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K1416" i="1" s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E1425" i="1"/>
  <c r="K1425" i="1" s="1"/>
  <c r="E1426" i="1"/>
  <c r="K1426" i="1" s="1"/>
  <c r="E1427" i="1"/>
  <c r="E1428" i="1"/>
  <c r="K1428" i="1" s="1"/>
  <c r="E1429" i="1"/>
  <c r="K1429" i="1" s="1"/>
  <c r="E1430" i="1"/>
  <c r="K1430" i="1" s="1"/>
  <c r="E1431" i="1"/>
  <c r="E1432" i="1"/>
  <c r="K1432" i="1" s="1"/>
  <c r="E1433" i="1"/>
  <c r="K1433" i="1" s="1"/>
  <c r="E1434" i="1"/>
  <c r="K1434" i="1" s="1"/>
  <c r="E1435" i="1"/>
  <c r="E1436" i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K1452" i="1" s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K1460" i="1" s="1"/>
  <c r="E1461" i="1"/>
  <c r="K1461" i="1" s="1"/>
  <c r="E1462" i="1"/>
  <c r="K1462" i="1" s="1"/>
  <c r="E1463" i="1"/>
  <c r="E1464" i="1"/>
  <c r="K1464" i="1" s="1"/>
  <c r="E1465" i="1"/>
  <c r="K1465" i="1" s="1"/>
  <c r="E1466" i="1"/>
  <c r="K1466" i="1" s="1"/>
  <c r="E1467" i="1"/>
  <c r="E1468" i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K1476" i="1" s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K1492" i="1" s="1"/>
  <c r="E1493" i="1"/>
  <c r="K1493" i="1" s="1"/>
  <c r="E1494" i="1"/>
  <c r="K1494" i="1" s="1"/>
  <c r="E1495" i="1"/>
  <c r="E1496" i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K1512" i="1" s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K1526" i="1" s="1"/>
  <c r="E1527" i="1"/>
  <c r="E1528" i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K1544" i="1" s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E1553" i="1"/>
  <c r="K1553" i="1" s="1"/>
  <c r="E1554" i="1"/>
  <c r="K1554" i="1" s="1"/>
  <c r="E1555" i="1"/>
  <c r="E1556" i="1"/>
  <c r="K1556" i="1" s="1"/>
  <c r="E1557" i="1"/>
  <c r="K1557" i="1" s="1"/>
  <c r="E1558" i="1"/>
  <c r="K1558" i="1" s="1"/>
  <c r="E1559" i="1"/>
  <c r="E1560" i="1"/>
  <c r="K1560" i="1" s="1"/>
  <c r="E1561" i="1"/>
  <c r="K1561" i="1" s="1"/>
  <c r="E1562" i="1"/>
  <c r="K1562" i="1" s="1"/>
  <c r="E1563" i="1"/>
  <c r="E1564" i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K1580" i="1" s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K1588" i="1" s="1"/>
  <c r="E1589" i="1"/>
  <c r="K1589" i="1" s="1"/>
  <c r="E1590" i="1"/>
  <c r="K1590" i="1" s="1"/>
  <c r="E1591" i="1"/>
  <c r="E1592" i="1"/>
  <c r="K1592" i="1" s="1"/>
  <c r="E1593" i="1"/>
  <c r="K1593" i="1" s="1"/>
  <c r="E1594" i="1"/>
  <c r="K1594" i="1" s="1"/>
  <c r="E1595" i="1"/>
  <c r="E1596" i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K1604" i="1" s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K1620" i="1" s="1"/>
  <c r="E1621" i="1"/>
  <c r="K1621" i="1" s="1"/>
  <c r="E1622" i="1"/>
  <c r="K1622" i="1" s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K1632" i="1" s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K1640" i="1" s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E1649" i="1"/>
  <c r="K1649" i="1" s="1"/>
  <c r="E1650" i="1"/>
  <c r="K1650" i="1" s="1"/>
  <c r="E1651" i="1"/>
  <c r="E1652" i="1"/>
  <c r="K1652" i="1" s="1"/>
  <c r="E1653" i="1"/>
  <c r="K1653" i="1" s="1"/>
  <c r="E1654" i="1"/>
  <c r="K1654" i="1" s="1"/>
  <c r="E1655" i="1"/>
  <c r="E1656" i="1"/>
  <c r="K1656" i="1" s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K1672" i="1" s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K1680" i="1" s="1"/>
  <c r="E1681" i="1"/>
  <c r="K1681" i="1" s="1"/>
  <c r="E1682" i="1"/>
  <c r="K1682" i="1" s="1"/>
  <c r="E1683" i="1"/>
  <c r="E1684" i="1"/>
  <c r="K1684" i="1" s="1"/>
  <c r="E1685" i="1"/>
  <c r="K1685" i="1" s="1"/>
  <c r="E1686" i="1"/>
  <c r="K1686" i="1" s="1"/>
  <c r="E1687" i="1"/>
  <c r="E1688" i="1"/>
  <c r="K1688" i="1" s="1"/>
  <c r="E1689" i="1"/>
  <c r="K1689" i="1" s="1"/>
  <c r="E1690" i="1"/>
  <c r="K1690" i="1" s="1"/>
  <c r="E1691" i="1"/>
  <c r="E1692" i="1"/>
  <c r="K1692" i="1" s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K1708" i="1" s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K1716" i="1" s="1"/>
  <c r="E1717" i="1"/>
  <c r="K1717" i="1" s="1"/>
  <c r="E1718" i="1"/>
  <c r="K1718" i="1" s="1"/>
  <c r="E1719" i="1"/>
  <c r="E1720" i="1"/>
  <c r="K1720" i="1" s="1"/>
  <c r="E1721" i="1"/>
  <c r="K1721" i="1" s="1"/>
  <c r="E1722" i="1"/>
  <c r="K1722" i="1" s="1"/>
  <c r="E1723" i="1"/>
  <c r="E1724" i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K1732" i="1" s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K1748" i="1" s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K1756" i="1" s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K1772" i="1" s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K1780" i="1" s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K1796" i="1" s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K1812" i="1" s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K1820" i="1" s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K1836" i="1" s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K1844" i="1" s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K1860" i="1" s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K1876" i="1" s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K1884" i="1" s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K1900" i="1" s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K1908" i="1" s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K1924" i="1" s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K1940" i="1" s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K1948" i="1" s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K1964" i="1" s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K1972" i="1" s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K1988" i="1" s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K2004" i="1" s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K2012" i="1" s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K2028" i="1" s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K2036" i="1" s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K2052" i="1" s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K2068" i="1" s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9" i="1"/>
  <c r="K1423" i="1"/>
  <c r="K1424" i="1"/>
  <c r="K1427" i="1"/>
  <c r="K1431" i="1"/>
  <c r="K1435" i="1"/>
  <c r="K1436" i="1"/>
  <c r="K1439" i="1"/>
  <c r="K1443" i="1"/>
  <c r="K1444" i="1"/>
  <c r="K1447" i="1"/>
  <c r="K1451" i="1"/>
  <c r="K1455" i="1"/>
  <c r="K1459" i="1"/>
  <c r="K1463" i="1"/>
  <c r="K1467" i="1"/>
  <c r="K1468" i="1"/>
  <c r="K1471" i="1"/>
  <c r="K1475" i="1"/>
  <c r="K1479" i="1"/>
  <c r="K1483" i="1"/>
  <c r="K1484" i="1"/>
  <c r="K1487" i="1"/>
  <c r="K1491" i="1"/>
  <c r="K1495" i="1"/>
  <c r="K1496" i="1"/>
  <c r="K1499" i="1"/>
  <c r="K1503" i="1"/>
  <c r="K1504" i="1"/>
  <c r="K1507" i="1"/>
  <c r="K1511" i="1"/>
  <c r="K1515" i="1"/>
  <c r="K1519" i="1"/>
  <c r="K1520" i="1"/>
  <c r="K1523" i="1"/>
  <c r="K1527" i="1"/>
  <c r="K1528" i="1"/>
  <c r="K1531" i="1"/>
  <c r="K1535" i="1"/>
  <c r="K1536" i="1"/>
  <c r="K1539" i="1"/>
  <c r="K1543" i="1"/>
  <c r="K1547" i="1"/>
  <c r="K1551" i="1"/>
  <c r="K1552" i="1"/>
  <c r="K1555" i="1"/>
  <c r="K1559" i="1"/>
  <c r="K1563" i="1"/>
  <c r="K1564" i="1"/>
  <c r="K1567" i="1"/>
  <c r="K1571" i="1"/>
  <c r="K1572" i="1"/>
  <c r="K1575" i="1"/>
  <c r="K1579" i="1"/>
  <c r="K1583" i="1"/>
  <c r="K1587" i="1"/>
  <c r="K1591" i="1"/>
  <c r="K1595" i="1"/>
  <c r="K1596" i="1"/>
  <c r="K1599" i="1"/>
  <c r="K1603" i="1"/>
  <c r="K1607" i="1"/>
  <c r="K1611" i="1"/>
  <c r="K1612" i="1"/>
  <c r="K1615" i="1"/>
  <c r="K1619" i="1"/>
  <c r="K1623" i="1"/>
  <c r="K1624" i="1"/>
  <c r="K1627" i="1"/>
  <c r="K1631" i="1"/>
  <c r="K1635" i="1"/>
  <c r="K1639" i="1"/>
  <c r="K1643" i="1"/>
  <c r="K1647" i="1"/>
  <c r="K1648" i="1"/>
  <c r="K1651" i="1"/>
  <c r="K1655" i="1"/>
  <c r="K1659" i="1"/>
  <c r="K1663" i="1"/>
  <c r="K1664" i="1"/>
  <c r="K1667" i="1"/>
  <c r="K1671" i="1"/>
  <c r="K1675" i="1"/>
  <c r="K1679" i="1"/>
  <c r="K1683" i="1"/>
  <c r="K1687" i="1"/>
  <c r="K1691" i="1"/>
  <c r="K1695" i="1"/>
  <c r="K1699" i="1"/>
  <c r="K1700" i="1"/>
  <c r="K1703" i="1"/>
  <c r="K1707" i="1"/>
  <c r="K1711" i="1"/>
  <c r="K1715" i="1"/>
  <c r="K1719" i="1"/>
  <c r="K1723" i="1"/>
  <c r="K1724" i="1"/>
  <c r="K1727" i="1"/>
  <c r="K1731" i="1"/>
  <c r="K1735" i="1"/>
  <c r="K1739" i="1"/>
  <c r="K1740" i="1"/>
  <c r="K1743" i="1"/>
  <c r="K1747" i="1"/>
  <c r="K1751" i="1"/>
  <c r="K1755" i="1"/>
  <c r="K1759" i="1"/>
  <c r="K1763" i="1"/>
  <c r="K1764" i="1"/>
  <c r="K1767" i="1"/>
  <c r="K1771" i="1"/>
  <c r="K1775" i="1"/>
  <c r="K1779" i="1"/>
  <c r="K1783" i="1"/>
  <c r="K1787" i="1"/>
  <c r="K1788" i="1"/>
  <c r="K1791" i="1"/>
  <c r="K1795" i="1"/>
  <c r="K1799" i="1"/>
  <c r="K1803" i="1"/>
  <c r="K1804" i="1"/>
  <c r="K1807" i="1"/>
  <c r="K1811" i="1"/>
  <c r="K1815" i="1"/>
  <c r="K1819" i="1"/>
  <c r="K1823" i="1"/>
  <c r="K1827" i="1"/>
  <c r="K1828" i="1"/>
  <c r="K1831" i="1"/>
  <c r="K1835" i="1"/>
  <c r="K1839" i="1"/>
  <c r="K1843" i="1"/>
  <c r="K1847" i="1"/>
  <c r="K1851" i="1"/>
  <c r="K1852" i="1"/>
  <c r="K1855" i="1"/>
  <c r="K1859" i="1"/>
  <c r="K1863" i="1"/>
  <c r="K1867" i="1"/>
  <c r="K1868" i="1"/>
  <c r="K1871" i="1"/>
  <c r="K1875" i="1"/>
  <c r="K1879" i="1"/>
  <c r="K1883" i="1"/>
  <c r="K1887" i="1"/>
  <c r="K1891" i="1"/>
  <c r="K1892" i="1"/>
  <c r="K1895" i="1"/>
  <c r="K1899" i="1"/>
  <c r="K1903" i="1"/>
  <c r="K1907" i="1"/>
  <c r="K1911" i="1"/>
  <c r="K1915" i="1"/>
  <c r="K1916" i="1"/>
  <c r="K1919" i="1"/>
  <c r="K1923" i="1"/>
  <c r="K1927" i="1"/>
  <c r="K1931" i="1"/>
  <c r="K1932" i="1"/>
  <c r="K1935" i="1"/>
  <c r="K1939" i="1"/>
  <c r="K1943" i="1"/>
  <c r="K1947" i="1"/>
  <c r="K1951" i="1"/>
  <c r="K1955" i="1"/>
  <c r="K1956" i="1"/>
  <c r="K1959" i="1"/>
  <c r="K1963" i="1"/>
  <c r="K1967" i="1"/>
  <c r="K1971" i="1"/>
  <c r="K1975" i="1"/>
  <c r="K1979" i="1"/>
  <c r="K1980" i="1"/>
  <c r="K1983" i="1"/>
  <c r="K1987" i="1"/>
  <c r="K1991" i="1"/>
  <c r="K1995" i="1"/>
  <c r="K1996" i="1"/>
  <c r="K1999" i="1"/>
  <c r="K2003" i="1"/>
  <c r="K2007" i="1"/>
  <c r="K2011" i="1"/>
  <c r="K2015" i="1"/>
  <c r="K2019" i="1"/>
  <c r="K2020" i="1"/>
  <c r="K2023" i="1"/>
  <c r="K2027" i="1"/>
  <c r="K2031" i="1"/>
  <c r="K2035" i="1"/>
  <c r="K2039" i="1"/>
  <c r="K2043" i="1"/>
  <c r="K2044" i="1"/>
  <c r="K2047" i="1"/>
  <c r="K2051" i="1"/>
  <c r="K2055" i="1"/>
  <c r="K2059" i="1"/>
  <c r="K2060" i="1"/>
  <c r="K2063" i="1"/>
  <c r="K2067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E9" i="1"/>
  <c r="K9" i="1" s="1"/>
  <c r="E10" i="1"/>
  <c r="E11" i="1"/>
  <c r="K11" i="1" s="1"/>
  <c r="E12" i="1"/>
  <c r="E13" i="1"/>
  <c r="K13" i="1" s="1"/>
  <c r="E14" i="1"/>
  <c r="E15" i="1"/>
  <c r="K15" i="1" s="1"/>
  <c r="E16" i="1"/>
  <c r="E17" i="1"/>
  <c r="K17" i="1" s="1"/>
  <c r="E18" i="1"/>
  <c r="E19" i="1"/>
  <c r="K19" i="1" s="1"/>
  <c r="E20" i="1"/>
  <c r="E21" i="1"/>
  <c r="K21" i="1" s="1"/>
  <c r="E22" i="1"/>
  <c r="E23" i="1"/>
  <c r="K23" i="1" s="1"/>
  <c r="E24" i="1"/>
  <c r="E25" i="1"/>
  <c r="K25" i="1" s="1"/>
  <c r="E26" i="1"/>
  <c r="E27" i="1"/>
  <c r="K27" i="1" s="1"/>
  <c r="E28" i="1"/>
  <c r="E29" i="1"/>
  <c r="K29" i="1" s="1"/>
  <c r="E30" i="1"/>
  <c r="E31" i="1"/>
  <c r="K31" i="1" s="1"/>
  <c r="E32" i="1"/>
  <c r="E33" i="1"/>
  <c r="K33" i="1" s="1"/>
  <c r="E34" i="1"/>
  <c r="E35" i="1"/>
  <c r="K35" i="1" s="1"/>
  <c r="E36" i="1"/>
  <c r="E37" i="1"/>
  <c r="K37" i="1" s="1"/>
  <c r="E38" i="1"/>
  <c r="E39" i="1"/>
  <c r="K39" i="1" s="1"/>
  <c r="E40" i="1"/>
  <c r="E41" i="1"/>
  <c r="K41" i="1" s="1"/>
  <c r="E42" i="1"/>
  <c r="E43" i="1"/>
  <c r="K43" i="1" s="1"/>
  <c r="E44" i="1"/>
  <c r="E45" i="1"/>
  <c r="K45" i="1" s="1"/>
  <c r="E46" i="1"/>
  <c r="E47" i="1"/>
  <c r="K47" i="1" s="1"/>
  <c r="E48" i="1"/>
  <c r="E49" i="1"/>
  <c r="K49" i="1" s="1"/>
  <c r="E50" i="1"/>
  <c r="E51" i="1"/>
  <c r="K51" i="1" s="1"/>
  <c r="E52" i="1"/>
  <c r="E53" i="1"/>
  <c r="K53" i="1" s="1"/>
  <c r="E54" i="1"/>
  <c r="E55" i="1"/>
  <c r="K55" i="1" s="1"/>
  <c r="E56" i="1"/>
  <c r="E57" i="1"/>
  <c r="K57" i="1" s="1"/>
  <c r="E58" i="1"/>
  <c r="E59" i="1"/>
  <c r="K59" i="1" s="1"/>
  <c r="E60" i="1"/>
  <c r="E61" i="1"/>
  <c r="K61" i="1" s="1"/>
  <c r="E62" i="1"/>
  <c r="E63" i="1"/>
  <c r="K63" i="1" s="1"/>
  <c r="E64" i="1"/>
  <c r="E65" i="1"/>
  <c r="K65" i="1" s="1"/>
  <c r="E66" i="1"/>
  <c r="E67" i="1"/>
  <c r="K67" i="1" s="1"/>
  <c r="E68" i="1"/>
  <c r="E69" i="1"/>
  <c r="K69" i="1" s="1"/>
  <c r="E70" i="1"/>
  <c r="E71" i="1"/>
  <c r="K71" i="1" s="1"/>
  <c r="E72" i="1"/>
  <c r="E73" i="1"/>
  <c r="K73" i="1" s="1"/>
  <c r="E74" i="1"/>
  <c r="E75" i="1"/>
  <c r="K75" i="1" s="1"/>
  <c r="E76" i="1"/>
  <c r="E77" i="1"/>
  <c r="K77" i="1" s="1"/>
  <c r="E78" i="1"/>
  <c r="E79" i="1"/>
  <c r="K79" i="1" s="1"/>
  <c r="E80" i="1"/>
  <c r="E81" i="1"/>
  <c r="K81" i="1" s="1"/>
  <c r="E82" i="1"/>
  <c r="E83" i="1"/>
  <c r="K83" i="1" s="1"/>
  <c r="E84" i="1"/>
  <c r="E85" i="1"/>
  <c r="K85" i="1" s="1"/>
  <c r="E86" i="1"/>
  <c r="E87" i="1"/>
  <c r="K87" i="1" s="1"/>
  <c r="E88" i="1"/>
  <c r="E89" i="1"/>
  <c r="K89" i="1" s="1"/>
  <c r="E90" i="1"/>
  <c r="E91" i="1"/>
  <c r="K91" i="1" s="1"/>
  <c r="E92" i="1"/>
  <c r="E93" i="1"/>
  <c r="K93" i="1" s="1"/>
  <c r="E94" i="1"/>
  <c r="E95" i="1"/>
  <c r="K95" i="1" s="1"/>
  <c r="E96" i="1"/>
  <c r="E97" i="1"/>
  <c r="K97" i="1" s="1"/>
  <c r="E98" i="1"/>
  <c r="E99" i="1"/>
  <c r="K99" i="1" s="1"/>
  <c r="E100" i="1"/>
  <c r="E101" i="1"/>
  <c r="K101" i="1" s="1"/>
  <c r="E102" i="1"/>
  <c r="E103" i="1"/>
  <c r="K103" i="1" s="1"/>
  <c r="E104" i="1"/>
  <c r="E105" i="1"/>
  <c r="K105" i="1" s="1"/>
  <c r="E106" i="1"/>
  <c r="E107" i="1"/>
  <c r="K107" i="1" s="1"/>
  <c r="E108" i="1"/>
  <c r="E109" i="1"/>
  <c r="K109" i="1" s="1"/>
  <c r="E110" i="1"/>
  <c r="E111" i="1"/>
  <c r="K111" i="1" s="1"/>
  <c r="E112" i="1"/>
  <c r="E113" i="1"/>
  <c r="K113" i="1" s="1"/>
  <c r="E114" i="1"/>
  <c r="E115" i="1"/>
  <c r="K115" i="1" s="1"/>
  <c r="E116" i="1"/>
  <c r="E117" i="1"/>
  <c r="K117" i="1" s="1"/>
  <c r="E118" i="1"/>
  <c r="E119" i="1"/>
  <c r="K119" i="1" s="1"/>
  <c r="E120" i="1"/>
  <c r="E121" i="1"/>
  <c r="K121" i="1" s="1"/>
  <c r="E122" i="1"/>
  <c r="E123" i="1"/>
  <c r="K123" i="1" s="1"/>
  <c r="E124" i="1"/>
  <c r="E125" i="1"/>
  <c r="K125" i="1" s="1"/>
  <c r="E126" i="1"/>
  <c r="E127" i="1"/>
  <c r="K127" i="1" s="1"/>
  <c r="E128" i="1"/>
  <c r="E129" i="1"/>
  <c r="K129" i="1" s="1"/>
  <c r="E130" i="1"/>
  <c r="E131" i="1"/>
  <c r="K131" i="1" s="1"/>
  <c r="E132" i="1"/>
  <c r="E133" i="1"/>
  <c r="K133" i="1" s="1"/>
  <c r="E134" i="1"/>
  <c r="E135" i="1"/>
  <c r="K135" i="1" s="1"/>
  <c r="E136" i="1"/>
  <c r="E137" i="1"/>
  <c r="K137" i="1" s="1"/>
  <c r="E138" i="1"/>
  <c r="E139" i="1"/>
  <c r="K139" i="1" s="1"/>
  <c r="E140" i="1"/>
  <c r="E141" i="1"/>
  <c r="K141" i="1" s="1"/>
  <c r="E142" i="1"/>
  <c r="E143" i="1"/>
  <c r="K143" i="1" s="1"/>
  <c r="E144" i="1"/>
  <c r="E145" i="1"/>
  <c r="K145" i="1" s="1"/>
  <c r="E146" i="1"/>
  <c r="E147" i="1"/>
  <c r="K147" i="1" s="1"/>
  <c r="E148" i="1"/>
  <c r="E149" i="1"/>
  <c r="K149" i="1" s="1"/>
  <c r="E150" i="1"/>
  <c r="E151" i="1"/>
  <c r="K151" i="1" s="1"/>
  <c r="E152" i="1"/>
  <c r="E153" i="1"/>
  <c r="K153" i="1" s="1"/>
  <c r="E154" i="1"/>
  <c r="E155" i="1"/>
  <c r="K155" i="1" s="1"/>
  <c r="E156" i="1"/>
  <c r="E157" i="1"/>
  <c r="K157" i="1" s="1"/>
  <c r="E158" i="1"/>
  <c r="E159" i="1"/>
  <c r="K159" i="1" s="1"/>
  <c r="E160" i="1"/>
  <c r="E161" i="1"/>
  <c r="K161" i="1" s="1"/>
  <c r="E162" i="1"/>
  <c r="E163" i="1"/>
  <c r="K163" i="1" s="1"/>
  <c r="E164" i="1"/>
  <c r="E165" i="1"/>
  <c r="K165" i="1" s="1"/>
  <c r="E166" i="1"/>
  <c r="E167" i="1"/>
  <c r="K167" i="1" s="1"/>
  <c r="E168" i="1"/>
  <c r="E169" i="1"/>
  <c r="K169" i="1" s="1"/>
  <c r="E170" i="1"/>
  <c r="E171" i="1"/>
  <c r="K171" i="1" s="1"/>
  <c r="E172" i="1"/>
  <c r="E173" i="1"/>
  <c r="K173" i="1" s="1"/>
  <c r="E174" i="1"/>
  <c r="E175" i="1"/>
  <c r="K175" i="1" s="1"/>
  <c r="E176" i="1"/>
  <c r="E177" i="1"/>
  <c r="K177" i="1" s="1"/>
  <c r="E178" i="1"/>
  <c r="E179" i="1"/>
  <c r="K179" i="1" s="1"/>
  <c r="E180" i="1"/>
  <c r="E181" i="1"/>
  <c r="K181" i="1" s="1"/>
  <c r="E182" i="1"/>
  <c r="E183" i="1"/>
  <c r="K183" i="1" s="1"/>
  <c r="E184" i="1"/>
  <c r="E185" i="1"/>
  <c r="K185" i="1" s="1"/>
  <c r="E186" i="1"/>
  <c r="E187" i="1"/>
  <c r="K187" i="1" s="1"/>
  <c r="E188" i="1"/>
  <c r="E189" i="1"/>
  <c r="K189" i="1" s="1"/>
  <c r="E190" i="1"/>
  <c r="E191" i="1"/>
  <c r="K191" i="1" s="1"/>
  <c r="E192" i="1"/>
  <c r="E193" i="1"/>
  <c r="K193" i="1" s="1"/>
  <c r="E194" i="1"/>
  <c r="E195" i="1"/>
  <c r="K195" i="1" s="1"/>
  <c r="E196" i="1"/>
  <c r="E197" i="1"/>
  <c r="K197" i="1" s="1"/>
  <c r="E198" i="1"/>
  <c r="E199" i="1"/>
  <c r="K199" i="1" s="1"/>
  <c r="E200" i="1"/>
  <c r="E201" i="1"/>
  <c r="K201" i="1" s="1"/>
  <c r="E202" i="1"/>
  <c r="E203" i="1"/>
  <c r="K203" i="1" s="1"/>
  <c r="E204" i="1"/>
  <c r="E205" i="1"/>
  <c r="K205" i="1" s="1"/>
  <c r="E206" i="1"/>
  <c r="E207" i="1"/>
  <c r="K207" i="1" s="1"/>
  <c r="E208" i="1"/>
  <c r="E209" i="1"/>
  <c r="K209" i="1" s="1"/>
  <c r="E210" i="1"/>
  <c r="E211" i="1"/>
  <c r="K211" i="1" s="1"/>
  <c r="E212" i="1"/>
  <c r="E213" i="1"/>
  <c r="K213" i="1" s="1"/>
  <c r="E214" i="1"/>
  <c r="E215" i="1"/>
  <c r="K215" i="1" s="1"/>
  <c r="E216" i="1"/>
  <c r="E217" i="1"/>
  <c r="K217" i="1" s="1"/>
  <c r="E218" i="1"/>
  <c r="E219" i="1"/>
  <c r="K219" i="1" s="1"/>
  <c r="E220" i="1"/>
  <c r="E221" i="1"/>
  <c r="K221" i="1" s="1"/>
  <c r="E222" i="1"/>
  <c r="E223" i="1"/>
  <c r="K223" i="1" s="1"/>
  <c r="E224" i="1"/>
  <c r="E225" i="1"/>
  <c r="K225" i="1" s="1"/>
  <c r="E226" i="1"/>
  <c r="E227" i="1"/>
  <c r="K227" i="1" s="1"/>
  <c r="E228" i="1"/>
  <c r="E229" i="1"/>
  <c r="K229" i="1" s="1"/>
  <c r="E230" i="1"/>
  <c r="E231" i="1"/>
  <c r="K231" i="1" s="1"/>
  <c r="E232" i="1"/>
  <c r="E233" i="1"/>
  <c r="K233" i="1" s="1"/>
  <c r="E234" i="1"/>
  <c r="E235" i="1"/>
  <c r="K235" i="1" s="1"/>
  <c r="E236" i="1"/>
  <c r="E237" i="1"/>
  <c r="K237" i="1" s="1"/>
  <c r="E238" i="1"/>
  <c r="E239" i="1"/>
  <c r="K239" i="1" s="1"/>
  <c r="E240" i="1"/>
  <c r="E241" i="1"/>
  <c r="K241" i="1" s="1"/>
  <c r="E242" i="1"/>
  <c r="E243" i="1"/>
  <c r="K243" i="1" s="1"/>
  <c r="E244" i="1"/>
  <c r="E245" i="1"/>
  <c r="K245" i="1" s="1"/>
  <c r="E246" i="1"/>
  <c r="E247" i="1"/>
  <c r="K247" i="1" s="1"/>
  <c r="E248" i="1"/>
  <c r="E249" i="1"/>
  <c r="K249" i="1" s="1"/>
  <c r="E250" i="1"/>
  <c r="E251" i="1"/>
  <c r="K251" i="1" s="1"/>
  <c r="E252" i="1"/>
  <c r="E253" i="1"/>
  <c r="K253" i="1" s="1"/>
  <c r="E254" i="1"/>
  <c r="E255" i="1"/>
  <c r="K255" i="1" s="1"/>
  <c r="E256" i="1"/>
  <c r="E257" i="1"/>
  <c r="K257" i="1" s="1"/>
  <c r="E258" i="1"/>
  <c r="E259" i="1"/>
  <c r="K259" i="1" s="1"/>
  <c r="E260" i="1"/>
  <c r="E261" i="1"/>
  <c r="K261" i="1" s="1"/>
  <c r="E262" i="1"/>
  <c r="E263" i="1"/>
  <c r="K263" i="1" s="1"/>
  <c r="E264" i="1"/>
  <c r="E265" i="1"/>
  <c r="K265" i="1" s="1"/>
  <c r="E266" i="1"/>
  <c r="E267" i="1"/>
  <c r="K267" i="1" s="1"/>
  <c r="E268" i="1"/>
  <c r="E269" i="1"/>
  <c r="K269" i="1" s="1"/>
  <c r="E270" i="1"/>
  <c r="E271" i="1"/>
  <c r="K271" i="1" s="1"/>
  <c r="E272" i="1"/>
  <c r="E273" i="1"/>
  <c r="K273" i="1" s="1"/>
  <c r="E274" i="1"/>
  <c r="E275" i="1"/>
  <c r="K275" i="1" s="1"/>
  <c r="E276" i="1"/>
  <c r="E277" i="1"/>
  <c r="K277" i="1" s="1"/>
  <c r="E278" i="1"/>
  <c r="E279" i="1"/>
  <c r="K279" i="1" s="1"/>
  <c r="E280" i="1"/>
  <c r="E281" i="1"/>
  <c r="K281" i="1" s="1"/>
  <c r="E282" i="1"/>
  <c r="E283" i="1"/>
  <c r="K283" i="1" s="1"/>
  <c r="E284" i="1"/>
  <c r="E285" i="1"/>
  <c r="K285" i="1" s="1"/>
  <c r="E286" i="1"/>
  <c r="E287" i="1"/>
  <c r="K287" i="1" s="1"/>
  <c r="E288" i="1"/>
  <c r="E289" i="1"/>
  <c r="K289" i="1" s="1"/>
  <c r="E290" i="1"/>
  <c r="E291" i="1"/>
  <c r="K291" i="1" s="1"/>
  <c r="E292" i="1"/>
  <c r="E293" i="1"/>
  <c r="K293" i="1" s="1"/>
  <c r="E294" i="1"/>
  <c r="E295" i="1"/>
  <c r="K295" i="1" s="1"/>
  <c r="E296" i="1"/>
  <c r="E297" i="1"/>
  <c r="K297" i="1" s="1"/>
  <c r="E298" i="1"/>
  <c r="E299" i="1"/>
  <c r="K299" i="1" s="1"/>
  <c r="E300" i="1"/>
  <c r="E301" i="1"/>
  <c r="K301" i="1" s="1"/>
  <c r="E302" i="1"/>
  <c r="E303" i="1"/>
  <c r="K303" i="1" s="1"/>
  <c r="E304" i="1"/>
  <c r="E305" i="1"/>
  <c r="K305" i="1" s="1"/>
  <c r="E306" i="1"/>
  <c r="E307" i="1"/>
  <c r="K307" i="1" s="1"/>
  <c r="E308" i="1"/>
  <c r="E309" i="1"/>
  <c r="K309" i="1" s="1"/>
  <c r="E310" i="1"/>
  <c r="E311" i="1"/>
  <c r="K311" i="1" s="1"/>
  <c r="E312" i="1"/>
  <c r="E313" i="1"/>
  <c r="K313" i="1" s="1"/>
  <c r="E314" i="1"/>
  <c r="E315" i="1"/>
  <c r="K315" i="1" s="1"/>
  <c r="E316" i="1"/>
  <c r="E317" i="1"/>
  <c r="K317" i="1" s="1"/>
  <c r="E318" i="1"/>
  <c r="E319" i="1"/>
  <c r="K319" i="1" s="1"/>
  <c r="E320" i="1"/>
  <c r="E321" i="1"/>
  <c r="K321" i="1" s="1"/>
  <c r="E322" i="1"/>
  <c r="E323" i="1"/>
  <c r="K323" i="1" s="1"/>
  <c r="E324" i="1"/>
  <c r="E325" i="1"/>
  <c r="K325" i="1" s="1"/>
  <c r="E326" i="1"/>
  <c r="E327" i="1"/>
  <c r="K327" i="1" s="1"/>
  <c r="E328" i="1"/>
  <c r="E329" i="1"/>
  <c r="K329" i="1" s="1"/>
  <c r="E330" i="1"/>
  <c r="E331" i="1"/>
  <c r="K331" i="1" s="1"/>
  <c r="E332" i="1"/>
  <c r="E333" i="1"/>
  <c r="K333" i="1" s="1"/>
  <c r="E334" i="1"/>
  <c r="E335" i="1"/>
  <c r="K335" i="1" s="1"/>
  <c r="E336" i="1"/>
  <c r="E337" i="1"/>
  <c r="K337" i="1" s="1"/>
  <c r="E338" i="1"/>
  <c r="E339" i="1"/>
  <c r="K339" i="1" s="1"/>
  <c r="E340" i="1"/>
  <c r="E341" i="1"/>
  <c r="K341" i="1" s="1"/>
  <c r="E342" i="1"/>
  <c r="E343" i="1"/>
  <c r="K343" i="1" s="1"/>
  <c r="E344" i="1"/>
  <c r="E345" i="1"/>
  <c r="K345" i="1" s="1"/>
  <c r="E346" i="1"/>
  <c r="E347" i="1"/>
  <c r="K347" i="1" s="1"/>
  <c r="E348" i="1"/>
  <c r="E349" i="1"/>
  <c r="K349" i="1" s="1"/>
  <c r="E350" i="1"/>
  <c r="E351" i="1"/>
  <c r="K351" i="1" s="1"/>
  <c r="E352" i="1"/>
  <c r="E353" i="1"/>
  <c r="K353" i="1" s="1"/>
  <c r="E354" i="1"/>
  <c r="E355" i="1"/>
  <c r="K355" i="1" s="1"/>
  <c r="E356" i="1"/>
  <c r="E357" i="1"/>
  <c r="K357" i="1" s="1"/>
  <c r="E358" i="1"/>
  <c r="E359" i="1"/>
  <c r="K359" i="1" s="1"/>
  <c r="E360" i="1"/>
  <c r="E361" i="1"/>
  <c r="K361" i="1" s="1"/>
  <c r="E362" i="1"/>
  <c r="E363" i="1"/>
  <c r="K363" i="1" s="1"/>
  <c r="E364" i="1"/>
  <c r="E365" i="1"/>
  <c r="K365" i="1" s="1"/>
  <c r="E366" i="1"/>
  <c r="E367" i="1"/>
  <c r="K367" i="1" s="1"/>
  <c r="E368" i="1"/>
  <c r="E369" i="1"/>
  <c r="K369" i="1" s="1"/>
  <c r="E370" i="1"/>
  <c r="E371" i="1"/>
  <c r="K371" i="1" s="1"/>
  <c r="E372" i="1"/>
  <c r="E373" i="1"/>
  <c r="K373" i="1" s="1"/>
  <c r="E374" i="1"/>
  <c r="E375" i="1"/>
  <c r="K375" i="1" s="1"/>
  <c r="E376" i="1"/>
  <c r="E377" i="1"/>
  <c r="K377" i="1" s="1"/>
  <c r="E378" i="1"/>
  <c r="E379" i="1"/>
  <c r="K379" i="1" s="1"/>
  <c r="E380" i="1"/>
  <c r="E381" i="1"/>
  <c r="K381" i="1" s="1"/>
  <c r="E382" i="1"/>
  <c r="E383" i="1"/>
  <c r="K383" i="1" s="1"/>
  <c r="E384" i="1"/>
  <c r="E385" i="1"/>
  <c r="E386" i="1" s="1"/>
  <c r="K386" i="1" s="1"/>
  <c r="E387" i="1"/>
  <c r="E388" i="1"/>
  <c r="K388" i="1" s="1"/>
  <c r="E389" i="1"/>
  <c r="E390" i="1"/>
  <c r="K390" i="1" s="1"/>
  <c r="E391" i="1"/>
  <c r="E392" i="1"/>
  <c r="K392" i="1" s="1"/>
  <c r="E393" i="1"/>
  <c r="E394" i="1"/>
  <c r="K394" i="1" s="1"/>
  <c r="E395" i="1"/>
  <c r="E396" i="1"/>
  <c r="K396" i="1" s="1"/>
  <c r="E397" i="1"/>
  <c r="E398" i="1"/>
  <c r="K398" i="1" s="1"/>
  <c r="E399" i="1"/>
  <c r="E400" i="1"/>
  <c r="K400" i="1" s="1"/>
  <c r="E401" i="1"/>
  <c r="E402" i="1"/>
  <c r="K402" i="1" s="1"/>
  <c r="E403" i="1"/>
  <c r="E404" i="1"/>
  <c r="K404" i="1" s="1"/>
  <c r="E405" i="1"/>
  <c r="E406" i="1"/>
  <c r="K406" i="1" s="1"/>
  <c r="E407" i="1"/>
  <c r="E408" i="1"/>
  <c r="K408" i="1" s="1"/>
  <c r="E409" i="1"/>
  <c r="E410" i="1"/>
  <c r="K410" i="1" s="1"/>
  <c r="E411" i="1"/>
  <c r="E412" i="1"/>
  <c r="K412" i="1" s="1"/>
  <c r="E413" i="1"/>
  <c r="E414" i="1"/>
  <c r="K414" i="1" s="1"/>
  <c r="E415" i="1"/>
  <c r="E416" i="1"/>
  <c r="K416" i="1" s="1"/>
  <c r="E417" i="1"/>
  <c r="E418" i="1"/>
  <c r="K418" i="1" s="1"/>
  <c r="E419" i="1"/>
  <c r="E420" i="1"/>
  <c r="K420" i="1" s="1"/>
  <c r="E421" i="1"/>
  <c r="E422" i="1"/>
  <c r="K422" i="1" s="1"/>
  <c r="E423" i="1"/>
  <c r="E424" i="1"/>
  <c r="K424" i="1" s="1"/>
  <c r="E425" i="1"/>
  <c r="E426" i="1"/>
  <c r="K426" i="1" s="1"/>
  <c r="E427" i="1"/>
  <c r="E428" i="1"/>
  <c r="K428" i="1" s="1"/>
  <c r="E429" i="1"/>
  <c r="E430" i="1"/>
  <c r="K430" i="1" s="1"/>
  <c r="E431" i="1"/>
  <c r="E432" i="1"/>
  <c r="K432" i="1" s="1"/>
  <c r="E433" i="1"/>
  <c r="E434" i="1"/>
  <c r="K434" i="1" s="1"/>
  <c r="E435" i="1"/>
  <c r="E436" i="1"/>
  <c r="K436" i="1" s="1"/>
  <c r="E437" i="1"/>
  <c r="E438" i="1"/>
  <c r="K438" i="1" s="1"/>
  <c r="E439" i="1"/>
  <c r="E440" i="1"/>
  <c r="K440" i="1" s="1"/>
  <c r="E441" i="1"/>
  <c r="E442" i="1"/>
  <c r="K442" i="1" s="1"/>
  <c r="E443" i="1"/>
  <c r="E444" i="1"/>
  <c r="K444" i="1" s="1"/>
  <c r="E445" i="1"/>
  <c r="E446" i="1"/>
  <c r="K446" i="1" s="1"/>
  <c r="E447" i="1"/>
  <c r="E448" i="1"/>
  <c r="K448" i="1" s="1"/>
  <c r="E449" i="1"/>
  <c r="E450" i="1"/>
  <c r="K450" i="1" s="1"/>
  <c r="E451" i="1"/>
  <c r="E452" i="1"/>
  <c r="K452" i="1" s="1"/>
  <c r="E453" i="1"/>
  <c r="E454" i="1"/>
  <c r="K454" i="1" s="1"/>
  <c r="E455" i="1"/>
  <c r="E456" i="1"/>
  <c r="K456" i="1" s="1"/>
  <c r="E457" i="1"/>
  <c r="E458" i="1"/>
  <c r="K458" i="1" s="1"/>
  <c r="E459" i="1"/>
  <c r="E460" i="1"/>
  <c r="K460" i="1" s="1"/>
  <c r="E461" i="1"/>
  <c r="E462" i="1"/>
  <c r="K462" i="1" s="1"/>
  <c r="E463" i="1"/>
  <c r="E464" i="1"/>
  <c r="K464" i="1" s="1"/>
  <c r="E465" i="1"/>
  <c r="E466" i="1"/>
  <c r="K466" i="1" s="1"/>
  <c r="E467" i="1"/>
  <c r="E468" i="1"/>
  <c r="K468" i="1" s="1"/>
  <c r="E469" i="1"/>
  <c r="E470" i="1"/>
  <c r="K470" i="1" s="1"/>
  <c r="E471" i="1"/>
  <c r="E472" i="1"/>
  <c r="K472" i="1" s="1"/>
  <c r="E473" i="1"/>
  <c r="E474" i="1"/>
  <c r="K474" i="1" s="1"/>
  <c r="E475" i="1"/>
  <c r="E476" i="1"/>
  <c r="K476" i="1" s="1"/>
  <c r="E477" i="1"/>
  <c r="E478" i="1"/>
  <c r="K478" i="1" s="1"/>
  <c r="E479" i="1"/>
  <c r="E480" i="1"/>
  <c r="K480" i="1" s="1"/>
  <c r="E481" i="1"/>
  <c r="E482" i="1"/>
  <c r="K482" i="1" s="1"/>
  <c r="E483" i="1"/>
  <c r="E484" i="1"/>
  <c r="K484" i="1" s="1"/>
  <c r="E485" i="1"/>
  <c r="E486" i="1"/>
  <c r="K486" i="1" s="1"/>
  <c r="E487" i="1"/>
  <c r="E488" i="1"/>
  <c r="K488" i="1" s="1"/>
  <c r="E489" i="1"/>
  <c r="E490" i="1"/>
  <c r="K490" i="1" s="1"/>
  <c r="E491" i="1"/>
  <c r="E492" i="1"/>
  <c r="K492" i="1" s="1"/>
  <c r="E493" i="1"/>
  <c r="E494" i="1"/>
  <c r="K494" i="1" s="1"/>
  <c r="E495" i="1"/>
  <c r="E496" i="1"/>
  <c r="K496" i="1" s="1"/>
  <c r="E497" i="1"/>
  <c r="E498" i="1"/>
  <c r="K498" i="1" s="1"/>
  <c r="E499" i="1"/>
  <c r="E500" i="1"/>
  <c r="K500" i="1" s="1"/>
  <c r="E501" i="1"/>
  <c r="E502" i="1"/>
  <c r="K502" i="1" s="1"/>
  <c r="E503" i="1"/>
  <c r="E504" i="1"/>
  <c r="K504" i="1" s="1"/>
  <c r="E505" i="1"/>
  <c r="E506" i="1"/>
  <c r="K506" i="1" s="1"/>
  <c r="E507" i="1"/>
  <c r="E508" i="1"/>
  <c r="K508" i="1" s="1"/>
  <c r="E509" i="1"/>
  <c r="E510" i="1"/>
  <c r="K510" i="1" s="1"/>
  <c r="E511" i="1"/>
  <c r="E512" i="1"/>
  <c r="K512" i="1" s="1"/>
  <c r="E513" i="1"/>
  <c r="E514" i="1"/>
  <c r="K514" i="1" s="1"/>
  <c r="E515" i="1"/>
  <c r="E516" i="1"/>
  <c r="K516" i="1" s="1"/>
  <c r="E517" i="1"/>
  <c r="E518" i="1"/>
  <c r="K518" i="1" s="1"/>
  <c r="E519" i="1"/>
  <c r="E520" i="1"/>
  <c r="K520" i="1" s="1"/>
  <c r="E521" i="1"/>
  <c r="E522" i="1"/>
  <c r="K522" i="1" s="1"/>
  <c r="E523" i="1"/>
  <c r="E524" i="1"/>
  <c r="K524" i="1" s="1"/>
  <c r="E525" i="1"/>
  <c r="E526" i="1"/>
  <c r="K526" i="1" s="1"/>
  <c r="E527" i="1"/>
  <c r="E528" i="1"/>
  <c r="K528" i="1" s="1"/>
  <c r="E529" i="1"/>
  <c r="E530" i="1"/>
  <c r="K530" i="1" s="1"/>
  <c r="E531" i="1"/>
  <c r="E532" i="1"/>
  <c r="K532" i="1" s="1"/>
  <c r="E533" i="1"/>
  <c r="E534" i="1"/>
  <c r="K534" i="1" s="1"/>
  <c r="E535" i="1"/>
  <c r="E536" i="1"/>
  <c r="K536" i="1" s="1"/>
  <c r="E537" i="1"/>
  <c r="E538" i="1"/>
  <c r="K538" i="1" s="1"/>
  <c r="E539" i="1"/>
  <c r="E540" i="1"/>
  <c r="K540" i="1" s="1"/>
  <c r="E541" i="1"/>
  <c r="E542" i="1"/>
  <c r="K542" i="1" s="1"/>
  <c r="E543" i="1"/>
  <c r="E544" i="1"/>
  <c r="K544" i="1" s="1"/>
  <c r="E545" i="1"/>
  <c r="E546" i="1"/>
  <c r="K546" i="1" s="1"/>
  <c r="E7" i="1"/>
  <c r="G8" i="1"/>
  <c r="M8" i="1" s="1"/>
  <c r="G9" i="1"/>
  <c r="G10" i="1"/>
  <c r="M10" i="1" s="1"/>
  <c r="G11" i="1"/>
  <c r="G12" i="1"/>
  <c r="M12" i="1" s="1"/>
  <c r="G13" i="1"/>
  <c r="G14" i="1"/>
  <c r="M14" i="1" s="1"/>
  <c r="G15" i="1"/>
  <c r="G16" i="1"/>
  <c r="M16" i="1" s="1"/>
  <c r="G17" i="1"/>
  <c r="G18" i="1"/>
  <c r="M18" i="1" s="1"/>
  <c r="G19" i="1"/>
  <c r="G20" i="1"/>
  <c r="M20" i="1" s="1"/>
  <c r="G21" i="1"/>
  <c r="G22" i="1"/>
  <c r="M22" i="1" s="1"/>
  <c r="G23" i="1"/>
  <c r="G24" i="1"/>
  <c r="M24" i="1" s="1"/>
  <c r="G25" i="1"/>
  <c r="G26" i="1"/>
  <c r="M26" i="1" s="1"/>
  <c r="G27" i="1"/>
  <c r="G28" i="1"/>
  <c r="M28" i="1" s="1"/>
  <c r="G29" i="1"/>
  <c r="G30" i="1"/>
  <c r="M30" i="1" s="1"/>
  <c r="G31" i="1"/>
  <c r="G32" i="1"/>
  <c r="M32" i="1" s="1"/>
  <c r="G33" i="1"/>
  <c r="G34" i="1"/>
  <c r="M34" i="1" s="1"/>
  <c r="G35" i="1"/>
  <c r="G36" i="1"/>
  <c r="M36" i="1" s="1"/>
  <c r="G37" i="1"/>
  <c r="G38" i="1"/>
  <c r="M38" i="1" s="1"/>
  <c r="G39" i="1"/>
  <c r="G40" i="1"/>
  <c r="M40" i="1" s="1"/>
  <c r="G41" i="1"/>
  <c r="G42" i="1"/>
  <c r="M42" i="1" s="1"/>
  <c r="G43" i="1"/>
  <c r="G44" i="1"/>
  <c r="M44" i="1" s="1"/>
  <c r="G45" i="1"/>
  <c r="G46" i="1"/>
  <c r="M46" i="1" s="1"/>
  <c r="G47" i="1"/>
  <c r="G48" i="1"/>
  <c r="M48" i="1" s="1"/>
  <c r="G49" i="1"/>
  <c r="G50" i="1"/>
  <c r="M50" i="1" s="1"/>
  <c r="G51" i="1"/>
  <c r="G52" i="1"/>
  <c r="M52" i="1" s="1"/>
  <c r="G53" i="1"/>
  <c r="G54" i="1"/>
  <c r="M54" i="1" s="1"/>
  <c r="G55" i="1"/>
  <c r="G56" i="1"/>
  <c r="M56" i="1" s="1"/>
  <c r="G57" i="1"/>
  <c r="G58" i="1"/>
  <c r="M58" i="1" s="1"/>
  <c r="G59" i="1"/>
  <c r="G60" i="1"/>
  <c r="M60" i="1" s="1"/>
  <c r="G61" i="1"/>
  <c r="G62" i="1"/>
  <c r="M62" i="1" s="1"/>
  <c r="G63" i="1"/>
  <c r="G64" i="1"/>
  <c r="M64" i="1" s="1"/>
  <c r="G65" i="1"/>
  <c r="G66" i="1"/>
  <c r="M66" i="1" s="1"/>
  <c r="G67" i="1"/>
  <c r="G68" i="1"/>
  <c r="M68" i="1" s="1"/>
  <c r="G69" i="1"/>
  <c r="G70" i="1"/>
  <c r="M70" i="1" s="1"/>
  <c r="G71" i="1"/>
  <c r="G72" i="1"/>
  <c r="M72" i="1" s="1"/>
  <c r="G73" i="1"/>
  <c r="G74" i="1"/>
  <c r="M74" i="1" s="1"/>
  <c r="G75" i="1"/>
  <c r="G76" i="1"/>
  <c r="M76" i="1" s="1"/>
  <c r="G77" i="1"/>
  <c r="G78" i="1"/>
  <c r="M78" i="1" s="1"/>
  <c r="G79" i="1"/>
  <c r="G80" i="1"/>
  <c r="M80" i="1" s="1"/>
  <c r="G81" i="1"/>
  <c r="G82" i="1"/>
  <c r="M82" i="1" s="1"/>
  <c r="G83" i="1"/>
  <c r="G84" i="1"/>
  <c r="M84" i="1" s="1"/>
  <c r="G85" i="1"/>
  <c r="G86" i="1"/>
  <c r="M86" i="1" s="1"/>
  <c r="G87" i="1"/>
  <c r="G88" i="1"/>
  <c r="M88" i="1" s="1"/>
  <c r="G89" i="1"/>
  <c r="G90" i="1"/>
  <c r="M90" i="1" s="1"/>
  <c r="G91" i="1"/>
  <c r="G92" i="1"/>
  <c r="M92" i="1" s="1"/>
  <c r="G93" i="1"/>
  <c r="G94" i="1"/>
  <c r="M94" i="1" s="1"/>
  <c r="G95" i="1"/>
  <c r="G96" i="1"/>
  <c r="M96" i="1" s="1"/>
  <c r="G97" i="1"/>
  <c r="G98" i="1"/>
  <c r="M98" i="1" s="1"/>
  <c r="G99" i="1"/>
  <c r="G100" i="1"/>
  <c r="M100" i="1" s="1"/>
  <c r="G101" i="1"/>
  <c r="G102" i="1"/>
  <c r="M102" i="1" s="1"/>
  <c r="G103" i="1"/>
  <c r="G104" i="1"/>
  <c r="M104" i="1" s="1"/>
  <c r="G105" i="1"/>
  <c r="G106" i="1"/>
  <c r="M106" i="1" s="1"/>
  <c r="G107" i="1"/>
  <c r="G108" i="1"/>
  <c r="M108" i="1" s="1"/>
  <c r="G109" i="1"/>
  <c r="G110" i="1"/>
  <c r="M110" i="1" s="1"/>
  <c r="G111" i="1"/>
  <c r="G112" i="1"/>
  <c r="M112" i="1" s="1"/>
  <c r="G113" i="1"/>
  <c r="G114" i="1"/>
  <c r="M114" i="1" s="1"/>
  <c r="G115" i="1"/>
  <c r="G116" i="1"/>
  <c r="M116" i="1" s="1"/>
  <c r="G117" i="1"/>
  <c r="G118" i="1"/>
  <c r="M118" i="1" s="1"/>
  <c r="G119" i="1"/>
  <c r="G120" i="1"/>
  <c r="M120" i="1" s="1"/>
  <c r="G121" i="1"/>
  <c r="G122" i="1"/>
  <c r="M122" i="1" s="1"/>
  <c r="G123" i="1"/>
  <c r="G124" i="1"/>
  <c r="M124" i="1" s="1"/>
  <c r="G125" i="1"/>
  <c r="G126" i="1"/>
  <c r="M126" i="1" s="1"/>
  <c r="G127" i="1"/>
  <c r="G128" i="1"/>
  <c r="M128" i="1" s="1"/>
  <c r="G129" i="1"/>
  <c r="G130" i="1"/>
  <c r="M130" i="1" s="1"/>
  <c r="G131" i="1"/>
  <c r="G132" i="1"/>
  <c r="M132" i="1" s="1"/>
  <c r="G133" i="1"/>
  <c r="G134" i="1"/>
  <c r="M134" i="1" s="1"/>
  <c r="G135" i="1"/>
  <c r="G136" i="1"/>
  <c r="M136" i="1" s="1"/>
  <c r="G137" i="1"/>
  <c r="G138" i="1"/>
  <c r="M138" i="1" s="1"/>
  <c r="G139" i="1"/>
  <c r="G140" i="1"/>
  <c r="M140" i="1" s="1"/>
  <c r="G141" i="1"/>
  <c r="G142" i="1"/>
  <c r="M142" i="1" s="1"/>
  <c r="G143" i="1"/>
  <c r="G144" i="1"/>
  <c r="M144" i="1" s="1"/>
  <c r="G145" i="1"/>
  <c r="G146" i="1"/>
  <c r="M146" i="1" s="1"/>
  <c r="G147" i="1"/>
  <c r="G148" i="1"/>
  <c r="M148" i="1" s="1"/>
  <c r="G149" i="1"/>
  <c r="G150" i="1"/>
  <c r="M150" i="1" s="1"/>
  <c r="G151" i="1"/>
  <c r="G152" i="1"/>
  <c r="M152" i="1" s="1"/>
  <c r="G153" i="1"/>
  <c r="G154" i="1"/>
  <c r="M154" i="1" s="1"/>
  <c r="G155" i="1"/>
  <c r="G156" i="1"/>
  <c r="M156" i="1" s="1"/>
  <c r="G157" i="1"/>
  <c r="G158" i="1"/>
  <c r="M158" i="1" s="1"/>
  <c r="G159" i="1"/>
  <c r="G160" i="1"/>
  <c r="M160" i="1" s="1"/>
  <c r="G161" i="1"/>
  <c r="G162" i="1"/>
  <c r="M162" i="1" s="1"/>
  <c r="G163" i="1"/>
  <c r="G164" i="1"/>
  <c r="M164" i="1" s="1"/>
  <c r="G165" i="1"/>
  <c r="G166" i="1"/>
  <c r="M166" i="1" s="1"/>
  <c r="G167" i="1"/>
  <c r="G168" i="1"/>
  <c r="M168" i="1" s="1"/>
  <c r="G169" i="1"/>
  <c r="G170" i="1"/>
  <c r="M170" i="1" s="1"/>
  <c r="G171" i="1"/>
  <c r="G172" i="1"/>
  <c r="M172" i="1" s="1"/>
  <c r="G173" i="1"/>
  <c r="G174" i="1"/>
  <c r="M174" i="1" s="1"/>
  <c r="G175" i="1"/>
  <c r="G176" i="1"/>
  <c r="M176" i="1" s="1"/>
  <c r="G177" i="1"/>
  <c r="G178" i="1"/>
  <c r="M178" i="1" s="1"/>
  <c r="G179" i="1"/>
  <c r="G180" i="1"/>
  <c r="M180" i="1" s="1"/>
  <c r="G181" i="1"/>
  <c r="G182" i="1"/>
  <c r="M182" i="1" s="1"/>
  <c r="G183" i="1"/>
  <c r="G184" i="1"/>
  <c r="M184" i="1" s="1"/>
  <c r="G185" i="1"/>
  <c r="G186" i="1"/>
  <c r="M186" i="1" s="1"/>
  <c r="G187" i="1"/>
  <c r="G188" i="1"/>
  <c r="M188" i="1" s="1"/>
  <c r="G189" i="1"/>
  <c r="G190" i="1"/>
  <c r="M190" i="1" s="1"/>
  <c r="G191" i="1"/>
  <c r="G192" i="1"/>
  <c r="M192" i="1" s="1"/>
  <c r="G193" i="1"/>
  <c r="G194" i="1"/>
  <c r="M194" i="1" s="1"/>
  <c r="G195" i="1"/>
  <c r="G196" i="1"/>
  <c r="M196" i="1" s="1"/>
  <c r="G197" i="1"/>
  <c r="G198" i="1"/>
  <c r="M198" i="1" s="1"/>
  <c r="G199" i="1"/>
  <c r="G200" i="1"/>
  <c r="M200" i="1" s="1"/>
  <c r="G201" i="1"/>
  <c r="G202" i="1"/>
  <c r="M202" i="1" s="1"/>
  <c r="G203" i="1"/>
  <c r="G204" i="1"/>
  <c r="M204" i="1" s="1"/>
  <c r="G205" i="1"/>
  <c r="G206" i="1"/>
  <c r="M206" i="1" s="1"/>
  <c r="G207" i="1"/>
  <c r="G208" i="1"/>
  <c r="M208" i="1" s="1"/>
  <c r="G209" i="1"/>
  <c r="G210" i="1"/>
  <c r="M210" i="1" s="1"/>
  <c r="G211" i="1"/>
  <c r="G212" i="1"/>
  <c r="M212" i="1" s="1"/>
  <c r="G213" i="1"/>
  <c r="G214" i="1"/>
  <c r="M214" i="1" s="1"/>
  <c r="G215" i="1"/>
  <c r="G216" i="1"/>
  <c r="M216" i="1" s="1"/>
  <c r="G217" i="1"/>
  <c r="G218" i="1"/>
  <c r="M218" i="1" s="1"/>
  <c r="G219" i="1"/>
  <c r="G220" i="1"/>
  <c r="M220" i="1" s="1"/>
  <c r="G221" i="1"/>
  <c r="G222" i="1"/>
  <c r="M222" i="1" s="1"/>
  <c r="G223" i="1"/>
  <c r="G224" i="1"/>
  <c r="M224" i="1" s="1"/>
  <c r="G225" i="1"/>
  <c r="G226" i="1"/>
  <c r="M226" i="1" s="1"/>
  <c r="G227" i="1"/>
  <c r="G228" i="1"/>
  <c r="M228" i="1" s="1"/>
  <c r="G229" i="1"/>
  <c r="G230" i="1"/>
  <c r="M230" i="1" s="1"/>
  <c r="G231" i="1"/>
  <c r="G232" i="1"/>
  <c r="M232" i="1" s="1"/>
  <c r="G233" i="1"/>
  <c r="G234" i="1"/>
  <c r="M234" i="1" s="1"/>
  <c r="G235" i="1"/>
  <c r="G236" i="1"/>
  <c r="M236" i="1" s="1"/>
  <c r="G237" i="1"/>
  <c r="G238" i="1"/>
  <c r="M238" i="1" s="1"/>
  <c r="G239" i="1"/>
  <c r="G240" i="1"/>
  <c r="M240" i="1" s="1"/>
  <c r="G241" i="1"/>
  <c r="G242" i="1"/>
  <c r="M242" i="1" s="1"/>
  <c r="G243" i="1"/>
  <c r="G244" i="1"/>
  <c r="M244" i="1" s="1"/>
  <c r="G245" i="1"/>
  <c r="G246" i="1"/>
  <c r="M246" i="1" s="1"/>
  <c r="G247" i="1"/>
  <c r="G248" i="1"/>
  <c r="M248" i="1" s="1"/>
  <c r="G249" i="1"/>
  <c r="G250" i="1"/>
  <c r="M250" i="1" s="1"/>
  <c r="G251" i="1"/>
  <c r="G252" i="1"/>
  <c r="M252" i="1" s="1"/>
  <c r="G253" i="1"/>
  <c r="G254" i="1"/>
  <c r="M254" i="1" s="1"/>
  <c r="G255" i="1"/>
  <c r="G256" i="1"/>
  <c r="M256" i="1" s="1"/>
  <c r="G257" i="1"/>
  <c r="G258" i="1"/>
  <c r="M258" i="1" s="1"/>
  <c r="G259" i="1"/>
  <c r="G260" i="1"/>
  <c r="M260" i="1" s="1"/>
  <c r="G261" i="1"/>
  <c r="G262" i="1"/>
  <c r="M262" i="1" s="1"/>
  <c r="G263" i="1"/>
  <c r="G264" i="1"/>
  <c r="M264" i="1" s="1"/>
  <c r="G265" i="1"/>
  <c r="G266" i="1"/>
  <c r="M266" i="1" s="1"/>
  <c r="G267" i="1"/>
  <c r="G268" i="1"/>
  <c r="M268" i="1" s="1"/>
  <c r="G269" i="1"/>
  <c r="G270" i="1"/>
  <c r="M270" i="1" s="1"/>
  <c r="G271" i="1"/>
  <c r="G272" i="1"/>
  <c r="M272" i="1" s="1"/>
  <c r="G273" i="1"/>
  <c r="G274" i="1"/>
  <c r="M274" i="1" s="1"/>
  <c r="G275" i="1"/>
  <c r="G276" i="1"/>
  <c r="M276" i="1" s="1"/>
  <c r="G277" i="1"/>
  <c r="G278" i="1"/>
  <c r="M278" i="1" s="1"/>
  <c r="G279" i="1"/>
  <c r="G280" i="1"/>
  <c r="M280" i="1" s="1"/>
  <c r="G281" i="1"/>
  <c r="G282" i="1"/>
  <c r="M282" i="1" s="1"/>
  <c r="G283" i="1"/>
  <c r="G284" i="1"/>
  <c r="M284" i="1" s="1"/>
  <c r="G285" i="1"/>
  <c r="G286" i="1"/>
  <c r="M286" i="1" s="1"/>
  <c r="G287" i="1"/>
  <c r="G288" i="1"/>
  <c r="M288" i="1" s="1"/>
  <c r="G289" i="1"/>
  <c r="G290" i="1"/>
  <c r="M290" i="1" s="1"/>
  <c r="G291" i="1"/>
  <c r="G292" i="1"/>
  <c r="M292" i="1" s="1"/>
  <c r="G293" i="1"/>
  <c r="G294" i="1"/>
  <c r="M294" i="1" s="1"/>
  <c r="G295" i="1"/>
  <c r="G296" i="1"/>
  <c r="M296" i="1" s="1"/>
  <c r="G297" i="1"/>
  <c r="G298" i="1"/>
  <c r="M298" i="1" s="1"/>
  <c r="G299" i="1"/>
  <c r="G300" i="1"/>
  <c r="M300" i="1" s="1"/>
  <c r="G301" i="1"/>
  <c r="G302" i="1"/>
  <c r="M302" i="1" s="1"/>
  <c r="G303" i="1"/>
  <c r="G304" i="1"/>
  <c r="M304" i="1" s="1"/>
  <c r="G305" i="1"/>
  <c r="G306" i="1"/>
  <c r="M306" i="1" s="1"/>
  <c r="G307" i="1"/>
  <c r="G308" i="1"/>
  <c r="M308" i="1" s="1"/>
  <c r="G309" i="1"/>
  <c r="G310" i="1"/>
  <c r="M310" i="1" s="1"/>
  <c r="G311" i="1"/>
  <c r="G312" i="1"/>
  <c r="M312" i="1" s="1"/>
  <c r="G313" i="1"/>
  <c r="G314" i="1"/>
  <c r="M314" i="1" s="1"/>
  <c r="G315" i="1"/>
  <c r="G316" i="1"/>
  <c r="M316" i="1" s="1"/>
  <c r="G317" i="1"/>
  <c r="G318" i="1"/>
  <c r="M318" i="1" s="1"/>
  <c r="G319" i="1"/>
  <c r="G320" i="1"/>
  <c r="M320" i="1" s="1"/>
  <c r="G321" i="1"/>
  <c r="G322" i="1"/>
  <c r="M322" i="1" s="1"/>
  <c r="G323" i="1"/>
  <c r="G324" i="1"/>
  <c r="M324" i="1" s="1"/>
  <c r="G325" i="1"/>
  <c r="G326" i="1"/>
  <c r="M326" i="1" s="1"/>
  <c r="G327" i="1"/>
  <c r="G328" i="1"/>
  <c r="M328" i="1" s="1"/>
  <c r="G329" i="1"/>
  <c r="G330" i="1"/>
  <c r="M330" i="1" s="1"/>
  <c r="G331" i="1"/>
  <c r="G332" i="1"/>
  <c r="M332" i="1" s="1"/>
  <c r="G333" i="1"/>
  <c r="G334" i="1"/>
  <c r="M334" i="1" s="1"/>
  <c r="G335" i="1"/>
  <c r="G336" i="1"/>
  <c r="M336" i="1" s="1"/>
  <c r="G337" i="1"/>
  <c r="G338" i="1"/>
  <c r="M338" i="1" s="1"/>
  <c r="G339" i="1"/>
  <c r="G340" i="1"/>
  <c r="M340" i="1" s="1"/>
  <c r="G341" i="1"/>
  <c r="G342" i="1"/>
  <c r="M342" i="1" s="1"/>
  <c r="G343" i="1"/>
  <c r="G344" i="1"/>
  <c r="M344" i="1" s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7" i="1"/>
  <c r="M387" i="1" s="1"/>
  <c r="G388" i="1"/>
  <c r="G389" i="1"/>
  <c r="M389" i="1" s="1"/>
  <c r="G390" i="1"/>
  <c r="G391" i="1"/>
  <c r="M391" i="1" s="1"/>
  <c r="G392" i="1"/>
  <c r="G393" i="1"/>
  <c r="M393" i="1" s="1"/>
  <c r="G394" i="1"/>
  <c r="G395" i="1"/>
  <c r="M395" i="1" s="1"/>
  <c r="G396" i="1"/>
  <c r="G397" i="1"/>
  <c r="M397" i="1" s="1"/>
  <c r="G398" i="1"/>
  <c r="G399" i="1"/>
  <c r="M399" i="1" s="1"/>
  <c r="G400" i="1"/>
  <c r="G401" i="1"/>
  <c r="M401" i="1" s="1"/>
  <c r="G402" i="1"/>
  <c r="G403" i="1"/>
  <c r="M403" i="1" s="1"/>
  <c r="G404" i="1"/>
  <c r="G405" i="1"/>
  <c r="M405" i="1" s="1"/>
  <c r="G406" i="1"/>
  <c r="G407" i="1"/>
  <c r="M407" i="1" s="1"/>
  <c r="G408" i="1"/>
  <c r="G409" i="1"/>
  <c r="M409" i="1" s="1"/>
  <c r="G410" i="1"/>
  <c r="G411" i="1"/>
  <c r="M411" i="1" s="1"/>
  <c r="G412" i="1"/>
  <c r="G413" i="1"/>
  <c r="M413" i="1" s="1"/>
  <c r="G414" i="1"/>
  <c r="G415" i="1"/>
  <c r="M415" i="1" s="1"/>
  <c r="G416" i="1"/>
  <c r="G417" i="1"/>
  <c r="M417" i="1" s="1"/>
  <c r="G418" i="1"/>
  <c r="G419" i="1"/>
  <c r="M419" i="1" s="1"/>
  <c r="G420" i="1"/>
  <c r="G421" i="1"/>
  <c r="M421" i="1" s="1"/>
  <c r="G422" i="1"/>
  <c r="G423" i="1"/>
  <c r="M423" i="1" s="1"/>
  <c r="G424" i="1"/>
  <c r="G425" i="1"/>
  <c r="M425" i="1" s="1"/>
  <c r="G426" i="1"/>
  <c r="G427" i="1"/>
  <c r="M427" i="1" s="1"/>
  <c r="G428" i="1"/>
  <c r="G429" i="1"/>
  <c r="M429" i="1" s="1"/>
  <c r="G430" i="1"/>
  <c r="G431" i="1"/>
  <c r="M431" i="1" s="1"/>
  <c r="G432" i="1"/>
  <c r="G433" i="1"/>
  <c r="M433" i="1" s="1"/>
  <c r="G434" i="1"/>
  <c r="G435" i="1"/>
  <c r="M435" i="1" s="1"/>
  <c r="G436" i="1"/>
  <c r="G437" i="1"/>
  <c r="M437" i="1" s="1"/>
  <c r="G438" i="1"/>
  <c r="G439" i="1"/>
  <c r="M439" i="1" s="1"/>
  <c r="G440" i="1"/>
  <c r="G441" i="1"/>
  <c r="M441" i="1" s="1"/>
  <c r="G442" i="1"/>
  <c r="G443" i="1"/>
  <c r="M443" i="1" s="1"/>
  <c r="G444" i="1"/>
  <c r="G445" i="1"/>
  <c r="M445" i="1" s="1"/>
  <c r="G446" i="1"/>
  <c r="G447" i="1"/>
  <c r="M447" i="1" s="1"/>
  <c r="G448" i="1"/>
  <c r="G449" i="1"/>
  <c r="M449" i="1" s="1"/>
  <c r="G450" i="1"/>
  <c r="G451" i="1"/>
  <c r="M451" i="1" s="1"/>
  <c r="G452" i="1"/>
  <c r="G453" i="1"/>
  <c r="M453" i="1" s="1"/>
  <c r="G454" i="1"/>
  <c r="G455" i="1"/>
  <c r="M455" i="1" s="1"/>
  <c r="G456" i="1"/>
  <c r="G457" i="1"/>
  <c r="M457" i="1" s="1"/>
  <c r="G458" i="1"/>
  <c r="G459" i="1"/>
  <c r="M459" i="1" s="1"/>
  <c r="G460" i="1"/>
  <c r="G461" i="1"/>
  <c r="M461" i="1" s="1"/>
  <c r="G462" i="1"/>
  <c r="G463" i="1"/>
  <c r="M463" i="1" s="1"/>
  <c r="G464" i="1"/>
  <c r="G465" i="1"/>
  <c r="M465" i="1" s="1"/>
  <c r="G466" i="1"/>
  <c r="G467" i="1"/>
  <c r="M467" i="1" s="1"/>
  <c r="G468" i="1"/>
  <c r="G469" i="1"/>
  <c r="M469" i="1" s="1"/>
  <c r="G470" i="1"/>
  <c r="G471" i="1"/>
  <c r="M471" i="1" s="1"/>
  <c r="G472" i="1"/>
  <c r="G473" i="1"/>
  <c r="M473" i="1" s="1"/>
  <c r="G474" i="1"/>
  <c r="G475" i="1"/>
  <c r="M475" i="1" s="1"/>
  <c r="G476" i="1"/>
  <c r="G477" i="1"/>
  <c r="M477" i="1" s="1"/>
  <c r="G478" i="1"/>
  <c r="G479" i="1"/>
  <c r="M479" i="1" s="1"/>
  <c r="G480" i="1"/>
  <c r="G481" i="1"/>
  <c r="M481" i="1" s="1"/>
  <c r="G482" i="1"/>
  <c r="G483" i="1"/>
  <c r="M483" i="1" s="1"/>
  <c r="G484" i="1"/>
  <c r="G485" i="1"/>
  <c r="M485" i="1" s="1"/>
  <c r="G486" i="1"/>
  <c r="G487" i="1"/>
  <c r="M487" i="1" s="1"/>
  <c r="G488" i="1"/>
  <c r="G489" i="1"/>
  <c r="M489" i="1" s="1"/>
  <c r="G490" i="1"/>
  <c r="G491" i="1"/>
  <c r="M491" i="1" s="1"/>
  <c r="G492" i="1"/>
  <c r="G493" i="1"/>
  <c r="M493" i="1" s="1"/>
  <c r="G494" i="1"/>
  <c r="G495" i="1"/>
  <c r="M495" i="1" s="1"/>
  <c r="G496" i="1"/>
  <c r="G497" i="1"/>
  <c r="M497" i="1" s="1"/>
  <c r="G498" i="1"/>
  <c r="G499" i="1"/>
  <c r="M499" i="1" s="1"/>
  <c r="G500" i="1"/>
  <c r="G501" i="1"/>
  <c r="M501" i="1" s="1"/>
  <c r="G502" i="1"/>
  <c r="G503" i="1"/>
  <c r="M503" i="1" s="1"/>
  <c r="G504" i="1"/>
  <c r="G505" i="1"/>
  <c r="M505" i="1" s="1"/>
  <c r="G506" i="1"/>
  <c r="G507" i="1"/>
  <c r="M507" i="1" s="1"/>
  <c r="G508" i="1"/>
  <c r="G509" i="1"/>
  <c r="M509" i="1" s="1"/>
  <c r="G510" i="1"/>
  <c r="G511" i="1"/>
  <c r="M511" i="1" s="1"/>
  <c r="G512" i="1"/>
  <c r="G513" i="1"/>
  <c r="M513" i="1" s="1"/>
  <c r="G514" i="1"/>
  <c r="G515" i="1"/>
  <c r="M515" i="1" s="1"/>
  <c r="G516" i="1"/>
  <c r="G517" i="1"/>
  <c r="M517" i="1" s="1"/>
  <c r="G518" i="1"/>
  <c r="G519" i="1"/>
  <c r="M519" i="1" s="1"/>
  <c r="G520" i="1"/>
  <c r="G521" i="1"/>
  <c r="M521" i="1" s="1"/>
  <c r="G522" i="1"/>
  <c r="G523" i="1"/>
  <c r="M523" i="1" s="1"/>
  <c r="G524" i="1"/>
  <c r="G525" i="1"/>
  <c r="M525" i="1" s="1"/>
  <c r="G526" i="1"/>
  <c r="G527" i="1"/>
  <c r="M527" i="1" s="1"/>
  <c r="G528" i="1"/>
  <c r="G529" i="1"/>
  <c r="M529" i="1" s="1"/>
  <c r="G530" i="1"/>
  <c r="G531" i="1"/>
  <c r="M531" i="1" s="1"/>
  <c r="G532" i="1"/>
  <c r="G533" i="1"/>
  <c r="M533" i="1" s="1"/>
  <c r="G534" i="1"/>
  <c r="G535" i="1"/>
  <c r="M535" i="1" s="1"/>
  <c r="G536" i="1"/>
  <c r="G537" i="1"/>
  <c r="M537" i="1" s="1"/>
  <c r="G538" i="1"/>
  <c r="G539" i="1"/>
  <c r="M539" i="1" s="1"/>
  <c r="G540" i="1"/>
  <c r="G541" i="1"/>
  <c r="M541" i="1" s="1"/>
  <c r="G542" i="1"/>
  <c r="G543" i="1"/>
  <c r="M543" i="1" s="1"/>
  <c r="G544" i="1"/>
  <c r="G545" i="1"/>
  <c r="M545" i="1" s="1"/>
  <c r="G546" i="1"/>
  <c r="G7" i="1"/>
  <c r="M7" i="1" s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75" i="1"/>
  <c r="M77" i="1"/>
  <c r="M79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1" i="1"/>
  <c r="M113" i="1"/>
  <c r="M115" i="1"/>
  <c r="M117" i="1"/>
  <c r="M119" i="1"/>
  <c r="M121" i="1"/>
  <c r="M123" i="1"/>
  <c r="M125" i="1"/>
  <c r="M127" i="1"/>
  <c r="M129" i="1"/>
  <c r="M131" i="1"/>
  <c r="M133" i="1"/>
  <c r="M135" i="1"/>
  <c r="M137" i="1"/>
  <c r="M139" i="1"/>
  <c r="M141" i="1"/>
  <c r="M143" i="1"/>
  <c r="M145" i="1"/>
  <c r="M147" i="1"/>
  <c r="M149" i="1"/>
  <c r="M151" i="1"/>
  <c r="M153" i="1"/>
  <c r="M155" i="1"/>
  <c r="M157" i="1"/>
  <c r="M159" i="1"/>
  <c r="M161" i="1"/>
  <c r="M163" i="1"/>
  <c r="M165" i="1"/>
  <c r="M167" i="1"/>
  <c r="M169" i="1"/>
  <c r="M171" i="1"/>
  <c r="M173" i="1"/>
  <c r="M175" i="1"/>
  <c r="M177" i="1"/>
  <c r="M179" i="1"/>
  <c r="M181" i="1"/>
  <c r="M183" i="1"/>
  <c r="M185" i="1"/>
  <c r="M187" i="1"/>
  <c r="M189" i="1"/>
  <c r="M191" i="1"/>
  <c r="M193" i="1"/>
  <c r="M195" i="1"/>
  <c r="M197" i="1"/>
  <c r="M199" i="1"/>
  <c r="M201" i="1"/>
  <c r="M203" i="1"/>
  <c r="M205" i="1"/>
  <c r="M207" i="1"/>
  <c r="M209" i="1"/>
  <c r="M211" i="1"/>
  <c r="M213" i="1"/>
  <c r="M215" i="1"/>
  <c r="M217" i="1"/>
  <c r="M219" i="1"/>
  <c r="M221" i="1"/>
  <c r="M223" i="1"/>
  <c r="M225" i="1"/>
  <c r="M227" i="1"/>
  <c r="M229" i="1"/>
  <c r="M231" i="1"/>
  <c r="M233" i="1"/>
  <c r="M235" i="1"/>
  <c r="M237" i="1"/>
  <c r="M239" i="1"/>
  <c r="M241" i="1"/>
  <c r="M243" i="1"/>
  <c r="M245" i="1"/>
  <c r="M247" i="1"/>
  <c r="M249" i="1"/>
  <c r="M251" i="1"/>
  <c r="M253" i="1"/>
  <c r="M255" i="1"/>
  <c r="M257" i="1"/>
  <c r="M259" i="1"/>
  <c r="M261" i="1"/>
  <c r="M263" i="1"/>
  <c r="M265" i="1"/>
  <c r="M267" i="1"/>
  <c r="M269" i="1"/>
  <c r="M271" i="1"/>
  <c r="M273" i="1"/>
  <c r="M275" i="1"/>
  <c r="M277" i="1"/>
  <c r="M279" i="1"/>
  <c r="M281" i="1"/>
  <c r="M283" i="1"/>
  <c r="M285" i="1"/>
  <c r="M287" i="1"/>
  <c r="M289" i="1"/>
  <c r="M291" i="1"/>
  <c r="M293" i="1"/>
  <c r="M295" i="1"/>
  <c r="M297" i="1"/>
  <c r="M299" i="1"/>
  <c r="M301" i="1"/>
  <c r="M303" i="1"/>
  <c r="M305" i="1"/>
  <c r="M307" i="1"/>
  <c r="M309" i="1"/>
  <c r="M311" i="1"/>
  <c r="M313" i="1"/>
  <c r="M315" i="1"/>
  <c r="M317" i="1"/>
  <c r="M319" i="1"/>
  <c r="M321" i="1"/>
  <c r="M323" i="1"/>
  <c r="M325" i="1"/>
  <c r="M327" i="1"/>
  <c r="M329" i="1"/>
  <c r="M331" i="1"/>
  <c r="M333" i="1"/>
  <c r="M335" i="1"/>
  <c r="M337" i="1"/>
  <c r="M339" i="1"/>
  <c r="M341" i="1"/>
  <c r="M343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8" i="1"/>
  <c r="M390" i="1"/>
  <c r="M392" i="1"/>
  <c r="M394" i="1"/>
  <c r="M396" i="1"/>
  <c r="M398" i="1"/>
  <c r="M400" i="1"/>
  <c r="M402" i="1"/>
  <c r="M404" i="1"/>
  <c r="M406" i="1"/>
  <c r="M408" i="1"/>
  <c r="M410" i="1"/>
  <c r="M412" i="1"/>
  <c r="M414" i="1"/>
  <c r="M416" i="1"/>
  <c r="M418" i="1"/>
  <c r="M420" i="1"/>
  <c r="M422" i="1"/>
  <c r="M424" i="1"/>
  <c r="M426" i="1"/>
  <c r="M428" i="1"/>
  <c r="M430" i="1"/>
  <c r="M432" i="1"/>
  <c r="M434" i="1"/>
  <c r="M436" i="1"/>
  <c r="M438" i="1"/>
  <c r="M440" i="1"/>
  <c r="M442" i="1"/>
  <c r="M444" i="1"/>
  <c r="M446" i="1"/>
  <c r="M448" i="1"/>
  <c r="M450" i="1"/>
  <c r="M452" i="1"/>
  <c r="M454" i="1"/>
  <c r="M456" i="1"/>
  <c r="M458" i="1"/>
  <c r="M460" i="1"/>
  <c r="M462" i="1"/>
  <c r="M464" i="1"/>
  <c r="M466" i="1"/>
  <c r="M468" i="1"/>
  <c r="M470" i="1"/>
  <c r="M472" i="1"/>
  <c r="M474" i="1"/>
  <c r="M476" i="1"/>
  <c r="M478" i="1"/>
  <c r="M480" i="1"/>
  <c r="M482" i="1"/>
  <c r="M484" i="1"/>
  <c r="M486" i="1"/>
  <c r="M488" i="1"/>
  <c r="M490" i="1"/>
  <c r="M492" i="1"/>
  <c r="M494" i="1"/>
  <c r="M496" i="1"/>
  <c r="M498" i="1"/>
  <c r="M500" i="1"/>
  <c r="M502" i="1"/>
  <c r="M504" i="1"/>
  <c r="M506" i="1"/>
  <c r="M508" i="1"/>
  <c r="M510" i="1"/>
  <c r="M512" i="1"/>
  <c r="M514" i="1"/>
  <c r="M516" i="1"/>
  <c r="M518" i="1"/>
  <c r="M520" i="1"/>
  <c r="M522" i="1"/>
  <c r="M524" i="1"/>
  <c r="M526" i="1"/>
  <c r="M528" i="1"/>
  <c r="M530" i="1"/>
  <c r="M532" i="1"/>
  <c r="M534" i="1"/>
  <c r="M536" i="1"/>
  <c r="M538" i="1"/>
  <c r="M540" i="1"/>
  <c r="M542" i="1"/>
  <c r="M544" i="1"/>
  <c r="M54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K46" i="1"/>
  <c r="K48" i="1"/>
  <c r="K50" i="1"/>
  <c r="K52" i="1"/>
  <c r="K54" i="1"/>
  <c r="K56" i="1"/>
  <c r="K58" i="1"/>
  <c r="K60" i="1"/>
  <c r="K62" i="1"/>
  <c r="K64" i="1"/>
  <c r="K66" i="1"/>
  <c r="K68" i="1"/>
  <c r="K70" i="1"/>
  <c r="K72" i="1"/>
  <c r="K74" i="1"/>
  <c r="K76" i="1"/>
  <c r="K78" i="1"/>
  <c r="K80" i="1"/>
  <c r="K82" i="1"/>
  <c r="K84" i="1"/>
  <c r="K86" i="1"/>
  <c r="K88" i="1"/>
  <c r="K90" i="1"/>
  <c r="K92" i="1"/>
  <c r="K94" i="1"/>
  <c r="K96" i="1"/>
  <c r="K98" i="1"/>
  <c r="K100" i="1"/>
  <c r="K102" i="1"/>
  <c r="K104" i="1"/>
  <c r="K106" i="1"/>
  <c r="K108" i="1"/>
  <c r="K110" i="1"/>
  <c r="K112" i="1"/>
  <c r="K114" i="1"/>
  <c r="K116" i="1"/>
  <c r="K118" i="1"/>
  <c r="K120" i="1"/>
  <c r="K122" i="1"/>
  <c r="K124" i="1"/>
  <c r="K126" i="1"/>
  <c r="K128" i="1"/>
  <c r="K130" i="1"/>
  <c r="K132" i="1"/>
  <c r="K134" i="1"/>
  <c r="K136" i="1"/>
  <c r="K138" i="1"/>
  <c r="K140" i="1"/>
  <c r="K142" i="1"/>
  <c r="K144" i="1"/>
  <c r="K146" i="1"/>
  <c r="K148" i="1"/>
  <c r="K150" i="1"/>
  <c r="K152" i="1"/>
  <c r="K154" i="1"/>
  <c r="K156" i="1"/>
  <c r="K158" i="1"/>
  <c r="K160" i="1"/>
  <c r="K162" i="1"/>
  <c r="K164" i="1"/>
  <c r="K166" i="1"/>
  <c r="K168" i="1"/>
  <c r="K170" i="1"/>
  <c r="K172" i="1"/>
  <c r="K174" i="1"/>
  <c r="K176" i="1"/>
  <c r="K178" i="1"/>
  <c r="K180" i="1"/>
  <c r="K182" i="1"/>
  <c r="K184" i="1"/>
  <c r="K186" i="1"/>
  <c r="K188" i="1"/>
  <c r="K190" i="1"/>
  <c r="K192" i="1"/>
  <c r="K194" i="1"/>
  <c r="K196" i="1"/>
  <c r="K198" i="1"/>
  <c r="K200" i="1"/>
  <c r="K202" i="1"/>
  <c r="K204" i="1"/>
  <c r="K206" i="1"/>
  <c r="K208" i="1"/>
  <c r="K210" i="1"/>
  <c r="K212" i="1"/>
  <c r="K214" i="1"/>
  <c r="K216" i="1"/>
  <c r="K218" i="1"/>
  <c r="K220" i="1"/>
  <c r="K222" i="1"/>
  <c r="K224" i="1"/>
  <c r="K226" i="1"/>
  <c r="K228" i="1"/>
  <c r="K230" i="1"/>
  <c r="K232" i="1"/>
  <c r="K234" i="1"/>
  <c r="K236" i="1"/>
  <c r="K238" i="1"/>
  <c r="K240" i="1"/>
  <c r="K242" i="1"/>
  <c r="K244" i="1"/>
  <c r="K246" i="1"/>
  <c r="K248" i="1"/>
  <c r="K250" i="1"/>
  <c r="K252" i="1"/>
  <c r="K254" i="1"/>
  <c r="K256" i="1"/>
  <c r="K258" i="1"/>
  <c r="K260" i="1"/>
  <c r="K262" i="1"/>
  <c r="K264" i="1"/>
  <c r="K266" i="1"/>
  <c r="K268" i="1"/>
  <c r="K270" i="1"/>
  <c r="K272" i="1"/>
  <c r="K274" i="1"/>
  <c r="K276" i="1"/>
  <c r="K278" i="1"/>
  <c r="K280" i="1"/>
  <c r="K282" i="1"/>
  <c r="K284" i="1"/>
  <c r="K286" i="1"/>
  <c r="K288" i="1"/>
  <c r="K290" i="1"/>
  <c r="K292" i="1"/>
  <c r="K294" i="1"/>
  <c r="K296" i="1"/>
  <c r="K298" i="1"/>
  <c r="K300" i="1"/>
  <c r="K302" i="1"/>
  <c r="K304" i="1"/>
  <c r="K306" i="1"/>
  <c r="K308" i="1"/>
  <c r="K310" i="1"/>
  <c r="K312" i="1"/>
  <c r="K314" i="1"/>
  <c r="K316" i="1"/>
  <c r="K318" i="1"/>
  <c r="K320" i="1"/>
  <c r="K322" i="1"/>
  <c r="K324" i="1"/>
  <c r="K326" i="1"/>
  <c r="K328" i="1"/>
  <c r="K330" i="1"/>
  <c r="K332" i="1"/>
  <c r="K334" i="1"/>
  <c r="K336" i="1"/>
  <c r="K338" i="1"/>
  <c r="K340" i="1"/>
  <c r="K342" i="1"/>
  <c r="K344" i="1"/>
  <c r="K346" i="1"/>
  <c r="K348" i="1"/>
  <c r="K350" i="1"/>
  <c r="K352" i="1"/>
  <c r="K354" i="1"/>
  <c r="K356" i="1"/>
  <c r="K358" i="1"/>
  <c r="K360" i="1"/>
  <c r="K362" i="1"/>
  <c r="K364" i="1"/>
  <c r="K366" i="1"/>
  <c r="K368" i="1"/>
  <c r="K370" i="1"/>
  <c r="K372" i="1"/>
  <c r="K374" i="1"/>
  <c r="K376" i="1"/>
  <c r="K378" i="1"/>
  <c r="K380" i="1"/>
  <c r="K382" i="1"/>
  <c r="K384" i="1"/>
  <c r="K387" i="1"/>
  <c r="K389" i="1"/>
  <c r="K391" i="1"/>
  <c r="K393" i="1"/>
  <c r="K395" i="1"/>
  <c r="K397" i="1"/>
  <c r="K399" i="1"/>
  <c r="K401" i="1"/>
  <c r="K403" i="1"/>
  <c r="K405" i="1"/>
  <c r="K407" i="1"/>
  <c r="K409" i="1"/>
  <c r="K411" i="1"/>
  <c r="K413" i="1"/>
  <c r="K415" i="1"/>
  <c r="K417" i="1"/>
  <c r="K419" i="1"/>
  <c r="K421" i="1"/>
  <c r="K423" i="1"/>
  <c r="K425" i="1"/>
  <c r="K427" i="1"/>
  <c r="K429" i="1"/>
  <c r="K431" i="1"/>
  <c r="K433" i="1"/>
  <c r="K435" i="1"/>
  <c r="K437" i="1"/>
  <c r="K439" i="1"/>
  <c r="K441" i="1"/>
  <c r="K443" i="1"/>
  <c r="K445" i="1"/>
  <c r="K447" i="1"/>
  <c r="K449" i="1"/>
  <c r="K451" i="1"/>
  <c r="K453" i="1"/>
  <c r="K455" i="1"/>
  <c r="K457" i="1"/>
  <c r="K459" i="1"/>
  <c r="K461" i="1"/>
  <c r="K463" i="1"/>
  <c r="K465" i="1"/>
  <c r="K467" i="1"/>
  <c r="K469" i="1"/>
  <c r="K471" i="1"/>
  <c r="K473" i="1"/>
  <c r="K475" i="1"/>
  <c r="K477" i="1"/>
  <c r="K479" i="1"/>
  <c r="K481" i="1"/>
  <c r="K483" i="1"/>
  <c r="K485" i="1"/>
  <c r="K487" i="1"/>
  <c r="K489" i="1"/>
  <c r="K491" i="1"/>
  <c r="K493" i="1"/>
  <c r="K495" i="1"/>
  <c r="K497" i="1"/>
  <c r="K499" i="1"/>
  <c r="K501" i="1"/>
  <c r="K503" i="1"/>
  <c r="K505" i="1"/>
  <c r="K507" i="1"/>
  <c r="K509" i="1"/>
  <c r="K511" i="1"/>
  <c r="K513" i="1"/>
  <c r="K515" i="1"/>
  <c r="K517" i="1"/>
  <c r="K519" i="1"/>
  <c r="K521" i="1"/>
  <c r="K523" i="1"/>
  <c r="K525" i="1"/>
  <c r="K527" i="1"/>
  <c r="K529" i="1"/>
  <c r="K531" i="1"/>
  <c r="K533" i="1"/>
  <c r="K535" i="1"/>
  <c r="K537" i="1"/>
  <c r="K539" i="1"/>
  <c r="K541" i="1"/>
  <c r="K543" i="1"/>
  <c r="K545" i="1"/>
  <c r="K7" i="1"/>
  <c r="K385" i="1" l="1"/>
  <c r="G386" i="1"/>
  <c r="M386" i="1" s="1"/>
  <c r="C2055" i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J7" i="1" s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J35" i="1" s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J61" i="1" s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J75" i="1" s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J107" i="1" s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J165" i="1" s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J191" i="1" s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J223" i="1" s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J255" i="1" s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J267" i="1" s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J299" i="1" s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J317" i="1" s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J363" i="1" s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J419" i="1" s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J461" i="1" s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J471" i="1" s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J515" i="1" s="1"/>
  <c r="A516" i="1"/>
  <c r="A517" i="1"/>
  <c r="AJ517" i="1" s="1"/>
  <c r="A518" i="1"/>
  <c r="A519" i="1"/>
  <c r="A520" i="1"/>
  <c r="A521" i="1"/>
  <c r="AJ521" i="1" s="1"/>
  <c r="A522" i="1"/>
  <c r="A523" i="1"/>
  <c r="AJ523" i="1" s="1"/>
  <c r="A524" i="1"/>
  <c r="A525" i="1"/>
  <c r="AJ525" i="1" s="1"/>
  <c r="A526" i="1"/>
  <c r="A527" i="1"/>
  <c r="A528" i="1"/>
  <c r="A529" i="1"/>
  <c r="A530" i="1"/>
  <c r="A531" i="1"/>
  <c r="AJ531" i="1" s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J595" i="1" s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J633" i="1" s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159" i="1"/>
  <c r="AJ331" i="1"/>
  <c r="AJ526" i="1"/>
  <c r="AJ542" i="1"/>
  <c r="AJ558" i="1"/>
  <c r="AJ590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46" i="1"/>
  <c r="C27" i="3"/>
  <c r="C386" i="1" l="1"/>
  <c r="F386" i="1"/>
  <c r="L386" i="1" s="1"/>
  <c r="R386" i="1" s="1"/>
  <c r="D386" i="1"/>
  <c r="J386" i="1" s="1"/>
  <c r="P386" i="1" s="1"/>
  <c r="X386" i="1" s="1"/>
  <c r="P15" i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X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476" i="1" l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470" i="1"/>
  <c r="M470" i="5" s="1"/>
  <c r="P470" i="5" s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N573" i="1" l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O584" i="1" s="1"/>
  <c r="AS584" i="1" s="1"/>
  <c r="AN3" i="1"/>
  <c r="AO71" i="1"/>
  <c r="AQ71" i="1" s="1"/>
  <c r="AO651" i="1"/>
  <c r="AS651" i="1" s="1"/>
  <c r="AO224" i="1"/>
  <c r="AQ224" i="1" s="1"/>
  <c r="M224" i="5" s="1"/>
  <c r="P224" i="5" s="1"/>
  <c r="AO527" i="1"/>
  <c r="AS527" i="1" s="1"/>
  <c r="AO394" i="1"/>
  <c r="AS394" i="1" s="1"/>
  <c r="AO349" i="1"/>
  <c r="AS349" i="1" s="1"/>
  <c r="AO612" i="1"/>
  <c r="AS612" i="1" s="1"/>
  <c r="AO99" i="1"/>
  <c r="AQ99" i="1" s="1"/>
  <c r="AO581" i="1"/>
  <c r="AS581" i="1" s="1"/>
  <c r="AO571" i="1"/>
  <c r="AS571" i="1" s="1"/>
  <c r="AO555" i="1"/>
  <c r="AS555" i="1" s="1"/>
  <c r="AO265" i="1"/>
  <c r="AQ265" i="1" s="1"/>
  <c r="M265" i="5" s="1"/>
  <c r="P265" i="5" s="1"/>
  <c r="AO556" i="1"/>
  <c r="AS556" i="1" s="1"/>
  <c r="AO32" i="1"/>
  <c r="AQ32" i="1" s="1"/>
  <c r="AO275" i="1"/>
  <c r="AQ275" i="1" s="1"/>
  <c r="M275" i="5" s="1"/>
  <c r="P275" i="5" s="1"/>
  <c r="AO464" i="1"/>
  <c r="AS464" i="1" s="1"/>
  <c r="AO230" i="1"/>
  <c r="AQ230" i="1" s="1"/>
  <c r="M230" i="5" s="1"/>
  <c r="P230" i="5" s="1"/>
  <c r="AO442" i="1"/>
  <c r="AS442" i="1" s="1"/>
  <c r="AO91" i="1"/>
  <c r="AQ91" i="1" s="1"/>
  <c r="AO390" i="1"/>
  <c r="AS390" i="1" s="1"/>
  <c r="AO503" i="1"/>
  <c r="AS503" i="1" s="1"/>
  <c r="AO146" i="1"/>
  <c r="AQ146" i="1" s="1"/>
  <c r="M146" i="5" s="1"/>
  <c r="P146" i="5" s="1"/>
  <c r="AO586" i="1"/>
  <c r="AS586" i="1" s="1"/>
  <c r="AO322" i="1"/>
  <c r="AO92" i="1"/>
  <c r="AQ92" i="1" s="1"/>
  <c r="AO202" i="1"/>
  <c r="AS202" i="1" s="1"/>
  <c r="AO37" i="1"/>
  <c r="AQ37" i="1" s="1"/>
  <c r="AO31" i="1"/>
  <c r="AQ31" i="1" s="1"/>
  <c r="AO221" i="1"/>
  <c r="AQ221" i="1" s="1"/>
  <c r="M221" i="5" s="1"/>
  <c r="P221" i="5" s="1"/>
  <c r="AO186" i="1"/>
  <c r="AS186" i="1" s="1"/>
  <c r="AO286" i="1"/>
  <c r="AQ286" i="1" s="1"/>
  <c r="M286" i="5" s="1"/>
  <c r="P286" i="5" s="1"/>
  <c r="AO404" i="1"/>
  <c r="AS404" i="1" s="1"/>
  <c r="AO432" i="1"/>
  <c r="AS432" i="1" s="1"/>
  <c r="AO570" i="1"/>
  <c r="AS570" i="1" s="1"/>
  <c r="AO109" i="1"/>
  <c r="AS109" i="1" s="1"/>
  <c r="AO290" i="1"/>
  <c r="AS290" i="1" s="1"/>
  <c r="AO141" i="1"/>
  <c r="AS141" i="1" s="1"/>
  <c r="AO536" i="1"/>
  <c r="AS536" i="1" s="1"/>
  <c r="AO406" i="1"/>
  <c r="AS406" i="1" s="1"/>
  <c r="AO74" i="1"/>
  <c r="AS74" i="1" s="1"/>
  <c r="AO346" i="1"/>
  <c r="AS346" i="1" s="1"/>
  <c r="AO644" i="1"/>
  <c r="AS644" i="1" s="1"/>
  <c r="AO391" i="1"/>
  <c r="AS391" i="1" s="1"/>
  <c r="AO313" i="1"/>
  <c r="AO608" i="1"/>
  <c r="AS608" i="1" s="1"/>
  <c r="AO436" i="1"/>
  <c r="AS436" i="1" s="1"/>
  <c r="AO429" i="1"/>
  <c r="AS429" i="1" s="1"/>
  <c r="AO65" i="1"/>
  <c r="AS65" i="1" s="1"/>
  <c r="AO324" i="1"/>
  <c r="AO24" i="1"/>
  <c r="AQ24" i="1" s="1"/>
  <c r="AO163" i="1"/>
  <c r="AS163" i="1" s="1"/>
  <c r="AO292" i="1"/>
  <c r="AS292" i="1" s="1"/>
  <c r="AO222" i="1"/>
  <c r="AQ222" i="1" s="1"/>
  <c r="M222" i="5" s="1"/>
  <c r="P222" i="5" s="1"/>
  <c r="AO287" i="1"/>
  <c r="AQ287" i="1" s="1"/>
  <c r="M287" i="5" s="1"/>
  <c r="P287" i="5" s="1"/>
  <c r="AO55" i="1"/>
  <c r="AS55" i="1" s="1"/>
  <c r="AO85" i="1"/>
  <c r="AQ85" i="1" s="1"/>
  <c r="AO388" i="1"/>
  <c r="AS388" i="1" s="1"/>
  <c r="AO342" i="1"/>
  <c r="AS342" i="1" s="1"/>
  <c r="AO524" i="1"/>
  <c r="AS524" i="1" s="1"/>
  <c r="AO135" i="1"/>
  <c r="AS135" i="1" s="1"/>
  <c r="AO517" i="1"/>
  <c r="AS517" i="1" s="1"/>
  <c r="AO147" i="1"/>
  <c r="AQ147" i="1" s="1"/>
  <c r="M147" i="5" s="1"/>
  <c r="P147" i="5" s="1"/>
  <c r="AO626" i="1"/>
  <c r="AS626" i="1" s="1"/>
  <c r="AO26" i="1"/>
  <c r="AS26" i="1" s="1"/>
  <c r="AO628" i="1"/>
  <c r="AS628" i="1" s="1"/>
  <c r="AO38" i="1"/>
  <c r="AQ38" i="1" s="1"/>
  <c r="AO558" i="1"/>
  <c r="AS558" i="1" s="1"/>
  <c r="AO140" i="1"/>
  <c r="AS140" i="1" s="1"/>
  <c r="AO351" i="1"/>
  <c r="AS351" i="1" s="1"/>
  <c r="AO169" i="1"/>
  <c r="AQ169" i="1" s="1"/>
  <c r="M169" i="5" s="1"/>
  <c r="P169" i="5" s="1"/>
  <c r="AO61" i="1"/>
  <c r="AQ61" i="1" s="1"/>
  <c r="AO174" i="1"/>
  <c r="AS174" i="1" s="1"/>
  <c r="AO641" i="1"/>
  <c r="AS641" i="1" s="1"/>
  <c r="AO87" i="1"/>
  <c r="AQ87" i="1" s="1"/>
  <c r="AO309" i="1"/>
  <c r="AO477" i="1"/>
  <c r="AS477" i="1" s="1"/>
  <c r="AO280" i="1"/>
  <c r="AQ280" i="1" s="1"/>
  <c r="M280" i="5" s="1"/>
  <c r="P280" i="5" s="1"/>
  <c r="AO14" i="1"/>
  <c r="AS14" i="1" s="1"/>
  <c r="AO156" i="1"/>
  <c r="AQ156" i="1" s="1"/>
  <c r="M156" i="5" s="1"/>
  <c r="P156" i="5" s="1"/>
  <c r="AO393" i="1"/>
  <c r="AS393" i="1" s="1"/>
  <c r="AO171" i="1"/>
  <c r="AQ171" i="1" s="1"/>
  <c r="M171" i="5" s="1"/>
  <c r="P171" i="5" s="1"/>
  <c r="AO529" i="1"/>
  <c r="AS529" i="1" s="1"/>
  <c r="AO207" i="1"/>
  <c r="AQ207" i="1" s="1"/>
  <c r="M207" i="5" s="1"/>
  <c r="P207" i="5" s="1"/>
  <c r="AO515" i="1"/>
  <c r="AS515" i="1" s="1"/>
  <c r="AO352" i="1"/>
  <c r="AS352" i="1" s="1"/>
  <c r="AO198" i="1"/>
  <c r="AQ198" i="1" s="1"/>
  <c r="M198" i="5" s="1"/>
  <c r="P198" i="5" s="1"/>
  <c r="AO591" i="1"/>
  <c r="AS591" i="1" s="1"/>
  <c r="AO225" i="1"/>
  <c r="AQ225" i="1" s="1"/>
  <c r="M225" i="5" s="1"/>
  <c r="P225" i="5" s="1"/>
  <c r="AO401" i="1"/>
  <c r="AS401" i="1" s="1"/>
  <c r="AO189" i="1"/>
  <c r="AS189" i="1" s="1"/>
  <c r="AO383" i="1"/>
  <c r="AS383" i="1" s="1"/>
  <c r="AO364" i="1"/>
  <c r="AS364" i="1" s="1"/>
  <c r="AO161" i="1"/>
  <c r="AQ161" i="1" s="1"/>
  <c r="M161" i="5" s="1"/>
  <c r="P161" i="5" s="1"/>
  <c r="AO466" i="1"/>
  <c r="AS466" i="1" s="1"/>
  <c r="AO635" i="1"/>
  <c r="AS635" i="1" s="1"/>
  <c r="AO458" i="1"/>
  <c r="AS458" i="1" s="1"/>
  <c r="AO131" i="1"/>
  <c r="AQ131" i="1" s="1"/>
  <c r="AO136" i="1"/>
  <c r="AQ136" i="1" s="1"/>
  <c r="AO13" i="1"/>
  <c r="AQ13" i="1" s="1"/>
  <c r="AO332" i="1"/>
  <c r="AS332" i="1" s="1"/>
  <c r="AO79" i="1"/>
  <c r="AS79" i="1" s="1"/>
  <c r="AO609" i="1"/>
  <c r="AS609" i="1" s="1"/>
  <c r="AO333" i="1"/>
  <c r="AS333" i="1" s="1"/>
  <c r="AO338" i="1"/>
  <c r="AS338" i="1" s="1"/>
  <c r="AO553" i="1"/>
  <c r="AS553" i="1" s="1"/>
  <c r="AO599" i="1"/>
  <c r="AS599" i="1" s="1"/>
  <c r="AO580" i="1"/>
  <c r="AS580" i="1" s="1"/>
  <c r="AO622" i="1"/>
  <c r="AS622" i="1" s="1"/>
  <c r="AO535" i="1"/>
  <c r="AS535" i="1" s="1"/>
  <c r="AO433" i="1"/>
  <c r="AS433" i="1" s="1"/>
  <c r="AO397" i="1"/>
  <c r="AS397" i="1" s="1"/>
  <c r="AO362" i="1"/>
  <c r="AS362" i="1" s="1"/>
  <c r="AO8" i="1"/>
  <c r="AQ8" i="1" s="1"/>
  <c r="AO470" i="1"/>
  <c r="AS470" i="1" s="1"/>
  <c r="AO205" i="1"/>
  <c r="AS205" i="1" s="1"/>
  <c r="AO486" i="1"/>
  <c r="AS486" i="1" s="1"/>
  <c r="AO379" i="1"/>
  <c r="AS379" i="1" s="1"/>
  <c r="AO335" i="1"/>
  <c r="AS335" i="1" s="1"/>
  <c r="AO88" i="1"/>
  <c r="AQ88" i="1" s="1"/>
  <c r="AO197" i="1"/>
  <c r="AS197" i="1" s="1"/>
  <c r="AO344" i="1"/>
  <c r="AS344" i="1" s="1"/>
  <c r="AO417" i="1"/>
  <c r="AS417" i="1" s="1"/>
  <c r="AO158" i="1"/>
  <c r="AQ158" i="1" s="1"/>
  <c r="M158" i="5" s="1"/>
  <c r="P158" i="5" s="1"/>
  <c r="AO108" i="1"/>
  <c r="AQ108" i="1" s="1"/>
  <c r="AO416" i="1"/>
  <c r="AS416" i="1" s="1"/>
  <c r="AO361" i="1"/>
  <c r="AS361" i="1" s="1"/>
  <c r="AO407" i="1"/>
  <c r="AS407" i="1" s="1"/>
  <c r="AO316" i="1"/>
  <c r="AO593" i="1"/>
  <c r="AS593" i="1" s="1"/>
  <c r="AO525" i="1"/>
  <c r="AS525" i="1" s="1"/>
  <c r="AO565" i="1"/>
  <c r="AS565" i="1" s="1"/>
  <c r="AO181" i="1"/>
  <c r="AS181" i="1" s="1"/>
  <c r="AO551" i="1"/>
  <c r="AS551" i="1" s="1"/>
  <c r="AO561" i="1"/>
  <c r="AS561" i="1" s="1"/>
  <c r="AO414" i="1"/>
  <c r="AS414" i="1" s="1"/>
  <c r="AO173" i="1"/>
  <c r="AQ173" i="1" s="1"/>
  <c r="M173" i="5" s="1"/>
  <c r="P173" i="5" s="1"/>
  <c r="AO587" i="1"/>
  <c r="AS587" i="1" s="1"/>
  <c r="AO441" i="1"/>
  <c r="AS441" i="1" s="1"/>
  <c r="AO538" i="1"/>
  <c r="AS538" i="1" s="1"/>
  <c r="AO312" i="1"/>
  <c r="AO435" i="1"/>
  <c r="AS435" i="1" s="1"/>
  <c r="AO139" i="1"/>
  <c r="AS139" i="1" s="1"/>
  <c r="AO226" i="1"/>
  <c r="AQ226" i="1" s="1"/>
  <c r="M226" i="5" s="1"/>
  <c r="P226" i="5" s="1"/>
  <c r="AO145" i="1"/>
  <c r="AQ145" i="1" s="1"/>
  <c r="M145" i="5" s="1"/>
  <c r="P145" i="5" s="1"/>
  <c r="AO534" i="1"/>
  <c r="AS534" i="1" s="1"/>
  <c r="AO500" i="1"/>
  <c r="AS500" i="1" s="1"/>
  <c r="AO381" i="1"/>
  <c r="AS381" i="1" s="1"/>
  <c r="AO253" i="1"/>
  <c r="AS253" i="1" s="1"/>
  <c r="AO110" i="1"/>
  <c r="AQ110" i="1" s="1"/>
  <c r="AO49" i="1"/>
  <c r="AQ49" i="1" s="1"/>
  <c r="AO314" i="1"/>
  <c r="AO263" i="1"/>
  <c r="AQ263" i="1" s="1"/>
  <c r="M263" i="5" s="1"/>
  <c r="P263" i="5" s="1"/>
  <c r="AO511" i="1"/>
  <c r="AS511" i="1" s="1"/>
  <c r="AO328" i="1"/>
  <c r="AS328" i="1" s="1"/>
  <c r="AO70" i="1"/>
  <c r="AQ70" i="1" s="1"/>
  <c r="AO353" i="1"/>
  <c r="AS353" i="1" s="1"/>
  <c r="AO632" i="1"/>
  <c r="AS632" i="1" s="1"/>
  <c r="AO382" i="1"/>
  <c r="AS382" i="1" s="1"/>
  <c r="AO645" i="1"/>
  <c r="AS645" i="1" s="1"/>
  <c r="AO385" i="1"/>
  <c r="AS385" i="1" s="1"/>
  <c r="AO315" i="1"/>
  <c r="AO620" i="1"/>
  <c r="AS620" i="1" s="1"/>
  <c r="AO542" i="1"/>
  <c r="AS542" i="1" s="1"/>
  <c r="AO66" i="1"/>
  <c r="AQ66" i="1" s="1"/>
  <c r="AO18" i="1"/>
  <c r="AS18" i="1" s="1"/>
  <c r="AO507" i="1"/>
  <c r="AS507" i="1" s="1"/>
  <c r="AO160" i="1"/>
  <c r="AQ160" i="1" s="1"/>
  <c r="M160" i="5" s="1"/>
  <c r="P160" i="5" s="1"/>
  <c r="AO234" i="1"/>
  <c r="AS234" i="1" s="1"/>
  <c r="AO58" i="1"/>
  <c r="AS58" i="1" s="1"/>
  <c r="AO121" i="1"/>
  <c r="AQ121" i="1" s="1"/>
  <c r="AO129" i="1"/>
  <c r="AQ129" i="1" s="1"/>
  <c r="AO350" i="1"/>
  <c r="AS350" i="1" s="1"/>
  <c r="AO359" i="1"/>
  <c r="AS359" i="1" s="1"/>
  <c r="AO550" i="1"/>
  <c r="AS550" i="1" s="1"/>
  <c r="AO63" i="1"/>
  <c r="AS63" i="1" s="1"/>
  <c r="AO384" i="1"/>
  <c r="AS384" i="1" s="1"/>
  <c r="AO340" i="1"/>
  <c r="AS340" i="1" s="1"/>
  <c r="AO268" i="1"/>
  <c r="AQ268" i="1" s="1"/>
  <c r="M268" i="5" s="1"/>
  <c r="P268" i="5" s="1"/>
  <c r="AO495" i="1"/>
  <c r="AS495" i="1" s="1"/>
  <c r="AO210" i="1"/>
  <c r="AQ210" i="1" s="1"/>
  <c r="M210" i="5" s="1"/>
  <c r="P210" i="5" s="1"/>
  <c r="AO518" i="1"/>
  <c r="AS518" i="1" s="1"/>
  <c r="AO366" i="1"/>
  <c r="AS366" i="1" s="1"/>
  <c r="AO277" i="1"/>
  <c r="AQ277" i="1" s="1"/>
  <c r="M277" i="5" s="1"/>
  <c r="P277" i="5" s="1"/>
  <c r="AO603" i="1"/>
  <c r="AS603" i="1" s="1"/>
  <c r="AO343" i="1"/>
  <c r="AS343" i="1" s="1"/>
  <c r="AO264" i="1"/>
  <c r="AQ264" i="1" s="1"/>
  <c r="M264" i="5" s="1"/>
  <c r="P264" i="5" s="1"/>
  <c r="AO183" i="1"/>
  <c r="AS183" i="1" s="1"/>
  <c r="AO579" i="1"/>
  <c r="AS579" i="1" s="1"/>
  <c r="AO16" i="1"/>
  <c r="AQ16" i="1" s="1"/>
  <c r="AO616" i="1"/>
  <c r="AS616" i="1" s="1"/>
  <c r="AO501" i="1"/>
  <c r="AS501" i="1" s="1"/>
  <c r="AO248" i="1"/>
  <c r="AS248" i="1" s="1"/>
  <c r="AO548" i="1"/>
  <c r="AS548" i="1" s="1"/>
  <c r="AO601" i="1"/>
  <c r="AS601" i="1" s="1"/>
  <c r="AO23" i="1"/>
  <c r="AQ23" i="1" s="1"/>
  <c r="AO244" i="1"/>
  <c r="AQ244" i="1" s="1"/>
  <c r="M244" i="5" s="1"/>
  <c r="P244" i="5" s="1"/>
  <c r="AO497" i="1"/>
  <c r="AS497" i="1" s="1"/>
  <c r="AO566" i="1"/>
  <c r="AS566" i="1" s="1"/>
  <c r="AO216" i="1"/>
  <c r="AS216" i="1" s="1"/>
  <c r="AO201" i="1"/>
  <c r="AQ201" i="1" s="1"/>
  <c r="M201" i="5" s="1"/>
  <c r="P201" i="5" s="1"/>
  <c r="AO463" i="1"/>
  <c r="AS463" i="1" s="1"/>
  <c r="AO543" i="1"/>
  <c r="AS543" i="1" s="1"/>
  <c r="AO378" i="1"/>
  <c r="AS378" i="1" s="1"/>
  <c r="AO94" i="1"/>
  <c r="AS94" i="1" s="1"/>
  <c r="AO337" i="1"/>
  <c r="AS337" i="1" s="1"/>
  <c r="AO631" i="1"/>
  <c r="AS631" i="1" s="1"/>
  <c r="AO21" i="1"/>
  <c r="AQ21" i="1" s="1"/>
  <c r="AO373" i="1"/>
  <c r="AS373" i="1" s="1"/>
  <c r="AO468" i="1"/>
  <c r="AS468" i="1" s="1"/>
  <c r="AO636" i="1"/>
  <c r="AS636" i="1" s="1"/>
  <c r="AO585" i="1"/>
  <c r="AS585" i="1" s="1"/>
  <c r="AO51" i="1"/>
  <c r="AQ51" i="1" s="1"/>
  <c r="AO45" i="1"/>
  <c r="AQ45" i="1" s="1"/>
  <c r="AO199" i="1"/>
  <c r="AQ199" i="1" s="1"/>
  <c r="M199" i="5" s="1"/>
  <c r="P199" i="5" s="1"/>
  <c r="AO607" i="1"/>
  <c r="AS607" i="1" s="1"/>
  <c r="AO106" i="1"/>
  <c r="AS106" i="1" s="1"/>
  <c r="AO17" i="1"/>
  <c r="AQ17" i="1" s="1"/>
  <c r="AO11" i="1"/>
  <c r="AS11" i="1" s="1"/>
  <c r="AO235" i="1"/>
  <c r="AS235" i="1" s="1"/>
  <c r="AO284" i="1"/>
  <c r="AQ284" i="1" s="1"/>
  <c r="M284" i="5" s="1"/>
  <c r="P284" i="5" s="1"/>
  <c r="AO30" i="1"/>
  <c r="AQ30" i="1" s="1"/>
  <c r="AO50" i="1"/>
  <c r="AQ50" i="1" s="1"/>
  <c r="AO485" i="1"/>
  <c r="AS485" i="1" s="1"/>
  <c r="AO531" i="1"/>
  <c r="AS531" i="1" s="1"/>
  <c r="AO419" i="1"/>
  <c r="AS419" i="1" s="1"/>
  <c r="AO405" i="1"/>
  <c r="AS405" i="1" s="1"/>
  <c r="AO575" i="1"/>
  <c r="AS575" i="1" s="1"/>
  <c r="AO583" i="1"/>
  <c r="AS583" i="1" s="1"/>
  <c r="AO72" i="1"/>
  <c r="AQ72" i="1" s="1"/>
  <c r="AO554" i="1"/>
  <c r="AS554" i="1" s="1"/>
  <c r="AO128" i="1"/>
  <c r="AQ128" i="1" s="1"/>
  <c r="AO239" i="1"/>
  <c r="AS239" i="1" s="1"/>
  <c r="AO39" i="1"/>
  <c r="AQ39" i="1" s="1"/>
  <c r="AO126" i="1"/>
  <c r="AS126" i="1" s="1"/>
  <c r="AO308" i="1"/>
  <c r="AO236" i="1"/>
  <c r="AQ236" i="1" s="1"/>
  <c r="M236" i="5" s="1"/>
  <c r="P236" i="5" s="1"/>
  <c r="AO175" i="1"/>
  <c r="AQ175" i="1" s="1"/>
  <c r="M175" i="5" s="1"/>
  <c r="P175" i="5" s="1"/>
  <c r="AO448" i="1"/>
  <c r="AS448" i="1" s="1"/>
  <c r="AO214" i="1"/>
  <c r="AQ214" i="1" s="1"/>
  <c r="M214" i="5" s="1"/>
  <c r="P214" i="5" s="1"/>
  <c r="AO190" i="1"/>
  <c r="AQ190" i="1" s="1"/>
  <c r="M190" i="5" s="1"/>
  <c r="P190" i="5" s="1"/>
  <c r="AO402" i="1"/>
  <c r="AS402" i="1" s="1"/>
  <c r="AO104" i="1"/>
  <c r="AQ104" i="1" s="1"/>
  <c r="AO326" i="1"/>
  <c r="AO266" i="1"/>
  <c r="AS266" i="1" s="1"/>
  <c r="AO552" i="1"/>
  <c r="AS552" i="1" s="1"/>
  <c r="AO498" i="1"/>
  <c r="AS498" i="1" s="1"/>
  <c r="AO392" i="1"/>
  <c r="AS392" i="1" s="1"/>
  <c r="AO69" i="1"/>
  <c r="AQ69" i="1" s="1"/>
  <c r="AO229" i="1"/>
  <c r="AQ229" i="1" s="1"/>
  <c r="M229" i="5" s="1"/>
  <c r="P229" i="5" s="1"/>
  <c r="AO457" i="1"/>
  <c r="AS457" i="1" s="1"/>
  <c r="AO443" i="1"/>
  <c r="AS443" i="1" s="1"/>
  <c r="AO320" i="1"/>
  <c r="AO597" i="1"/>
  <c r="AS597" i="1" s="1"/>
  <c r="AO311" i="1"/>
  <c r="AO185" i="1"/>
  <c r="AS185" i="1" s="1"/>
  <c r="AO29" i="1"/>
  <c r="AQ29" i="1" s="1"/>
  <c r="AO220" i="1"/>
  <c r="AQ220" i="1" s="1"/>
  <c r="M220" i="5" s="1"/>
  <c r="P220" i="5" s="1"/>
  <c r="AO568" i="1"/>
  <c r="AS568" i="1" s="1"/>
  <c r="AO28" i="1"/>
  <c r="AQ28" i="1" s="1"/>
  <c r="AO611" i="1"/>
  <c r="AS611" i="1" s="1"/>
  <c r="AO44" i="1"/>
  <c r="AS44" i="1" s="1"/>
  <c r="AO633" i="1"/>
  <c r="AS633" i="1" s="1"/>
  <c r="AO130" i="1"/>
  <c r="AQ130" i="1" s="1"/>
  <c r="AO137" i="1"/>
  <c r="AQ137" i="1" s="1"/>
  <c r="M137" i="5" s="1"/>
  <c r="P137" i="5" s="1"/>
  <c r="AO643" i="1"/>
  <c r="AS643" i="1" s="1"/>
  <c r="AO217" i="1"/>
  <c r="AS217" i="1" s="1"/>
  <c r="AO368" i="1"/>
  <c r="AS368" i="1" s="1"/>
  <c r="AO519" i="1"/>
  <c r="AS519" i="1" s="1"/>
  <c r="AO105" i="1"/>
  <c r="AS105" i="1" s="1"/>
  <c r="AO107" i="1"/>
  <c r="AQ107" i="1" s="1"/>
  <c r="AO307" i="1"/>
  <c r="AO418" i="1"/>
  <c r="AS418" i="1" s="1"/>
  <c r="AO100" i="1"/>
  <c r="AS100" i="1" s="1"/>
  <c r="AO341" i="1"/>
  <c r="AS341" i="1" s="1"/>
  <c r="AO617" i="1"/>
  <c r="AS617" i="1" s="1"/>
  <c r="AO650" i="1"/>
  <c r="AS650" i="1" s="1"/>
  <c r="AO184" i="1"/>
  <c r="AS184" i="1" s="1"/>
  <c r="AO489" i="1"/>
  <c r="AS489" i="1" s="1"/>
  <c r="AO358" i="1"/>
  <c r="AS358" i="1" s="1"/>
  <c r="AO540" i="1"/>
  <c r="AS540" i="1" s="1"/>
  <c r="AO111" i="1"/>
  <c r="AS111" i="1" s="1"/>
  <c r="AO563" i="1"/>
  <c r="AS563" i="1" s="1"/>
  <c r="AO487" i="1"/>
  <c r="AS487" i="1" s="1"/>
  <c r="AO215" i="1"/>
  <c r="AQ215" i="1" s="1"/>
  <c r="M215" i="5" s="1"/>
  <c r="P215" i="5" s="1"/>
  <c r="AO360" i="1"/>
  <c r="AS360" i="1" s="1"/>
  <c r="AO460" i="1"/>
  <c r="AS460" i="1" s="1"/>
  <c r="AO589" i="1"/>
  <c r="AS589" i="1" s="1"/>
  <c r="AO170" i="1"/>
  <c r="AS170" i="1" s="1"/>
  <c r="AO86" i="1"/>
  <c r="AQ86" i="1" s="1"/>
  <c r="AO68" i="1"/>
  <c r="AQ68" i="1" s="1"/>
  <c r="AO479" i="1"/>
  <c r="AS479" i="1" s="1"/>
  <c r="AO172" i="1"/>
  <c r="AS172" i="1" s="1"/>
  <c r="AO73" i="1"/>
  <c r="AQ73" i="1" s="1"/>
  <c r="AO64" i="1"/>
  <c r="AQ64" i="1" s="1"/>
  <c r="AO281" i="1"/>
  <c r="AS281" i="1" s="1"/>
  <c r="AO513" i="1"/>
  <c r="AS513" i="1" s="1"/>
  <c r="AO400" i="1"/>
  <c r="AS400" i="1" s="1"/>
  <c r="AO444" i="1"/>
  <c r="AS444" i="1" s="1"/>
  <c r="AO223" i="1"/>
  <c r="AQ223" i="1" s="1"/>
  <c r="M223" i="5" s="1"/>
  <c r="P223" i="5" s="1"/>
  <c r="AO473" i="1"/>
  <c r="AS473" i="1" s="1"/>
  <c r="AO634" i="1"/>
  <c r="AS634" i="1" s="1"/>
  <c r="AO154" i="1"/>
  <c r="AQ154" i="1" s="1"/>
  <c r="M154" i="5" s="1"/>
  <c r="P154" i="5" s="1"/>
  <c r="AO512" i="1"/>
  <c r="AS512" i="1" s="1"/>
  <c r="AO595" i="1"/>
  <c r="AS595" i="1" s="1"/>
  <c r="AO398" i="1"/>
  <c r="AS398" i="1" s="1"/>
  <c r="AO62" i="1"/>
  <c r="AS62" i="1" s="1"/>
  <c r="AO43" i="1"/>
  <c r="AS43" i="1" s="1"/>
  <c r="AO193" i="1"/>
  <c r="AS193" i="1" s="1"/>
  <c r="AO9" i="1"/>
  <c r="AQ9" i="1" s="1"/>
  <c r="AO245" i="1"/>
  <c r="AS245" i="1" s="1"/>
  <c r="AO421" i="1"/>
  <c r="AS421" i="1" s="1"/>
  <c r="AO247" i="1"/>
  <c r="AQ247" i="1" s="1"/>
  <c r="M247" i="5" s="1"/>
  <c r="P247" i="5" s="1"/>
  <c r="AO119" i="1"/>
  <c r="AS119" i="1" s="1"/>
  <c r="AO619" i="1"/>
  <c r="AS619" i="1" s="1"/>
  <c r="AO638" i="1"/>
  <c r="AS638" i="1" s="1"/>
  <c r="AO46" i="1"/>
  <c r="AS46" i="1" s="1"/>
  <c r="AO648" i="1"/>
  <c r="AS648" i="1" s="1"/>
  <c r="AO208" i="1"/>
  <c r="AQ208" i="1" s="1"/>
  <c r="M208" i="5" s="1"/>
  <c r="P208" i="5" s="1"/>
  <c r="AO10" i="1"/>
  <c r="AS10" i="1" s="1"/>
  <c r="AO48" i="1"/>
  <c r="AQ48" i="1" s="1"/>
  <c r="AO118" i="1"/>
  <c r="AS118" i="1" s="1"/>
  <c r="AO386" i="1"/>
  <c r="AS386" i="1" s="1"/>
  <c r="AO178" i="1"/>
  <c r="AQ178" i="1" s="1"/>
  <c r="M178" i="5" s="1"/>
  <c r="P178" i="5" s="1"/>
  <c r="AO103" i="1"/>
  <c r="AQ103" i="1" s="1"/>
  <c r="AO209" i="1"/>
  <c r="AQ209" i="1" s="1"/>
  <c r="M209" i="5" s="1"/>
  <c r="P209" i="5" s="1"/>
  <c r="AO242" i="1"/>
  <c r="AQ242" i="1" s="1"/>
  <c r="M242" i="5" s="1"/>
  <c r="P242" i="5" s="1"/>
  <c r="AO297" i="1"/>
  <c r="AS297" i="1" s="1"/>
  <c r="AO559" i="1"/>
  <c r="AS559" i="1" s="1"/>
  <c r="AO191" i="1"/>
  <c r="AS191" i="1" s="1"/>
  <c r="AO306" i="1"/>
  <c r="AO471" i="1"/>
  <c r="AS471" i="1" s="1"/>
  <c r="AO403" i="1"/>
  <c r="AS403" i="1" s="1"/>
  <c r="AO203" i="1"/>
  <c r="AQ203" i="1" s="1"/>
  <c r="M203" i="5" s="1"/>
  <c r="P203" i="5" s="1"/>
  <c r="AO377" i="1"/>
  <c r="AS377" i="1" s="1"/>
  <c r="AO19" i="1"/>
  <c r="AS19" i="1" s="1"/>
  <c r="AO569" i="1"/>
  <c r="AS569" i="1" s="1"/>
  <c r="AO408" i="1"/>
  <c r="AS408" i="1" s="1"/>
  <c r="AO165" i="1"/>
  <c r="AS165" i="1" s="1"/>
  <c r="AO34" i="1"/>
  <c r="AQ34" i="1" s="1"/>
  <c r="AO167" i="1"/>
  <c r="AQ167" i="1" s="1"/>
  <c r="M167" i="5" s="1"/>
  <c r="P167" i="5" s="1"/>
  <c r="AO60" i="1"/>
  <c r="AS60" i="1" s="1"/>
  <c r="AO289" i="1"/>
  <c r="AS289" i="1" s="1"/>
  <c r="AO261" i="1"/>
  <c r="AQ261" i="1" s="1"/>
  <c r="M261" i="5" s="1"/>
  <c r="P261" i="5" s="1"/>
  <c r="AO41" i="1"/>
  <c r="AQ41" i="1" s="1"/>
  <c r="AO621" i="1"/>
  <c r="AS621" i="1" s="1"/>
  <c r="AO459" i="1"/>
  <c r="AS459" i="1" s="1"/>
  <c r="AO151" i="1"/>
  <c r="AQ151" i="1" s="1"/>
  <c r="M151" i="5" s="1"/>
  <c r="P151" i="5" s="1"/>
  <c r="AO490" i="1"/>
  <c r="AS490" i="1" s="1"/>
  <c r="AO142" i="1"/>
  <c r="AQ142" i="1" s="1"/>
  <c r="M142" i="5" s="1"/>
  <c r="P142" i="5" s="1"/>
  <c r="AO219" i="1"/>
  <c r="AQ219" i="1" s="1"/>
  <c r="M219" i="5" s="1"/>
  <c r="P219" i="5" s="1"/>
  <c r="AO336" i="1"/>
  <c r="AS336" i="1" s="1"/>
  <c r="AO454" i="1"/>
  <c r="AS454" i="1" s="1"/>
  <c r="AO40" i="1"/>
  <c r="AQ40" i="1" s="1"/>
  <c r="AO133" i="1"/>
  <c r="AQ133" i="1" s="1"/>
  <c r="AO508" i="1"/>
  <c r="AS508" i="1" s="1"/>
  <c r="AO166" i="1"/>
  <c r="AS166" i="1" s="1"/>
  <c r="AO348" i="1"/>
  <c r="AS348" i="1" s="1"/>
  <c r="AO188" i="1"/>
  <c r="AS188" i="1" s="1"/>
  <c r="AO212" i="1"/>
  <c r="AQ212" i="1" s="1"/>
  <c r="M212" i="5" s="1"/>
  <c r="P212" i="5" s="1"/>
  <c r="AO159" i="1"/>
  <c r="AQ159" i="1" s="1"/>
  <c r="M159" i="5" s="1"/>
  <c r="P159" i="5" s="1"/>
  <c r="AO451" i="1"/>
  <c r="AS451" i="1" s="1"/>
  <c r="AO637" i="1"/>
  <c r="AS637" i="1" s="1"/>
  <c r="AO291" i="1"/>
  <c r="AS291" i="1" s="1"/>
  <c r="AO20" i="1"/>
  <c r="AQ20" i="1" s="1"/>
  <c r="AO47" i="1"/>
  <c r="AS47" i="1" s="1"/>
  <c r="AO544" i="1"/>
  <c r="AS544" i="1" s="1"/>
  <c r="AO505" i="1"/>
  <c r="AS505" i="1" s="1"/>
  <c r="AO557" i="1"/>
  <c r="AS557" i="1" s="1"/>
  <c r="AO272" i="1"/>
  <c r="AQ272" i="1" s="1"/>
  <c r="M272" i="5" s="1"/>
  <c r="P272" i="5" s="1"/>
  <c r="AO180" i="1"/>
  <c r="AS180" i="1" s="1"/>
  <c r="AO96" i="1"/>
  <c r="AS96" i="1" s="1"/>
  <c r="AO496" i="1"/>
  <c r="AS496" i="1" s="1"/>
  <c r="AO572" i="1"/>
  <c r="AS572" i="1" s="1"/>
  <c r="AO317" i="1"/>
  <c r="AO592" i="1"/>
  <c r="AS592" i="1" s="1"/>
  <c r="AO273" i="1"/>
  <c r="AS273" i="1" s="1"/>
  <c r="AO123" i="1"/>
  <c r="AS123" i="1" s="1"/>
  <c r="AO606" i="1"/>
  <c r="AS606" i="1" s="1"/>
  <c r="AO194" i="1"/>
  <c r="AS194" i="1" s="1"/>
  <c r="AO528" i="1"/>
  <c r="AS528" i="1" s="1"/>
  <c r="AO168" i="1"/>
  <c r="AQ168" i="1" s="1"/>
  <c r="M168" i="5" s="1"/>
  <c r="P168" i="5" s="1"/>
  <c r="AO157" i="1"/>
  <c r="AS157" i="1" s="1"/>
  <c r="AO101" i="1"/>
  <c r="AQ101" i="1" s="1"/>
  <c r="AO475" i="1"/>
  <c r="AS475" i="1" s="1"/>
  <c r="AO270" i="1"/>
  <c r="AS270" i="1" s="1"/>
  <c r="AO278" i="1"/>
  <c r="AS278" i="1" s="1"/>
  <c r="AO582" i="1"/>
  <c r="AS582" i="1" s="1"/>
  <c r="AO36" i="1"/>
  <c r="AS36" i="1" s="1"/>
  <c r="AO345" i="1"/>
  <c r="AS345" i="1" s="1"/>
  <c r="AO492" i="1"/>
  <c r="AS492" i="1" s="1"/>
  <c r="AO276" i="1"/>
  <c r="AS276" i="1" s="1"/>
  <c r="AO530" i="1"/>
  <c r="AS530" i="1" s="1"/>
  <c r="AO296" i="1"/>
  <c r="AQ296" i="1" s="1"/>
  <c r="M296" i="5" s="1"/>
  <c r="P296" i="5" s="1"/>
  <c r="AO319" i="1"/>
  <c r="AO411" i="1"/>
  <c r="AS411" i="1" s="1"/>
  <c r="AO520" i="1"/>
  <c r="AS520" i="1" s="1"/>
  <c r="AO541" i="1"/>
  <c r="AS541" i="1" s="1"/>
  <c r="AO461" i="1"/>
  <c r="AS461" i="1" s="1"/>
  <c r="AO423" i="1"/>
  <c r="AS423" i="1" s="1"/>
  <c r="AO627" i="1"/>
  <c r="AS627" i="1" s="1"/>
  <c r="AO610" i="1"/>
  <c r="AS610" i="1" s="1"/>
  <c r="AO303" i="1"/>
  <c r="AO112" i="1"/>
  <c r="AS112" i="1" s="1"/>
  <c r="AO481" i="1"/>
  <c r="AS481" i="1" s="1"/>
  <c r="AO164" i="1"/>
  <c r="AS164" i="1" s="1"/>
  <c r="AO509" i="1"/>
  <c r="AS509" i="1" s="1"/>
  <c r="AO325" i="1"/>
  <c r="AO574" i="1"/>
  <c r="AS574" i="1" s="1"/>
  <c r="AO602" i="1"/>
  <c r="AS602" i="1" s="1"/>
  <c r="AO334" i="1"/>
  <c r="AS334" i="1" s="1"/>
  <c r="AO83" i="1"/>
  <c r="AQ83" i="1" s="1"/>
  <c r="AO271" i="1"/>
  <c r="AQ271" i="1" s="1"/>
  <c r="M271" i="5" s="1"/>
  <c r="P271" i="5" s="1"/>
  <c r="AO187" i="1"/>
  <c r="AQ187" i="1" s="1"/>
  <c r="M187" i="5" s="1"/>
  <c r="P187" i="5" s="1"/>
  <c r="AO625" i="1"/>
  <c r="AS625" i="1" s="1"/>
  <c r="AO371" i="1"/>
  <c r="AS371" i="1" s="1"/>
  <c r="AO260" i="1"/>
  <c r="AQ260" i="1" s="1"/>
  <c r="M260" i="5" s="1"/>
  <c r="P260" i="5" s="1"/>
  <c r="AO80" i="1"/>
  <c r="AQ80" i="1" s="1"/>
  <c r="AO182" i="1"/>
  <c r="AS182" i="1" s="1"/>
  <c r="AO218" i="1"/>
  <c r="AS218" i="1" s="1"/>
  <c r="AO124" i="1"/>
  <c r="AQ124" i="1" s="1"/>
  <c r="AO537" i="1"/>
  <c r="AS537" i="1" s="1"/>
  <c r="AO375" i="1"/>
  <c r="AS375" i="1" s="1"/>
  <c r="AO89" i="1"/>
  <c r="AS89" i="1" s="1"/>
  <c r="AO594" i="1"/>
  <c r="AS594" i="1" s="1"/>
  <c r="AO431" i="1"/>
  <c r="AS431" i="1" s="1"/>
  <c r="AO232" i="1"/>
  <c r="AQ232" i="1" s="1"/>
  <c r="M232" i="5" s="1"/>
  <c r="P232" i="5" s="1"/>
  <c r="AO533" i="1"/>
  <c r="AS533" i="1" s="1"/>
  <c r="AO363" i="1"/>
  <c r="AS363" i="1" s="1"/>
  <c r="AO249" i="1"/>
  <c r="AS249" i="1" s="1"/>
  <c r="AO372" i="1"/>
  <c r="AS372" i="1" s="1"/>
  <c r="AO523" i="1"/>
  <c r="AS523" i="1" s="1"/>
  <c r="AO605" i="1"/>
  <c r="AS605" i="1" s="1"/>
  <c r="AO624" i="1"/>
  <c r="AS624" i="1" s="1"/>
  <c r="AO213" i="1"/>
  <c r="AQ213" i="1" s="1"/>
  <c r="M213" i="5" s="1"/>
  <c r="P213" i="5" s="1"/>
  <c r="AO77" i="1"/>
  <c r="AS77" i="1" s="1"/>
  <c r="AO494" i="1"/>
  <c r="AS494" i="1" s="1"/>
  <c r="AO78" i="1"/>
  <c r="AS78" i="1" s="1"/>
  <c r="AO615" i="1"/>
  <c r="AS615" i="1" s="1"/>
  <c r="AO240" i="1"/>
  <c r="AS240" i="1" s="1"/>
  <c r="AO300" i="1"/>
  <c r="AO206" i="1"/>
  <c r="AQ206" i="1" s="1"/>
  <c r="M206" i="5" s="1"/>
  <c r="P206" i="5" s="1"/>
  <c r="AO355" i="1"/>
  <c r="AS355" i="1" s="1"/>
  <c r="AO250" i="1"/>
  <c r="AS250" i="1" s="1"/>
  <c r="AO604" i="1"/>
  <c r="AS604" i="1" s="1"/>
  <c r="AO241" i="1"/>
  <c r="AS241" i="1" s="1"/>
  <c r="AO127" i="1"/>
  <c r="AS127" i="1" s="1"/>
  <c r="AO437" i="1"/>
  <c r="AS437" i="1" s="1"/>
  <c r="AO447" i="1"/>
  <c r="AS447" i="1" s="1"/>
  <c r="AO647" i="1"/>
  <c r="AS647" i="1" s="1"/>
  <c r="AO120" i="1"/>
  <c r="AQ120" i="1" s="1"/>
  <c r="AO455" i="1"/>
  <c r="AS455" i="1" s="1"/>
  <c r="AO302" i="1"/>
  <c r="AO258" i="1"/>
  <c r="AQ258" i="1" s="1"/>
  <c r="M258" i="5" s="1"/>
  <c r="P258" i="5" s="1"/>
  <c r="AO54" i="1"/>
  <c r="AQ54" i="1" s="1"/>
  <c r="AO614" i="1"/>
  <c r="AS614" i="1" s="1"/>
  <c r="AO211" i="1"/>
  <c r="AS211" i="1" s="1"/>
  <c r="AO546" i="1"/>
  <c r="AS546" i="1" s="1"/>
  <c r="AO504" i="1"/>
  <c r="AS504" i="1" s="1"/>
  <c r="AO547" i="1"/>
  <c r="AS547" i="1" s="1"/>
  <c r="AO425" i="1"/>
  <c r="AS425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S300" i="1"/>
  <c r="AO380" i="1" l="1"/>
  <c r="AS380" i="1" s="1"/>
  <c r="AO97" i="1"/>
  <c r="AQ97" i="1" s="1"/>
  <c r="AO422" i="1"/>
  <c r="AS422" i="1" s="1"/>
  <c r="AO329" i="1"/>
  <c r="AS329" i="1" s="1"/>
  <c r="AO478" i="1"/>
  <c r="AS478" i="1" s="1"/>
  <c r="AO573" i="1"/>
  <c r="AS573" i="1" s="1"/>
  <c r="AO200" i="1"/>
  <c r="AS200" i="1" s="1"/>
  <c r="AO347" i="1"/>
  <c r="AS347" i="1" s="1"/>
  <c r="AO192" i="1"/>
  <c r="AQ192" i="1" s="1"/>
  <c r="M192" i="5" s="1"/>
  <c r="P192" i="5" s="1"/>
  <c r="AO115" i="1"/>
  <c r="AQ115" i="1" s="1"/>
  <c r="AO76" i="1"/>
  <c r="AQ76" i="1" s="1"/>
  <c r="AO122" i="1"/>
  <c r="AQ122" i="1" s="1"/>
  <c r="AO472" i="1"/>
  <c r="AS472" i="1" s="1"/>
  <c r="AO623" i="1"/>
  <c r="AS623" i="1" s="1"/>
  <c r="AO246" i="1"/>
  <c r="AQ246" i="1" s="1"/>
  <c r="M246" i="5" s="1"/>
  <c r="P246" i="5" s="1"/>
  <c r="AO233" i="1"/>
  <c r="AQ233" i="1" s="1"/>
  <c r="M233" i="5" s="1"/>
  <c r="P233" i="5" s="1"/>
  <c r="AO153" i="1"/>
  <c r="AS153" i="1" s="1"/>
  <c r="AO521" i="1"/>
  <c r="AS521" i="1" s="1"/>
  <c r="AO251" i="1"/>
  <c r="AQ251" i="1" s="1"/>
  <c r="M251" i="5" s="1"/>
  <c r="P251" i="5" s="1"/>
  <c r="AO369" i="1"/>
  <c r="AS369" i="1" s="1"/>
  <c r="AO646" i="1"/>
  <c r="AS646" i="1" s="1"/>
  <c r="AO562" i="1"/>
  <c r="AS562" i="1" s="1"/>
  <c r="AO7" i="1"/>
  <c r="AS7" i="1" s="1"/>
  <c r="AO238" i="1"/>
  <c r="AQ238" i="1" s="1"/>
  <c r="M238" i="5" s="1"/>
  <c r="P238" i="5" s="1"/>
  <c r="AO321" i="1"/>
  <c r="AO598" i="1"/>
  <c r="AS598" i="1" s="1"/>
  <c r="AO642" i="1"/>
  <c r="AS642" i="1" s="1"/>
  <c r="AO396" i="1"/>
  <c r="AS396" i="1" s="1"/>
  <c r="AO357" i="1"/>
  <c r="AS357" i="1" s="1"/>
  <c r="AO295" i="1"/>
  <c r="AS295" i="1" s="1"/>
  <c r="AO354" i="1"/>
  <c r="AS354" i="1" s="1"/>
  <c r="AO474" i="1"/>
  <c r="AS474" i="1" s="1"/>
  <c r="AO440" i="1"/>
  <c r="AS440" i="1" s="1"/>
  <c r="AO149" i="1"/>
  <c r="AQ149" i="1" s="1"/>
  <c r="M149" i="5" s="1"/>
  <c r="P149" i="5" s="1"/>
  <c r="AO427" i="1"/>
  <c r="AS427" i="1" s="1"/>
  <c r="AO93" i="1"/>
  <c r="AQ93" i="1" s="1"/>
  <c r="AO176" i="1"/>
  <c r="AQ176" i="1" s="1"/>
  <c r="M176" i="5" s="1"/>
  <c r="P176" i="5" s="1"/>
  <c r="AO75" i="1"/>
  <c r="AS75" i="1" s="1"/>
  <c r="AO412" i="1"/>
  <c r="AS412" i="1" s="1"/>
  <c r="AO262" i="1"/>
  <c r="AQ262" i="1" s="1"/>
  <c r="M262" i="5" s="1"/>
  <c r="P262" i="5" s="1"/>
  <c r="AO259" i="1"/>
  <c r="AQ259" i="1" s="1"/>
  <c r="M259" i="5" s="1"/>
  <c r="P259" i="5" s="1"/>
  <c r="AO510" i="1"/>
  <c r="AS510" i="1" s="1"/>
  <c r="AO150" i="1"/>
  <c r="AQ150" i="1" s="1"/>
  <c r="M150" i="5" s="1"/>
  <c r="P150" i="5" s="1"/>
  <c r="AO560" i="1"/>
  <c r="AS560" i="1" s="1"/>
  <c r="AO301" i="1"/>
  <c r="AO399" i="1"/>
  <c r="AS399" i="1" s="1"/>
  <c r="AO456" i="1"/>
  <c r="AS456" i="1" s="1"/>
  <c r="AO116" i="1"/>
  <c r="AS116" i="1" s="1"/>
  <c r="AO532" i="1"/>
  <c r="AS532" i="1" s="1"/>
  <c r="AS323" i="1"/>
  <c r="AQ323" i="1"/>
  <c r="M323" i="5" s="1"/>
  <c r="P323" i="5" s="1"/>
  <c r="AS325" i="1"/>
  <c r="AQ325" i="1"/>
  <c r="M325" i="5" s="1"/>
  <c r="P325" i="5" s="1"/>
  <c r="AS307" i="1"/>
  <c r="AQ307" i="1"/>
  <c r="M307" i="5" s="1"/>
  <c r="P307" i="5" s="1"/>
  <c r="AS326" i="1"/>
  <c r="AQ326" i="1"/>
  <c r="M326" i="5" s="1"/>
  <c r="P326" i="5" s="1"/>
  <c r="AS308" i="1"/>
  <c r="AQ308" i="1"/>
  <c r="M308" i="5" s="1"/>
  <c r="P308" i="5" s="1"/>
  <c r="AS314" i="1"/>
  <c r="AQ314" i="1"/>
  <c r="M314" i="5" s="1"/>
  <c r="P314" i="5" s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20" i="1"/>
  <c r="AQ320" i="1"/>
  <c r="M320" i="5" s="1"/>
  <c r="P320" i="5" s="1"/>
  <c r="AS312" i="1"/>
  <c r="AQ312" i="1"/>
  <c r="M312" i="5" s="1"/>
  <c r="P312" i="5" s="1"/>
  <c r="AS316" i="1"/>
  <c r="AQ316" i="1"/>
  <c r="M316" i="5" s="1"/>
  <c r="P316" i="5" s="1"/>
  <c r="AS313" i="1"/>
  <c r="AQ313" i="1"/>
  <c r="M313" i="5" s="1"/>
  <c r="P313" i="5" s="1"/>
  <c r="AS322" i="1"/>
  <c r="AQ322" i="1"/>
  <c r="M322" i="5" s="1"/>
  <c r="P322" i="5" s="1"/>
  <c r="AS315" i="1"/>
  <c r="AQ315" i="1"/>
  <c r="M315" i="5" s="1"/>
  <c r="P315" i="5" s="1"/>
  <c r="AS324" i="1"/>
  <c r="AQ324" i="1"/>
  <c r="M324" i="5" s="1"/>
  <c r="P324" i="5" s="1"/>
  <c r="AS321" i="1"/>
  <c r="AQ321" i="1"/>
  <c r="M321" i="5" s="1"/>
  <c r="P321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6" i="1"/>
  <c r="M306" i="5" s="1"/>
  <c r="P306" i="5" s="1"/>
  <c r="AS311" i="1"/>
  <c r="AQ311" i="1"/>
  <c r="M311" i="5" s="1"/>
  <c r="P311" i="5" s="1"/>
  <c r="AQ109" i="1"/>
  <c r="AS233" i="1"/>
  <c r="AQ304" i="1"/>
  <c r="M304" i="5" s="1"/>
  <c r="P304" i="5" s="1"/>
  <c r="AS303" i="1"/>
  <c r="AQ303" i="1"/>
  <c r="M303" i="5" s="1"/>
  <c r="P303" i="5" s="1"/>
  <c r="AS122" i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01" i="1"/>
  <c r="AQ301" i="1"/>
  <c r="M301" i="5" s="1"/>
  <c r="P301" i="5" s="1"/>
  <c r="AS76" i="1"/>
  <c r="AQ65" i="1"/>
  <c r="AQ292" i="1"/>
  <c r="M292" i="5" s="1"/>
  <c r="P292" i="5" s="1"/>
  <c r="AQ74" i="1"/>
  <c r="AS246" i="1"/>
  <c r="AS99" i="1"/>
  <c r="AS37" i="1"/>
  <c r="AS265" i="1"/>
  <c r="AS259" i="1"/>
  <c r="AQ153" i="1"/>
  <c r="M153" i="5" s="1"/>
  <c r="P153" i="5" s="1"/>
  <c r="AQ248" i="1"/>
  <c r="M248" i="5" s="1"/>
  <c r="P248" i="5" s="1"/>
  <c r="AS225" i="1"/>
  <c r="AQ140" i="1"/>
  <c r="M140" i="5" s="1"/>
  <c r="P140" i="5" s="1"/>
  <c r="AQ75" i="1"/>
  <c r="AS201" i="1"/>
  <c r="AS31" i="1"/>
  <c r="AQ135" i="1"/>
  <c r="AS159" i="1"/>
  <c r="AS85" i="1"/>
  <c r="AS66" i="1"/>
  <c r="AS176" i="1"/>
  <c r="AQ26" i="1"/>
  <c r="AQ290" i="1"/>
  <c r="M290" i="5" s="1"/>
  <c r="P290" i="5" s="1"/>
  <c r="AS41" i="1"/>
  <c r="AQ172" i="1"/>
  <c r="M172" i="5" s="1"/>
  <c r="P172" i="5" s="1"/>
  <c r="AS167" i="1"/>
  <c r="AS236" i="1"/>
  <c r="AQ253" i="1"/>
  <c r="M253" i="5" s="1"/>
  <c r="P253" i="5" s="1"/>
  <c r="AS29" i="1"/>
  <c r="AS247" i="1"/>
  <c r="AQ234" i="1"/>
  <c r="M234" i="5" s="1"/>
  <c r="P234" i="5" s="1"/>
  <c r="AQ7" i="1"/>
  <c r="AS171" i="1"/>
  <c r="AQ200" i="1"/>
  <c r="M200" i="5" s="1"/>
  <c r="P200" i="5" s="1"/>
  <c r="AQ141" i="1"/>
  <c r="M141" i="5" s="1"/>
  <c r="P141" i="5" s="1"/>
  <c r="AQ270" i="1"/>
  <c r="M270" i="5" s="1"/>
  <c r="P270" i="5" s="1"/>
  <c r="AS192" i="1"/>
  <c r="AS115" i="1"/>
  <c r="AQ228" i="1"/>
  <c r="M228" i="5" s="1"/>
  <c r="P228" i="5" s="1"/>
  <c r="AS251" i="1"/>
  <c r="AS275" i="1"/>
  <c r="AS232" i="1"/>
  <c r="AS146" i="1"/>
  <c r="AS230" i="1"/>
  <c r="AQ114" i="1"/>
  <c r="AQ157" i="1"/>
  <c r="M157" i="5" s="1"/>
  <c r="P157" i="5" s="1"/>
  <c r="AQ188" i="1"/>
  <c r="M188" i="5" s="1"/>
  <c r="P188" i="5" s="1"/>
  <c r="AS107" i="1"/>
  <c r="AS24" i="1"/>
  <c r="AS71" i="1"/>
  <c r="AS68" i="1"/>
  <c r="AS91" i="1"/>
  <c r="AS224" i="1"/>
  <c r="AQ295" i="1"/>
  <c r="M295" i="5" s="1"/>
  <c r="P295" i="5" s="1"/>
  <c r="AQ165" i="1"/>
  <c r="M165" i="5" s="1"/>
  <c r="P165" i="5" s="1"/>
  <c r="AQ195" i="1"/>
  <c r="M195" i="5" s="1"/>
  <c r="P195" i="5" s="1"/>
  <c r="AQ14" i="1"/>
  <c r="AS87" i="1"/>
  <c r="AS238" i="1"/>
  <c r="AS17" i="1"/>
  <c r="AS296" i="1"/>
  <c r="AQ100" i="1"/>
  <c r="AS40" i="1"/>
  <c r="AS86" i="1"/>
  <c r="AS110" i="1"/>
  <c r="AS221" i="1"/>
  <c r="AS32" i="1"/>
  <c r="AQ163" i="1"/>
  <c r="M163" i="5" s="1"/>
  <c r="P163" i="5" s="1"/>
  <c r="AS286" i="1"/>
  <c r="AQ84" i="1"/>
  <c r="AS61" i="1"/>
  <c r="AQ55" i="1"/>
  <c r="AQ185" i="1"/>
  <c r="M185" i="5" s="1"/>
  <c r="P185" i="5" s="1"/>
  <c r="AQ27" i="1"/>
  <c r="AQ60" i="1"/>
  <c r="AS280" i="1"/>
  <c r="AS175" i="1"/>
  <c r="AQ47" i="1"/>
  <c r="AQ118" i="1"/>
  <c r="AS143" i="1"/>
  <c r="AS8" i="1"/>
  <c r="AQ79" i="1"/>
  <c r="AS229" i="1"/>
  <c r="AS92" i="1"/>
  <c r="AS161" i="1"/>
  <c r="AS148" i="1"/>
  <c r="AQ105" i="1"/>
  <c r="AS97" i="1"/>
  <c r="AS30" i="1"/>
  <c r="AQ191" i="1"/>
  <c r="M191" i="5" s="1"/>
  <c r="P191" i="5" s="1"/>
  <c r="AQ254" i="1"/>
  <c r="M254" i="5" s="1"/>
  <c r="P254" i="5" s="1"/>
  <c r="AS168" i="1"/>
  <c r="AS131" i="1"/>
  <c r="AS222" i="1"/>
  <c r="AS187" i="1"/>
  <c r="AQ164" i="1"/>
  <c r="M164" i="5" s="1"/>
  <c r="P164" i="5" s="1"/>
  <c r="AQ44" i="1"/>
  <c r="AS56" i="1"/>
  <c r="AQ78" i="1"/>
  <c r="AQ182" i="1"/>
  <c r="M182" i="5" s="1"/>
  <c r="P182" i="5" s="1"/>
  <c r="AQ189" i="1"/>
  <c r="M189" i="5" s="1"/>
  <c r="P189" i="5" s="1"/>
  <c r="AQ11" i="1"/>
  <c r="AS120" i="1"/>
  <c r="AS219" i="1"/>
  <c r="AS64" i="1"/>
  <c r="AS268" i="1"/>
  <c r="AS67" i="1"/>
  <c r="AQ278" i="1"/>
  <c r="M278" i="5" s="1"/>
  <c r="P278" i="5" s="1"/>
  <c r="AQ126" i="1"/>
  <c r="AQ202" i="1"/>
  <c r="M202" i="5" s="1"/>
  <c r="P202" i="5" s="1"/>
  <c r="AS304" i="1"/>
  <c r="AS257" i="1"/>
  <c r="AS252" i="1"/>
  <c r="AQ245" i="1"/>
  <c r="M245" i="5" s="1"/>
  <c r="P245" i="5" s="1"/>
  <c r="AQ217" i="1"/>
  <c r="M217" i="5" s="1"/>
  <c r="P217" i="5" s="1"/>
  <c r="AQ127" i="1"/>
  <c r="AQ62" i="1"/>
  <c r="AQ186" i="1"/>
  <c r="M186" i="5" s="1"/>
  <c r="P186" i="5" s="1"/>
  <c r="AS299" i="1"/>
  <c r="AS287" i="1"/>
  <c r="AS264" i="1"/>
  <c r="AQ180" i="1"/>
  <c r="M180" i="5" s="1"/>
  <c r="P180" i="5" s="1"/>
  <c r="AQ139" i="1"/>
  <c r="M139" i="5" s="1"/>
  <c r="P139" i="5" s="1"/>
  <c r="AS242" i="1"/>
  <c r="AS154" i="1"/>
  <c r="AS50" i="1"/>
  <c r="AS198" i="1"/>
  <c r="AS133" i="1"/>
  <c r="AS199" i="1"/>
  <c r="AS49" i="1"/>
  <c r="AS38" i="1"/>
  <c r="AS169" i="1"/>
  <c r="AS54" i="1"/>
  <c r="AS208" i="1"/>
  <c r="AS104" i="1"/>
  <c r="AS147" i="1"/>
  <c r="AS213" i="1"/>
  <c r="AS121" i="1"/>
  <c r="AS136" i="1"/>
  <c r="AQ289" i="1"/>
  <c r="M289" i="5" s="1"/>
  <c r="P289" i="5" s="1"/>
  <c r="AS298" i="1"/>
  <c r="AQ155" i="1"/>
  <c r="M155" i="5" s="1"/>
  <c r="P155" i="5" s="1"/>
  <c r="AQ81" i="1"/>
  <c r="AS145" i="1"/>
  <c r="AS51" i="1"/>
  <c r="AQ166" i="1"/>
  <c r="M166" i="5" s="1"/>
  <c r="P166" i="5" s="1"/>
  <c r="AS108" i="1"/>
  <c r="AS20" i="1"/>
  <c r="AQ174" i="1"/>
  <c r="M174" i="5" s="1"/>
  <c r="P174" i="5" s="1"/>
  <c r="AS190" i="1"/>
  <c r="AS103" i="1"/>
  <c r="AS69" i="1"/>
  <c r="AQ94" i="1"/>
  <c r="AQ273" i="1"/>
  <c r="M273" i="5" s="1"/>
  <c r="P273" i="5" s="1"/>
  <c r="AQ239" i="1"/>
  <c r="M239" i="5" s="1"/>
  <c r="P239" i="5" s="1"/>
  <c r="AS302" i="1"/>
  <c r="AS48" i="1"/>
  <c r="AS210" i="1"/>
  <c r="AS173" i="1"/>
  <c r="AQ46" i="1"/>
  <c r="AS215" i="1"/>
  <c r="AS137" i="1"/>
  <c r="AQ181" i="1"/>
  <c r="M181" i="5" s="1"/>
  <c r="P181" i="5" s="1"/>
  <c r="AQ193" i="1"/>
  <c r="M193" i="5" s="1"/>
  <c r="P193" i="5" s="1"/>
  <c r="AS70" i="1"/>
  <c r="AS156" i="1"/>
  <c r="AS207" i="1"/>
  <c r="AS13" i="1"/>
  <c r="AQ196" i="1"/>
  <c r="M196" i="5" s="1"/>
  <c r="P196" i="5" s="1"/>
  <c r="AQ82" i="1"/>
  <c r="AS212" i="1"/>
  <c r="AS130" i="1"/>
  <c r="AQ205" i="1"/>
  <c r="M205" i="5" s="1"/>
  <c r="P205" i="5" s="1"/>
  <c r="AS158" i="1"/>
  <c r="AS88" i="1"/>
  <c r="AQ281" i="1"/>
  <c r="M281" i="5" s="1"/>
  <c r="P281" i="5" s="1"/>
  <c r="AQ216" i="1"/>
  <c r="M216" i="5" s="1"/>
  <c r="P216" i="5" s="1"/>
  <c r="AQ297" i="1"/>
  <c r="M297" i="5" s="1"/>
  <c r="P297" i="5" s="1"/>
  <c r="AQ237" i="1"/>
  <c r="M237" i="5" s="1"/>
  <c r="P237" i="5" s="1"/>
  <c r="AQ89" i="1"/>
  <c r="AS83" i="1"/>
  <c r="AS227" i="1"/>
  <c r="AS15" i="1"/>
  <c r="AQ96" i="1"/>
  <c r="AQ22" i="1"/>
  <c r="AQ63" i="1"/>
  <c r="AS52" i="1"/>
  <c r="AQ241" i="1"/>
  <c r="M241" i="5" s="1"/>
  <c r="P241" i="5" s="1"/>
  <c r="AQ249" i="1"/>
  <c r="M249" i="5" s="1"/>
  <c r="P249" i="5" s="1"/>
  <c r="AS101" i="1"/>
  <c r="AQ43" i="1"/>
  <c r="AQ183" i="1"/>
  <c r="M183" i="5" s="1"/>
  <c r="P183" i="5" s="1"/>
  <c r="AS274" i="1"/>
  <c r="AS283" i="1"/>
  <c r="AQ276" i="1"/>
  <c r="M276" i="5" s="1"/>
  <c r="P276" i="5" s="1"/>
  <c r="AQ112" i="1"/>
  <c r="AS53" i="1"/>
  <c r="AQ10" i="1"/>
  <c r="AQ235" i="1"/>
  <c r="M235" i="5" s="1"/>
  <c r="P235" i="5" s="1"/>
  <c r="AQ204" i="1"/>
  <c r="M204" i="5" s="1"/>
  <c r="P204" i="5" s="1"/>
  <c r="AS80" i="1"/>
  <c r="AS203" i="1"/>
  <c r="AS209" i="1"/>
  <c r="AS142" i="1"/>
  <c r="AS231" i="1"/>
  <c r="AS132" i="1"/>
  <c r="AS206" i="1"/>
  <c r="AS9" i="1"/>
  <c r="AS72" i="1"/>
  <c r="AS16" i="1"/>
  <c r="AQ282" i="1"/>
  <c r="M282" i="5" s="1"/>
  <c r="P282" i="5" s="1"/>
  <c r="AS271" i="1"/>
  <c r="AS284" i="1"/>
  <c r="AS263" i="1"/>
  <c r="AQ184" i="1"/>
  <c r="M184" i="5" s="1"/>
  <c r="P184" i="5" s="1"/>
  <c r="AS244" i="1"/>
  <c r="AS45" i="1"/>
  <c r="AS269" i="1"/>
  <c r="AS260" i="1"/>
  <c r="AQ255" i="1"/>
  <c r="M255" i="5" s="1"/>
  <c r="P255" i="5" s="1"/>
  <c r="AQ33" i="1"/>
  <c r="AQ106" i="1"/>
  <c r="AQ197" i="1"/>
  <c r="M197" i="5" s="1"/>
  <c r="P197" i="5" s="1"/>
  <c r="AQ119" i="1"/>
  <c r="AS256" i="1"/>
  <c r="AQ123" i="1"/>
  <c r="AQ111" i="1"/>
  <c r="AQ170" i="1"/>
  <c r="M170" i="5" s="1"/>
  <c r="P170" i="5" s="1"/>
  <c r="AQ58" i="1"/>
  <c r="AQ18" i="1"/>
  <c r="AS288" i="1"/>
  <c r="AS267" i="1"/>
  <c r="AS220" i="1"/>
  <c r="AS102" i="1"/>
  <c r="AS258" i="1"/>
  <c r="AS272" i="1"/>
  <c r="AS73" i="1"/>
  <c r="AS138" i="1"/>
  <c r="AS39" i="1"/>
  <c r="AS124" i="1"/>
  <c r="AS113" i="1"/>
  <c r="AQ211" i="1"/>
  <c r="M211" i="5" s="1"/>
  <c r="P211" i="5" s="1"/>
  <c r="AS125" i="1"/>
  <c r="AQ98" i="1"/>
  <c r="AS152" i="1"/>
  <c r="AQ42" i="1"/>
  <c r="AS34" i="1"/>
  <c r="AS223" i="1"/>
  <c r="AS226" i="1"/>
  <c r="AQ218" i="1"/>
  <c r="M218" i="5" s="1"/>
  <c r="P218" i="5" s="1"/>
  <c r="AQ19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151" i="1"/>
  <c r="AS28" i="1"/>
  <c r="AS21" i="1"/>
  <c r="AQ134" i="1"/>
  <c r="AS243" i="1"/>
  <c r="AS178" i="1"/>
  <c r="AS214" i="1"/>
  <c r="AS277" i="1"/>
  <c r="AQ90" i="1"/>
  <c r="AS285" i="1"/>
  <c r="AS95" i="1"/>
  <c r="AS162" i="1"/>
  <c r="AS128" i="1"/>
  <c r="AS23" i="1"/>
  <c r="AS129" i="1"/>
  <c r="AS160" i="1"/>
  <c r="AQ293" i="1"/>
  <c r="M293" i="5" s="1"/>
  <c r="P293" i="5" s="1"/>
  <c r="AQ291" i="1"/>
  <c r="M291" i="5" s="1"/>
  <c r="P291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AS150" i="1" l="1"/>
  <c r="AQ116" i="1"/>
  <c r="AS93" i="1"/>
  <c r="AS262" i="1"/>
  <c r="P3" i="5"/>
</calcChain>
</file>

<file path=xl/sharedStrings.xml><?xml version="1.0" encoding="utf-8"?>
<sst xmlns="http://schemas.openxmlformats.org/spreadsheetml/2006/main" count="106" uniqueCount="81">
  <si>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</si>
  <si>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</si>
  <si>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</si>
  <si>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</si>
  <si>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</si>
  <si>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</si>
  <si>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</si>
  <si>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</si>
  <si>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</si>
  <si>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</si>
  <si>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</si>
  <si>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</si>
  <si>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</si>
  <si>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</si>
  <si>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</si>
  <si>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</si>
  <si>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</si>
  <si>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</si>
  <si>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</si>
  <si>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</si>
  <si>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</si>
  <si>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</si>
  <si>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</si>
  <si>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</si>
  <si>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</si>
  <si>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</si>
  <si>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</si>
  <si>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</si>
  <si>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</si>
  <si>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</si>
  <si>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</si>
  <si>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</si>
  <si>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</si>
  <si>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</si>
  <si>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</si>
  <si>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</si>
  <si>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</si>
  <si>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</si>
  <si>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</si>
  <si>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</si>
  <si>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</si>
  <si>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</si>
  <si>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</si>
  <si>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</si>
  <si>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</si>
  <si>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</si>
  <si>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</si>
  <si>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</si>
  <si>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</si>
  <si>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</si>
  <si>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</si>
  <si>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</si>
  <si>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</si>
  <si>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</si>
  <si>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</si>
  <si>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</si>
  <si>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</si>
  <si>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</si>
  <si>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</si>
  <si>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</si>
  <si>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</si>
  <si>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</si>
  <si>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</si>
  <si>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</si>
  <si>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</si>
  <si>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</si>
  <si>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</si>
  <si>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</si>
  <si>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</si>
  <si>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</si>
  <si>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</si>
  <si>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</si>
  <si>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</si>
  <si>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</si>
  <si>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</si>
  <si>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</si>
  <si>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</si>
  <si>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</si>
  <si>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</si>
  <si>
    <t>FINAL</t>
  </si>
  <si>
    <t>= Polycarbonate calibration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</si>
</sst>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  <xf numFmtId="0" fontId="4" fillId="0" borderId="0" xfId="0" quotePrefix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-0.3325451937837281</c:v>
                </c:pt>
                <c:pt idx="1">
                  <c:v>3.6579981103260337</c:v>
                </c:pt>
                <c:pt idx="2">
                  <c:v>4.6556342695427464</c:v>
                </c:pt>
                <c:pt idx="3">
                  <c:v>2.0950350619862674</c:v>
                </c:pt>
                <c:pt idx="4">
                  <c:v>-3.7743870765410188</c:v>
                </c:pt>
                <c:pt idx="5">
                  <c:v>61.620876001363307</c:v>
                </c:pt>
                <c:pt idx="6">
                  <c:v>157.74440961211283</c:v>
                </c:pt>
                <c:pt idx="7">
                  <c:v>215.25942531054517</c:v>
                </c:pt>
                <c:pt idx="8">
                  <c:v>200.52729853879597</c:v>
                </c:pt>
                <c:pt idx="9">
                  <c:v>214.82710522202095</c:v>
                </c:pt>
                <c:pt idx="10">
                  <c:v>213.2807296889757</c:v>
                </c:pt>
                <c:pt idx="11">
                  <c:v>233.68293113139453</c:v>
                </c:pt>
                <c:pt idx="12">
                  <c:v>217.70369696625949</c:v>
                </c:pt>
                <c:pt idx="13">
                  <c:v>215.49221305902483</c:v>
                </c:pt>
                <c:pt idx="14">
                  <c:v>226.23371133356849</c:v>
                </c:pt>
                <c:pt idx="15">
                  <c:v>218.26903880305622</c:v>
                </c:pt>
                <c:pt idx="16">
                  <c:v>205.51560062351263</c:v>
                </c:pt>
                <c:pt idx="17">
                  <c:v>194.6411056467424</c:v>
                </c:pt>
                <c:pt idx="18">
                  <c:v>200.52729853879597</c:v>
                </c:pt>
                <c:pt idx="19">
                  <c:v>195.10668008462901</c:v>
                </c:pt>
                <c:pt idx="20">
                  <c:v>214.2783912930947</c:v>
                </c:pt>
                <c:pt idx="21">
                  <c:v>206.18070777695155</c:v>
                </c:pt>
                <c:pt idx="22">
                  <c:v>213.04794199710912</c:v>
                </c:pt>
                <c:pt idx="23">
                  <c:v>239.98484273551841</c:v>
                </c:pt>
                <c:pt idx="24">
                  <c:v>240.8827407783169</c:v>
                </c:pt>
                <c:pt idx="25">
                  <c:v>217.70369696625872</c:v>
                </c:pt>
                <c:pt idx="26">
                  <c:v>206.62965513324323</c:v>
                </c:pt>
                <c:pt idx="27">
                  <c:v>191.76452126615129</c:v>
                </c:pt>
                <c:pt idx="28">
                  <c:v>208.62497698679508</c:v>
                </c:pt>
                <c:pt idx="29">
                  <c:v>200.07835148699641</c:v>
                </c:pt>
                <c:pt idx="30">
                  <c:v>206.3968676123782</c:v>
                </c:pt>
                <c:pt idx="31">
                  <c:v>201.07601163260972</c:v>
                </c:pt>
                <c:pt idx="32">
                  <c:v>215.2760530066673</c:v>
                </c:pt>
                <c:pt idx="33">
                  <c:v>209.0572967797869</c:v>
                </c:pt>
                <c:pt idx="34">
                  <c:v>176.46709400392081</c:v>
                </c:pt>
                <c:pt idx="35">
                  <c:v>180.69051148860461</c:v>
                </c:pt>
                <c:pt idx="36">
                  <c:v>215.60860693549728</c:v>
                </c:pt>
                <c:pt idx="37">
                  <c:v>190.10175615224986</c:v>
                </c:pt>
                <c:pt idx="38">
                  <c:v>200.64369222255871</c:v>
                </c:pt>
                <c:pt idx="39">
                  <c:v>201.40856503912295</c:v>
                </c:pt>
                <c:pt idx="40">
                  <c:v>177.69753825830048</c:v>
                </c:pt>
                <c:pt idx="41">
                  <c:v>205.84815419410117</c:v>
                </c:pt>
                <c:pt idx="42">
                  <c:v>182.23688138982521</c:v>
                </c:pt>
                <c:pt idx="43">
                  <c:v>183.11814607855081</c:v>
                </c:pt>
                <c:pt idx="44">
                  <c:v>207.1783685990348</c:v>
                </c:pt>
                <c:pt idx="45">
                  <c:v>199.64603212502251</c:v>
                </c:pt>
                <c:pt idx="46">
                  <c:v>194.10902060462215</c:v>
                </c:pt>
                <c:pt idx="47">
                  <c:v>195.20644603876534</c:v>
                </c:pt>
                <c:pt idx="48">
                  <c:v>199.9785854785371</c:v>
                </c:pt>
                <c:pt idx="49">
                  <c:v>192.09707432623753</c:v>
                </c:pt>
                <c:pt idx="50">
                  <c:v>219.91518140952002</c:v>
                </c:pt>
                <c:pt idx="51">
                  <c:v>203.08795993005808</c:v>
                </c:pt>
                <c:pt idx="52">
                  <c:v>195.97131839084011</c:v>
                </c:pt>
                <c:pt idx="53">
                  <c:v>187.99004490631384</c:v>
                </c:pt>
                <c:pt idx="54">
                  <c:v>183.01838026031243</c:v>
                </c:pt>
                <c:pt idx="55">
                  <c:v>202.42285300503136</c:v>
                </c:pt>
                <c:pt idx="56">
                  <c:v>217.37114296097582</c:v>
                </c:pt>
                <c:pt idx="57">
                  <c:v>215.2760530066673</c:v>
                </c:pt>
                <c:pt idx="58">
                  <c:v>181.90432869998793</c:v>
                </c:pt>
                <c:pt idx="59">
                  <c:v>212.06690821838313</c:v>
                </c:pt>
                <c:pt idx="60">
                  <c:v>184.89730335978999</c:v>
                </c:pt>
                <c:pt idx="61">
                  <c:v>216.37348101789263</c:v>
                </c:pt>
                <c:pt idx="62">
                  <c:v>205.41583455472698</c:v>
                </c:pt>
                <c:pt idx="63">
                  <c:v>167.82073385507056</c:v>
                </c:pt>
                <c:pt idx="64">
                  <c:v>205.18304706518921</c:v>
                </c:pt>
                <c:pt idx="65">
                  <c:v>201.64135243100984</c:v>
                </c:pt>
                <c:pt idx="66">
                  <c:v>200.09497915518125</c:v>
                </c:pt>
                <c:pt idx="67">
                  <c:v>207.06197483077702</c:v>
                </c:pt>
                <c:pt idx="68">
                  <c:v>189.00433134754721</c:v>
                </c:pt>
                <c:pt idx="69">
                  <c:v>205.51560062351189</c:v>
                </c:pt>
                <c:pt idx="70">
                  <c:v>177.01580560955261</c:v>
                </c:pt>
                <c:pt idx="71">
                  <c:v>201.75774612921606</c:v>
                </c:pt>
                <c:pt idx="72">
                  <c:v>219.71564895657892</c:v>
                </c:pt>
                <c:pt idx="73">
                  <c:v>200.64369222255871</c:v>
                </c:pt>
                <c:pt idx="74">
                  <c:v>201.85751215744995</c:v>
                </c:pt>
                <c:pt idx="75">
                  <c:v>200.52729853879521</c:v>
                </c:pt>
                <c:pt idx="76">
                  <c:v>196.63642483718328</c:v>
                </c:pt>
                <c:pt idx="77">
                  <c:v>207.51092223089364</c:v>
                </c:pt>
                <c:pt idx="78">
                  <c:v>182.78559335547894</c:v>
                </c:pt>
                <c:pt idx="79">
                  <c:v>194.87389286264951</c:v>
                </c:pt>
                <c:pt idx="80">
                  <c:v>202.95493854111751</c:v>
                </c:pt>
                <c:pt idx="81">
                  <c:v>206.84581497942267</c:v>
                </c:pt>
                <c:pt idx="82">
                  <c:v>187.10877973191785</c:v>
                </c:pt>
                <c:pt idx="83">
                  <c:v>194.99028647288063</c:v>
                </c:pt>
                <c:pt idx="84">
                  <c:v>185.13009032029319</c:v>
                </c:pt>
                <c:pt idx="85">
                  <c:v>194.6411056467424</c:v>
                </c:pt>
                <c:pt idx="86">
                  <c:v>195.43923326941751</c:v>
                </c:pt>
                <c:pt idx="87">
                  <c:v>207.41115614005065</c:v>
                </c:pt>
                <c:pt idx="88">
                  <c:v>213.16433584229634</c:v>
                </c:pt>
                <c:pt idx="89">
                  <c:v>187.77388551580265</c:v>
                </c:pt>
                <c:pt idx="90">
                  <c:v>187.34156675059796</c:v>
                </c:pt>
                <c:pt idx="91">
                  <c:v>204.06899273423016</c:v>
                </c:pt>
                <c:pt idx="92">
                  <c:v>204.18538646385477</c:v>
                </c:pt>
                <c:pt idx="93">
                  <c:v>184.01603849343974</c:v>
                </c:pt>
                <c:pt idx="94">
                  <c:v>211.6179605923017</c:v>
                </c:pt>
                <c:pt idx="95">
                  <c:v>195.32283965333312</c:v>
                </c:pt>
                <c:pt idx="96">
                  <c:v>183.45069881415674</c:v>
                </c:pt>
                <c:pt idx="97">
                  <c:v>216.82242887876902</c:v>
                </c:pt>
                <c:pt idx="98">
                  <c:v>217.27137676175445</c:v>
                </c:pt>
                <c:pt idx="99">
                  <c:v>234.34804033372401</c:v>
                </c:pt>
                <c:pt idx="100">
                  <c:v>212.38283433894156</c:v>
                </c:pt>
                <c:pt idx="101">
                  <c:v>206.3968676123782</c:v>
                </c:pt>
                <c:pt idx="102">
                  <c:v>204.18538646385477</c:v>
                </c:pt>
                <c:pt idx="103">
                  <c:v>198.08303152880595</c:v>
                </c:pt>
                <c:pt idx="104">
                  <c:v>199.09731911869403</c:v>
                </c:pt>
                <c:pt idx="105">
                  <c:v>206.62965513324323</c:v>
                </c:pt>
                <c:pt idx="106">
                  <c:v>204.85049351913548</c:v>
                </c:pt>
                <c:pt idx="107">
                  <c:v>176.46709400392155</c:v>
                </c:pt>
                <c:pt idx="108">
                  <c:v>199.74579812978109</c:v>
                </c:pt>
                <c:pt idx="109">
                  <c:v>189.32025665620802</c:v>
                </c:pt>
                <c:pt idx="110">
                  <c:v>204.51793998535629</c:v>
                </c:pt>
                <c:pt idx="111">
                  <c:v>206.3968676123782</c:v>
                </c:pt>
                <c:pt idx="112">
                  <c:v>222.14329409627578</c:v>
                </c:pt>
                <c:pt idx="113">
                  <c:v>209.62263807871332</c:v>
                </c:pt>
                <c:pt idx="114">
                  <c:v>208.60834930286228</c:v>
                </c:pt>
                <c:pt idx="115">
                  <c:v>197.20176535548492</c:v>
                </c:pt>
                <c:pt idx="116">
                  <c:v>192.76218048368537</c:v>
                </c:pt>
                <c:pt idx="117">
                  <c:v>202.62238507737345</c:v>
                </c:pt>
                <c:pt idx="118">
                  <c:v>203.8528329546341</c:v>
                </c:pt>
                <c:pt idx="119">
                  <c:v>181.13945756099193</c:v>
                </c:pt>
                <c:pt idx="120">
                  <c:v>193.09473358103884</c:v>
                </c:pt>
                <c:pt idx="121">
                  <c:v>208.27579563062028</c:v>
                </c:pt>
                <c:pt idx="122">
                  <c:v>1481.2499327282708</c:v>
                </c:pt>
                <c:pt idx="123">
                  <c:v>196.53665886707554</c:v>
                </c:pt>
                <c:pt idx="124">
                  <c:v>217.15498286404417</c:v>
                </c:pt>
                <c:pt idx="125">
                  <c:v>203.63667318022948</c:v>
                </c:pt>
                <c:pt idx="126">
                  <c:v>219.15030703023436</c:v>
                </c:pt>
                <c:pt idx="127">
                  <c:v>206.3968676123782</c:v>
                </c:pt>
                <c:pt idx="128">
                  <c:v>224.58756759216737</c:v>
                </c:pt>
                <c:pt idx="129">
                  <c:v>204.06899273423016</c:v>
                </c:pt>
                <c:pt idx="130">
                  <c:v>198.09965919328806</c:v>
                </c:pt>
                <c:pt idx="131">
                  <c:v>206.3968676123782</c:v>
                </c:pt>
                <c:pt idx="132">
                  <c:v>224.13861935023724</c:v>
                </c:pt>
                <c:pt idx="133">
                  <c:v>210.72006540681528</c:v>
                </c:pt>
                <c:pt idx="134">
                  <c:v>210.05495791936511</c:v>
                </c:pt>
                <c:pt idx="135">
                  <c:v>213.26410199650209</c:v>
                </c:pt>
                <c:pt idx="136">
                  <c:v>215.37581918404049</c:v>
                </c:pt>
                <c:pt idx="137">
                  <c:v>233.33374881927705</c:v>
                </c:pt>
                <c:pt idx="138">
                  <c:v>250.84276373265601</c:v>
                </c:pt>
                <c:pt idx="139">
                  <c:v>208.17602953133235</c:v>
                </c:pt>
                <c:pt idx="140">
                  <c:v>217.27137676175445</c:v>
                </c:pt>
                <c:pt idx="141">
                  <c:v>237.3244045980457</c:v>
                </c:pt>
                <c:pt idx="142">
                  <c:v>209.62263807871409</c:v>
                </c:pt>
                <c:pt idx="143">
                  <c:v>222.5756145311272</c:v>
                </c:pt>
                <c:pt idx="144">
                  <c:v>227.5805564319912</c:v>
                </c:pt>
                <c:pt idx="145">
                  <c:v>215.05989295944303</c:v>
                </c:pt>
                <c:pt idx="146">
                  <c:v>209.83879799645854</c:v>
                </c:pt>
                <c:pt idx="147">
                  <c:v>220.92947144593953</c:v>
                </c:pt>
                <c:pt idx="148">
                  <c:v>197.20176535548492</c:v>
                </c:pt>
                <c:pt idx="149">
                  <c:v>241.54785049534195</c:v>
                </c:pt>
                <c:pt idx="150">
                  <c:v>223.47351088402777</c:v>
                </c:pt>
                <c:pt idx="151">
                  <c:v>213.61328354484738</c:v>
                </c:pt>
                <c:pt idx="152">
                  <c:v>239.20333895381754</c:v>
                </c:pt>
                <c:pt idx="153">
                  <c:v>230.78970665708093</c:v>
                </c:pt>
                <c:pt idx="154">
                  <c:v>208.84113688070897</c:v>
                </c:pt>
                <c:pt idx="155">
                  <c:v>225.46883642716529</c:v>
                </c:pt>
                <c:pt idx="156">
                  <c:v>245.53850979102393</c:v>
                </c:pt>
                <c:pt idx="157">
                  <c:v>219.25007324998913</c:v>
                </c:pt>
                <c:pt idx="158">
                  <c:v>234.89675546155615</c:v>
                </c:pt>
                <c:pt idx="159">
                  <c:v>227.79671677477251</c:v>
                </c:pt>
                <c:pt idx="160">
                  <c:v>228.12927115818394</c:v>
                </c:pt>
                <c:pt idx="161">
                  <c:v>233.56653702589315</c:v>
                </c:pt>
                <c:pt idx="162">
                  <c:v>242.86144232557965</c:v>
                </c:pt>
                <c:pt idx="163">
                  <c:v>255.06621571479681</c:v>
                </c:pt>
                <c:pt idx="164">
                  <c:v>232.88480015160744</c:v>
                </c:pt>
                <c:pt idx="165">
                  <c:v>209.62263807871332</c:v>
                </c:pt>
                <c:pt idx="166">
                  <c:v>204.51793998535629</c:v>
                </c:pt>
                <c:pt idx="167">
                  <c:v>234.78036134081879</c:v>
                </c:pt>
                <c:pt idx="168">
                  <c:v>235.87779168005125</c:v>
                </c:pt>
                <c:pt idx="169">
                  <c:v>255.96411519825813</c:v>
                </c:pt>
                <c:pt idx="170">
                  <c:v>255.5151654458862</c:v>
                </c:pt>
                <c:pt idx="171">
                  <c:v>251.07555237538162</c:v>
                </c:pt>
                <c:pt idx="172">
                  <c:v>250.29404766897949</c:v>
                </c:pt>
                <c:pt idx="173">
                  <c:v>248.08255597890545</c:v>
                </c:pt>
                <c:pt idx="174">
                  <c:v>260.60326388340411</c:v>
                </c:pt>
                <c:pt idx="175">
                  <c:v>248.29871679786947</c:v>
                </c:pt>
                <c:pt idx="176">
                  <c:v>260.27070834674578</c:v>
                </c:pt>
                <c:pt idx="177">
                  <c:v>252.07321805214625</c:v>
                </c:pt>
                <c:pt idx="178">
                  <c:v>238.22230238446795</c:v>
                </c:pt>
                <c:pt idx="179">
                  <c:v>242.09656604754485</c:v>
                </c:pt>
                <c:pt idx="180">
                  <c:v>234.44780671818827</c:v>
                </c:pt>
                <c:pt idx="181">
                  <c:v>253.51983347075549</c:v>
                </c:pt>
                <c:pt idx="182">
                  <c:v>256.6125982114612</c:v>
                </c:pt>
                <c:pt idx="183">
                  <c:v>282.11963162721565</c:v>
                </c:pt>
                <c:pt idx="184">
                  <c:v>295.20573025456815</c:v>
                </c:pt>
                <c:pt idx="185">
                  <c:v>258.84071967160469</c:v>
                </c:pt>
                <c:pt idx="186">
                  <c:v>263.92881988840702</c:v>
                </c:pt>
                <c:pt idx="187">
                  <c:v>246.18699208716359</c:v>
                </c:pt>
                <c:pt idx="188">
                  <c:v>279.34278703423905</c:v>
                </c:pt>
                <c:pt idx="189">
                  <c:v>261.83371947003963</c:v>
                </c:pt>
                <c:pt idx="190">
                  <c:v>273.90549483646276</c:v>
                </c:pt>
                <c:pt idx="191">
                  <c:v>267.25437705147561</c:v>
                </c:pt>
                <c:pt idx="192">
                  <c:v>283.43322904637887</c:v>
                </c:pt>
                <c:pt idx="193">
                  <c:v>252.62193421932758</c:v>
                </c:pt>
                <c:pt idx="194">
                  <c:v>263.2637085946381</c:v>
                </c:pt>
                <c:pt idx="195">
                  <c:v>262.16627506127452</c:v>
                </c:pt>
                <c:pt idx="196">
                  <c:v>265.70799282684379</c:v>
                </c:pt>
                <c:pt idx="197">
                  <c:v>275.01955751471638</c:v>
                </c:pt>
                <c:pt idx="198">
                  <c:v>273.78910023570825</c:v>
                </c:pt>
                <c:pt idx="199">
                  <c:v>261.71732501584864</c:v>
                </c:pt>
                <c:pt idx="200">
                  <c:v>279.67534323105497</c:v>
                </c:pt>
                <c:pt idx="201">
                  <c:v>251.40810758924579</c:v>
                </c:pt>
                <c:pt idx="202">
                  <c:v>274.35444545252705</c:v>
                </c:pt>
                <c:pt idx="203">
                  <c:v>296.96828108496021</c:v>
                </c:pt>
                <c:pt idx="204">
                  <c:v>267.91948862271863</c:v>
                </c:pt>
                <c:pt idx="205">
                  <c:v>271.14528039722404</c:v>
                </c:pt>
                <c:pt idx="206">
                  <c:v>314.8099689017352</c:v>
                </c:pt>
                <c:pt idx="207">
                  <c:v>272.47550412462044</c:v>
                </c:pt>
                <c:pt idx="208">
                  <c:v>289.43587266877773</c:v>
                </c:pt>
                <c:pt idx="209">
                  <c:v>279.22639236804702</c:v>
                </c:pt>
                <c:pt idx="210">
                  <c:v>288.53797006420979</c:v>
                </c:pt>
                <c:pt idx="211">
                  <c:v>298.74746007251252</c:v>
                </c:pt>
                <c:pt idx="212">
                  <c:v>305.16580935624779</c:v>
                </c:pt>
                <c:pt idx="213">
                  <c:v>346.30320213196501</c:v>
                </c:pt>
                <c:pt idx="214">
                  <c:v>342.31250196979568</c:v>
                </c:pt>
                <c:pt idx="215">
                  <c:v>325.01948581000994</c:v>
                </c:pt>
                <c:pt idx="216">
                  <c:v>318.80065832160551</c:v>
                </c:pt>
                <c:pt idx="217">
                  <c:v>338.98691967735937</c:v>
                </c:pt>
                <c:pt idx="218">
                  <c:v>298.29850833515877</c:v>
                </c:pt>
                <c:pt idx="219">
                  <c:v>298.08234639481503</c:v>
                </c:pt>
                <c:pt idx="220">
                  <c:v>319.24961098018639</c:v>
                </c:pt>
                <c:pt idx="221">
                  <c:v>318.13554330856073</c:v>
                </c:pt>
                <c:pt idx="222">
                  <c:v>311.93334792702547</c:v>
                </c:pt>
                <c:pt idx="223">
                  <c:v>346.9683189749245</c:v>
                </c:pt>
                <c:pt idx="224">
                  <c:v>351.29157949046527</c:v>
                </c:pt>
                <c:pt idx="225">
                  <c:v>366.1403301546157</c:v>
                </c:pt>
                <c:pt idx="226">
                  <c:v>351.39134706199064</c:v>
                </c:pt>
                <c:pt idx="227">
                  <c:v>358.49147501122303</c:v>
                </c:pt>
                <c:pt idx="228">
                  <c:v>360.4868279924126</c:v>
                </c:pt>
                <c:pt idx="229">
                  <c:v>342.07971117447454</c:v>
                </c:pt>
                <c:pt idx="230">
                  <c:v>396.18708150995212</c:v>
                </c:pt>
                <c:pt idx="231">
                  <c:v>366.92184392637796</c:v>
                </c:pt>
                <c:pt idx="232">
                  <c:v>350.29390382766871</c:v>
                </c:pt>
                <c:pt idx="233">
                  <c:v>342.86122315092678</c:v>
                </c:pt>
                <c:pt idx="234">
                  <c:v>365.02625743064539</c:v>
                </c:pt>
                <c:pt idx="235">
                  <c:v>369.34952537152441</c:v>
                </c:pt>
                <c:pt idx="236">
                  <c:v>343.19378145668293</c:v>
                </c:pt>
                <c:pt idx="237">
                  <c:v>378.32862593053767</c:v>
                </c:pt>
                <c:pt idx="238">
                  <c:v>350.07774077997323</c:v>
                </c:pt>
                <c:pt idx="239">
                  <c:v>395.28916963516576</c:v>
                </c:pt>
                <c:pt idx="240">
                  <c:v>372.57534951858833</c:v>
                </c:pt>
                <c:pt idx="241">
                  <c:v>411.25205834067356</c:v>
                </c:pt>
                <c:pt idx="242">
                  <c:v>406.26365314056585</c:v>
                </c:pt>
                <c:pt idx="243">
                  <c:v>420.89631472797271</c:v>
                </c:pt>
                <c:pt idx="244">
                  <c:v>424.67087939993525</c:v>
                </c:pt>
                <c:pt idx="245">
                  <c:v>452.1736923797294</c:v>
                </c:pt>
                <c:pt idx="246">
                  <c:v>424.67087939993525</c:v>
                </c:pt>
                <c:pt idx="247">
                  <c:v>417.47093995541843</c:v>
                </c:pt>
                <c:pt idx="248">
                  <c:v>437.40796595216671</c:v>
                </c:pt>
                <c:pt idx="249">
                  <c:v>424.77064764630069</c:v>
                </c:pt>
                <c:pt idx="250">
                  <c:v>410.81972980127432</c:v>
                </c:pt>
                <c:pt idx="251">
                  <c:v>414.47789489540861</c:v>
                </c:pt>
                <c:pt idx="252">
                  <c:v>421.89399689706875</c:v>
                </c:pt>
                <c:pt idx="253">
                  <c:v>410.03821286887899</c:v>
                </c:pt>
                <c:pt idx="254">
                  <c:v>449.72936474207887</c:v>
                </c:pt>
                <c:pt idx="255">
                  <c:v>441.86428679904259</c:v>
                </c:pt>
                <c:pt idx="256">
                  <c:v>432.53594552029841</c:v>
                </c:pt>
                <c:pt idx="257">
                  <c:v>467.78747078534303</c:v>
                </c:pt>
                <c:pt idx="258">
                  <c:v>482.20404487478032</c:v>
                </c:pt>
                <c:pt idx="259">
                  <c:v>480.32506710437565</c:v>
                </c:pt>
                <c:pt idx="260">
                  <c:v>492.51348564023829</c:v>
                </c:pt>
                <c:pt idx="261">
                  <c:v>495.27375675232577</c:v>
                </c:pt>
                <c:pt idx="262">
                  <c:v>495.39015374067219</c:v>
                </c:pt>
                <c:pt idx="263">
                  <c:v>481.97125115275782</c:v>
                </c:pt>
                <c:pt idx="264">
                  <c:v>474.55511066077906</c:v>
                </c:pt>
                <c:pt idx="265">
                  <c:v>470.2318021870484</c:v>
                </c:pt>
                <c:pt idx="266">
                  <c:v>503.48806121997382</c:v>
                </c:pt>
                <c:pt idx="267">
                  <c:v>480.54123267360887</c:v>
                </c:pt>
                <c:pt idx="268">
                  <c:v>522.22800298320465</c:v>
                </c:pt>
                <c:pt idx="269">
                  <c:v>476.00175653911032</c:v>
                </c:pt>
                <c:pt idx="270">
                  <c:v>534.51623199213259</c:v>
                </c:pt>
                <c:pt idx="271">
                  <c:v>511.46957688521536</c:v>
                </c:pt>
                <c:pt idx="272">
                  <c:v>518.12084385949572</c:v>
                </c:pt>
                <c:pt idx="273">
                  <c:v>539.73748580156155</c:v>
                </c:pt>
                <c:pt idx="274">
                  <c:v>558.81004554765229</c:v>
                </c:pt>
                <c:pt idx="275">
                  <c:v>559.4751745520748</c:v>
                </c:pt>
                <c:pt idx="276">
                  <c:v>579.41243199193502</c:v>
                </c:pt>
                <c:pt idx="277">
                  <c:v>575.88724334892754</c:v>
                </c:pt>
                <c:pt idx="278">
                  <c:v>583.20367364030403</c:v>
                </c:pt>
                <c:pt idx="279">
                  <c:v>599.38297557151998</c:v>
                </c:pt>
                <c:pt idx="280">
                  <c:v>608.12945095640646</c:v>
                </c:pt>
                <c:pt idx="281">
                  <c:v>604.02226505819328</c:v>
                </c:pt>
                <c:pt idx="282">
                  <c:v>631.64186628312132</c:v>
                </c:pt>
                <c:pt idx="283">
                  <c:v>612.46943413512122</c:v>
                </c:pt>
                <c:pt idx="284">
                  <c:v>600.36404382742103</c:v>
                </c:pt>
                <c:pt idx="285">
                  <c:v>599.03378180240122</c:v>
                </c:pt>
                <c:pt idx="286">
                  <c:v>572.77776168473986</c:v>
                </c:pt>
                <c:pt idx="287">
                  <c:v>585.53162956656877</c:v>
                </c:pt>
                <c:pt idx="288">
                  <c:v>606.25045482771225</c:v>
                </c:pt>
                <c:pt idx="289">
                  <c:v>616.22742832170582</c:v>
                </c:pt>
                <c:pt idx="290">
                  <c:v>668.7729371144037</c:v>
                </c:pt>
                <c:pt idx="291">
                  <c:v>681.74305991592757</c:v>
                </c:pt>
                <c:pt idx="292">
                  <c:v>712.2395201227198</c:v>
                </c:pt>
                <c:pt idx="293">
                  <c:v>717.77677909076181</c:v>
                </c:pt>
                <c:pt idx="294">
                  <c:v>755.68959422507407</c:v>
                </c:pt>
                <c:pt idx="295">
                  <c:v>731.84441861334267</c:v>
                </c:pt>
                <c:pt idx="296">
                  <c:v>761.45966627720952</c:v>
                </c:pt>
                <c:pt idx="297">
                  <c:v>763.5548514314961</c:v>
                </c:pt>
                <c:pt idx="298">
                  <c:v>766.21540438272393</c:v>
                </c:pt>
                <c:pt idx="299">
                  <c:v>764.10359044344136</c:v>
                </c:pt>
                <c:pt idx="300">
                  <c:v>716.44650648971594</c:v>
                </c:pt>
                <c:pt idx="301">
                  <c:v>716.89547348012968</c:v>
                </c:pt>
                <c:pt idx="302">
                  <c:v>707.89950769223105</c:v>
                </c:pt>
                <c:pt idx="303">
                  <c:v>691.38751738429153</c:v>
                </c:pt>
                <c:pt idx="304">
                  <c:v>748.48947829138979</c:v>
                </c:pt>
                <c:pt idx="305">
                  <c:v>763.5548514314961</c:v>
                </c:pt>
                <c:pt idx="306">
                  <c:v>793.03712689483007</c:v>
                </c:pt>
                <c:pt idx="307">
                  <c:v>858.00472697174564</c:v>
                </c:pt>
                <c:pt idx="308">
                  <c:v>885.82429747837807</c:v>
                </c:pt>
                <c:pt idx="309">
                  <c:v>919.86299960785368</c:v>
                </c:pt>
                <c:pt idx="310">
                  <c:v>969.53266461516421</c:v>
                </c:pt>
                <c:pt idx="311">
                  <c:v>959.87143205876021</c:v>
                </c:pt>
                <c:pt idx="312">
                  <c:v>968.86751938378438</c:v>
                </c:pt>
                <c:pt idx="313">
                  <c:v>983.60049080425506</c:v>
                </c:pt>
                <c:pt idx="314">
                  <c:v>955.21541785907232</c:v>
                </c:pt>
                <c:pt idx="315">
                  <c:v>925.84929399000055</c:v>
                </c:pt>
                <c:pt idx="316">
                  <c:v>958.32497009146925</c:v>
                </c:pt>
                <c:pt idx="317">
                  <c:v>944.04098778558625</c:v>
                </c:pt>
                <c:pt idx="318">
                  <c:v>934.82873872825348</c:v>
                </c:pt>
                <c:pt idx="319">
                  <c:v>927.39575364742541</c:v>
                </c:pt>
                <c:pt idx="320">
                  <c:v>927.51215384125169</c:v>
                </c:pt>
                <c:pt idx="321">
                  <c:v>944.37356002691206</c:v>
                </c:pt>
                <c:pt idx="322">
                  <c:v>943.80818721968024</c:v>
                </c:pt>
                <c:pt idx="323">
                  <c:v>926.29826613699652</c:v>
                </c:pt>
                <c:pt idx="324">
                  <c:v>942.36149804451577</c:v>
                </c:pt>
                <c:pt idx="325">
                  <c:v>978.62852760637804</c:v>
                </c:pt>
                <c:pt idx="326">
                  <c:v>981.83785489907279</c:v>
                </c:pt>
                <c:pt idx="327">
                  <c:v>990.2519482564428</c:v>
                </c:pt>
                <c:pt idx="328">
                  <c:v>983.05174564955189</c:v>
                </c:pt>
                <c:pt idx="329">
                  <c:v>1016.5252235031124</c:v>
                </c:pt>
                <c:pt idx="330">
                  <c:v>976.06771754938882</c:v>
                </c:pt>
                <c:pt idx="331">
                  <c:v>1006.5480269711715</c:v>
                </c:pt>
                <c:pt idx="332">
                  <c:v>994.02665120342749</c:v>
                </c:pt>
                <c:pt idx="333">
                  <c:v>1011.8691979426266</c:v>
                </c:pt>
                <c:pt idx="334">
                  <c:v>1007.8783196037649</c:v>
                </c:pt>
                <c:pt idx="335">
                  <c:v>1022.2953706990576</c:v>
                </c:pt>
                <c:pt idx="336">
                  <c:v>1005.450535604812</c:v>
                </c:pt>
                <c:pt idx="337">
                  <c:v>1006.9970007264324</c:v>
                </c:pt>
                <c:pt idx="338">
                  <c:v>1039.921765275737</c:v>
                </c:pt>
                <c:pt idx="339">
                  <c:v>1028.4978647271653</c:v>
                </c:pt>
                <c:pt idx="340">
                  <c:v>1054.1226619276974</c:v>
                </c:pt>
                <c:pt idx="341">
                  <c:v>1050.3313210686622</c:v>
                </c:pt>
                <c:pt idx="342">
                  <c:v>1055.7855309007762</c:v>
                </c:pt>
                <c:pt idx="343">
                  <c:v>1084.7028391091712</c:v>
                </c:pt>
                <c:pt idx="344">
                  <c:v>1071.7490784157235</c:v>
                </c:pt>
                <c:pt idx="345">
                  <c:v>1103.1108253857265</c:v>
                </c:pt>
                <c:pt idx="346">
                  <c:v>1078.1677575194822</c:v>
                </c:pt>
                <c:pt idx="347">
                  <c:v>1093.6989717951019</c:v>
                </c:pt>
                <c:pt idx="348">
                  <c:v>1122.5165475279148</c:v>
                </c:pt>
                <c:pt idx="349">
                  <c:v>1116.5302051065512</c:v>
                </c:pt>
                <c:pt idx="350">
                  <c:v>1137.0334329873672</c:v>
                </c:pt>
                <c:pt idx="351">
                  <c:v>1135.4703315761633</c:v>
                </c:pt>
                <c:pt idx="352">
                  <c:v>1161.3114014389794</c:v>
                </c:pt>
                <c:pt idx="353">
                  <c:v>1158.3182262083421</c:v>
                </c:pt>
                <c:pt idx="354">
                  <c:v>1163.7558280904045</c:v>
                </c:pt>
                <c:pt idx="355">
                  <c:v>1183.4775357299368</c:v>
                </c:pt>
                <c:pt idx="356">
                  <c:v>1197.3292987812974</c:v>
                </c:pt>
                <c:pt idx="357">
                  <c:v>1234.8105683854117</c:v>
                </c:pt>
                <c:pt idx="358">
                  <c:v>1222.1726912378874</c:v>
                </c:pt>
                <c:pt idx="359">
                  <c:v>1237.4711746716982</c:v>
                </c:pt>
                <c:pt idx="360">
                  <c:v>1264.526225812705</c:v>
                </c:pt>
                <c:pt idx="361">
                  <c:v>1278.0454442538821</c:v>
                </c:pt>
                <c:pt idx="362">
                  <c:v>1295.2230065044321</c:v>
                </c:pt>
                <c:pt idx="363">
                  <c:v>1285.2457187194088</c:v>
                </c:pt>
                <c:pt idx="364">
                  <c:v>1308.0770825413122</c:v>
                </c:pt>
                <c:pt idx="365">
                  <c:v>1334.7996050381078</c:v>
                </c:pt>
                <c:pt idx="366">
                  <c:v>1341.351364765768</c:v>
                </c:pt>
                <c:pt idx="367">
                  <c:v>1345.7912633996209</c:v>
                </c:pt>
                <c:pt idx="368">
                  <c:v>1386.0164317231661</c:v>
                </c:pt>
                <c:pt idx="369">
                  <c:v>1364.299160090399</c:v>
                </c:pt>
                <c:pt idx="370">
                  <c:v>1370.0527395270215</c:v>
                </c:pt>
                <c:pt idx="371">
                  <c:v>1385.9000297821453</c:v>
                </c:pt>
                <c:pt idx="372">
                  <c:v>1392.0194464771798</c:v>
                </c:pt>
                <c:pt idx="373">
                  <c:v>1422.8327160378506</c:v>
                </c:pt>
                <c:pt idx="374">
                  <c:v>1439.3451769740184</c:v>
                </c:pt>
                <c:pt idx="375">
                  <c:v>1462.4094179023589</c:v>
                </c:pt>
                <c:pt idx="376">
                  <c:v>1479.2544675172808</c:v>
                </c:pt>
                <c:pt idx="377">
                  <c:v>1504.2975603606669</c:v>
                </c:pt>
                <c:pt idx="378">
                  <c:v>1518.2824522555118</c:v>
                </c:pt>
                <c:pt idx="379">
                  <c:v>1545.271139565361</c:v>
                </c:pt>
                <c:pt idx="380">
                  <c:v>1572.2598363476179</c:v>
                </c:pt>
                <c:pt idx="381">
                  <c:v>1595.7564722505374</c:v>
                </c:pt>
                <c:pt idx="382">
                  <c:v>1580.2417077043256</c:v>
                </c:pt>
                <c:pt idx="383">
                  <c:v>1620.4836533121786</c:v>
                </c:pt>
                <c:pt idx="384">
                  <c:v>1608.9598216612424</c:v>
                </c:pt>
                <c:pt idx="385">
                  <c:v>1649.8669355966435</c:v>
                </c:pt>
                <c:pt idx="386">
                  <c:v>1677.5707051807092</c:v>
                </c:pt>
                <c:pt idx="387">
                  <c:v>1835.3459304870432</c:v>
                </c:pt>
                <c:pt idx="388">
                  <c:v>1690.1089078805928</c:v>
                </c:pt>
                <c:pt idx="389">
                  <c:v>1749.5406688527255</c:v>
                </c:pt>
                <c:pt idx="390">
                  <c:v>1752.8498246247177</c:v>
                </c:pt>
                <c:pt idx="391">
                  <c:v>1792.9920503376006</c:v>
                </c:pt>
                <c:pt idx="392">
                  <c:v>1776.2467216015898</c:v>
                </c:pt>
                <c:pt idx="393">
                  <c:v>1831.787339612752</c:v>
                </c:pt>
                <c:pt idx="394">
                  <c:v>1864.163866287782</c:v>
                </c:pt>
                <c:pt idx="395">
                  <c:v>1897.1889236127092</c:v>
                </c:pt>
                <c:pt idx="396">
                  <c:v>1903.6243201787936</c:v>
                </c:pt>
                <c:pt idx="397">
                  <c:v>1977.0077975861534</c:v>
                </c:pt>
                <c:pt idx="398">
                  <c:v>1964.2700355538527</c:v>
                </c:pt>
                <c:pt idx="399">
                  <c:v>1974.031218736628</c:v>
                </c:pt>
                <c:pt idx="400">
                  <c:v>2047.630869556617</c:v>
                </c:pt>
                <c:pt idx="401">
                  <c:v>2053.6172845188557</c:v>
                </c:pt>
                <c:pt idx="402">
                  <c:v>2087.8728796407536</c:v>
                </c:pt>
                <c:pt idx="403">
                  <c:v>2094.1918725802866</c:v>
                </c:pt>
                <c:pt idx="404">
                  <c:v>2114.1465863466819</c:v>
                </c:pt>
                <c:pt idx="405">
                  <c:v>2166.3614142826232</c:v>
                </c:pt>
                <c:pt idx="406">
                  <c:v>2198.5051230750523</c:v>
                </c:pt>
                <c:pt idx="407">
                  <c:v>2225.1113969079438</c:v>
                </c:pt>
                <c:pt idx="408">
                  <c:v>2266.3511145111011</c:v>
                </c:pt>
                <c:pt idx="409">
                  <c:v>2295.634634367133</c:v>
                </c:pt>
                <c:pt idx="410">
                  <c:v>2317.3519946753263</c:v>
                </c:pt>
                <c:pt idx="411">
                  <c:v>2378.3302035993038</c:v>
                </c:pt>
                <c:pt idx="412">
                  <c:v>2382.0883362670497</c:v>
                </c:pt>
                <c:pt idx="413">
                  <c:v>2446.2758980336275</c:v>
                </c:pt>
                <c:pt idx="414">
                  <c:v>2477.2222750846254</c:v>
                </c:pt>
                <c:pt idx="415">
                  <c:v>2509.8149060320325</c:v>
                </c:pt>
                <c:pt idx="416">
                  <c:v>2564.5738357374707</c:v>
                </c:pt>
                <c:pt idx="417">
                  <c:v>2583.0817840355171</c:v>
                </c:pt>
                <c:pt idx="418">
                  <c:v>2622.6585211413053</c:v>
                </c:pt>
                <c:pt idx="419">
                  <c:v>2635.0636643316761</c:v>
                </c:pt>
                <c:pt idx="420">
                  <c:v>2710.359203761042</c:v>
                </c:pt>
                <c:pt idx="421">
                  <c:v>2767.4461031534006</c:v>
                </c:pt>
                <c:pt idx="422">
                  <c:v>2806.9063927567813</c:v>
                </c:pt>
                <c:pt idx="423">
                  <c:v>2833.3961652072599</c:v>
                </c:pt>
                <c:pt idx="424">
                  <c:v>2840.0477082481807</c:v>
                </c:pt>
                <c:pt idx="425">
                  <c:v>2885.6274010698971</c:v>
                </c:pt>
                <c:pt idx="426">
                  <c:v>2915.3265317816404</c:v>
                </c:pt>
                <c:pt idx="427">
                  <c:v>2956.7822552317057</c:v>
                </c:pt>
                <c:pt idx="428">
                  <c:v>2984.9348950071494</c:v>
                </c:pt>
                <c:pt idx="429">
                  <c:v>3085.6059236394394</c:v>
                </c:pt>
                <c:pt idx="430">
                  <c:v>3107.6723987138116</c:v>
                </c:pt>
                <c:pt idx="431">
                  <c:v>3144.0230493510535</c:v>
                </c:pt>
                <c:pt idx="432">
                  <c:v>3199.2474367284512</c:v>
                </c:pt>
                <c:pt idx="433">
                  <c:v>3255.0039505272398</c:v>
                </c:pt>
                <c:pt idx="434">
                  <c:v>3285.4846244592363</c:v>
                </c:pt>
                <c:pt idx="435">
                  <c:v>3347.6765170328295</c:v>
                </c:pt>
                <c:pt idx="436">
                  <c:v>3404.2146175648718</c:v>
                </c:pt>
                <c:pt idx="437">
                  <c:v>3401.221423528119</c:v>
                </c:pt>
                <c:pt idx="438">
                  <c:v>3471.7277891367462</c:v>
                </c:pt>
                <c:pt idx="439">
                  <c:v>3528.1661698692301</c:v>
                </c:pt>
                <c:pt idx="440">
                  <c:v>3553.9908139442919</c:v>
                </c:pt>
                <c:pt idx="441">
                  <c:v>3603.7610611227851</c:v>
                </c:pt>
                <c:pt idx="442">
                  <c:v>3661.9621937743864</c:v>
                </c:pt>
                <c:pt idx="443">
                  <c:v>3712.2979006990417</c:v>
                </c:pt>
                <c:pt idx="444">
                  <c:v>3770.5989100202351</c:v>
                </c:pt>
                <c:pt idx="445">
                  <c:v>3791.3351945529957</c:v>
                </c:pt>
                <c:pt idx="446">
                  <c:v>3845.9945539401137</c:v>
                </c:pt>
                <c:pt idx="447">
                  <c:v>3942.6588131292024</c:v>
                </c:pt>
                <c:pt idx="448">
                  <c:v>3948.2128996783372</c:v>
                </c:pt>
                <c:pt idx="449">
                  <c:v>4016.8242327381299</c:v>
                </c:pt>
                <c:pt idx="450">
                  <c:v>4043.879685752464</c:v>
                </c:pt>
                <c:pt idx="451">
                  <c:v>4130.4506459825852</c:v>
                </c:pt>
                <c:pt idx="452">
                  <c:v>4143.421346508173</c:v>
                </c:pt>
                <c:pt idx="453">
                  <c:v>4204.9491152669452</c:v>
                </c:pt>
                <c:pt idx="454">
                  <c:v>4274.3426445155619</c:v>
                </c:pt>
                <c:pt idx="455">
                  <c:v>4313.1552201935419</c:v>
                </c:pt>
                <c:pt idx="456">
                  <c:v>4330.1170358569016</c:v>
                </c:pt>
                <c:pt idx="457">
                  <c:v>4396.7504986685635</c:v>
                </c:pt>
                <c:pt idx="458">
                  <c:v>4492.5354635511603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4633.6529580571296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4759.9214586622866</c:v>
                </c:pt>
                <c:pt idx="2034">
                  <c:v>4744.0733944588164</c:v>
                </c:pt>
                <c:pt idx="2035">
                  <c:v>4719.4781662395608</c:v>
                </c:pt>
                <c:pt idx="2036">
                  <c:v>4696.8452729038472</c:v>
                </c:pt>
                <c:pt idx="2037">
                  <c:v>4626.0033801566515</c:v>
                </c:pt>
                <c:pt idx="2038">
                  <c:v>4566.4698367048868</c:v>
                </c:pt>
                <c:pt idx="2039">
                  <c:v>4500.0685733288647</c:v>
                </c:pt>
                <c:pt idx="2040">
                  <c:v>4402.8368205027427</c:v>
                </c:pt>
                <c:pt idx="2041">
                  <c:v>4280.0132008421606</c:v>
                </c:pt>
                <c:pt idx="2042">
                  <c:v>4153.0662304170983</c:v>
                </c:pt>
                <c:pt idx="2043">
                  <c:v>4011.5029416401435</c:v>
                </c:pt>
                <c:pt idx="2044">
                  <c:v>3894.201937026407</c:v>
                </c:pt>
                <c:pt idx="2045">
                  <c:v>3790.3374581296298</c:v>
                </c:pt>
                <c:pt idx="2046">
                  <c:v>3730.5730820384301</c:v>
                </c:pt>
                <c:pt idx="2047">
                  <c:v>3633.2440860036318</c:v>
                </c:pt>
                <c:pt idx="2048" formatCode="General">
                  <c:v>0</c:v>
                </c:pt>
                <c:pt idx="2049" formatCode="0.0">
                  <c:v>3.2999999999997272</c:v>
                </c:pt>
                <c:pt idx="2050" formatCode="0.0">
                  <c:v>2</c:v>
                </c:pt>
                <c:pt idx="2051" formatCode="0.0">
                  <c:v>0.1999999999998181</c:v>
                </c:pt>
                <c:pt idx="2052" formatCode="0.0">
                  <c:v>3.2999999999997272</c:v>
                </c:pt>
                <c:pt idx="2053" formatCode="0.0">
                  <c:v>151.89999999999964</c:v>
                </c:pt>
                <c:pt idx="2054" formatCode="0.0">
                  <c:v>443.80000000000109</c:v>
                </c:pt>
                <c:pt idx="2055" formatCode="0.0">
                  <c:v>825</c:v>
                </c:pt>
                <c:pt idx="2056" formatCode="0.0">
                  <c:v>1098.0999999999985</c:v>
                </c:pt>
                <c:pt idx="2057" formatCode="0.0">
                  <c:v>1165.7000000000007</c:v>
                </c:pt>
                <c:pt idx="2058" formatCode="0.0">
                  <c:v>1169.2000000000007</c:v>
                </c:pt>
                <c:pt idx="2059" formatCode="0.0">
                  <c:v>1183.9000000000015</c:v>
                </c:pt>
                <c:pt idx="2060" formatCode="0.0">
                  <c:v>1182.5999999999985</c:v>
                </c:pt>
                <c:pt idx="2061" formatCode="0.0">
                  <c:v>1234.6000000000004</c:v>
                </c:pt>
                <c:pt idx="2062" formatCode="0.0">
                  <c:v>1209.3999999999996</c:v>
                </c:pt>
                <c:pt idx="2063" formatCode="0.0">
                  <c:v>1142.6999999999989</c:v>
                </c:pt>
                <c:pt idx="2064" formatCode="0.0">
                  <c:v>1194.7000000000007</c:v>
                </c:pt>
                <c:pt idx="2065" formatCode="0.0">
                  <c:v>1175.7000000000007</c:v>
                </c:pt>
                <c:pt idx="2066" formatCode="0.0">
                  <c:v>1157.2000000000007</c:v>
                </c:pt>
                <c:pt idx="2067" formatCode="0.0">
                  <c:v>1174.6999999999989</c:v>
                </c:pt>
                <c:pt idx="2068" formatCode="0.0">
                  <c:v>1126.8999999999996</c:v>
                </c:pt>
                <c:pt idx="2069" formatCode="0.0">
                  <c:v>1171.8999999999996</c:v>
                </c:pt>
                <c:pt idx="2070" formatCode="0.0">
                  <c:v>1142.5</c:v>
                </c:pt>
                <c:pt idx="2071" formatCode="0.0">
                  <c:v>1200.8999999999996</c:v>
                </c:pt>
                <c:pt idx="2072" formatCode="0.0">
                  <c:v>1194.2999999999993</c:v>
                </c:pt>
                <c:pt idx="2073" formatCode="0.0">
                  <c:v>1174.1000000000004</c:v>
                </c:pt>
                <c:pt idx="2074" formatCode="0.0">
                  <c:v>1158.7000000000007</c:v>
                </c:pt>
                <c:pt idx="2075" formatCode="0.0">
                  <c:v>1164.8999999999996</c:v>
                </c:pt>
                <c:pt idx="2076" formatCode="0.0">
                  <c:v>1148.6000000000004</c:v>
                </c:pt>
                <c:pt idx="2077" formatCode="0.0">
                  <c:v>1153.8999999999996</c:v>
                </c:pt>
                <c:pt idx="2078" formatCode="0.0">
                  <c:v>1123.5</c:v>
                </c:pt>
                <c:pt idx="2079" formatCode="0.0">
                  <c:v>1123.2000000000007</c:v>
                </c:pt>
                <c:pt idx="2080" formatCode="0.0">
                  <c:v>1116.8999999999996</c:v>
                </c:pt>
                <c:pt idx="2081" formatCode="0.0">
                  <c:v>1059.3000000000011</c:v>
                </c:pt>
                <c:pt idx="2082" formatCode="0.0">
                  <c:v>1076.6999999999989</c:v>
                </c:pt>
                <c:pt idx="2083" formatCode="0.0">
                  <c:v>1086.2999999999993</c:v>
                </c:pt>
                <c:pt idx="2084" formatCode="0.0">
                  <c:v>1089.7999999999993</c:v>
                </c:pt>
                <c:pt idx="2085" formatCode="0.0">
                  <c:v>1157.3999999999996</c:v>
                </c:pt>
                <c:pt idx="2086" formatCode="0.0">
                  <c:v>1087.5</c:v>
                </c:pt>
                <c:pt idx="2087" formatCode="0.0">
                  <c:v>1074</c:v>
                </c:pt>
                <c:pt idx="2088" formatCode="0.0">
                  <c:v>1041.5999999999985</c:v>
                </c:pt>
                <c:pt idx="2089" formatCode="0.0">
                  <c:v>1065.7999999999993</c:v>
                </c:pt>
                <c:pt idx="2090" formatCode="0.0">
                  <c:v>1088.9000000000015</c:v>
                </c:pt>
                <c:pt idx="2091" formatCode="0.0">
                  <c:v>1107.2999999999993</c:v>
                </c:pt>
                <c:pt idx="2092" formatCode="0.0">
                  <c:v>1077.7999999999993</c:v>
                </c:pt>
                <c:pt idx="2093" formatCode="0.0">
                  <c:v>1111</c:v>
                </c:pt>
                <c:pt idx="2094" formatCode="0.0">
                  <c:v>1084.2000000000007</c:v>
                </c:pt>
                <c:pt idx="2095" formatCode="0.0">
                  <c:v>1084.4000000000015</c:v>
                </c:pt>
                <c:pt idx="2096" formatCode="0.0">
                  <c:v>1107.3999999999996</c:v>
                </c:pt>
                <c:pt idx="2097" formatCode="0.0">
                  <c:v>1062.8999999999996</c:v>
                </c:pt>
                <c:pt idx="2098" formatCode="0.0">
                  <c:v>1129.3999999999996</c:v>
                </c:pt>
                <c:pt idx="2099" formatCode="0.0">
                  <c:v>1109.5</c:v>
                </c:pt>
                <c:pt idx="2100" formatCode="0.0">
                  <c:v>1109.6999999999989</c:v>
                </c:pt>
                <c:pt idx="2101" formatCode="0.0">
                  <c:v>1044.3000000000011</c:v>
                </c:pt>
                <c:pt idx="2102" formatCode="0.0">
                  <c:v>1069.6999999999989</c:v>
                </c:pt>
                <c:pt idx="2103" formatCode="0.0">
                  <c:v>1053.6000000000004</c:v>
                </c:pt>
                <c:pt idx="2104" formatCode="0.0">
                  <c:v>1084</c:v>
                </c:pt>
                <c:pt idx="2105" formatCode="0.0">
                  <c:v>1073.6000000000004</c:v>
                </c:pt>
                <c:pt idx="2106" formatCode="0.0">
                  <c:v>1059.2999999999993</c:v>
                </c:pt>
                <c:pt idx="2107" formatCode="0.0">
                  <c:v>1077.8999999999996</c:v>
                </c:pt>
                <c:pt idx="2108" formatCode="0.0">
                  <c:v>1065</c:v>
                </c:pt>
                <c:pt idx="2109" formatCode="0.0">
                  <c:v>1038.2000000000007</c:v>
                </c:pt>
                <c:pt idx="2110" formatCode="0.0">
                  <c:v>1087.8000000000011</c:v>
                </c:pt>
                <c:pt idx="2111" formatCode="0.0">
                  <c:v>1072.3000000000011</c:v>
                </c:pt>
                <c:pt idx="2112" formatCode="0.0">
                  <c:v>1096.6999999999989</c:v>
                </c:pt>
                <c:pt idx="2113" formatCode="0.0">
                  <c:v>1010.0999999999985</c:v>
                </c:pt>
                <c:pt idx="2114" formatCode="0.0">
                  <c:v>1100.5999999999985</c:v>
                </c:pt>
                <c:pt idx="2115" formatCode="0.0">
                  <c:v>1020.9000000000015</c:v>
                </c:pt>
                <c:pt idx="2116" formatCode="0.0">
                  <c:v>995.10000000000036</c:v>
                </c:pt>
                <c:pt idx="2117" formatCode="0.0">
                  <c:v>1030.7000000000007</c:v>
                </c:pt>
                <c:pt idx="2118" formatCode="0.0">
                  <c:v>1119.5</c:v>
                </c:pt>
                <c:pt idx="2119" formatCode="0.0">
                  <c:v>1110.7000000000007</c:v>
                </c:pt>
                <c:pt idx="2120" formatCode="0.0">
                  <c:v>1052.5</c:v>
                </c:pt>
                <c:pt idx="2121" formatCode="0.0">
                  <c:v>1140.1000000000004</c:v>
                </c:pt>
                <c:pt idx="2122" formatCode="0.0">
                  <c:v>1118.2000000000007</c:v>
                </c:pt>
                <c:pt idx="2123" formatCode="0.0">
                  <c:v>1106</c:v>
                </c:pt>
                <c:pt idx="2124" formatCode="0.0">
                  <c:v>1069.2999999999993</c:v>
                </c:pt>
                <c:pt idx="2125" formatCode="0.0">
                  <c:v>1120.2999999999993</c:v>
                </c:pt>
                <c:pt idx="2126" formatCode="0.0">
                  <c:v>1018.1999999999989</c:v>
                </c:pt>
                <c:pt idx="2127" formatCode="0.0">
                  <c:v>1121.3000000000011</c:v>
                </c:pt>
                <c:pt idx="2128" formatCode="0.0">
                  <c:v>1064</c:v>
                </c:pt>
                <c:pt idx="2129" formatCode="0.0">
                  <c:v>1067.3999999999996</c:v>
                </c:pt>
                <c:pt idx="2130" formatCode="0.0">
                  <c:v>1075.7000000000007</c:v>
                </c:pt>
                <c:pt idx="2131" formatCode="0.0">
                  <c:v>1078.8000000000011</c:v>
                </c:pt>
                <c:pt idx="2132" formatCode="0.0">
                  <c:v>1110.9000000000015</c:v>
                </c:pt>
                <c:pt idx="2133" formatCode="0.0">
                  <c:v>1147.6000000000004</c:v>
                </c:pt>
                <c:pt idx="2134" formatCode="0.0">
                  <c:v>1148.3999999999996</c:v>
                </c:pt>
                <c:pt idx="2135" formatCode="0.0">
                  <c:v>1146.2999999999993</c:v>
                </c:pt>
                <c:pt idx="2136" formatCode="0.0">
                  <c:v>1078.2000000000007</c:v>
                </c:pt>
                <c:pt idx="2137" formatCode="0.0">
                  <c:v>1125.3999999999996</c:v>
                </c:pt>
                <c:pt idx="2138" formatCode="0.0">
                  <c:v>1114.2000000000007</c:v>
                </c:pt>
                <c:pt idx="2139" formatCode="0.0">
                  <c:v>1100.6000000000004</c:v>
                </c:pt>
                <c:pt idx="2140" formatCode="0.0">
                  <c:v>1065.7000000000007</c:v>
                </c:pt>
                <c:pt idx="2141" formatCode="0.0">
                  <c:v>1072.5</c:v>
                </c:pt>
                <c:pt idx="2142" formatCode="0.0">
                  <c:v>1060.8000000000011</c:v>
                </c:pt>
                <c:pt idx="2143" formatCode="0.0">
                  <c:v>1112.2999999999993</c:v>
                </c:pt>
                <c:pt idx="2144" formatCode="0.0">
                  <c:v>1127.6000000000004</c:v>
                </c:pt>
                <c:pt idx="2145" formatCode="0.0">
                  <c:v>1150.7000000000007</c:v>
                </c:pt>
                <c:pt idx="2146" formatCode="0.0">
                  <c:v>1050.8999999999996</c:v>
                </c:pt>
                <c:pt idx="2147" formatCode="0.0">
                  <c:v>1156.3999999999996</c:v>
                </c:pt>
                <c:pt idx="2148" formatCode="0.0">
                  <c:v>1159</c:v>
                </c:pt>
                <c:pt idx="2149" formatCode="0.0">
                  <c:v>1152.9000000000015</c:v>
                </c:pt>
                <c:pt idx="2150" formatCode="0.0">
                  <c:v>1159.8999999999996</c:v>
                </c:pt>
                <c:pt idx="2151" formatCode="0.0">
                  <c:v>1179.7999999999993</c:v>
                </c:pt>
                <c:pt idx="2152" formatCode="0.0">
                  <c:v>1119.8999999999996</c:v>
                </c:pt>
                <c:pt idx="2153" formatCode="0.0">
                  <c:v>1114.6999999999989</c:v>
                </c:pt>
                <c:pt idx="2154" formatCode="0.0">
                  <c:v>1077.4000000000015</c:v>
                </c:pt>
                <c:pt idx="2155" formatCode="0.0">
                  <c:v>1122</c:v>
                </c:pt>
                <c:pt idx="2156" formatCode="0.0">
                  <c:v>1064</c:v>
                </c:pt>
                <c:pt idx="2157" formatCode="0.0">
                  <c:v>1132.5</c:v>
                </c:pt>
                <c:pt idx="2158" formatCode="0.0">
                  <c:v>1149.1000000000004</c:v>
                </c:pt>
                <c:pt idx="2159" formatCode="0.0">
                  <c:v>1146.8000000000011</c:v>
                </c:pt>
                <c:pt idx="2160" formatCode="0.0">
                  <c:v>1069.0999999999985</c:v>
                </c:pt>
                <c:pt idx="2161" formatCode="0.0">
                  <c:v>1136.2999999999993</c:v>
                </c:pt>
                <c:pt idx="2162" formatCode="0.0">
                  <c:v>1187.7999999999993</c:v>
                </c:pt>
                <c:pt idx="2163" formatCode="0.0">
                  <c:v>1153.0999999999985</c:v>
                </c:pt>
                <c:pt idx="2164" formatCode="0.0">
                  <c:v>1160.7999999999993</c:v>
                </c:pt>
                <c:pt idx="2165" formatCode="0.0">
                  <c:v>1123.6999999999989</c:v>
                </c:pt>
                <c:pt idx="2166" formatCode="0.0">
                  <c:v>1138.3000000000011</c:v>
                </c:pt>
                <c:pt idx="2167" formatCode="0.0">
                  <c:v>1112.7000000000007</c:v>
                </c:pt>
                <c:pt idx="2168" formatCode="0.0">
                  <c:v>1115</c:v>
                </c:pt>
                <c:pt idx="2169" formatCode="0.0">
                  <c:v>1144.6999999999989</c:v>
                </c:pt>
                <c:pt idx="2170" formatCode="0.0">
                  <c:v>1135</c:v>
                </c:pt>
                <c:pt idx="2171" formatCode="0.0">
                  <c:v>6764.6999999999971</c:v>
                </c:pt>
                <c:pt idx="2172" formatCode="0.0">
                  <c:v>1066.8999999999996</c:v>
                </c:pt>
                <c:pt idx="2173" formatCode="0.0">
                  <c:v>1193.5999999999985</c:v>
                </c:pt>
                <c:pt idx="2174" formatCode="0.0">
                  <c:v>1152.2000000000007</c:v>
                </c:pt>
                <c:pt idx="2175" formatCode="0.0">
                  <c:v>1179.5999999999985</c:v>
                </c:pt>
                <c:pt idx="2176" formatCode="0.0">
                  <c:v>1153.3999999999996</c:v>
                </c:pt>
                <c:pt idx="2177" formatCode="0.0">
                  <c:v>1151.8999999999996</c:v>
                </c:pt>
                <c:pt idx="2178" formatCode="0.0">
                  <c:v>1201.6999999999989</c:v>
                </c:pt>
                <c:pt idx="2179" formatCode="0.0">
                  <c:v>1187.5999999999985</c:v>
                </c:pt>
                <c:pt idx="2180" formatCode="0.0">
                  <c:v>1193.7000000000007</c:v>
                </c:pt>
                <c:pt idx="2181" formatCode="0.0">
                  <c:v>1132</c:v>
                </c:pt>
                <c:pt idx="2182" formatCode="0.0">
                  <c:v>1138.1000000000004</c:v>
                </c:pt>
                <c:pt idx="2183" formatCode="0.0">
                  <c:v>1140.5</c:v>
                </c:pt>
                <c:pt idx="2184" formatCode="0.0">
                  <c:v>1248.5999999999985</c:v>
                </c:pt>
                <c:pt idx="2185" formatCode="0.0">
                  <c:v>1187</c:v>
                </c:pt>
                <c:pt idx="2186" formatCode="0.0">
                  <c:v>1208.2999999999993</c:v>
                </c:pt>
                <c:pt idx="2187" formatCode="0.0">
                  <c:v>1195.8999999999996</c:v>
                </c:pt>
                <c:pt idx="2188" formatCode="0.0">
                  <c:v>1216.1999999999989</c:v>
                </c:pt>
                <c:pt idx="2189" formatCode="0.0">
                  <c:v>1238.8999999999996</c:v>
                </c:pt>
                <c:pt idx="2190" formatCode="0.0">
                  <c:v>1233.1000000000004</c:v>
                </c:pt>
                <c:pt idx="2191" formatCode="0.0">
                  <c:v>1198.2000000000007</c:v>
                </c:pt>
                <c:pt idx="2192" formatCode="0.0">
                  <c:v>1193.8999999999996</c:v>
                </c:pt>
                <c:pt idx="2193" formatCode="0.0">
                  <c:v>1167</c:v>
                </c:pt>
                <c:pt idx="2194" formatCode="0.0">
                  <c:v>1174.2000000000007</c:v>
                </c:pt>
                <c:pt idx="2195" formatCode="0.0">
                  <c:v>1129.6999999999989</c:v>
                </c:pt>
                <c:pt idx="2196" formatCode="0.0">
                  <c:v>1210.7000000000007</c:v>
                </c:pt>
                <c:pt idx="2197" formatCode="0.0">
                  <c:v>1117.6000000000004</c:v>
                </c:pt>
                <c:pt idx="2198" formatCode="0.0">
                  <c:v>1224</c:v>
                </c:pt>
                <c:pt idx="2199" formatCode="0.0">
                  <c:v>1210.7000000000007</c:v>
                </c:pt>
                <c:pt idx="2200" formatCode="0.0">
                  <c:v>1225.1000000000004</c:v>
                </c:pt>
                <c:pt idx="2201" formatCode="0.0">
                  <c:v>1214.5</c:v>
                </c:pt>
                <c:pt idx="2202" formatCode="0.0">
                  <c:v>1270.3999999999996</c:v>
                </c:pt>
                <c:pt idx="2203" formatCode="0.0">
                  <c:v>1267.8999999999996</c:v>
                </c:pt>
                <c:pt idx="2204" formatCode="0.0">
                  <c:v>1307.6999999999989</c:v>
                </c:pt>
                <c:pt idx="2205" formatCode="0.0">
                  <c:v>1311.2999999999993</c:v>
                </c:pt>
                <c:pt idx="2206" formatCode="0.0">
                  <c:v>1262.6000000000004</c:v>
                </c:pt>
                <c:pt idx="2207" formatCode="0.0">
                  <c:v>1288.2000000000007</c:v>
                </c:pt>
                <c:pt idx="2208" formatCode="0.0">
                  <c:v>1309.6999999999989</c:v>
                </c:pt>
                <c:pt idx="2209" formatCode="0.0">
                  <c:v>1269.5</c:v>
                </c:pt>
                <c:pt idx="2210" formatCode="0.0">
                  <c:v>1276.2000000000007</c:v>
                </c:pt>
                <c:pt idx="2211" formatCode="0.0">
                  <c:v>1218.2000000000007</c:v>
                </c:pt>
                <c:pt idx="2212" formatCode="0.0">
                  <c:v>1225.1000000000004</c:v>
                </c:pt>
                <c:pt idx="2213" formatCode="0.0">
                  <c:v>1233</c:v>
                </c:pt>
                <c:pt idx="2214" formatCode="0.0">
                  <c:v>1235.8999999999996</c:v>
                </c:pt>
                <c:pt idx="2215" formatCode="0.0">
                  <c:v>1296.3999999999996</c:v>
                </c:pt>
                <c:pt idx="2216" formatCode="0.0">
                  <c:v>1325.2000000000007</c:v>
                </c:pt>
                <c:pt idx="2217" formatCode="0.0">
                  <c:v>1359.2999999999993</c:v>
                </c:pt>
                <c:pt idx="2218" formatCode="0.0">
                  <c:v>1419.2000000000007</c:v>
                </c:pt>
                <c:pt idx="2219" formatCode="0.0">
                  <c:v>1419.7999999999993</c:v>
                </c:pt>
                <c:pt idx="2220" formatCode="0.0">
                  <c:v>1436.8999999999996</c:v>
                </c:pt>
                <c:pt idx="2221" formatCode="0.0">
                  <c:v>1392.1000000000004</c:v>
                </c:pt>
                <c:pt idx="2222" formatCode="0.0">
                  <c:v>1351.1000000000004</c:v>
                </c:pt>
                <c:pt idx="2223" formatCode="0.0">
                  <c:v>1333.7000000000007</c:v>
                </c:pt>
                <c:pt idx="2224" formatCode="0.0">
                  <c:v>1335.3999999999996</c:v>
                </c:pt>
                <c:pt idx="2225" formatCode="0.0">
                  <c:v>1367</c:v>
                </c:pt>
                <c:pt idx="2226" formatCode="0.0">
                  <c:v>1361.8999999999996</c:v>
                </c:pt>
                <c:pt idx="2227" formatCode="0.0">
                  <c:v>1306.5999999999985</c:v>
                </c:pt>
                <c:pt idx="2228" formatCode="0.0">
                  <c:v>1364.2999999999993</c:v>
                </c:pt>
                <c:pt idx="2229" formatCode="0.0">
                  <c:v>1335.1999999999989</c:v>
                </c:pt>
                <c:pt idx="2230" formatCode="0.0">
                  <c:v>1261.5</c:v>
                </c:pt>
                <c:pt idx="2231" formatCode="0.0">
                  <c:v>1419.6999999999989</c:v>
                </c:pt>
                <c:pt idx="2232" formatCode="0.0">
                  <c:v>1427.6999999999989</c:v>
                </c:pt>
                <c:pt idx="2233" formatCode="0.0">
                  <c:v>1485.4000000000015</c:v>
                </c:pt>
                <c:pt idx="2234" formatCode="0.0">
                  <c:v>1433</c:v>
                </c:pt>
                <c:pt idx="2235" formatCode="0.0">
                  <c:v>1412.2000000000007</c:v>
                </c:pt>
                <c:pt idx="2236" formatCode="0.0">
                  <c:v>1446.5</c:v>
                </c:pt>
                <c:pt idx="2237" formatCode="0.0">
                  <c:v>1454.6000000000004</c:v>
                </c:pt>
                <c:pt idx="2238" formatCode="0.0">
                  <c:v>1457.4000000000015</c:v>
                </c:pt>
                <c:pt idx="2239" formatCode="0.0">
                  <c:v>1419.5</c:v>
                </c:pt>
                <c:pt idx="2240" formatCode="0.0">
                  <c:v>1393.7000000000007</c:v>
                </c:pt>
                <c:pt idx="2241" formatCode="0.0">
                  <c:v>1444</c:v>
                </c:pt>
                <c:pt idx="2242" formatCode="0.0">
                  <c:v>1416.5999999999985</c:v>
                </c:pt>
                <c:pt idx="2243" formatCode="0.0">
                  <c:v>1453.5999999999985</c:v>
                </c:pt>
                <c:pt idx="2244" formatCode="0.0">
                  <c:v>1421.0999999999985</c:v>
                </c:pt>
                <c:pt idx="2245" formatCode="0.0">
                  <c:v>1388.5</c:v>
                </c:pt>
                <c:pt idx="2246" formatCode="0.0">
                  <c:v>1459.7000000000007</c:v>
                </c:pt>
                <c:pt idx="2247" formatCode="0.0">
                  <c:v>1493.5</c:v>
                </c:pt>
                <c:pt idx="2248" formatCode="0.0">
                  <c:v>1534.2000000000007</c:v>
                </c:pt>
                <c:pt idx="2249" formatCode="0.0">
                  <c:v>1505.1000000000004</c:v>
                </c:pt>
                <c:pt idx="2250" formatCode="0.0">
                  <c:v>1499.7999999999993</c:v>
                </c:pt>
                <c:pt idx="2251" formatCode="0.0">
                  <c:v>1476.2999999999993</c:v>
                </c:pt>
                <c:pt idx="2252" formatCode="0.0">
                  <c:v>1516.6000000000004</c:v>
                </c:pt>
                <c:pt idx="2253" formatCode="0.0">
                  <c:v>1477.2000000000007</c:v>
                </c:pt>
                <c:pt idx="2254" formatCode="0.0">
                  <c:v>1506.1000000000004</c:v>
                </c:pt>
                <c:pt idx="2255" formatCode="0.0">
                  <c:v>1487.7999999999993</c:v>
                </c:pt>
                <c:pt idx="2256" formatCode="0.0">
                  <c:v>1496.5</c:v>
                </c:pt>
                <c:pt idx="2257" formatCode="0.0">
                  <c:v>1540.1000000000004</c:v>
                </c:pt>
                <c:pt idx="2258" formatCode="0.0">
                  <c:v>1567.1000000000004</c:v>
                </c:pt>
                <c:pt idx="2259" formatCode="0.0">
                  <c:v>1663.1000000000004</c:v>
                </c:pt>
                <c:pt idx="2260" formatCode="0.0">
                  <c:v>1672.3999999999996</c:v>
                </c:pt>
                <c:pt idx="2261" formatCode="0.0">
                  <c:v>1670.7999999999993</c:v>
                </c:pt>
                <c:pt idx="2262" formatCode="0.0">
                  <c:v>1681.5</c:v>
                </c:pt>
                <c:pt idx="2263" formatCode="0.0">
                  <c:v>1690.2000000000007</c:v>
                </c:pt>
                <c:pt idx="2264" formatCode="0.0">
                  <c:v>1713.8999999999996</c:v>
                </c:pt>
                <c:pt idx="2265" formatCode="0.0">
                  <c:v>1675.8999999999996</c:v>
                </c:pt>
                <c:pt idx="2266" formatCode="0.0">
                  <c:v>1685.7000000000007</c:v>
                </c:pt>
                <c:pt idx="2267" formatCode="0.0">
                  <c:v>1648.3999999999996</c:v>
                </c:pt>
                <c:pt idx="2268" formatCode="0.0">
                  <c:v>1637.2000000000007</c:v>
                </c:pt>
                <c:pt idx="2269" formatCode="0.0">
                  <c:v>1646.8000000000011</c:v>
                </c:pt>
                <c:pt idx="2270" formatCode="0.0">
                  <c:v>1633.7999999999993</c:v>
                </c:pt>
                <c:pt idx="2271" formatCode="0.0">
                  <c:v>1683.1000000000004</c:v>
                </c:pt>
                <c:pt idx="2272" formatCode="0.0">
                  <c:v>1744.2000000000007</c:v>
                </c:pt>
                <c:pt idx="2273" formatCode="0.0">
                  <c:v>1795.0999999999985</c:v>
                </c:pt>
                <c:pt idx="2274" formatCode="0.0">
                  <c:v>1863.3999999999996</c:v>
                </c:pt>
                <c:pt idx="2275" formatCode="0.0">
                  <c:v>1852.5</c:v>
                </c:pt>
                <c:pt idx="2276" formatCode="0.0">
                  <c:v>1875.8000000000011</c:v>
                </c:pt>
                <c:pt idx="2277" formatCode="0.0">
                  <c:v>1854.6999999999989</c:v>
                </c:pt>
                <c:pt idx="2278" formatCode="0.0">
                  <c:v>1893.1999999999989</c:v>
                </c:pt>
                <c:pt idx="2279" formatCode="0.0">
                  <c:v>1909.3000000000011</c:v>
                </c:pt>
                <c:pt idx="2280" formatCode="0.0">
                  <c:v>1905.2999999999993</c:v>
                </c:pt>
                <c:pt idx="2281" formatCode="0.0">
                  <c:v>1926.7000000000007</c:v>
                </c:pt>
                <c:pt idx="2282" formatCode="0.0">
                  <c:v>1924.3999999999996</c:v>
                </c:pt>
                <c:pt idx="2283" formatCode="0.0">
                  <c:v>1852</c:v>
                </c:pt>
                <c:pt idx="2284" formatCode="0.0">
                  <c:v>1909.2999999999993</c:v>
                </c:pt>
                <c:pt idx="2285" formatCode="0.0">
                  <c:v>1897.7999999999993</c:v>
                </c:pt>
                <c:pt idx="2286" formatCode="0.0">
                  <c:v>1974.4000000000015</c:v>
                </c:pt>
                <c:pt idx="2287" formatCode="0.0">
                  <c:v>1905.1999999999989</c:v>
                </c:pt>
                <c:pt idx="2288" formatCode="0.0">
                  <c:v>1931.1999999999989</c:v>
                </c:pt>
                <c:pt idx="2289" formatCode="0.0">
                  <c:v>2025.2999999999993</c:v>
                </c:pt>
                <c:pt idx="2290" formatCode="0.0">
                  <c:v>2084.3999999999996</c:v>
                </c:pt>
                <c:pt idx="2291" formatCode="0.0">
                  <c:v>2153.1000000000004</c:v>
                </c:pt>
                <c:pt idx="2292" formatCode="0.0">
                  <c:v>2155.1000000000004</c:v>
                </c:pt>
                <c:pt idx="2293" formatCode="0.0">
                  <c:v>2224.2000000000007</c:v>
                </c:pt>
                <c:pt idx="2294" formatCode="0.0">
                  <c:v>2241.7000000000007</c:v>
                </c:pt>
                <c:pt idx="2295" formatCode="0.0">
                  <c:v>2208.3999999999996</c:v>
                </c:pt>
                <c:pt idx="2296" formatCode="0.0">
                  <c:v>2189.3000000000011</c:v>
                </c:pt>
                <c:pt idx="2297" formatCode="0.0">
                  <c:v>2207.5999999999985</c:v>
                </c:pt>
                <c:pt idx="2298" formatCode="0.0">
                  <c:v>2169.5</c:v>
                </c:pt>
                <c:pt idx="2299" formatCode="0.0">
                  <c:v>2176.8999999999996</c:v>
                </c:pt>
                <c:pt idx="2300" formatCode="0.0">
                  <c:v>2196.8999999999996</c:v>
                </c:pt>
                <c:pt idx="2301" formatCode="0.0">
                  <c:v>2195.7999999999993</c:v>
                </c:pt>
                <c:pt idx="2302" formatCode="0.0">
                  <c:v>2246.7000000000007</c:v>
                </c:pt>
                <c:pt idx="2303" formatCode="0.0">
                  <c:v>2270</c:v>
                </c:pt>
                <c:pt idx="2304" formatCode="0.0">
                  <c:v>2316.5</c:v>
                </c:pt>
                <c:pt idx="2305" formatCode="0.0">
                  <c:v>2353.8999999999996</c:v>
                </c:pt>
                <c:pt idx="2306" formatCode="0.0">
                  <c:v>2402</c:v>
                </c:pt>
                <c:pt idx="2307" formatCode="0.0">
                  <c:v>2448.3999999999996</c:v>
                </c:pt>
                <c:pt idx="2308" formatCode="0.0">
                  <c:v>2494.1999999999989</c:v>
                </c:pt>
                <c:pt idx="2309" formatCode="0.0">
                  <c:v>2524.6000000000004</c:v>
                </c:pt>
                <c:pt idx="2310" formatCode="0.0">
                  <c:v>2511.7999999999993</c:v>
                </c:pt>
                <c:pt idx="2311" formatCode="0.0">
                  <c:v>2540.7999999999993</c:v>
                </c:pt>
                <c:pt idx="2312" formatCode="0.0">
                  <c:v>2545.6999999999989</c:v>
                </c:pt>
                <c:pt idx="2313" formatCode="0.0">
                  <c:v>2550.9000000000015</c:v>
                </c:pt>
                <c:pt idx="2314" formatCode="0.0">
                  <c:v>2539.8999999999996</c:v>
                </c:pt>
                <c:pt idx="2315" formatCode="0.0">
                  <c:v>2472.5999999999985</c:v>
                </c:pt>
                <c:pt idx="2316" formatCode="0.0">
                  <c:v>2595.7000000000007</c:v>
                </c:pt>
                <c:pt idx="2317" formatCode="0.0">
                  <c:v>2626.2000000000007</c:v>
                </c:pt>
                <c:pt idx="2318" formatCode="0.0">
                  <c:v>2597.7000000000007</c:v>
                </c:pt>
                <c:pt idx="2319" formatCode="0.0">
                  <c:v>2638.1999999999989</c:v>
                </c:pt>
                <c:pt idx="2320" formatCode="0.0">
                  <c:v>2644</c:v>
                </c:pt>
                <c:pt idx="2321" formatCode="0.0">
                  <c:v>2674.1000000000004</c:v>
                </c:pt>
                <c:pt idx="2322" formatCode="0.0">
                  <c:v>2754.1999999999989</c:v>
                </c:pt>
                <c:pt idx="2323" formatCode="0.0">
                  <c:v>2762.2999999999993</c:v>
                </c:pt>
                <c:pt idx="2324" formatCode="0.0">
                  <c:v>2836.3999999999996</c:v>
                </c:pt>
                <c:pt idx="2325" formatCode="0.0">
                  <c:v>2921.1999999999989</c:v>
                </c:pt>
                <c:pt idx="2326" formatCode="0.0">
                  <c:v>2962</c:v>
                </c:pt>
                <c:pt idx="2327" formatCode="0.0">
                  <c:v>2983.1999999999989</c:v>
                </c:pt>
                <c:pt idx="2328" formatCode="0.0">
                  <c:v>3030.4000000000015</c:v>
                </c:pt>
                <c:pt idx="2329" formatCode="0.0">
                  <c:v>3116.6000000000004</c:v>
                </c:pt>
                <c:pt idx="2330" formatCode="0.0">
                  <c:v>3130.2999999999993</c:v>
                </c:pt>
                <c:pt idx="2331" formatCode="0.0">
                  <c:v>3169</c:v>
                </c:pt>
                <c:pt idx="2332" formatCode="0.0">
                  <c:v>3131.2000000000007</c:v>
                </c:pt>
                <c:pt idx="2333" formatCode="0.0">
                  <c:v>3129.1999999999989</c:v>
                </c:pt>
                <c:pt idx="2334" formatCode="0.0">
                  <c:v>3032.6999999999989</c:v>
                </c:pt>
                <c:pt idx="2335" formatCode="0.0">
                  <c:v>2964.2999999999993</c:v>
                </c:pt>
                <c:pt idx="2336" formatCode="0.0">
                  <c:v>3083.5</c:v>
                </c:pt>
                <c:pt idx="2337" formatCode="0.0">
                  <c:v>3108.6000000000004</c:v>
                </c:pt>
                <c:pt idx="2338" formatCode="0.0">
                  <c:v>3180.3999999999996</c:v>
                </c:pt>
                <c:pt idx="2339" formatCode="0.0">
                  <c:v>3346.4000000000015</c:v>
                </c:pt>
                <c:pt idx="2340" formatCode="0.0">
                  <c:v>3519.3999999999996</c:v>
                </c:pt>
                <c:pt idx="2341" formatCode="0.0">
                  <c:v>3590</c:v>
                </c:pt>
                <c:pt idx="2342" formatCode="0.0">
                  <c:v>3662.4000000000015</c:v>
                </c:pt>
                <c:pt idx="2343" formatCode="0.0">
                  <c:v>3783.5</c:v>
                </c:pt>
                <c:pt idx="2344" formatCode="0.0">
                  <c:v>3770</c:v>
                </c:pt>
                <c:pt idx="2345" formatCode="0.0">
                  <c:v>3825.3000000000011</c:v>
                </c:pt>
                <c:pt idx="2346" formatCode="0.0">
                  <c:v>3810.6000000000004</c:v>
                </c:pt>
                <c:pt idx="2347" formatCode="0.0">
                  <c:v>3727.7000000000007</c:v>
                </c:pt>
                <c:pt idx="2348" formatCode="0.0">
                  <c:v>3746.5</c:v>
                </c:pt>
                <c:pt idx="2349" formatCode="0.0">
                  <c:v>3729.1000000000004</c:v>
                </c:pt>
                <c:pt idx="2350" formatCode="0.0">
                  <c:v>3588.5</c:v>
                </c:pt>
                <c:pt idx="2351" formatCode="0.0">
                  <c:v>3513.7999999999993</c:v>
                </c:pt>
                <c:pt idx="2352" formatCode="0.0">
                  <c:v>3477.2000000000007</c:v>
                </c:pt>
                <c:pt idx="2353" formatCode="0.0">
                  <c:v>3696.6000000000004</c:v>
                </c:pt>
                <c:pt idx="2354" formatCode="0.0">
                  <c:v>3900</c:v>
                </c:pt>
                <c:pt idx="2355" formatCode="0.0">
                  <c:v>4124.8000000000011</c:v>
                </c:pt>
                <c:pt idx="2356" formatCode="0.0">
                  <c:v>4382.7000000000007</c:v>
                </c:pt>
                <c:pt idx="2357" formatCode="0.0">
                  <c:v>4452.5</c:v>
                </c:pt>
                <c:pt idx="2358" formatCode="0.0">
                  <c:v>4527.0999999999985</c:v>
                </c:pt>
                <c:pt idx="2359" formatCode="0.0">
                  <c:v>4682.8999999999978</c:v>
                </c:pt>
                <c:pt idx="2360" formatCode="0.0">
                  <c:v>4740.0000000000018</c:v>
                </c:pt>
                <c:pt idx="2361" formatCode="0.0">
                  <c:v>4932.9000000000015</c:v>
                </c:pt>
                <c:pt idx="2362" formatCode="0.0">
                  <c:v>4908.2999999999993</c:v>
                </c:pt>
                <c:pt idx="2363" formatCode="0.0">
                  <c:v>4791.1000000000004</c:v>
                </c:pt>
                <c:pt idx="2364" formatCode="0.0">
                  <c:v>4774.1999999999989</c:v>
                </c:pt>
                <c:pt idx="2365" formatCode="0.0">
                  <c:v>4729.8000000000011</c:v>
                </c:pt>
                <c:pt idx="2366" formatCode="0.0">
                  <c:v>4728.0000000000018</c:v>
                </c:pt>
                <c:pt idx="2367" formatCode="0.0">
                  <c:v>4722.7999999999993</c:v>
                </c:pt>
                <c:pt idx="2368" formatCode="0.0">
                  <c:v>4658.5000000000018</c:v>
                </c:pt>
                <c:pt idx="2369" formatCode="0.0">
                  <c:v>4739.3000000000011</c:v>
                </c:pt>
                <c:pt idx="2370" formatCode="0.0">
                  <c:v>4746.8999999999978</c:v>
                </c:pt>
                <c:pt idx="2371" formatCode="0.0">
                  <c:v>4816.8000000000011</c:v>
                </c:pt>
                <c:pt idx="2372" formatCode="0.0">
                  <c:v>4754.8999999999978</c:v>
                </c:pt>
                <c:pt idx="2373" formatCode="0.0">
                  <c:v>4834.7000000000007</c:v>
                </c:pt>
                <c:pt idx="2374" formatCode="0.0">
                  <c:v>4909.1000000000004</c:v>
                </c:pt>
                <c:pt idx="2375" formatCode="0.0">
                  <c:v>4938.8000000000011</c:v>
                </c:pt>
                <c:pt idx="2376" formatCode="0.0">
                  <c:v>4972.8999999999978</c:v>
                </c:pt>
                <c:pt idx="2377" formatCode="0.0">
                  <c:v>4975.6999999999989</c:v>
                </c:pt>
                <c:pt idx="2378" formatCode="0.0">
                  <c:v>4999.5</c:v>
                </c:pt>
                <c:pt idx="2379" formatCode="0.0">
                  <c:v>5021.1000000000004</c:v>
                </c:pt>
                <c:pt idx="2380" formatCode="0.0">
                  <c:v>5014.4000000000015</c:v>
                </c:pt>
                <c:pt idx="2381" formatCode="0.0">
                  <c:v>5041.4999999999982</c:v>
                </c:pt>
                <c:pt idx="2382" formatCode="0.0">
                  <c:v>4964.2000000000007</c:v>
                </c:pt>
                <c:pt idx="2383" formatCode="0.0">
                  <c:v>5043.9999999999982</c:v>
                </c:pt>
                <c:pt idx="2384" formatCode="0.0">
                  <c:v>5057.2999999999993</c:v>
                </c:pt>
                <c:pt idx="2385" formatCode="0.0">
                  <c:v>5052.5</c:v>
                </c:pt>
                <c:pt idx="2386" formatCode="0.0">
                  <c:v>5148.8999999999996</c:v>
                </c:pt>
                <c:pt idx="2387" formatCode="0.0">
                  <c:v>5171</c:v>
                </c:pt>
                <c:pt idx="2388" formatCode="0.0">
                  <c:v>5219.3999999999978</c:v>
                </c:pt>
                <c:pt idx="2389" formatCode="0.0">
                  <c:v>5327.2000000000007</c:v>
                </c:pt>
                <c:pt idx="2390" formatCode="0.0">
                  <c:v>5358.3000000000011</c:v>
                </c:pt>
                <c:pt idx="2391" formatCode="0.0">
                  <c:v>5327.2999999999993</c:v>
                </c:pt>
                <c:pt idx="2392" formatCode="0.0">
                  <c:v>5365.6999999999989</c:v>
                </c:pt>
                <c:pt idx="2393" formatCode="0.0">
                  <c:v>5406.4000000000015</c:v>
                </c:pt>
                <c:pt idx="2394" formatCode="0.0">
                  <c:v>5409.2999999999993</c:v>
                </c:pt>
                <c:pt idx="2395" formatCode="0.0">
                  <c:v>5491</c:v>
                </c:pt>
                <c:pt idx="2396" formatCode="0.0">
                  <c:v>5585.7999999999993</c:v>
                </c:pt>
                <c:pt idx="2397" formatCode="0.0">
                  <c:v>5519.7999999999993</c:v>
                </c:pt>
                <c:pt idx="2398" formatCode="0.0">
                  <c:v>5577.7000000000007</c:v>
                </c:pt>
                <c:pt idx="2399" formatCode="0.0">
                  <c:v>5622.2000000000007</c:v>
                </c:pt>
                <c:pt idx="2400" formatCode="0.0">
                  <c:v>5667.0000000000018</c:v>
                </c:pt>
                <c:pt idx="2401" formatCode="0.0">
                  <c:v>5742.3000000000011</c:v>
                </c:pt>
                <c:pt idx="2402" formatCode="0.0">
                  <c:v>5767.9</c:v>
                </c:pt>
                <c:pt idx="2403" formatCode="0.0">
                  <c:v>5801.9999999999982</c:v>
                </c:pt>
                <c:pt idx="2404" formatCode="0.0">
                  <c:v>5953.6999999999989</c:v>
                </c:pt>
                <c:pt idx="2405" formatCode="0.0">
                  <c:v>5894.9</c:v>
                </c:pt>
                <c:pt idx="2406" formatCode="0.0">
                  <c:v>6076.9999999999982</c:v>
                </c:pt>
                <c:pt idx="2407" formatCode="0.0">
                  <c:v>6076.5999999999985</c:v>
                </c:pt>
                <c:pt idx="2408" formatCode="0.0">
                  <c:v>6143.0000000000018</c:v>
                </c:pt>
                <c:pt idx="2409" formatCode="0.0">
                  <c:v>6237.9</c:v>
                </c:pt>
                <c:pt idx="2410" formatCode="0.0">
                  <c:v>6275.2999999999993</c:v>
                </c:pt>
                <c:pt idx="2411" formatCode="0.0">
                  <c:v>6291.0999999999985</c:v>
                </c:pt>
                <c:pt idx="2412" formatCode="0.0">
                  <c:v>6397.8999999999978</c:v>
                </c:pt>
                <c:pt idx="2413" formatCode="0.0">
                  <c:v>6523.2000000000007</c:v>
                </c:pt>
                <c:pt idx="2414" formatCode="0.0">
                  <c:v>6485.7000000000007</c:v>
                </c:pt>
                <c:pt idx="2415" formatCode="0.0">
                  <c:v>6627.2999999999993</c:v>
                </c:pt>
                <c:pt idx="2416" formatCode="0.0">
                  <c:v>6720.4000000000015</c:v>
                </c:pt>
                <c:pt idx="2417" formatCode="0.0">
                  <c:v>6741.7999999999993</c:v>
                </c:pt>
                <c:pt idx="2418" formatCode="0.0">
                  <c:v>6766.9999999999982</c:v>
                </c:pt>
                <c:pt idx="2419" formatCode="0.0">
                  <c:v>6809.4</c:v>
                </c:pt>
                <c:pt idx="2420" formatCode="0.0">
                  <c:v>6898.2999999999993</c:v>
                </c:pt>
                <c:pt idx="2421" formatCode="0.0">
                  <c:v>6944.1</c:v>
                </c:pt>
                <c:pt idx="2422" formatCode="0.0">
                  <c:v>7074.1</c:v>
                </c:pt>
                <c:pt idx="2423" formatCode="0.0">
                  <c:v>7131.5999999999985</c:v>
                </c:pt>
                <c:pt idx="2424" formatCode="0.0">
                  <c:v>7242.1</c:v>
                </c:pt>
                <c:pt idx="2425" formatCode="0.0">
                  <c:v>7376.6999999999989</c:v>
                </c:pt>
                <c:pt idx="2426" formatCode="0.0">
                  <c:v>7449.4</c:v>
                </c:pt>
                <c:pt idx="2427" formatCode="0.0">
                  <c:v>7603.6</c:v>
                </c:pt>
                <c:pt idx="2428" formatCode="General">
                  <c:v>7707.5</c:v>
                </c:pt>
                <c:pt idx="2429" formatCode="0.0">
                  <c:v>7811.4</c:v>
                </c:pt>
                <c:pt idx="2430" formatCode="0.0">
                  <c:v>7864.2999999999993</c:v>
                </c:pt>
                <c:pt idx="2431" formatCode="0.0">
                  <c:v>7912.1</c:v>
                </c:pt>
                <c:pt idx="2432" formatCode="0.0">
                  <c:v>8006.6999999999989</c:v>
                </c:pt>
                <c:pt idx="2433" formatCode="0.0">
                  <c:v>8021.9000000000015</c:v>
                </c:pt>
                <c:pt idx="2434" formatCode="0.0">
                  <c:v>8126</c:v>
                </c:pt>
                <c:pt idx="2435" formatCode="0.0">
                  <c:v>8234.5</c:v>
                </c:pt>
                <c:pt idx="2436" formatCode="0.0">
                  <c:v>8165.5</c:v>
                </c:pt>
                <c:pt idx="2437" formatCode="0.0">
                  <c:v>8439.2000000000007</c:v>
                </c:pt>
                <c:pt idx="2438" formatCode="0.0">
                  <c:v>8612.1</c:v>
                </c:pt>
                <c:pt idx="2439" formatCode="0.0">
                  <c:v>8702.9000000000015</c:v>
                </c:pt>
                <c:pt idx="2440" formatCode="0.0">
                  <c:v>8770.7000000000007</c:v>
                </c:pt>
                <c:pt idx="2441" formatCode="0.0">
                  <c:v>8927.3000000000011</c:v>
                </c:pt>
                <c:pt idx="2442" formatCode="0.0">
                  <c:v>9118.0999999999985</c:v>
                </c:pt>
                <c:pt idx="2443" formatCode="0.0">
                  <c:v>9161.2999999999993</c:v>
                </c:pt>
                <c:pt idx="2444" formatCode="0.0">
                  <c:v>9298.0999999999985</c:v>
                </c:pt>
                <c:pt idx="2445" formatCode="0.0">
                  <c:v>9494.9</c:v>
                </c:pt>
                <c:pt idx="2446" formatCode="0.0">
                  <c:v>9538.7999999999993</c:v>
                </c:pt>
                <c:pt idx="2447" formatCode="0.0">
                  <c:v>9720.7999999999993</c:v>
                </c:pt>
                <c:pt idx="2448" formatCode="0.0">
                  <c:v>9792.1999999999989</c:v>
                </c:pt>
                <c:pt idx="2449" formatCode="0.0">
                  <c:v>10018.200000000001</c:v>
                </c:pt>
                <c:pt idx="2450" formatCode="0.0">
                  <c:v>10065.900000000001</c:v>
                </c:pt>
                <c:pt idx="2451" formatCode="0.0">
                  <c:v>10235.699999999999</c:v>
                </c:pt>
                <c:pt idx="2452" formatCode="0.0">
                  <c:v>10360.199999999999</c:v>
                </c:pt>
                <c:pt idx="2453" formatCode="0.0">
                  <c:v>10484.299999999999</c:v>
                </c:pt>
                <c:pt idx="2454" formatCode="0.0">
                  <c:v>10704.2</c:v>
                </c:pt>
                <c:pt idx="2455" formatCode="0.0">
                  <c:v>10787.8</c:v>
                </c:pt>
                <c:pt idx="2456" formatCode="0.0">
                  <c:v>10946.7</c:v>
                </c:pt>
                <c:pt idx="2457" formatCode="0.0">
                  <c:v>11080.7</c:v>
                </c:pt>
                <c:pt idx="2458" formatCode="0.0">
                  <c:v>11292.400000000001</c:v>
                </c:pt>
                <c:pt idx="2459" formatCode="0.0">
                  <c:v>11416.7</c:v>
                </c:pt>
                <c:pt idx="2460" formatCode="0.0">
                  <c:v>11610.699999999999</c:v>
                </c:pt>
                <c:pt idx="2461" formatCode="0.0">
                  <c:v>11777.6</c:v>
                </c:pt>
                <c:pt idx="2462" formatCode="0.0">
                  <c:v>11947.6</c:v>
                </c:pt>
                <c:pt idx="2463" formatCode="0.0">
                  <c:v>12130.999999999998</c:v>
                </c:pt>
                <c:pt idx="2464" formatCode="0.0">
                  <c:v>12319.100000000002</c:v>
                </c:pt>
                <c:pt idx="2465" formatCode="0.0">
                  <c:v>12407.8</c:v>
                </c:pt>
                <c:pt idx="2466" formatCode="0.0">
                  <c:v>12685.199999999999</c:v>
                </c:pt>
                <c:pt idx="2467" formatCode="0.0">
                  <c:v>12843.300000000001</c:v>
                </c:pt>
                <c:pt idx="2468" formatCode="0.0">
                  <c:v>13015.9</c:v>
                </c:pt>
                <c:pt idx="2469" formatCode="0.0">
                  <c:v>13176.5</c:v>
                </c:pt>
                <c:pt idx="2470" formatCode="0.0">
                  <c:v>13437.4</c:v>
                </c:pt>
                <c:pt idx="2471" formatCode="0.0">
                  <c:v>13605.6</c:v>
                </c:pt>
                <c:pt idx="2472" formatCode="0.0">
                  <c:v>13721.800000000001</c:v>
                </c:pt>
                <c:pt idx="2473" formatCode="0.0">
                  <c:v>13876.3</c:v>
                </c:pt>
                <c:pt idx="2474" formatCode="0.0">
                  <c:v>14002.899999999998</c:v>
                </c:pt>
                <c:pt idx="2475" formatCode="0.0">
                  <c:v>14322.499999999998</c:v>
                </c:pt>
                <c:pt idx="2476" formatCode="0.0">
                  <c:v>14412.800000000001</c:v>
                </c:pt>
                <c:pt idx="2477" formatCode="0.0">
                  <c:v>14638.800000000001</c:v>
                </c:pt>
                <c:pt idx="2478" formatCode="0.0">
                  <c:v>14798.599999999999</c:v>
                </c:pt>
                <c:pt idx="2479" formatCode="0.0">
                  <c:v>15114.8</c:v>
                </c:pt>
                <c:pt idx="2480" formatCode="0.0">
                  <c:v>15319.400000000001</c:v>
                </c:pt>
                <c:pt idx="2481" formatCode="0.0">
                  <c:v>15505.199999999999</c:v>
                </c:pt>
                <c:pt idx="2482" formatCode="0.0">
                  <c:v>15744</c:v>
                </c:pt>
                <c:pt idx="2483" formatCode="0.0">
                  <c:v>15984.000000000002</c:v>
                </c:pt>
                <c:pt idx="2484" formatCode="0.0">
                  <c:v>16143</c:v>
                </c:pt>
                <c:pt idx="2485" formatCode="0.0">
                  <c:v>16425.599999999999</c:v>
                </c:pt>
                <c:pt idx="2486" formatCode="0.0">
                  <c:v>16574.099999999999</c:v>
                </c:pt>
                <c:pt idx="2487" formatCode="0.0">
                  <c:v>16807.2</c:v>
                </c:pt>
                <c:pt idx="2488" formatCode="0.0">
                  <c:v>17075.8</c:v>
                </c:pt>
                <c:pt idx="2489" formatCode="0.0">
                  <c:v>17139.900000000001</c:v>
                </c:pt>
                <c:pt idx="2490" formatCode="0.0">
                  <c:v>17634.099999999999</c:v>
                </c:pt>
                <c:pt idx="2491" formatCode="0.0">
                  <c:v>17614.699999999997</c:v>
                </c:pt>
                <c:pt idx="2492" formatCode="0.0">
                  <c:v>17943.3</c:v>
                </c:pt>
                <c:pt idx="2493" formatCode="0.0">
                  <c:v>18299.3</c:v>
                </c:pt>
                <c:pt idx="2494" formatCode="0.0">
                  <c:v>18414.8</c:v>
                </c:pt>
                <c:pt idx="2495" formatCode="0.0">
                  <c:v>18677.5</c:v>
                </c:pt>
                <c:pt idx="2496" formatCode="0.0">
                  <c:v>18931.400000000001</c:v>
                </c:pt>
                <c:pt idx="2497" formatCode="0.0">
                  <c:v>19083.5</c:v>
                </c:pt>
                <c:pt idx="2498" formatCode="0.0">
                  <c:v>19464.900000000001</c:v>
                </c:pt>
                <c:pt idx="2499" formatCode="0.0">
                  <c:v>19570.2</c:v>
                </c:pt>
                <c:pt idx="2500" formatCode="0.0">
                  <c:v>19876.399999999998</c:v>
                </c:pt>
                <c:pt idx="2501" formatCode="0.0">
                  <c:v>19977.899999999998</c:v>
                </c:pt>
                <c:pt idx="2502" formatCode="0.0">
                  <c:v>20304.2</c:v>
                </c:pt>
                <c:pt idx="2503" formatCode="0.0">
                  <c:v>20575.099999999999</c:v>
                </c:pt>
                <c:pt idx="2504" formatCode="0.0">
                  <c:v>20822.2</c:v>
                </c:pt>
                <c:pt idx="2505" formatCode="0.0">
                  <c:v>20972.1</c:v>
                </c:pt>
                <c:pt idx="2506" formatCode="0.0">
                  <c:v>21323.399999999998</c:v>
                </c:pt>
                <c:pt idx="2507" formatCode="0.0">
                  <c:v>21503.300000000003</c:v>
                </c:pt>
                <c:pt idx="2508" formatCode="0.0">
                  <c:v>21721.8</c:v>
                </c:pt>
                <c:pt idx="2509" formatCode="0.0">
                  <c:v>22031.100000000002</c:v>
                </c:pt>
                <c:pt idx="2510" formatCode="0.0">
                  <c:v>22375.4</c:v>
                </c:pt>
                <c:pt idx="2511" formatCode="0.0">
                  <c:v>22480.499999999996</c:v>
                </c:pt>
                <c:pt idx="2512" formatCode="0.0">
                  <c:v>22777.1</c:v>
                </c:pt>
                <c:pt idx="2513" formatCode="0.0">
                  <c:v>23001.100000000002</c:v>
                </c:pt>
                <c:pt idx="2514" formatCode="0.0">
                  <c:v>23315.599999999999</c:v>
                </c:pt>
                <c:pt idx="2515" formatCode="0.0">
                  <c:v>23625.700000000004</c:v>
                </c:pt>
                <c:pt idx="2516" formatCode="0.0">
                  <c:v>23790.6</c:v>
                </c:pt>
                <c:pt idx="2517" formatCode="0.0">
                  <c:v>24224.6</c:v>
                </c:pt>
                <c:pt idx="2518" formatCode="0.0">
                  <c:v>24267.500000000004</c:v>
                </c:pt>
                <c:pt idx="2519" formatCode="0.0">
                  <c:v>24778.799999999996</c:v>
                </c:pt>
                <c:pt idx="2520" formatCode="0.0">
                  <c:v>24818.200000000004</c:v>
                </c:pt>
                <c:pt idx="2521" formatCode="0.0">
                  <c:v>25296.899999999998</c:v>
                </c:pt>
                <c:pt idx="2522" formatCode="0.0">
                  <c:v>25297.8</c:v>
                </c:pt>
                <c:pt idx="2523" formatCode="0.0">
                  <c:v>25734.6</c:v>
                </c:pt>
                <c:pt idx="2524" formatCode="0.0">
                  <c:v>26086.700000000004</c:v>
                </c:pt>
                <c:pt idx="2525" formatCode="0.0">
                  <c:v>26291</c:v>
                </c:pt>
                <c:pt idx="2526" formatCode="0.0">
                  <c:v>26559.4</c:v>
                </c:pt>
                <c:pt idx="2527" formatCode="0.0">
                  <c:v>26842.300000000003</c:v>
                </c:pt>
                <c:pt idx="2528" formatCode="0.0">
                  <c:v>27052.2</c:v>
                </c:pt>
                <c:pt idx="2529" formatCode="0.0">
                  <c:v>27265.800000000003</c:v>
                </c:pt>
                <c:pt idx="2530" formatCode="0.0">
                  <c:v>27680.6</c:v>
                </c:pt>
                <c:pt idx="2531" formatCode="0.0">
                  <c:v>27813.100000000002</c:v>
                </c:pt>
                <c:pt idx="2532" formatCode="0.0">
                  <c:v>28150.9</c:v>
                </c:pt>
                <c:pt idx="2533" formatCode="0.0">
                  <c:v>28505.600000000002</c:v>
                </c:pt>
                <c:pt idx="2534" formatCode="0.0">
                  <c:v>28661.100000000002</c:v>
                </c:pt>
                <c:pt idx="2535" formatCode="0.0">
                  <c:v>28971.000000000004</c:v>
                </c:pt>
                <c:pt idx="2536" formatCode="0.0">
                  <c:v>29271.1</c:v>
                </c:pt>
                <c:pt idx="2537" formatCode="0.0">
                  <c:v>29575.9</c:v>
                </c:pt>
                <c:pt idx="2538" formatCode="0.0">
                  <c:v>29731.200000000001</c:v>
                </c:pt>
                <c:pt idx="2539" formatCode="0.0">
                  <c:v>30149.899999999998</c:v>
                </c:pt>
                <c:pt idx="2540" formatCode="0.0">
                  <c:v>30481.199999999997</c:v>
                </c:pt>
                <c:pt idx="2541" formatCode="0.0">
                  <c:v>30696.7</c:v>
                </c:pt>
                <c:pt idx="2542" formatCode="0.0">
                  <c:v>31100.299999999996</c:v>
                </c:pt>
                <c:pt idx="2543" formatCode="0.0">
                  <c:v>31365.299999999996</c:v>
                </c:pt>
                <c:pt idx="2544" formatCode="0.0">
                  <c:v>31758.399999999998</c:v>
                </c:pt>
                <c:pt idx="2545" formatCode="0.0">
                  <c:v>32116.399999999998</c:v>
                </c:pt>
                <c:pt idx="2546" formatCode="0.0">
                  <c:v>32415.3</c:v>
                </c:pt>
                <c:pt idx="2547" formatCode="0.0">
                  <c:v>32597.500000000004</c:v>
                </c:pt>
                <c:pt idx="2548" formatCode="0.0">
                  <c:v>32906.5</c:v>
                </c:pt>
                <c:pt idx="2549" formatCode="0.0">
                  <c:v>33196.799999999996</c:v>
                </c:pt>
                <c:pt idx="2550" formatCode="0.0">
                  <c:v>33488.300000000003</c:v>
                </c:pt>
                <c:pt idx="2551" formatCode="0.0">
                  <c:v>33796.699999999997</c:v>
                </c:pt>
                <c:pt idx="2552" formatCode="0.0">
                  <c:v>34201</c:v>
                </c:pt>
                <c:pt idx="2553" formatCode="0.0">
                  <c:v>34492</c:v>
                </c:pt>
                <c:pt idx="2554" formatCode="0.0">
                  <c:v>34867.200000000004</c:v>
                </c:pt>
                <c:pt idx="2555" formatCode="0.0">
                  <c:v>35102.6</c:v>
                </c:pt>
                <c:pt idx="2556" formatCode="0.0">
                  <c:v>35448.199999999997</c:v>
                </c:pt>
                <c:pt idx="2557" formatCode="0.0">
                  <c:v>35789.199999999997</c:v>
                </c:pt>
                <c:pt idx="2558" formatCode="0.0">
                  <c:v>36208.800000000003</c:v>
                </c:pt>
                <c:pt idx="2559" formatCode="0.0">
                  <c:v>36376.199999999997</c:v>
                </c:pt>
                <c:pt idx="2560" formatCode="0.0">
                  <c:v>36786</c:v>
                </c:pt>
                <c:pt idx="2561" formatCode="0.0">
                  <c:v>37084</c:v>
                </c:pt>
                <c:pt idx="2562" formatCode="0.0">
                  <c:v>37410</c:v>
                </c:pt>
                <c:pt idx="2563" formatCode="0.0">
                  <c:v>37589.200000000004</c:v>
                </c:pt>
                <c:pt idx="2564" formatCode="0.0">
                  <c:v>38351.100000000006</c:v>
                </c:pt>
                <c:pt idx="2565" formatCode="0.0">
                  <c:v>38571.599999999999</c:v>
                </c:pt>
                <c:pt idx="2566" formatCode="0.0">
                  <c:v>38811.300000000003</c:v>
                </c:pt>
                <c:pt idx="2567" formatCode="0.0">
                  <c:v>39142.899999999994</c:v>
                </c:pt>
                <c:pt idx="2568" formatCode="0.0">
                  <c:v>39561.399999999994</c:v>
                </c:pt>
                <c:pt idx="2569" formatCode="0.0">
                  <c:v>39978.9</c:v>
                </c:pt>
                <c:pt idx="2570" formatCode="0.0">
                  <c:v>40350.600000000006</c:v>
                </c:pt>
                <c:pt idx="2571" formatCode="0.0">
                  <c:v>40796.199999999997</c:v>
                </c:pt>
                <c:pt idx="2572" formatCode="0.0">
                  <c:v>41131.300000000003</c:v>
                </c:pt>
                <c:pt idx="2573" formatCode="0.0">
                  <c:v>41581.899999999994</c:v>
                </c:pt>
                <c:pt idx="2574" formatCode="0.0">
                  <c:v>41808.800000000003</c:v>
                </c:pt>
                <c:pt idx="2575" formatCode="0.0">
                  <c:v>42215.8</c:v>
                </c:pt>
                <c:pt idx="2576" formatCode="0.0">
                  <c:v>42564.100000000006</c:v>
                </c:pt>
                <c:pt idx="2577" formatCode="0.0">
                  <c:v>42745.3</c:v>
                </c:pt>
                <c:pt idx="2578" formatCode="0.0">
                  <c:v>43232.7</c:v>
                </c:pt>
                <c:pt idx="2579" formatCode="0.0">
                  <c:v>43574.5</c:v>
                </c:pt>
                <c:pt idx="2580" formatCode="0.0">
                  <c:v>44068</c:v>
                </c:pt>
                <c:pt idx="2581" formatCode="0.0">
                  <c:v>44345.5</c:v>
                </c:pt>
                <c:pt idx="2582" formatCode="0.0">
                  <c:v>44442.9</c:v>
                </c:pt>
                <c:pt idx="2583" formatCode="0.0">
                  <c:v>45059</c:v>
                </c:pt>
                <c:pt idx="2584" formatCode="0.0">
                  <c:v>45324.3</c:v>
                </c:pt>
                <c:pt idx="2585" formatCode="0.0">
                  <c:v>45688.200000000004</c:v>
                </c:pt>
                <c:pt idx="2586" formatCode="0.0">
                  <c:v>46188.2</c:v>
                </c:pt>
                <c:pt idx="2587" formatCode="0.0">
                  <c:v>46510.3</c:v>
                </c:pt>
                <c:pt idx="2588" formatCode="0.0">
                  <c:v>46507.1</c:v>
                </c:pt>
                <c:pt idx="2589" formatCode="0.0">
                  <c:v>47319.6</c:v>
                </c:pt>
                <c:pt idx="2590" formatCode="0.0">
                  <c:v>47477.1</c:v>
                </c:pt>
                <c:pt idx="2591" formatCode="0.0">
                  <c:v>47904.5</c:v>
                </c:pt>
                <c:pt idx="2592" formatCode="0.0">
                  <c:v>48473.8</c:v>
                </c:pt>
                <c:pt idx="2593" formatCode="0.0">
                  <c:v>48603.4</c:v>
                </c:pt>
                <c:pt idx="2594" formatCode="0.0">
                  <c:v>49158.2</c:v>
                </c:pt>
                <c:pt idx="2595" formatCode="0.0">
                  <c:v>49528.1</c:v>
                </c:pt>
                <c:pt idx="2596" formatCode="0.0">
                  <c:v>49806.2</c:v>
                </c:pt>
                <c:pt idx="2597" formatCode="0.0">
                  <c:v>50213.7</c:v>
                </c:pt>
                <c:pt idx="2598" formatCode="0.0">
                  <c:v>50728.3</c:v>
                </c:pt>
                <c:pt idx="2599" formatCode="0.0">
                  <c:v>51159.600000000006</c:v>
                </c:pt>
                <c:pt idx="2600" formatCode="0.0">
                  <c:v>51533.4</c:v>
                </c:pt>
                <c:pt idx="2601" formatCode="0.0">
                  <c:v>51849.3</c:v>
                </c:pt>
                <c:pt idx="2602" formatCode="0.0">
                  <c:v>51363.8</c:v>
                </c:pt>
                <c:pt idx="2603" formatCode="0.0">
                  <c:v>51294.6</c:v>
                </c:pt>
                <c:pt idx="2604" formatCode="0.0">
                  <c:v>51756</c:v>
                </c:pt>
                <c:pt idx="2605" formatCode="0.0">
                  <c:v>52096.9</c:v>
                </c:pt>
                <c:pt idx="2606" formatCode="0.0">
                  <c:v>52127.4</c:v>
                </c:pt>
                <c:pt idx="2607" formatCode="0.0">
                  <c:v>51989.2</c:v>
                </c:pt>
                <c:pt idx="2608" formatCode="0.0">
                  <c:v>51568.3</c:v>
                </c:pt>
                <c:pt idx="2609" formatCode="0.0">
                  <c:v>51312.5</c:v>
                </c:pt>
                <c:pt idx="2610" formatCode="0.0">
                  <c:v>52080.1</c:v>
                </c:pt>
                <c:pt idx="2611" formatCode="0.0">
                  <c:v>51072.800000000003</c:v>
                </c:pt>
                <c:pt idx="2612" formatCode="0.0">
                  <c:v>51745</c:v>
                </c:pt>
                <c:pt idx="2613" formatCode="0.0">
                  <c:v>51721.9</c:v>
                </c:pt>
                <c:pt idx="2614" formatCode="0.0">
                  <c:v>51651</c:v>
                </c:pt>
                <c:pt idx="2615" formatCode="0.0">
                  <c:v>51359.1</c:v>
                </c:pt>
                <c:pt idx="2616" formatCode="0.0">
                  <c:v>51914.400000000001</c:v>
                </c:pt>
                <c:pt idx="2617" formatCode="0.0">
                  <c:v>51621.8</c:v>
                </c:pt>
                <c:pt idx="2618" formatCode="0.0">
                  <c:v>51252.4</c:v>
                </c:pt>
                <c:pt idx="2619" formatCode="0.0">
                  <c:v>51987</c:v>
                </c:pt>
                <c:pt idx="2620" formatCode="0.0">
                  <c:v>50981.4</c:v>
                </c:pt>
                <c:pt idx="2621" formatCode="0.0">
                  <c:v>51767.1</c:v>
                </c:pt>
                <c:pt idx="2622" formatCode="0.0">
                  <c:v>51809.8</c:v>
                </c:pt>
                <c:pt idx="2623" formatCode="0.0">
                  <c:v>52337.7</c:v>
                </c:pt>
                <c:pt idx="2624" formatCode="0.0">
                  <c:v>51581.9</c:v>
                </c:pt>
                <c:pt idx="2625" formatCode="0.0">
                  <c:v>51822.8</c:v>
                </c:pt>
                <c:pt idx="2626" formatCode="0.0">
                  <c:v>51565.5</c:v>
                </c:pt>
                <c:pt idx="2627" formatCode="0.0">
                  <c:v>51971.8</c:v>
                </c:pt>
                <c:pt idx="2628" formatCode="0.0">
                  <c:v>52281.8</c:v>
                </c:pt>
                <c:pt idx="2629" formatCode="0.0">
                  <c:v>50881.9</c:v>
                </c:pt>
                <c:pt idx="2630" formatCode="0.0">
                  <c:v>51226.3</c:v>
                </c:pt>
                <c:pt idx="2631" formatCode="0.0">
                  <c:v>52187.6</c:v>
                </c:pt>
                <c:pt idx="2632" formatCode="0.0">
                  <c:v>52407.8</c:v>
                </c:pt>
                <c:pt idx="2633" formatCode="0.0">
                  <c:v>51171.6</c:v>
                </c:pt>
                <c:pt idx="2634" formatCode="0.0">
                  <c:v>51995.199999999997</c:v>
                </c:pt>
                <c:pt idx="2635" formatCode="0.0">
                  <c:v>51654.1</c:v>
                </c:pt>
                <c:pt idx="2636" formatCode="0.0">
                  <c:v>51745.3</c:v>
                </c:pt>
                <c:pt idx="2637" formatCode="0.0">
                  <c:v>52307</c:v>
                </c:pt>
                <c:pt idx="2638" formatCode="0.0">
                  <c:v>52116.800000000003</c:v>
                </c:pt>
                <c:pt idx="2639" formatCode="0.0">
                  <c:v>51343.6</c:v>
                </c:pt>
                <c:pt idx="2640" formatCode="0.0">
                  <c:v>51844.800000000003</c:v>
                </c:pt>
                <c:pt idx="2641" formatCode="0.0">
                  <c:v>51600.2</c:v>
                </c:pt>
                <c:pt idx="2642" formatCode="0.0">
                  <c:v>51579.5</c:v>
                </c:pt>
                <c:pt idx="2643" formatCode="0.0">
                  <c:v>51967.3</c:v>
                </c:pt>
                <c:pt idx="2644" formatCode="0.0">
                  <c:v>51719.6</c:v>
                </c:pt>
                <c:pt idx="2645" formatCode="0.0">
                  <c:v>51617.1</c:v>
                </c:pt>
                <c:pt idx="2646" formatCode="0.0">
                  <c:v>51984.4</c:v>
                </c:pt>
                <c:pt idx="2647" formatCode="0.0">
                  <c:v>52380.6</c:v>
                </c:pt>
                <c:pt idx="2648" formatCode="0.0">
                  <c:v>51694.400000000001</c:v>
                </c:pt>
                <c:pt idx="2649" formatCode="0.0">
                  <c:v>51841.4</c:v>
                </c:pt>
                <c:pt idx="2650" formatCode="0.0">
                  <c:v>52203.5</c:v>
                </c:pt>
                <c:pt idx="2651" formatCode="0.0">
                  <c:v>52080.3</c:v>
                </c:pt>
                <c:pt idx="2652" formatCode="0.0">
                  <c:v>52368.2</c:v>
                </c:pt>
                <c:pt idx="2653" formatCode="0.0">
                  <c:v>52246.400000000001</c:v>
                </c:pt>
                <c:pt idx="2654" formatCode="0.0">
                  <c:v>52096.800000000003</c:v>
                </c:pt>
                <c:pt idx="2655" formatCode="0.0">
                  <c:v>51195</c:v>
                </c:pt>
                <c:pt idx="2656" formatCode="0.0">
                  <c:v>52053.7</c:v>
                </c:pt>
                <c:pt idx="2657" formatCode="0.0">
                  <c:v>52429.5</c:v>
                </c:pt>
                <c:pt idx="2658" formatCode="0.0">
                  <c:v>52051.199999999997</c:v>
                </c:pt>
                <c:pt idx="2659" formatCode="0.0">
                  <c:v>52546.9</c:v>
                </c:pt>
                <c:pt idx="2660" formatCode="0.0">
                  <c:v>51825.7</c:v>
                </c:pt>
                <c:pt idx="2661" formatCode="0.0">
                  <c:v>52029.4</c:v>
                </c:pt>
                <c:pt idx="2662" formatCode="0.0">
                  <c:v>51855.8</c:v>
                </c:pt>
                <c:pt idx="2663" formatCode="0.0">
                  <c:v>52059.9</c:v>
                </c:pt>
                <c:pt idx="2664" formatCode="0.0">
                  <c:v>52000.800000000003</c:v>
                </c:pt>
                <c:pt idx="2665" formatCode="0.0">
                  <c:v>51237.599999999999</c:v>
                </c:pt>
                <c:pt idx="2666" formatCode="0.0">
                  <c:v>51946.400000000001</c:v>
                </c:pt>
                <c:pt idx="2667" formatCode="0.0">
                  <c:v>51530.6</c:v>
                </c:pt>
                <c:pt idx="2668" formatCode="0.0">
                  <c:v>52518.5</c:v>
                </c:pt>
                <c:pt idx="2669" formatCode="0.0">
                  <c:v>51078</c:v>
                </c:pt>
                <c:pt idx="2670" formatCode="0.0">
                  <c:v>51825.7</c:v>
                </c:pt>
                <c:pt idx="2671" formatCode="0.0">
                  <c:v>51963</c:v>
                </c:pt>
                <c:pt idx="2672" formatCode="0.0">
                  <c:v>52464.2</c:v>
                </c:pt>
                <c:pt idx="2673" formatCode="0.0">
                  <c:v>52136.3</c:v>
                </c:pt>
                <c:pt idx="2674" formatCode="0.0">
                  <c:v>52058.9</c:v>
                </c:pt>
                <c:pt idx="2675" formatCode="0.0">
                  <c:v>52780.7</c:v>
                </c:pt>
                <c:pt idx="2676" formatCode="0.0">
                  <c:v>52318.9</c:v>
                </c:pt>
                <c:pt idx="2677" formatCode="0.0">
                  <c:v>52832.2</c:v>
                </c:pt>
                <c:pt idx="2678" formatCode="0.0">
                  <c:v>52332.9</c:v>
                </c:pt>
                <c:pt idx="2679" formatCode="0.0">
                  <c:v>51302.6</c:v>
                </c:pt>
                <c:pt idx="2680" formatCode="0.0">
                  <c:v>52097.2</c:v>
                </c:pt>
                <c:pt idx="2681" formatCode="0.0">
                  <c:v>52234</c:v>
                </c:pt>
                <c:pt idx="2682" formatCode="0.0">
                  <c:v>53014.400000000001</c:v>
                </c:pt>
                <c:pt idx="2683" formatCode="0.0">
                  <c:v>52374.1</c:v>
                </c:pt>
                <c:pt idx="2684" formatCode="0.0">
                  <c:v>53037.2</c:v>
                </c:pt>
                <c:pt idx="2685" formatCode="0.0">
                  <c:v>52045.8</c:v>
                </c:pt>
                <c:pt idx="2686" formatCode="0.0">
                  <c:v>52971.3</c:v>
                </c:pt>
                <c:pt idx="2687" formatCode="0.0">
                  <c:v>52959.9</c:v>
                </c:pt>
                <c:pt idx="2688" formatCode="0.0">
                  <c:v>52663.3</c:v>
                </c:pt>
                <c:pt idx="2689" formatCode="0.0">
                  <c:v>52196.6</c:v>
                </c:pt>
                <c:pt idx="2690" formatCode="0.0">
                  <c:v>52329.599999999999</c:v>
                </c:pt>
                <c:pt idx="2691" formatCode="0.0">
                  <c:v>51804</c:v>
                </c:pt>
                <c:pt idx="2692" formatCode="0.0">
                  <c:v>52884.4</c:v>
                </c:pt>
                <c:pt idx="2693" formatCode="0.0">
                  <c:v>52291.1</c:v>
                </c:pt>
                <c:pt idx="2694" formatCode="0.0">
                  <c:v>53023.1</c:v>
                </c:pt>
                <c:pt idx="2695" formatCode="0.0">
                  <c:v>52679.6</c:v>
                </c:pt>
                <c:pt idx="2696" formatCode="0.0">
                  <c:v>53189.5</c:v>
                </c:pt>
                <c:pt idx="2697" formatCode="0.0">
                  <c:v>51838.9</c:v>
                </c:pt>
                <c:pt idx="2698" formatCode="0.0">
                  <c:v>52291.6</c:v>
                </c:pt>
                <c:pt idx="2699" formatCode="0.0">
                  <c:v>52397.7</c:v>
                </c:pt>
                <c:pt idx="2700" formatCode="0.0">
                  <c:v>52806.9</c:v>
                </c:pt>
                <c:pt idx="2701" formatCode="0.0">
                  <c:v>52598.1</c:v>
                </c:pt>
                <c:pt idx="2702" formatCode="0.0">
                  <c:v>52753.7</c:v>
                </c:pt>
                <c:pt idx="2703" formatCode="0.0">
                  <c:v>52873.2</c:v>
                </c:pt>
                <c:pt idx="2704" formatCode="0.0">
                  <c:v>52425.2</c:v>
                </c:pt>
                <c:pt idx="2705" formatCode="0.0">
                  <c:v>52750.5</c:v>
                </c:pt>
                <c:pt idx="2706" formatCode="0.0">
                  <c:v>52537.1</c:v>
                </c:pt>
                <c:pt idx="2707" formatCode="0.0">
                  <c:v>51431.7</c:v>
                </c:pt>
                <c:pt idx="2708" formatCode="0.0">
                  <c:v>51834.9</c:v>
                </c:pt>
                <c:pt idx="2709" formatCode="0.0">
                  <c:v>52794.400000000001</c:v>
                </c:pt>
                <c:pt idx="2710" formatCode="0.0">
                  <c:v>52390.5</c:v>
                </c:pt>
                <c:pt idx="2711" formatCode="0.0">
                  <c:v>52678.400000000001</c:v>
                </c:pt>
                <c:pt idx="2712" formatCode="0.0">
                  <c:v>51074.8</c:v>
                </c:pt>
                <c:pt idx="2713" formatCode="0.0">
                  <c:v>52489.2</c:v>
                </c:pt>
                <c:pt idx="2714" formatCode="0.0">
                  <c:v>52833.8</c:v>
                </c:pt>
                <c:pt idx="2715" formatCode="0.0">
                  <c:v>52555.6</c:v>
                </c:pt>
                <c:pt idx="2716" formatCode="0.0">
                  <c:v>52761.4</c:v>
                </c:pt>
                <c:pt idx="2717" formatCode="0.0">
                  <c:v>52173.5</c:v>
                </c:pt>
                <c:pt idx="2718" formatCode="0.0">
                  <c:v>52560.2</c:v>
                </c:pt>
                <c:pt idx="2719" formatCode="0.0">
                  <c:v>52535.5</c:v>
                </c:pt>
                <c:pt idx="2720" formatCode="0.0">
                  <c:v>52586.8</c:v>
                </c:pt>
                <c:pt idx="2721" formatCode="0.0">
                  <c:v>52225.4</c:v>
                </c:pt>
                <c:pt idx="2722" formatCode="0.0">
                  <c:v>52832.1</c:v>
                </c:pt>
                <c:pt idx="2723" formatCode="0.0">
                  <c:v>52295.4</c:v>
                </c:pt>
                <c:pt idx="2724" formatCode="0.0">
                  <c:v>52383.6</c:v>
                </c:pt>
                <c:pt idx="2725" formatCode="0.0">
                  <c:v>52912.1</c:v>
                </c:pt>
                <c:pt idx="2726" formatCode="0.0">
                  <c:v>52571.4</c:v>
                </c:pt>
                <c:pt idx="2727" formatCode="0.0">
                  <c:v>52082.7</c:v>
                </c:pt>
                <c:pt idx="2728" formatCode="0.0">
                  <c:v>52559.6</c:v>
                </c:pt>
                <c:pt idx="2729" formatCode="0.0">
                  <c:v>52231.3</c:v>
                </c:pt>
                <c:pt idx="2730" formatCode="0.0">
                  <c:v>52374.8</c:v>
                </c:pt>
                <c:pt idx="2731" formatCode="0.0">
                  <c:v>52903.7</c:v>
                </c:pt>
                <c:pt idx="2732" formatCode="0.0">
                  <c:v>52936.3</c:v>
                </c:pt>
                <c:pt idx="2733" formatCode="0.0">
                  <c:v>53239.4</c:v>
                </c:pt>
                <c:pt idx="2734" formatCode="0.0">
                  <c:v>52734.5</c:v>
                </c:pt>
                <c:pt idx="2735" formatCode="0.0">
                  <c:v>52590.2</c:v>
                </c:pt>
                <c:pt idx="2736" formatCode="0.0">
                  <c:v>52904.7</c:v>
                </c:pt>
                <c:pt idx="2737" formatCode="0.0">
                  <c:v>51847.7</c:v>
                </c:pt>
                <c:pt idx="2738" formatCode="0.0">
                  <c:v>51884</c:v>
                </c:pt>
                <c:pt idx="2739" formatCode="0.0">
                  <c:v>52932.800000000003</c:v>
                </c:pt>
                <c:pt idx="2740" formatCode="0.0">
                  <c:v>53287.1</c:v>
                </c:pt>
                <c:pt idx="2741" formatCode="0.0">
                  <c:v>52976</c:v>
                </c:pt>
                <c:pt idx="2742" formatCode="0.0">
                  <c:v>52310.6</c:v>
                </c:pt>
                <c:pt idx="2743" formatCode="0.0">
                  <c:v>53448.1</c:v>
                </c:pt>
                <c:pt idx="2744" formatCode="0.0">
                  <c:v>52073.599999999999</c:v>
                </c:pt>
                <c:pt idx="2745" formatCode="0.0">
                  <c:v>51488.2</c:v>
                </c:pt>
                <c:pt idx="2746" formatCode="0.0">
                  <c:v>53339.8</c:v>
                </c:pt>
                <c:pt idx="2747" formatCode="0.0">
                  <c:v>52375.7</c:v>
                </c:pt>
                <c:pt idx="2748" formatCode="0.0">
                  <c:v>51997.1</c:v>
                </c:pt>
                <c:pt idx="2749" formatCode="0.0">
                  <c:v>52124</c:v>
                </c:pt>
                <c:pt idx="2750" formatCode="0.0">
                  <c:v>51119.8</c:v>
                </c:pt>
                <c:pt idx="2751" formatCode="0.0">
                  <c:v>52301.7</c:v>
                </c:pt>
                <c:pt idx="2752" formatCode="0.0">
                  <c:v>52569.599999999999</c:v>
                </c:pt>
                <c:pt idx="2753" formatCode="0.0">
                  <c:v>50479.6</c:v>
                </c:pt>
                <c:pt idx="2754" formatCode="0.0">
                  <c:v>52541.4</c:v>
                </c:pt>
                <c:pt idx="2755" formatCode="0.0">
                  <c:v>52882.9</c:v>
                </c:pt>
                <c:pt idx="2756" formatCode="0.0">
                  <c:v>53158.9</c:v>
                </c:pt>
                <c:pt idx="2757" formatCode="0.0">
                  <c:v>53002.3</c:v>
                </c:pt>
                <c:pt idx="2758" formatCode="0.0">
                  <c:v>52457.1</c:v>
                </c:pt>
                <c:pt idx="2759" formatCode="0.0">
                  <c:v>52273</c:v>
                </c:pt>
                <c:pt idx="2760" formatCode="0.0">
                  <c:v>52148.2</c:v>
                </c:pt>
                <c:pt idx="2761" formatCode="0.0">
                  <c:v>52603</c:v>
                </c:pt>
                <c:pt idx="2762" formatCode="0.0">
                  <c:v>53103</c:v>
                </c:pt>
                <c:pt idx="2763" formatCode="0.0">
                  <c:v>51609.2</c:v>
                </c:pt>
                <c:pt idx="2764" formatCode="0.0">
                  <c:v>52055.199999999997</c:v>
                </c:pt>
                <c:pt idx="2765" formatCode="0.0">
                  <c:v>52720.7</c:v>
                </c:pt>
                <c:pt idx="2766" formatCode="0.0">
                  <c:v>51310.3</c:v>
                </c:pt>
                <c:pt idx="2767" formatCode="0.0">
                  <c:v>52233.8</c:v>
                </c:pt>
                <c:pt idx="2768" formatCode="0.0">
                  <c:v>52322.2</c:v>
                </c:pt>
                <c:pt idx="2769" formatCode="0.0">
                  <c:v>51722.8</c:v>
                </c:pt>
                <c:pt idx="2770" formatCode="0.0">
                  <c:v>52423.8</c:v>
                </c:pt>
                <c:pt idx="2771" formatCode="0.0">
                  <c:v>52549</c:v>
                </c:pt>
                <c:pt idx="2772" formatCode="0.0">
                  <c:v>52801</c:v>
                </c:pt>
                <c:pt idx="2773" formatCode="0.0">
                  <c:v>52682.400000000001</c:v>
                </c:pt>
                <c:pt idx="2774" formatCode="0.0">
                  <c:v>52093.2</c:v>
                </c:pt>
                <c:pt idx="2775" formatCode="0.0">
                  <c:v>52265.3</c:v>
                </c:pt>
                <c:pt idx="2776" formatCode="0.0">
                  <c:v>52783.6</c:v>
                </c:pt>
                <c:pt idx="2777" formatCode="0.0">
                  <c:v>53050.3</c:v>
                </c:pt>
                <c:pt idx="2778" formatCode="0.0">
                  <c:v>52274.3</c:v>
                </c:pt>
                <c:pt idx="2779" formatCode="0.0">
                  <c:v>52183.3</c:v>
                </c:pt>
                <c:pt idx="2780" formatCode="0.0">
                  <c:v>53163.9</c:v>
                </c:pt>
                <c:pt idx="2781" formatCode="0.0">
                  <c:v>51943.6</c:v>
                </c:pt>
                <c:pt idx="2782" formatCode="0.0">
                  <c:v>52603.8</c:v>
                </c:pt>
                <c:pt idx="2783" formatCode="0.0">
                  <c:v>52536.5</c:v>
                </c:pt>
                <c:pt idx="2784" formatCode="0.0">
                  <c:v>52525.2</c:v>
                </c:pt>
                <c:pt idx="2785" formatCode="0.0">
                  <c:v>52276.3</c:v>
                </c:pt>
                <c:pt idx="2786" formatCode="0.0">
                  <c:v>52701.3</c:v>
                </c:pt>
                <c:pt idx="2787" formatCode="0.0">
                  <c:v>53141</c:v>
                </c:pt>
                <c:pt idx="2788" formatCode="0.0">
                  <c:v>52650</c:v>
                </c:pt>
                <c:pt idx="2789" formatCode="0.0">
                  <c:v>52875.3</c:v>
                </c:pt>
                <c:pt idx="2790" formatCode="0.0">
                  <c:v>52423.9</c:v>
                </c:pt>
                <c:pt idx="2791" formatCode="0.0">
                  <c:v>52827.199999999997</c:v>
                </c:pt>
                <c:pt idx="2792" formatCode="0.0">
                  <c:v>52303.5</c:v>
                </c:pt>
                <c:pt idx="2793" formatCode="0.0">
                  <c:v>53071.9</c:v>
                </c:pt>
                <c:pt idx="2794" formatCode="0.0">
                  <c:v>52244.800000000003</c:v>
                </c:pt>
                <c:pt idx="2795" formatCode="0.0">
                  <c:v>52640.6</c:v>
                </c:pt>
                <c:pt idx="2796" formatCode="0.0">
                  <c:v>52624</c:v>
                </c:pt>
                <c:pt idx="2797" formatCode="0.0">
                  <c:v>51617.599999999999</c:v>
                </c:pt>
                <c:pt idx="2798" formatCode="0.0">
                  <c:v>52230</c:v>
                </c:pt>
                <c:pt idx="2799" formatCode="0.0">
                  <c:v>49401.3</c:v>
                </c:pt>
                <c:pt idx="2800" formatCode="0.0">
                  <c:v>53212.7</c:v>
                </c:pt>
                <c:pt idx="2801" formatCode="0.0">
                  <c:v>51613.7</c:v>
                </c:pt>
                <c:pt idx="2802" formatCode="0.0">
                  <c:v>52474.5</c:v>
                </c:pt>
                <c:pt idx="2803" formatCode="0.0">
                  <c:v>53131.4</c:v>
                </c:pt>
                <c:pt idx="2804" formatCode="0.0">
                  <c:v>52249.2</c:v>
                </c:pt>
                <c:pt idx="2805" formatCode="0.0">
                  <c:v>52388.9</c:v>
                </c:pt>
                <c:pt idx="2806" formatCode="0.0">
                  <c:v>52820.3</c:v>
                </c:pt>
                <c:pt idx="2807" formatCode="0.0">
                  <c:v>51002.8</c:v>
                </c:pt>
                <c:pt idx="2808" formatCode="0.0">
                  <c:v>53165.2</c:v>
                </c:pt>
                <c:pt idx="2809" formatCode="0.0">
                  <c:v>51307.3</c:v>
                </c:pt>
                <c:pt idx="2810" formatCode="0.0">
                  <c:v>52148.1</c:v>
                </c:pt>
                <c:pt idx="2811" formatCode="0.0">
                  <c:v>52741.2</c:v>
                </c:pt>
                <c:pt idx="2812" formatCode="0.0">
                  <c:v>52749.4</c:v>
                </c:pt>
                <c:pt idx="2813" formatCode="0.0">
                  <c:v>52125.599999999999</c:v>
                </c:pt>
                <c:pt idx="2814" formatCode="0.0">
                  <c:v>52596.800000000003</c:v>
                </c:pt>
                <c:pt idx="2815" formatCode="0.0">
                  <c:v>52347.9</c:v>
                </c:pt>
                <c:pt idx="2816" formatCode="0.0">
                  <c:v>52144</c:v>
                </c:pt>
                <c:pt idx="2817" formatCode="0.0">
                  <c:v>52407.9</c:v>
                </c:pt>
                <c:pt idx="2818" formatCode="0.0">
                  <c:v>52693.8</c:v>
                </c:pt>
                <c:pt idx="2819" formatCode="0.0">
                  <c:v>52785.5</c:v>
                </c:pt>
                <c:pt idx="2820" formatCode="0.0">
                  <c:v>53048.9</c:v>
                </c:pt>
                <c:pt idx="2821" formatCode="0.0">
                  <c:v>51231.1</c:v>
                </c:pt>
                <c:pt idx="2822" formatCode="0.0">
                  <c:v>52724.800000000003</c:v>
                </c:pt>
                <c:pt idx="2823" formatCode="0.0">
                  <c:v>53130.9</c:v>
                </c:pt>
                <c:pt idx="2824" formatCode="0.0">
                  <c:v>52381.5</c:v>
                </c:pt>
                <c:pt idx="2825" formatCode="0.0">
                  <c:v>52544.5</c:v>
                </c:pt>
                <c:pt idx="2826" formatCode="0.0">
                  <c:v>51444.2</c:v>
                </c:pt>
                <c:pt idx="2827" formatCode="0.0">
                  <c:v>52402</c:v>
                </c:pt>
                <c:pt idx="2828" formatCode="0.0">
                  <c:v>53015</c:v>
                </c:pt>
                <c:pt idx="2829" formatCode="0.0">
                  <c:v>52315.7</c:v>
                </c:pt>
                <c:pt idx="2830" formatCode="0.0">
                  <c:v>52689.2</c:v>
                </c:pt>
                <c:pt idx="2831" formatCode="0.0">
                  <c:v>53084.7</c:v>
                </c:pt>
                <c:pt idx="2832" formatCode="0.0">
                  <c:v>52391.8</c:v>
                </c:pt>
                <c:pt idx="2833" formatCode="0.0">
                  <c:v>52473.7</c:v>
                </c:pt>
                <c:pt idx="2834" formatCode="0.0">
                  <c:v>51505.599999999999</c:v>
                </c:pt>
                <c:pt idx="2835" formatCode="0.0">
                  <c:v>52508.7</c:v>
                </c:pt>
                <c:pt idx="2836" formatCode="0.0">
                  <c:v>51796.3</c:v>
                </c:pt>
                <c:pt idx="2837" formatCode="0.0">
                  <c:v>53403.9</c:v>
                </c:pt>
                <c:pt idx="2838" formatCode="0.0">
                  <c:v>52339.4</c:v>
                </c:pt>
                <c:pt idx="2839" formatCode="0.0">
                  <c:v>51313.4</c:v>
                </c:pt>
                <c:pt idx="2840" formatCode="0.0">
                  <c:v>52775.3</c:v>
                </c:pt>
                <c:pt idx="2841" formatCode="0.0">
                  <c:v>52648.6</c:v>
                </c:pt>
                <c:pt idx="2842" formatCode="0.0">
                  <c:v>52991.3</c:v>
                </c:pt>
                <c:pt idx="2843" formatCode="0.0">
                  <c:v>52919</c:v>
                </c:pt>
                <c:pt idx="2844" formatCode="0.0">
                  <c:v>53034.8</c:v>
                </c:pt>
                <c:pt idx="2845" formatCode="0.0">
                  <c:v>52568.3</c:v>
                </c:pt>
                <c:pt idx="2846" formatCode="0.0">
                  <c:v>52681.4</c:v>
                </c:pt>
                <c:pt idx="2847" formatCode="0.0">
                  <c:v>52672.4</c:v>
                </c:pt>
                <c:pt idx="2848" formatCode="0.0">
                  <c:v>52916.7</c:v>
                </c:pt>
                <c:pt idx="2849" formatCode="0.0">
                  <c:v>52957.2</c:v>
                </c:pt>
                <c:pt idx="2850" formatCode="0.0">
                  <c:v>52558.6</c:v>
                </c:pt>
                <c:pt idx="2851" formatCode="0.0">
                  <c:v>51958.1</c:v>
                </c:pt>
                <c:pt idx="2852" formatCode="0.0">
                  <c:v>53000.9</c:v>
                </c:pt>
                <c:pt idx="2853" formatCode="0.0">
                  <c:v>52487.5</c:v>
                </c:pt>
                <c:pt idx="2854" formatCode="0.0">
                  <c:v>52730.6</c:v>
                </c:pt>
                <c:pt idx="2855" formatCode="0.0">
                  <c:v>52688.9</c:v>
                </c:pt>
                <c:pt idx="2856" formatCode="0.0">
                  <c:v>52496.5</c:v>
                </c:pt>
                <c:pt idx="2857" formatCode="0.0">
                  <c:v>51872.3</c:v>
                </c:pt>
                <c:pt idx="2858" formatCode="0.0">
                  <c:v>52734.9</c:v>
                </c:pt>
                <c:pt idx="2859" formatCode="0.0">
                  <c:v>52875.3</c:v>
                </c:pt>
                <c:pt idx="2860" formatCode="0.0">
                  <c:v>52565.599999999999</c:v>
                </c:pt>
                <c:pt idx="2861" formatCode="0.0">
                  <c:v>52069</c:v>
                </c:pt>
                <c:pt idx="2862" formatCode="0.0">
                  <c:v>52879.4</c:v>
                </c:pt>
                <c:pt idx="2863" formatCode="0.0">
                  <c:v>52653.8</c:v>
                </c:pt>
                <c:pt idx="2864" formatCode="0.0">
                  <c:v>52275.3</c:v>
                </c:pt>
                <c:pt idx="2865" formatCode="0.0">
                  <c:v>52518.9</c:v>
                </c:pt>
                <c:pt idx="2866" formatCode="0.0">
                  <c:v>52636.7</c:v>
                </c:pt>
                <c:pt idx="2867" formatCode="0.0">
                  <c:v>52127</c:v>
                </c:pt>
                <c:pt idx="2868" formatCode="0.0">
                  <c:v>52212.6</c:v>
                </c:pt>
                <c:pt idx="2869" formatCode="0.0">
                  <c:v>52629.8</c:v>
                </c:pt>
                <c:pt idx="2870" formatCode="0.0">
                  <c:v>52493.9</c:v>
                </c:pt>
                <c:pt idx="2871" formatCode="0.0">
                  <c:v>52328.7</c:v>
                </c:pt>
                <c:pt idx="2872" formatCode="0.0">
                  <c:v>52919.6</c:v>
                </c:pt>
                <c:pt idx="2873" formatCode="0.0">
                  <c:v>52862.9</c:v>
                </c:pt>
                <c:pt idx="2874" formatCode="0.0">
                  <c:v>52526.2</c:v>
                </c:pt>
                <c:pt idx="2875" formatCode="0.0">
                  <c:v>51693.1</c:v>
                </c:pt>
                <c:pt idx="2876" formatCode="0.0">
                  <c:v>52084.3</c:v>
                </c:pt>
                <c:pt idx="2877" formatCode="0.0">
                  <c:v>53161.9</c:v>
                </c:pt>
                <c:pt idx="2878" formatCode="0.0">
                  <c:v>52446.400000000001</c:v>
                </c:pt>
                <c:pt idx="2879" formatCode="0.0">
                  <c:v>53442.2</c:v>
                </c:pt>
                <c:pt idx="2880" formatCode="0.0">
                  <c:v>51888.6</c:v>
                </c:pt>
                <c:pt idx="2881" formatCode="0.0">
                  <c:v>52731.4</c:v>
                </c:pt>
                <c:pt idx="2882" formatCode="0.0">
                  <c:v>52788.3</c:v>
                </c:pt>
                <c:pt idx="2883" formatCode="0.0">
                  <c:v>53177.2</c:v>
                </c:pt>
                <c:pt idx="2884" formatCode="0.0">
                  <c:v>51839.3</c:v>
                </c:pt>
                <c:pt idx="2885" formatCode="0.0">
                  <c:v>52674.8</c:v>
                </c:pt>
                <c:pt idx="2886" formatCode="0.0">
                  <c:v>52846.9</c:v>
                </c:pt>
                <c:pt idx="2887" formatCode="0.0">
                  <c:v>52414.400000000001</c:v>
                </c:pt>
                <c:pt idx="2888" formatCode="0.0">
                  <c:v>52430.3</c:v>
                </c:pt>
                <c:pt idx="2889" formatCode="0.0">
                  <c:v>52615.1</c:v>
                </c:pt>
                <c:pt idx="2890" formatCode="0.0">
                  <c:v>52587.3</c:v>
                </c:pt>
                <c:pt idx="2891" formatCode="0.0">
                  <c:v>52432.5</c:v>
                </c:pt>
                <c:pt idx="2892" formatCode="0.0">
                  <c:v>52680.800000000003</c:v>
                </c:pt>
                <c:pt idx="2893" formatCode="0.0">
                  <c:v>53179.7</c:v>
                </c:pt>
                <c:pt idx="2894" formatCode="0.0">
                  <c:v>52630.6</c:v>
                </c:pt>
                <c:pt idx="2895" formatCode="0.0">
                  <c:v>52383</c:v>
                </c:pt>
                <c:pt idx="2896" formatCode="0.0">
                  <c:v>52694.7</c:v>
                </c:pt>
                <c:pt idx="2897" formatCode="0.0">
                  <c:v>52215.7</c:v>
                </c:pt>
                <c:pt idx="2898" formatCode="0.0">
                  <c:v>52917.599999999999</c:v>
                </c:pt>
                <c:pt idx="2899" formatCode="0.0">
                  <c:v>51027.9</c:v>
                </c:pt>
                <c:pt idx="2900" formatCode="0.0">
                  <c:v>52732.1</c:v>
                </c:pt>
                <c:pt idx="2901" formatCode="0.0">
                  <c:v>52753.7</c:v>
                </c:pt>
                <c:pt idx="2902" formatCode="0.0">
                  <c:v>52629.599999999999</c:v>
                </c:pt>
                <c:pt idx="2903" formatCode="0.0">
                  <c:v>52670.2</c:v>
                </c:pt>
                <c:pt idx="2904" formatCode="0.0">
                  <c:v>52023.7</c:v>
                </c:pt>
                <c:pt idx="2905" formatCode="0.0">
                  <c:v>53154.6</c:v>
                </c:pt>
                <c:pt idx="2906" formatCode="0.0">
                  <c:v>52261.3</c:v>
                </c:pt>
                <c:pt idx="2907" formatCode="0.0">
                  <c:v>52693.5</c:v>
                </c:pt>
                <c:pt idx="2908" formatCode="0.0">
                  <c:v>52890.7</c:v>
                </c:pt>
                <c:pt idx="2909" formatCode="0.0">
                  <c:v>52352.2</c:v>
                </c:pt>
                <c:pt idx="2910" formatCode="0.0">
                  <c:v>52153.599999999999</c:v>
                </c:pt>
                <c:pt idx="2911" formatCode="0.0">
                  <c:v>52795.4</c:v>
                </c:pt>
                <c:pt idx="2912" formatCode="0.0">
                  <c:v>53250.1</c:v>
                </c:pt>
                <c:pt idx="2913" formatCode="0.0">
                  <c:v>51785.1</c:v>
                </c:pt>
                <c:pt idx="2914" formatCode="0.0">
                  <c:v>52895.199999999997</c:v>
                </c:pt>
                <c:pt idx="2915" formatCode="0.0">
                  <c:v>52439.3</c:v>
                </c:pt>
                <c:pt idx="2916" formatCode="0.0">
                  <c:v>52527.3</c:v>
                </c:pt>
                <c:pt idx="2917" formatCode="0.0">
                  <c:v>52108.7</c:v>
                </c:pt>
                <c:pt idx="2918" formatCode="0.0">
                  <c:v>52584.3</c:v>
                </c:pt>
                <c:pt idx="2919" formatCode="0.0">
                  <c:v>52639.8</c:v>
                </c:pt>
                <c:pt idx="2920" formatCode="0.0">
                  <c:v>51828.7</c:v>
                </c:pt>
                <c:pt idx="2921" formatCode="0.0">
                  <c:v>52778.6</c:v>
                </c:pt>
                <c:pt idx="2922" formatCode="0.0">
                  <c:v>53099</c:v>
                </c:pt>
                <c:pt idx="2923" formatCode="0.0">
                  <c:v>51709.7</c:v>
                </c:pt>
                <c:pt idx="2924" formatCode="0.0">
                  <c:v>52141.7</c:v>
                </c:pt>
                <c:pt idx="2925" formatCode="0.0">
                  <c:v>51900.7</c:v>
                </c:pt>
                <c:pt idx="2926" formatCode="0.0">
                  <c:v>52420.1</c:v>
                </c:pt>
                <c:pt idx="2927" formatCode="0.0">
                  <c:v>53188.800000000003</c:v>
                </c:pt>
                <c:pt idx="2928" formatCode="0.0">
                  <c:v>52583.9</c:v>
                </c:pt>
                <c:pt idx="2929" formatCode="0.0">
                  <c:v>51792.4</c:v>
                </c:pt>
                <c:pt idx="2930" formatCode="0.0">
                  <c:v>52934.8</c:v>
                </c:pt>
                <c:pt idx="2931" formatCode="0.0">
                  <c:v>52230.3</c:v>
                </c:pt>
                <c:pt idx="2932" formatCode="0.0">
                  <c:v>51959.9</c:v>
                </c:pt>
                <c:pt idx="2933" formatCode="0.0">
                  <c:v>52290.7</c:v>
                </c:pt>
                <c:pt idx="2934" formatCode="0.0">
                  <c:v>52115.6</c:v>
                </c:pt>
                <c:pt idx="2935" formatCode="0.0">
                  <c:v>53253.7</c:v>
                </c:pt>
                <c:pt idx="2936" formatCode="0.0">
                  <c:v>50783.4</c:v>
                </c:pt>
                <c:pt idx="2937" formatCode="0.0">
                  <c:v>52793</c:v>
                </c:pt>
                <c:pt idx="2938" formatCode="0.0">
                  <c:v>52515.1</c:v>
                </c:pt>
                <c:pt idx="2939" formatCode="0.0">
                  <c:v>53267.199999999997</c:v>
                </c:pt>
                <c:pt idx="2940" formatCode="0.0">
                  <c:v>53304.5</c:v>
                </c:pt>
                <c:pt idx="2941" formatCode="0.0">
                  <c:v>52279</c:v>
                </c:pt>
                <c:pt idx="2942" formatCode="0.0">
                  <c:v>52757.5</c:v>
                </c:pt>
                <c:pt idx="2943" formatCode="0.0">
                  <c:v>52270.1</c:v>
                </c:pt>
                <c:pt idx="2944" formatCode="0.0">
                  <c:v>52556.4</c:v>
                </c:pt>
                <c:pt idx="2945" formatCode="0.0">
                  <c:v>53304</c:v>
                </c:pt>
                <c:pt idx="2946" formatCode="0.0">
                  <c:v>52570.7</c:v>
                </c:pt>
                <c:pt idx="2947" formatCode="0.0">
                  <c:v>52773.1</c:v>
                </c:pt>
                <c:pt idx="2948" formatCode="0.0">
                  <c:v>52563.9</c:v>
                </c:pt>
                <c:pt idx="2949" formatCode="0.0">
                  <c:v>52228.2</c:v>
                </c:pt>
                <c:pt idx="2950" formatCode="0.0">
                  <c:v>52575.1</c:v>
                </c:pt>
                <c:pt idx="2951" formatCode="0.0">
                  <c:v>51122.2</c:v>
                </c:pt>
                <c:pt idx="2952" formatCode="0.0">
                  <c:v>52093.9</c:v>
                </c:pt>
                <c:pt idx="2953" formatCode="0.0">
                  <c:v>52665.2</c:v>
                </c:pt>
                <c:pt idx="2954" formatCode="0.0">
                  <c:v>52846.2</c:v>
                </c:pt>
                <c:pt idx="2955" formatCode="0.0">
                  <c:v>52486.7</c:v>
                </c:pt>
                <c:pt idx="2956" formatCode="0.0">
                  <c:v>53160.1</c:v>
                </c:pt>
                <c:pt idx="2957" formatCode="0.0">
                  <c:v>51396.2</c:v>
                </c:pt>
                <c:pt idx="2958" formatCode="0.0">
                  <c:v>52221</c:v>
                </c:pt>
                <c:pt idx="2959" formatCode="0.0">
                  <c:v>52549.5</c:v>
                </c:pt>
                <c:pt idx="2960" formatCode="0.0">
                  <c:v>50776.6</c:v>
                </c:pt>
                <c:pt idx="2961" formatCode="0.0">
                  <c:v>53212.2</c:v>
                </c:pt>
                <c:pt idx="2962" formatCode="0.0">
                  <c:v>53189.8</c:v>
                </c:pt>
                <c:pt idx="2963" formatCode="0.0">
                  <c:v>53159.7</c:v>
                </c:pt>
                <c:pt idx="2964" formatCode="0.0">
                  <c:v>53175.6</c:v>
                </c:pt>
                <c:pt idx="2965" formatCode="0.0">
                  <c:v>52737.5</c:v>
                </c:pt>
                <c:pt idx="2966" formatCode="0.0">
                  <c:v>52616.7</c:v>
                </c:pt>
                <c:pt idx="2967" formatCode="0.0">
                  <c:v>53090.400000000001</c:v>
                </c:pt>
                <c:pt idx="2968" formatCode="0.0">
                  <c:v>52667.199999999997</c:v>
                </c:pt>
                <c:pt idx="2969" formatCode="0.0">
                  <c:v>52711.4</c:v>
                </c:pt>
                <c:pt idx="2970" formatCode="0.0">
                  <c:v>52143.199999999997</c:v>
                </c:pt>
                <c:pt idx="2971" formatCode="0.0">
                  <c:v>52993</c:v>
                </c:pt>
                <c:pt idx="2972" formatCode="0.0">
                  <c:v>52794.8</c:v>
                </c:pt>
                <c:pt idx="2973" formatCode="0.0">
                  <c:v>52702.400000000001</c:v>
                </c:pt>
                <c:pt idx="2974" formatCode="0.0">
                  <c:v>52199.5</c:v>
                </c:pt>
                <c:pt idx="2975" formatCode="0.0">
                  <c:v>52769.599999999999</c:v>
                </c:pt>
                <c:pt idx="2976" formatCode="0.0">
                  <c:v>52220</c:v>
                </c:pt>
                <c:pt idx="2977" formatCode="0.0">
                  <c:v>52034.7</c:v>
                </c:pt>
                <c:pt idx="2978" formatCode="0.0">
                  <c:v>52609.3</c:v>
                </c:pt>
                <c:pt idx="2979" formatCode="0.0">
                  <c:v>52090.3</c:v>
                </c:pt>
                <c:pt idx="2980" formatCode="0.0">
                  <c:v>51847.1</c:v>
                </c:pt>
                <c:pt idx="2981" formatCode="0.0">
                  <c:v>52011.3</c:v>
                </c:pt>
                <c:pt idx="2982" formatCode="0.0">
                  <c:v>52954.400000000001</c:v>
                </c:pt>
                <c:pt idx="2983" formatCode="0.0">
                  <c:v>52973.1</c:v>
                </c:pt>
                <c:pt idx="2984" formatCode="0.0">
                  <c:v>52049</c:v>
                </c:pt>
                <c:pt idx="2985" formatCode="0.0">
                  <c:v>53251.199999999997</c:v>
                </c:pt>
                <c:pt idx="2986" formatCode="0.0">
                  <c:v>52725.599999999999</c:v>
                </c:pt>
                <c:pt idx="2987" formatCode="0.0">
                  <c:v>52472.2</c:v>
                </c:pt>
                <c:pt idx="2988" formatCode="0.0">
                  <c:v>53005.599999999999</c:v>
                </c:pt>
                <c:pt idx="2989" formatCode="0.0">
                  <c:v>52642.7</c:v>
                </c:pt>
                <c:pt idx="2990" formatCode="0.0">
                  <c:v>52431</c:v>
                </c:pt>
                <c:pt idx="2991" formatCode="0.0">
                  <c:v>53111.7</c:v>
                </c:pt>
                <c:pt idx="2992" formatCode="0.0">
                  <c:v>52227.8</c:v>
                </c:pt>
                <c:pt idx="2993" formatCode="0.0">
                  <c:v>52134.9</c:v>
                </c:pt>
                <c:pt idx="2994" formatCode="0.0">
                  <c:v>53307.4</c:v>
                </c:pt>
                <c:pt idx="2995" formatCode="0.0">
                  <c:v>52716.2</c:v>
                </c:pt>
                <c:pt idx="2996" formatCode="0.0">
                  <c:v>52535.7</c:v>
                </c:pt>
                <c:pt idx="2997" formatCode="0.0">
                  <c:v>52933.5</c:v>
                </c:pt>
                <c:pt idx="2998" formatCode="0.0">
                  <c:v>52291.6</c:v>
                </c:pt>
                <c:pt idx="2999" formatCode="0.0">
                  <c:v>52620.1</c:v>
                </c:pt>
                <c:pt idx="3000" formatCode="0.0">
                  <c:v>52177.7</c:v>
                </c:pt>
                <c:pt idx="3001" formatCode="0.0">
                  <c:v>52417.3</c:v>
                </c:pt>
                <c:pt idx="3002" formatCode="0.0">
                  <c:v>52036.2</c:v>
                </c:pt>
                <c:pt idx="3003" formatCode="0.0">
                  <c:v>52910.2</c:v>
                </c:pt>
                <c:pt idx="3004" formatCode="0.0">
                  <c:v>52750.3</c:v>
                </c:pt>
                <c:pt idx="3005" formatCode="0.0">
                  <c:v>52911.8</c:v>
                </c:pt>
                <c:pt idx="3006" formatCode="0.0">
                  <c:v>52836.5</c:v>
                </c:pt>
                <c:pt idx="3007" formatCode="0.0">
                  <c:v>53132.3</c:v>
                </c:pt>
                <c:pt idx="3008" formatCode="0.0">
                  <c:v>52840.3</c:v>
                </c:pt>
                <c:pt idx="3009" formatCode="0.0">
                  <c:v>52914.7</c:v>
                </c:pt>
                <c:pt idx="3010" formatCode="0.0">
                  <c:v>53284.800000000003</c:v>
                </c:pt>
                <c:pt idx="3011" formatCode="0.0">
                  <c:v>52605.7</c:v>
                </c:pt>
                <c:pt idx="3012" formatCode="0.0">
                  <c:v>52689.7</c:v>
                </c:pt>
                <c:pt idx="3013" formatCode="0.0">
                  <c:v>53077.599999999999</c:v>
                </c:pt>
                <c:pt idx="3014" formatCode="0.0">
                  <c:v>52201.3</c:v>
                </c:pt>
                <c:pt idx="3015" formatCode="0.0">
                  <c:v>52106.3</c:v>
                </c:pt>
                <c:pt idx="3016" formatCode="0.0">
                  <c:v>52886.3</c:v>
                </c:pt>
                <c:pt idx="3017" formatCode="0.0">
                  <c:v>52567.4</c:v>
                </c:pt>
                <c:pt idx="3018" formatCode="0.0">
                  <c:v>53164.1</c:v>
                </c:pt>
                <c:pt idx="3019" formatCode="0.0">
                  <c:v>53396.4</c:v>
                </c:pt>
                <c:pt idx="3020" formatCode="0.0">
                  <c:v>52441.9</c:v>
                </c:pt>
                <c:pt idx="3021" formatCode="0.0">
                  <c:v>52063</c:v>
                </c:pt>
                <c:pt idx="3022" formatCode="0.0">
                  <c:v>53279.5</c:v>
                </c:pt>
                <c:pt idx="3023" formatCode="0.0">
                  <c:v>52836.9</c:v>
                </c:pt>
                <c:pt idx="3024" formatCode="0.0">
                  <c:v>52812.6</c:v>
                </c:pt>
                <c:pt idx="3025" formatCode="0.0">
                  <c:v>53365.9</c:v>
                </c:pt>
                <c:pt idx="3026" formatCode="0.0">
                  <c:v>52859.5</c:v>
                </c:pt>
                <c:pt idx="3027" formatCode="0.0">
                  <c:v>52206.6</c:v>
                </c:pt>
                <c:pt idx="3028" formatCode="0.0">
                  <c:v>52931.6</c:v>
                </c:pt>
                <c:pt idx="3029" formatCode="0.0">
                  <c:v>53117.4</c:v>
                </c:pt>
                <c:pt idx="3030" formatCode="0.0">
                  <c:v>52903.3</c:v>
                </c:pt>
                <c:pt idx="3031" formatCode="0.0">
                  <c:v>53045.9</c:v>
                </c:pt>
                <c:pt idx="3032" formatCode="0.0">
                  <c:v>52700.6</c:v>
                </c:pt>
                <c:pt idx="3033" formatCode="0.0">
                  <c:v>52564.3</c:v>
                </c:pt>
                <c:pt idx="3034" formatCode="0.0">
                  <c:v>52361.1</c:v>
                </c:pt>
                <c:pt idx="3035" formatCode="0.0">
                  <c:v>52233.3</c:v>
                </c:pt>
                <c:pt idx="3036" formatCode="0.0">
                  <c:v>52578.5</c:v>
                </c:pt>
                <c:pt idx="3037" formatCode="0.0">
                  <c:v>52463.7</c:v>
                </c:pt>
                <c:pt idx="3038" formatCode="0.0">
                  <c:v>53223.199999999997</c:v>
                </c:pt>
                <c:pt idx="3039" formatCode="0.0">
                  <c:v>51913.1</c:v>
                </c:pt>
                <c:pt idx="3040" formatCode="0.0">
                  <c:v>52396.3</c:v>
                </c:pt>
                <c:pt idx="3041" formatCode="0.0">
                  <c:v>50167.1</c:v>
                </c:pt>
                <c:pt idx="3042" formatCode="0.0">
                  <c:v>53113.4</c:v>
                </c:pt>
                <c:pt idx="3043" formatCode="0.0">
                  <c:v>53070.400000000001</c:v>
                </c:pt>
                <c:pt idx="3044" formatCode="0.0">
                  <c:v>52947.1</c:v>
                </c:pt>
                <c:pt idx="3045" formatCode="0.0">
                  <c:v>52523.199999999997</c:v>
                </c:pt>
                <c:pt idx="3046" formatCode="0.0">
                  <c:v>53132.7</c:v>
                </c:pt>
                <c:pt idx="3047" formatCode="0.0">
                  <c:v>52632.2</c:v>
                </c:pt>
                <c:pt idx="3048" formatCode="0.0">
                  <c:v>52980</c:v>
                </c:pt>
                <c:pt idx="3049" formatCode="0.0">
                  <c:v>53004.2</c:v>
                </c:pt>
                <c:pt idx="3050" formatCode="0.0">
                  <c:v>52614.5</c:v>
                </c:pt>
                <c:pt idx="3051" formatCode="0.0">
                  <c:v>52463.4</c:v>
                </c:pt>
                <c:pt idx="3052" formatCode="0.0">
                  <c:v>52792.4</c:v>
                </c:pt>
                <c:pt idx="3053" formatCode="0.0">
                  <c:v>53221.8</c:v>
                </c:pt>
                <c:pt idx="3054" formatCode="0.0">
                  <c:v>52260.3</c:v>
                </c:pt>
                <c:pt idx="3055" formatCode="0.0">
                  <c:v>53024.7</c:v>
                </c:pt>
                <c:pt idx="3056" formatCode="0.0">
                  <c:v>52682.3</c:v>
                </c:pt>
                <c:pt idx="3057" formatCode="0.0">
                  <c:v>52321.1</c:v>
                </c:pt>
                <c:pt idx="3058" formatCode="0.0">
                  <c:v>52321.1</c:v>
                </c:pt>
                <c:pt idx="3059" formatCode="0.0">
                  <c:v>53083.199999999997</c:v>
                </c:pt>
                <c:pt idx="3060" formatCode="0.0">
                  <c:v>52649.8</c:v>
                </c:pt>
                <c:pt idx="3061" formatCode="0.0">
                  <c:v>53113.3</c:v>
                </c:pt>
                <c:pt idx="3062" formatCode="0.0">
                  <c:v>50063.3</c:v>
                </c:pt>
                <c:pt idx="3063" formatCode="0.0">
                  <c:v>52879.7</c:v>
                </c:pt>
                <c:pt idx="3064" formatCode="0.0">
                  <c:v>51976</c:v>
                </c:pt>
                <c:pt idx="3065" formatCode="0.0">
                  <c:v>52704.4</c:v>
                </c:pt>
                <c:pt idx="3066" formatCode="0.0">
                  <c:v>53107.9</c:v>
                </c:pt>
                <c:pt idx="3067" formatCode="0.0">
                  <c:v>52759.1</c:v>
                </c:pt>
                <c:pt idx="3068" formatCode="0.0">
                  <c:v>53116.2</c:v>
                </c:pt>
                <c:pt idx="3069" formatCode="0.0">
                  <c:v>53488.7</c:v>
                </c:pt>
                <c:pt idx="3070" formatCode="0.0">
                  <c:v>52427.8</c:v>
                </c:pt>
                <c:pt idx="3071" formatCode="0.0">
                  <c:v>52873.9</c:v>
                </c:pt>
                <c:pt idx="3072" formatCode="0.0">
                  <c:v>52889.4</c:v>
                </c:pt>
                <c:pt idx="3073" formatCode="0.0">
                  <c:v>52746.9</c:v>
                </c:pt>
                <c:pt idx="3074" formatCode="0.0">
                  <c:v>53214.5</c:v>
                </c:pt>
                <c:pt idx="3075" formatCode="0.0">
                  <c:v>52575.7</c:v>
                </c:pt>
                <c:pt idx="3076" formatCode="0.0">
                  <c:v>53247.8</c:v>
                </c:pt>
                <c:pt idx="3077" formatCode="0.0">
                  <c:v>52572.3</c:v>
                </c:pt>
                <c:pt idx="3078" formatCode="0.0">
                  <c:v>52615.6</c:v>
                </c:pt>
                <c:pt idx="3079" formatCode="0.0">
                  <c:v>51145.7</c:v>
                </c:pt>
                <c:pt idx="3080" formatCode="0.0">
                  <c:v>51866.7</c:v>
                </c:pt>
                <c:pt idx="3081" formatCode="0.0">
                  <c:v>53059.7</c:v>
                </c:pt>
                <c:pt idx="3082" formatCode="0.0">
                  <c:v>52534</c:v>
                </c:pt>
                <c:pt idx="3083" formatCode="0.0">
                  <c:v>53098.8</c:v>
                </c:pt>
                <c:pt idx="3084" formatCode="0.0">
                  <c:v>51319.6</c:v>
                </c:pt>
                <c:pt idx="3085" formatCode="0.0">
                  <c:v>53565.1</c:v>
                </c:pt>
                <c:pt idx="3086" formatCode="0.0">
                  <c:v>52974</c:v>
                </c:pt>
                <c:pt idx="3087" formatCode="0.0">
                  <c:v>52044.2</c:v>
                </c:pt>
                <c:pt idx="3088" formatCode="0.0">
                  <c:v>52672.6</c:v>
                </c:pt>
                <c:pt idx="3089" formatCode="0.0">
                  <c:v>51772.2</c:v>
                </c:pt>
                <c:pt idx="3090" formatCode="0.0">
                  <c:v>51260.2</c:v>
                </c:pt>
                <c:pt idx="3091" formatCode="0.0">
                  <c:v>52754.9</c:v>
                </c:pt>
                <c:pt idx="3092" formatCode="0.0">
                  <c:v>52620.4</c:v>
                </c:pt>
                <c:pt idx="3093" formatCode="0.0">
                  <c:v>51978.5</c:v>
                </c:pt>
                <c:pt idx="3094" formatCode="0.0">
                  <c:v>50675.8</c:v>
                </c:pt>
                <c:pt idx="3095" formatCode="0.0">
                  <c:v>52548.1</c:v>
                </c:pt>
                <c:pt idx="3096" formatCode="0.0">
                  <c:v>52396.1</c:v>
                </c:pt>
                <c:pt idx="3097" formatCode="0.0">
                  <c:v>53376.9</c:v>
                </c:pt>
                <c:pt idx="3098" formatCode="0.0">
                  <c:v>53221.5</c:v>
                </c:pt>
                <c:pt idx="3099" formatCode="0.0">
                  <c:v>52568.9</c:v>
                </c:pt>
                <c:pt idx="3100" formatCode="0.0">
                  <c:v>52765.2</c:v>
                </c:pt>
                <c:pt idx="3101" formatCode="0.0">
                  <c:v>52816.7</c:v>
                </c:pt>
                <c:pt idx="3102" formatCode="0.0">
                  <c:v>52871</c:v>
                </c:pt>
                <c:pt idx="3103" formatCode="0.0">
                  <c:v>51021.3</c:v>
                </c:pt>
                <c:pt idx="3104" formatCode="0.0">
                  <c:v>53047.4</c:v>
                </c:pt>
                <c:pt idx="3105" formatCode="0.0">
                  <c:v>52811.3</c:v>
                </c:pt>
                <c:pt idx="3106" formatCode="0.0">
                  <c:v>52461.2</c:v>
                </c:pt>
                <c:pt idx="3107" formatCode="0.0">
                  <c:v>52956.3</c:v>
                </c:pt>
                <c:pt idx="3108" formatCode="0.0">
                  <c:v>52640.2</c:v>
                </c:pt>
                <c:pt idx="3109" formatCode="0.0">
                  <c:v>52701.599999999999</c:v>
                </c:pt>
                <c:pt idx="3110" formatCode="0.0">
                  <c:v>53550.5</c:v>
                </c:pt>
                <c:pt idx="3111" formatCode="0.0">
                  <c:v>53575.199999999997</c:v>
                </c:pt>
                <c:pt idx="3112" formatCode="0.0">
                  <c:v>52869.5</c:v>
                </c:pt>
                <c:pt idx="3113" formatCode="0.0">
                  <c:v>52690.8</c:v>
                </c:pt>
                <c:pt idx="3114" formatCode="0.0">
                  <c:v>52347.5</c:v>
                </c:pt>
                <c:pt idx="3115" formatCode="0.0">
                  <c:v>52463.7</c:v>
                </c:pt>
                <c:pt idx="3116" formatCode="0.0">
                  <c:v>52579</c:v>
                </c:pt>
                <c:pt idx="3117" formatCode="0.0">
                  <c:v>51962.2</c:v>
                </c:pt>
                <c:pt idx="3118" formatCode="0.0">
                  <c:v>52411.5</c:v>
                </c:pt>
                <c:pt idx="3119" formatCode="0.0">
                  <c:v>52628</c:v>
                </c:pt>
                <c:pt idx="3120" formatCode="0.0">
                  <c:v>52450.3</c:v>
                </c:pt>
                <c:pt idx="3121" formatCode="0.0">
                  <c:v>52791.4</c:v>
                </c:pt>
                <c:pt idx="3122" formatCode="0.0">
                  <c:v>53109.3</c:v>
                </c:pt>
                <c:pt idx="3123" formatCode="0.0">
                  <c:v>52561.5</c:v>
                </c:pt>
                <c:pt idx="3124" formatCode="0.0">
                  <c:v>52910.400000000001</c:v>
                </c:pt>
                <c:pt idx="3125" formatCode="0.0">
                  <c:v>52630</c:v>
                </c:pt>
                <c:pt idx="3126" formatCode="0.0">
                  <c:v>52755.8</c:v>
                </c:pt>
                <c:pt idx="3127" formatCode="0.0">
                  <c:v>51078.6</c:v>
                </c:pt>
                <c:pt idx="3128" formatCode="0.0">
                  <c:v>52262.6</c:v>
                </c:pt>
                <c:pt idx="3129" formatCode="0.0">
                  <c:v>53409.9</c:v>
                </c:pt>
                <c:pt idx="3130" formatCode="0.0">
                  <c:v>52812.9</c:v>
                </c:pt>
                <c:pt idx="3131" formatCode="0.0">
                  <c:v>52718.400000000001</c:v>
                </c:pt>
                <c:pt idx="3132" formatCode="0.0">
                  <c:v>53324.2</c:v>
                </c:pt>
                <c:pt idx="3133" formatCode="0.0">
                  <c:v>52766.7</c:v>
                </c:pt>
                <c:pt idx="3134" formatCode="0.0">
                  <c:v>53412.6</c:v>
                </c:pt>
                <c:pt idx="3135" formatCode="0.0">
                  <c:v>52704.2</c:v>
                </c:pt>
                <c:pt idx="3136" formatCode="0.0">
                  <c:v>52798.400000000001</c:v>
                </c:pt>
                <c:pt idx="3137" formatCode="0.0">
                  <c:v>52332.5</c:v>
                </c:pt>
                <c:pt idx="3138" formatCode="0.0">
                  <c:v>52463.1</c:v>
                </c:pt>
                <c:pt idx="3139" formatCode="0.0">
                  <c:v>52671.4</c:v>
                </c:pt>
                <c:pt idx="3140" formatCode="0.0">
                  <c:v>52514.7</c:v>
                </c:pt>
                <c:pt idx="3141" formatCode="0.0">
                  <c:v>49979.8</c:v>
                </c:pt>
                <c:pt idx="3142" formatCode="0.0">
                  <c:v>52609.8</c:v>
                </c:pt>
                <c:pt idx="3143" formatCode="0.0">
                  <c:v>52604.5</c:v>
                </c:pt>
                <c:pt idx="3144" formatCode="0.0">
                  <c:v>51547.9</c:v>
                </c:pt>
                <c:pt idx="3145" formatCode="0.0">
                  <c:v>52736.1</c:v>
                </c:pt>
                <c:pt idx="3146" formatCode="0.0">
                  <c:v>52985.2</c:v>
                </c:pt>
                <c:pt idx="3147" formatCode="0.0">
                  <c:v>52427.8</c:v>
                </c:pt>
                <c:pt idx="3148" formatCode="0.0">
                  <c:v>53023.1</c:v>
                </c:pt>
                <c:pt idx="3149" formatCode="0.0">
                  <c:v>52298</c:v>
                </c:pt>
                <c:pt idx="3150" formatCode="0.0">
                  <c:v>52238.400000000001</c:v>
                </c:pt>
                <c:pt idx="3151" formatCode="0.0">
                  <c:v>52970.400000000001</c:v>
                </c:pt>
                <c:pt idx="3152" formatCode="0.0">
                  <c:v>52844.7</c:v>
                </c:pt>
                <c:pt idx="3153" formatCode="0.0">
                  <c:v>52304.3</c:v>
                </c:pt>
                <c:pt idx="3154" formatCode="0.0">
                  <c:v>52135.1</c:v>
                </c:pt>
                <c:pt idx="3155" formatCode="0.0">
                  <c:v>50279.8</c:v>
                </c:pt>
                <c:pt idx="3156" formatCode="0.0">
                  <c:v>53337.2</c:v>
                </c:pt>
                <c:pt idx="3157" formatCode="0.0">
                  <c:v>51779.5</c:v>
                </c:pt>
                <c:pt idx="3158" formatCode="0.0">
                  <c:v>53008.800000000003</c:v>
                </c:pt>
                <c:pt idx="3159" formatCode="0.0">
                  <c:v>52913.5</c:v>
                </c:pt>
                <c:pt idx="3160" formatCode="0.0">
                  <c:v>52587.7</c:v>
                </c:pt>
                <c:pt idx="3161" formatCode="0.0">
                  <c:v>52766.5</c:v>
                </c:pt>
                <c:pt idx="3162" formatCode="0.0">
                  <c:v>52935.3</c:v>
                </c:pt>
                <c:pt idx="3163" formatCode="0.0">
                  <c:v>52004.7</c:v>
                </c:pt>
                <c:pt idx="3164" formatCode="0.0">
                  <c:v>52078.3</c:v>
                </c:pt>
                <c:pt idx="3165" formatCode="0.0">
                  <c:v>52130.7</c:v>
                </c:pt>
                <c:pt idx="3166" formatCode="0.0">
                  <c:v>53297.5</c:v>
                </c:pt>
                <c:pt idx="3167" formatCode="0.0">
                  <c:v>52338.8</c:v>
                </c:pt>
                <c:pt idx="3168" formatCode="0.0">
                  <c:v>52707.7</c:v>
                </c:pt>
                <c:pt idx="3169" formatCode="0.0">
                  <c:v>52812.6</c:v>
                </c:pt>
                <c:pt idx="3170" formatCode="0.0">
                  <c:v>52565.9</c:v>
                </c:pt>
                <c:pt idx="3171" formatCode="0.0">
                  <c:v>52181.2</c:v>
                </c:pt>
                <c:pt idx="3172" formatCode="0.0">
                  <c:v>52553.4</c:v>
                </c:pt>
                <c:pt idx="3173" formatCode="0.0">
                  <c:v>52932.2</c:v>
                </c:pt>
                <c:pt idx="3174" formatCode="0.0">
                  <c:v>52708.2</c:v>
                </c:pt>
                <c:pt idx="3175" formatCode="0.0">
                  <c:v>52694.9</c:v>
                </c:pt>
                <c:pt idx="3176" formatCode="0.0">
                  <c:v>52991</c:v>
                </c:pt>
                <c:pt idx="3177" formatCode="0.0">
                  <c:v>52351.1</c:v>
                </c:pt>
                <c:pt idx="3178" formatCode="0.0">
                  <c:v>52620.9</c:v>
                </c:pt>
                <c:pt idx="3179" formatCode="0.0">
                  <c:v>52654</c:v>
                </c:pt>
                <c:pt idx="3180" formatCode="0.0">
                  <c:v>53039.7</c:v>
                </c:pt>
                <c:pt idx="3181" formatCode="0.0">
                  <c:v>51436.7</c:v>
                </c:pt>
                <c:pt idx="3182" formatCode="0.0">
                  <c:v>52710</c:v>
                </c:pt>
                <c:pt idx="3183" formatCode="0.0">
                  <c:v>52525.4</c:v>
                </c:pt>
                <c:pt idx="3184" formatCode="0.0">
                  <c:v>51841</c:v>
                </c:pt>
                <c:pt idx="3185" formatCode="0.0">
                  <c:v>52170</c:v>
                </c:pt>
                <c:pt idx="3186" formatCode="0.0">
                  <c:v>52801.9</c:v>
                </c:pt>
                <c:pt idx="3187" formatCode="0.0">
                  <c:v>52575.6</c:v>
                </c:pt>
                <c:pt idx="3188" formatCode="0.0">
                  <c:v>52882.5</c:v>
                </c:pt>
                <c:pt idx="3189" formatCode="0.0">
                  <c:v>52889.4</c:v>
                </c:pt>
                <c:pt idx="3190" formatCode="0.0">
                  <c:v>53242.3</c:v>
                </c:pt>
                <c:pt idx="3191" formatCode="0.0">
                  <c:v>53345.2</c:v>
                </c:pt>
                <c:pt idx="3192" formatCode="0.0">
                  <c:v>52429</c:v>
                </c:pt>
                <c:pt idx="3193" formatCode="0.0">
                  <c:v>51637.1</c:v>
                </c:pt>
                <c:pt idx="3194" formatCode="0.0">
                  <c:v>53143</c:v>
                </c:pt>
                <c:pt idx="3195" formatCode="0.0">
                  <c:v>53183.7</c:v>
                </c:pt>
                <c:pt idx="3196" formatCode="0.0">
                  <c:v>52561.599999999999</c:v>
                </c:pt>
                <c:pt idx="3197" formatCode="0.0">
                  <c:v>52751.3</c:v>
                </c:pt>
                <c:pt idx="3198" formatCode="0.0">
                  <c:v>53017.3</c:v>
                </c:pt>
                <c:pt idx="3199" formatCode="0.0">
                  <c:v>52543.3</c:v>
                </c:pt>
                <c:pt idx="3200" formatCode="0.0">
                  <c:v>52944.9</c:v>
                </c:pt>
                <c:pt idx="3201" formatCode="0.0">
                  <c:v>52424.4</c:v>
                </c:pt>
                <c:pt idx="3202" formatCode="0.0">
                  <c:v>52795.1</c:v>
                </c:pt>
                <c:pt idx="3203" formatCode="0.0">
                  <c:v>53284.6</c:v>
                </c:pt>
                <c:pt idx="3204" formatCode="0.0">
                  <c:v>53452.7</c:v>
                </c:pt>
                <c:pt idx="3205" formatCode="0.0">
                  <c:v>52606.2</c:v>
                </c:pt>
                <c:pt idx="3206" formatCode="0.0">
                  <c:v>53474.400000000001</c:v>
                </c:pt>
                <c:pt idx="3207" formatCode="0.0">
                  <c:v>52450.7</c:v>
                </c:pt>
                <c:pt idx="3208" formatCode="0.0">
                  <c:v>53449.3</c:v>
                </c:pt>
                <c:pt idx="3209" formatCode="0.0">
                  <c:v>52780.4</c:v>
                </c:pt>
                <c:pt idx="3210" formatCode="0.0">
                  <c:v>52833.7</c:v>
                </c:pt>
                <c:pt idx="3211" formatCode="0.0">
                  <c:v>52646.9</c:v>
                </c:pt>
                <c:pt idx="3212" formatCode="0.0">
                  <c:v>51545.4</c:v>
                </c:pt>
                <c:pt idx="3213" formatCode="0.0">
                  <c:v>53133.7</c:v>
                </c:pt>
                <c:pt idx="3214" formatCode="0.0">
                  <c:v>51832.1</c:v>
                </c:pt>
                <c:pt idx="3215" formatCode="0.0">
                  <c:v>52403.9</c:v>
                </c:pt>
                <c:pt idx="3216" formatCode="0.0">
                  <c:v>52843.7</c:v>
                </c:pt>
                <c:pt idx="3217" formatCode="0.0">
                  <c:v>51973.3</c:v>
                </c:pt>
                <c:pt idx="3218" formatCode="0.0">
                  <c:v>53023.5</c:v>
                </c:pt>
                <c:pt idx="3219" formatCode="0.0">
                  <c:v>52154.1</c:v>
                </c:pt>
                <c:pt idx="3220" formatCode="0.0">
                  <c:v>53197.5</c:v>
                </c:pt>
                <c:pt idx="3221" formatCode="0.0">
                  <c:v>52579.8</c:v>
                </c:pt>
                <c:pt idx="3222" formatCode="0.0">
                  <c:v>52497</c:v>
                </c:pt>
                <c:pt idx="3223" formatCode="0.0">
                  <c:v>52574.3</c:v>
                </c:pt>
                <c:pt idx="3224" formatCode="0.0">
                  <c:v>52507.3</c:v>
                </c:pt>
                <c:pt idx="3225" formatCode="0.0">
                  <c:v>53085.4</c:v>
                </c:pt>
                <c:pt idx="3226" formatCode="0.0">
                  <c:v>52314.3</c:v>
                </c:pt>
                <c:pt idx="3227" formatCode="0.0">
                  <c:v>52563.199999999997</c:v>
                </c:pt>
                <c:pt idx="3228" formatCode="0.0">
                  <c:v>53047.1</c:v>
                </c:pt>
                <c:pt idx="3229" formatCode="0.0">
                  <c:v>52242.5</c:v>
                </c:pt>
                <c:pt idx="3230" formatCode="0.0">
                  <c:v>52333.2</c:v>
                </c:pt>
                <c:pt idx="3231" formatCode="0.0">
                  <c:v>52628.3</c:v>
                </c:pt>
                <c:pt idx="3232" formatCode="0.0">
                  <c:v>50939.3</c:v>
                </c:pt>
                <c:pt idx="3233" formatCode="0.0">
                  <c:v>53092</c:v>
                </c:pt>
                <c:pt idx="3234" formatCode="0.0">
                  <c:v>52613.4</c:v>
                </c:pt>
                <c:pt idx="3235" formatCode="0.0">
                  <c:v>52200.800000000003</c:v>
                </c:pt>
                <c:pt idx="3236" formatCode="0.0">
                  <c:v>52270.400000000001</c:v>
                </c:pt>
                <c:pt idx="3237" formatCode="0.0">
                  <c:v>52626</c:v>
                </c:pt>
                <c:pt idx="3238" formatCode="0.0">
                  <c:v>52863.9</c:v>
                </c:pt>
                <c:pt idx="3239" formatCode="0.0">
                  <c:v>52644.3</c:v>
                </c:pt>
                <c:pt idx="3240" formatCode="0.0">
                  <c:v>53261.8</c:v>
                </c:pt>
                <c:pt idx="3241" formatCode="0.0">
                  <c:v>52031.7</c:v>
                </c:pt>
                <c:pt idx="3242" formatCode="0.0">
                  <c:v>52395.7</c:v>
                </c:pt>
                <c:pt idx="3243" formatCode="0.0">
                  <c:v>53063.5</c:v>
                </c:pt>
                <c:pt idx="3244" formatCode="0.0">
                  <c:v>52445.7</c:v>
                </c:pt>
                <c:pt idx="3245" formatCode="0.0">
                  <c:v>52328.6</c:v>
                </c:pt>
                <c:pt idx="3246" formatCode="0.0">
                  <c:v>52685.7</c:v>
                </c:pt>
                <c:pt idx="3247" formatCode="0.0">
                  <c:v>52674.7</c:v>
                </c:pt>
                <c:pt idx="3248" formatCode="0.0">
                  <c:v>53176.800000000003</c:v>
                </c:pt>
                <c:pt idx="3249" formatCode="0.0">
                  <c:v>53138.8</c:v>
                </c:pt>
                <c:pt idx="3250" formatCode="0.0">
                  <c:v>52763.8</c:v>
                </c:pt>
                <c:pt idx="3251" formatCode="0.0">
                  <c:v>52059.9</c:v>
                </c:pt>
                <c:pt idx="3252" formatCode="0.0">
                  <c:v>52173.3</c:v>
                </c:pt>
                <c:pt idx="3253" formatCode="0.0">
                  <c:v>52401.5</c:v>
                </c:pt>
                <c:pt idx="3254" formatCode="0.0">
                  <c:v>52156.3</c:v>
                </c:pt>
                <c:pt idx="3255" formatCode="0.0">
                  <c:v>51782.7</c:v>
                </c:pt>
                <c:pt idx="3256" formatCode="0.0">
                  <c:v>53732</c:v>
                </c:pt>
                <c:pt idx="3257" formatCode="0.0">
                  <c:v>53111.199999999997</c:v>
                </c:pt>
                <c:pt idx="3258" formatCode="0.0">
                  <c:v>53343.1</c:v>
                </c:pt>
                <c:pt idx="3259" formatCode="0.0">
                  <c:v>52448.6</c:v>
                </c:pt>
                <c:pt idx="3260" formatCode="0.0">
                  <c:v>52725</c:v>
                </c:pt>
                <c:pt idx="3261" formatCode="0.0">
                  <c:v>52932.7</c:v>
                </c:pt>
                <c:pt idx="3262" formatCode="0.0">
                  <c:v>52495.7</c:v>
                </c:pt>
                <c:pt idx="3263" formatCode="0.0">
                  <c:v>51006.8</c:v>
                </c:pt>
                <c:pt idx="3264" formatCode="0.0">
                  <c:v>52554.2</c:v>
                </c:pt>
                <c:pt idx="3265" formatCode="0.0">
                  <c:v>52798.2</c:v>
                </c:pt>
                <c:pt idx="3266" formatCode="0.0">
                  <c:v>53307.1</c:v>
                </c:pt>
                <c:pt idx="3267" formatCode="0.0">
                  <c:v>52921.8</c:v>
                </c:pt>
                <c:pt idx="3268" formatCode="0.0">
                  <c:v>52927</c:v>
                </c:pt>
                <c:pt idx="3269" formatCode="0.0">
                  <c:v>52802.400000000001</c:v>
                </c:pt>
                <c:pt idx="3270" formatCode="0.0">
                  <c:v>51537.3</c:v>
                </c:pt>
                <c:pt idx="3271" formatCode="0.0">
                  <c:v>53042</c:v>
                </c:pt>
                <c:pt idx="3272" formatCode="0.0">
                  <c:v>52807.6</c:v>
                </c:pt>
                <c:pt idx="3273" formatCode="0.0">
                  <c:v>53343.1</c:v>
                </c:pt>
                <c:pt idx="3274" formatCode="0.0">
                  <c:v>52932.9</c:v>
                </c:pt>
                <c:pt idx="3275" formatCode="0.0">
                  <c:v>53238.5</c:v>
                </c:pt>
                <c:pt idx="3276" formatCode="0.0">
                  <c:v>52813.2</c:v>
                </c:pt>
                <c:pt idx="3277" formatCode="0.0">
                  <c:v>52668.3</c:v>
                </c:pt>
                <c:pt idx="3278" formatCode="0.0">
                  <c:v>52026.400000000001</c:v>
                </c:pt>
                <c:pt idx="3279" formatCode="0.0">
                  <c:v>52841.2</c:v>
                </c:pt>
                <c:pt idx="3280" formatCode="0.0">
                  <c:v>51912.9</c:v>
                </c:pt>
                <c:pt idx="3281" formatCode="0.0">
                  <c:v>52677.3</c:v>
                </c:pt>
                <c:pt idx="3282" formatCode="0.0">
                  <c:v>52829.9</c:v>
                </c:pt>
                <c:pt idx="3283" formatCode="0.0">
                  <c:v>52770.1</c:v>
                </c:pt>
                <c:pt idx="3284" formatCode="0.0">
                  <c:v>52852.4</c:v>
                </c:pt>
                <c:pt idx="3285" formatCode="0.0">
                  <c:v>53201.3</c:v>
                </c:pt>
                <c:pt idx="3286" formatCode="0.0">
                  <c:v>52800.800000000003</c:v>
                </c:pt>
                <c:pt idx="3287" formatCode="0.0">
                  <c:v>52442.7</c:v>
                </c:pt>
                <c:pt idx="3288" formatCode="0.0">
                  <c:v>52727.8</c:v>
                </c:pt>
                <c:pt idx="3289" formatCode="0.0">
                  <c:v>52372.3</c:v>
                </c:pt>
                <c:pt idx="3290" formatCode="0.0">
                  <c:v>51957.4</c:v>
                </c:pt>
                <c:pt idx="3291" formatCode="0.0">
                  <c:v>52898.2</c:v>
                </c:pt>
                <c:pt idx="3292" formatCode="0.0">
                  <c:v>53417.3</c:v>
                </c:pt>
                <c:pt idx="3293" formatCode="0.0">
                  <c:v>52869.8</c:v>
                </c:pt>
                <c:pt idx="3294" formatCode="0.0">
                  <c:v>52244.2</c:v>
                </c:pt>
                <c:pt idx="3295" formatCode="0.0">
                  <c:v>52726</c:v>
                </c:pt>
                <c:pt idx="3296" formatCode="0.0">
                  <c:v>53268.800000000003</c:v>
                </c:pt>
                <c:pt idx="3297" formatCode="0.0">
                  <c:v>52968.4</c:v>
                </c:pt>
                <c:pt idx="3298" formatCode="0.0">
                  <c:v>52499.6</c:v>
                </c:pt>
                <c:pt idx="3299" formatCode="0.0">
                  <c:v>53136.1</c:v>
                </c:pt>
                <c:pt idx="3300" formatCode="0.0">
                  <c:v>53311.8</c:v>
                </c:pt>
                <c:pt idx="3301" formatCode="0.0">
                  <c:v>53028.5</c:v>
                </c:pt>
                <c:pt idx="3302" formatCode="0.0">
                  <c:v>52672.5</c:v>
                </c:pt>
                <c:pt idx="3303" formatCode="0.0">
                  <c:v>52655.1</c:v>
                </c:pt>
                <c:pt idx="3304" formatCode="0.0">
                  <c:v>52481.9</c:v>
                </c:pt>
                <c:pt idx="3305" formatCode="0.0">
                  <c:v>52290</c:v>
                </c:pt>
                <c:pt idx="3306" formatCode="0.0">
                  <c:v>52833.9</c:v>
                </c:pt>
                <c:pt idx="3307" formatCode="0.0">
                  <c:v>51504.1</c:v>
                </c:pt>
                <c:pt idx="3308" formatCode="0.0">
                  <c:v>53185</c:v>
                </c:pt>
                <c:pt idx="3309" formatCode="0.0">
                  <c:v>52819.9</c:v>
                </c:pt>
                <c:pt idx="3310" formatCode="0.0">
                  <c:v>53091.8</c:v>
                </c:pt>
                <c:pt idx="3311" formatCode="0.0">
                  <c:v>53255.4</c:v>
                </c:pt>
                <c:pt idx="3312" formatCode="0.0">
                  <c:v>52389.599999999999</c:v>
                </c:pt>
                <c:pt idx="3313" formatCode="0.0">
                  <c:v>52584.800000000003</c:v>
                </c:pt>
                <c:pt idx="3314" formatCode="0.0">
                  <c:v>52520.6</c:v>
                </c:pt>
                <c:pt idx="3315" formatCode="0.0">
                  <c:v>53456.4</c:v>
                </c:pt>
                <c:pt idx="3316" formatCode="0.0">
                  <c:v>52891.5</c:v>
                </c:pt>
                <c:pt idx="3317" formatCode="0.0">
                  <c:v>53015.6</c:v>
                </c:pt>
                <c:pt idx="3318" formatCode="0.0">
                  <c:v>53602.5</c:v>
                </c:pt>
                <c:pt idx="3319" formatCode="0.0">
                  <c:v>52724.5</c:v>
                </c:pt>
                <c:pt idx="3320" formatCode="0.0">
                  <c:v>53164.800000000003</c:v>
                </c:pt>
                <c:pt idx="3321" formatCode="0.0">
                  <c:v>52630.8</c:v>
                </c:pt>
                <c:pt idx="3322" formatCode="0.0">
                  <c:v>52720.5</c:v>
                </c:pt>
                <c:pt idx="3323" formatCode="0.0">
                  <c:v>53176.3</c:v>
                </c:pt>
                <c:pt idx="3324" formatCode="0.0">
                  <c:v>52826.6</c:v>
                </c:pt>
                <c:pt idx="3325" formatCode="0.0">
                  <c:v>52820.7</c:v>
                </c:pt>
                <c:pt idx="3326" formatCode="0.0">
                  <c:v>52508.6</c:v>
                </c:pt>
                <c:pt idx="3327" formatCode="0.0">
                  <c:v>52308.4</c:v>
                </c:pt>
                <c:pt idx="3328" formatCode="0.0">
                  <c:v>52937.4</c:v>
                </c:pt>
                <c:pt idx="3329" formatCode="0.0">
                  <c:v>52672.7</c:v>
                </c:pt>
                <c:pt idx="3330" formatCode="0.0">
                  <c:v>50921.8</c:v>
                </c:pt>
                <c:pt idx="3331" formatCode="0.0">
                  <c:v>51883.4</c:v>
                </c:pt>
                <c:pt idx="3332" formatCode="0.0">
                  <c:v>52654.2</c:v>
                </c:pt>
                <c:pt idx="3333" formatCode="0.0">
                  <c:v>52068.5</c:v>
                </c:pt>
                <c:pt idx="3334" formatCode="0.0">
                  <c:v>52399.9</c:v>
                </c:pt>
                <c:pt idx="3335" formatCode="0.0">
                  <c:v>53135.199999999997</c:v>
                </c:pt>
                <c:pt idx="3336" formatCode="0.0">
                  <c:v>52510.6</c:v>
                </c:pt>
                <c:pt idx="3337" formatCode="0.0">
                  <c:v>53253.8</c:v>
                </c:pt>
                <c:pt idx="3338" formatCode="0.0">
                  <c:v>52896.7</c:v>
                </c:pt>
                <c:pt idx="3339" formatCode="0.0">
                  <c:v>52313.9</c:v>
                </c:pt>
                <c:pt idx="3340" formatCode="0.0">
                  <c:v>52192.6</c:v>
                </c:pt>
                <c:pt idx="3341" formatCode="0.0">
                  <c:v>52759.8</c:v>
                </c:pt>
                <c:pt idx="3342" formatCode="0.0">
                  <c:v>52922.2</c:v>
                </c:pt>
                <c:pt idx="3343" formatCode="0.0">
                  <c:v>52836.5</c:v>
                </c:pt>
                <c:pt idx="3344" formatCode="0.0">
                  <c:v>53090.6</c:v>
                </c:pt>
                <c:pt idx="3345" formatCode="0.0">
                  <c:v>52372.5</c:v>
                </c:pt>
                <c:pt idx="3346" formatCode="0.0">
                  <c:v>52110.3</c:v>
                </c:pt>
                <c:pt idx="3347" formatCode="0.0">
                  <c:v>52036.5</c:v>
                </c:pt>
                <c:pt idx="3348" formatCode="0.0">
                  <c:v>53201.4</c:v>
                </c:pt>
                <c:pt idx="3349" formatCode="0.0">
                  <c:v>53018.1</c:v>
                </c:pt>
                <c:pt idx="3350" formatCode="0.0">
                  <c:v>52580.2</c:v>
                </c:pt>
                <c:pt idx="3351" formatCode="0.0">
                  <c:v>53058.400000000001</c:v>
                </c:pt>
                <c:pt idx="3352" formatCode="0.0">
                  <c:v>52904</c:v>
                </c:pt>
                <c:pt idx="3353" formatCode="0.0">
                  <c:v>53009.2</c:v>
                </c:pt>
                <c:pt idx="3354" formatCode="0.0">
                  <c:v>52634.7</c:v>
                </c:pt>
                <c:pt idx="3355" formatCode="0.0">
                  <c:v>53147.6</c:v>
                </c:pt>
                <c:pt idx="3356" formatCode="0.0">
                  <c:v>53039.3</c:v>
                </c:pt>
                <c:pt idx="3357" formatCode="0.0">
                  <c:v>52068.3</c:v>
                </c:pt>
                <c:pt idx="3358" formatCode="0.0">
                  <c:v>52944.1</c:v>
                </c:pt>
                <c:pt idx="3359" formatCode="0.0">
                  <c:v>52738.2</c:v>
                </c:pt>
                <c:pt idx="3360" formatCode="0.0">
                  <c:v>53031</c:v>
                </c:pt>
                <c:pt idx="3361" formatCode="0.0">
                  <c:v>50125.8</c:v>
                </c:pt>
                <c:pt idx="3362" formatCode="0.0">
                  <c:v>52115.5</c:v>
                </c:pt>
                <c:pt idx="3363" formatCode="0.0">
                  <c:v>52653.4</c:v>
                </c:pt>
                <c:pt idx="3364" formatCode="0.0">
                  <c:v>52592.3</c:v>
                </c:pt>
                <c:pt idx="3365" formatCode="0.0">
                  <c:v>52676.2</c:v>
                </c:pt>
                <c:pt idx="3366" formatCode="0.0">
                  <c:v>53185.5</c:v>
                </c:pt>
                <c:pt idx="3367" formatCode="0.0">
                  <c:v>52482.2</c:v>
                </c:pt>
                <c:pt idx="3368" formatCode="0.0">
                  <c:v>52833.1</c:v>
                </c:pt>
                <c:pt idx="3369" formatCode="0.0">
                  <c:v>52727.4</c:v>
                </c:pt>
                <c:pt idx="3370" formatCode="0.0">
                  <c:v>53001.4</c:v>
                </c:pt>
                <c:pt idx="3371" formatCode="0.0">
                  <c:v>53216.2</c:v>
                </c:pt>
                <c:pt idx="3372" formatCode="0.0">
                  <c:v>52773.599999999999</c:v>
                </c:pt>
                <c:pt idx="3373" formatCode="0.0">
                  <c:v>52117.5</c:v>
                </c:pt>
                <c:pt idx="3374" formatCode="0.0">
                  <c:v>52578.400000000001</c:v>
                </c:pt>
                <c:pt idx="3375" formatCode="0.0">
                  <c:v>53188</c:v>
                </c:pt>
                <c:pt idx="3376" formatCode="0.0">
                  <c:v>51717.1</c:v>
                </c:pt>
                <c:pt idx="3377" formatCode="0.0">
                  <c:v>52533.8</c:v>
                </c:pt>
                <c:pt idx="3378" formatCode="0.0">
                  <c:v>53115.6</c:v>
                </c:pt>
                <c:pt idx="3379" formatCode="0.0">
                  <c:v>52471.8</c:v>
                </c:pt>
                <c:pt idx="3380" formatCode="0.0">
                  <c:v>52573.599999999999</c:v>
                </c:pt>
                <c:pt idx="3381" formatCode="0.0">
                  <c:v>53103.1</c:v>
                </c:pt>
                <c:pt idx="3382" formatCode="0.0">
                  <c:v>52055.199999999997</c:v>
                </c:pt>
                <c:pt idx="3383" formatCode="0.0">
                  <c:v>51611.199999999997</c:v>
                </c:pt>
                <c:pt idx="3384" formatCode="0.0">
                  <c:v>52351.5</c:v>
                </c:pt>
                <c:pt idx="3385" formatCode="0.0">
                  <c:v>52546.8</c:v>
                </c:pt>
                <c:pt idx="3386" formatCode="0.0">
                  <c:v>52798.5</c:v>
                </c:pt>
                <c:pt idx="3387" formatCode="0.0">
                  <c:v>53011.7</c:v>
                </c:pt>
                <c:pt idx="3388" formatCode="0.0">
                  <c:v>51663.3</c:v>
                </c:pt>
                <c:pt idx="3389" formatCode="0.0">
                  <c:v>51360.3</c:v>
                </c:pt>
                <c:pt idx="3390" formatCode="0.0">
                  <c:v>51602.400000000001</c:v>
                </c:pt>
                <c:pt idx="3391" formatCode="0.0">
                  <c:v>52308.6</c:v>
                </c:pt>
                <c:pt idx="3392" formatCode="0.0">
                  <c:v>51374.2</c:v>
                </c:pt>
                <c:pt idx="3393" formatCode="0.0">
                  <c:v>52901.5</c:v>
                </c:pt>
                <c:pt idx="3394" formatCode="0.0">
                  <c:v>52652.800000000003</c:v>
                </c:pt>
                <c:pt idx="3395" formatCode="0.0">
                  <c:v>53224.7</c:v>
                </c:pt>
                <c:pt idx="3396" formatCode="0.0">
                  <c:v>52427.6</c:v>
                </c:pt>
                <c:pt idx="3397" formatCode="0.0">
                  <c:v>52589.8</c:v>
                </c:pt>
                <c:pt idx="3398" formatCode="0.0">
                  <c:v>53003.4</c:v>
                </c:pt>
                <c:pt idx="3399" formatCode="0.0">
                  <c:v>53176.3</c:v>
                </c:pt>
                <c:pt idx="3400" formatCode="0.0">
                  <c:v>52478.400000000001</c:v>
                </c:pt>
                <c:pt idx="3401" formatCode="0.0">
                  <c:v>51902.5</c:v>
                </c:pt>
                <c:pt idx="3402" formatCode="0.0">
                  <c:v>50582.3</c:v>
                </c:pt>
                <c:pt idx="3403" formatCode="0.0">
                  <c:v>52983.6</c:v>
                </c:pt>
                <c:pt idx="3404" formatCode="0.0">
                  <c:v>53091.1</c:v>
                </c:pt>
                <c:pt idx="3405" formatCode="0.0">
                  <c:v>52286.1</c:v>
                </c:pt>
                <c:pt idx="3406" formatCode="0.0">
                  <c:v>51540.3</c:v>
                </c:pt>
                <c:pt idx="3407" formatCode="0.0">
                  <c:v>52148.5</c:v>
                </c:pt>
                <c:pt idx="3408" formatCode="0.0">
                  <c:v>52595.8</c:v>
                </c:pt>
                <c:pt idx="3409" formatCode="0.0">
                  <c:v>52208.3</c:v>
                </c:pt>
                <c:pt idx="3410" formatCode="0.0">
                  <c:v>52307.9</c:v>
                </c:pt>
                <c:pt idx="3411" formatCode="0.0">
                  <c:v>52496.1</c:v>
                </c:pt>
                <c:pt idx="3412" formatCode="0.0">
                  <c:v>52939.9</c:v>
                </c:pt>
                <c:pt idx="3413" formatCode="0.0">
                  <c:v>53154.5</c:v>
                </c:pt>
                <c:pt idx="3414" formatCode="0.0">
                  <c:v>52944.800000000003</c:v>
                </c:pt>
                <c:pt idx="3415" formatCode="0.0">
                  <c:v>52240.800000000003</c:v>
                </c:pt>
                <c:pt idx="3416" formatCode="0.0">
                  <c:v>52636.9</c:v>
                </c:pt>
                <c:pt idx="3417" formatCode="0.0">
                  <c:v>52086.7</c:v>
                </c:pt>
                <c:pt idx="3418" formatCode="0.0">
                  <c:v>52971.6</c:v>
                </c:pt>
                <c:pt idx="3419" formatCode="0.0">
                  <c:v>52334.7</c:v>
                </c:pt>
                <c:pt idx="3420" formatCode="0.0">
                  <c:v>52010.7</c:v>
                </c:pt>
                <c:pt idx="3421" formatCode="0.0">
                  <c:v>52833.4</c:v>
                </c:pt>
                <c:pt idx="3422" formatCode="0.0">
                  <c:v>52426.8</c:v>
                </c:pt>
                <c:pt idx="3423" formatCode="0.0">
                  <c:v>52913.5</c:v>
                </c:pt>
                <c:pt idx="3424" formatCode="0.0">
                  <c:v>52685.3</c:v>
                </c:pt>
                <c:pt idx="3425" formatCode="0.0">
                  <c:v>53107.9</c:v>
                </c:pt>
                <c:pt idx="3426" formatCode="0.0">
                  <c:v>51768.7</c:v>
                </c:pt>
                <c:pt idx="3427" formatCode="0.0">
                  <c:v>53132.6</c:v>
                </c:pt>
                <c:pt idx="3428" formatCode="0.0">
                  <c:v>52607.5</c:v>
                </c:pt>
                <c:pt idx="3429" formatCode="0.0">
                  <c:v>52541.9</c:v>
                </c:pt>
                <c:pt idx="3430" formatCode="0.0">
                  <c:v>53201.7</c:v>
                </c:pt>
                <c:pt idx="3431" formatCode="0.0">
                  <c:v>52596.1</c:v>
                </c:pt>
                <c:pt idx="3432" formatCode="0.0">
                  <c:v>52718.8</c:v>
                </c:pt>
                <c:pt idx="3433" formatCode="0.0">
                  <c:v>52538.2</c:v>
                </c:pt>
                <c:pt idx="3434" formatCode="0.0">
                  <c:v>52483</c:v>
                </c:pt>
                <c:pt idx="3435" formatCode="0.0">
                  <c:v>53189.1</c:v>
                </c:pt>
                <c:pt idx="3436" formatCode="0.0">
                  <c:v>52879.6</c:v>
                </c:pt>
                <c:pt idx="3437" formatCode="0.0">
                  <c:v>53568.3</c:v>
                </c:pt>
                <c:pt idx="3438" formatCode="0.0">
                  <c:v>52689</c:v>
                </c:pt>
                <c:pt idx="3439" formatCode="0.0">
                  <c:v>52252.7</c:v>
                </c:pt>
                <c:pt idx="3440" formatCode="0.0">
                  <c:v>51978.2</c:v>
                </c:pt>
                <c:pt idx="3441" formatCode="0.0">
                  <c:v>52998.7</c:v>
                </c:pt>
                <c:pt idx="3442" formatCode="0.0">
                  <c:v>52188.4</c:v>
                </c:pt>
                <c:pt idx="3443" formatCode="0.0">
                  <c:v>52448.1</c:v>
                </c:pt>
                <c:pt idx="3444" formatCode="0.0">
                  <c:v>53014.8</c:v>
                </c:pt>
                <c:pt idx="3445" formatCode="0.0">
                  <c:v>51711.7</c:v>
                </c:pt>
                <c:pt idx="3446" formatCode="0.0">
                  <c:v>52885.2</c:v>
                </c:pt>
                <c:pt idx="3447" formatCode="0.0">
                  <c:v>51221.599999999999</c:v>
                </c:pt>
                <c:pt idx="3448" formatCode="0.0">
                  <c:v>52066.5</c:v>
                </c:pt>
                <c:pt idx="3449" formatCode="0.0">
                  <c:v>52265.9</c:v>
                </c:pt>
                <c:pt idx="3450" formatCode="0.0">
                  <c:v>53320.4</c:v>
                </c:pt>
                <c:pt idx="3451" formatCode="0.0">
                  <c:v>52741.3</c:v>
                </c:pt>
                <c:pt idx="3452" formatCode="0.0">
                  <c:v>52776</c:v>
                </c:pt>
                <c:pt idx="3453" formatCode="0.0">
                  <c:v>51791.4</c:v>
                </c:pt>
                <c:pt idx="3454" formatCode="0.0">
                  <c:v>52310.3</c:v>
                </c:pt>
                <c:pt idx="3455" formatCode="0.0">
                  <c:v>52742.6</c:v>
                </c:pt>
                <c:pt idx="3456" formatCode="0.0">
                  <c:v>52948.5</c:v>
                </c:pt>
                <c:pt idx="3457" formatCode="0.0">
                  <c:v>52076.1</c:v>
                </c:pt>
                <c:pt idx="3458" formatCode="0.0">
                  <c:v>52721.4</c:v>
                </c:pt>
                <c:pt idx="3459" formatCode="0.0">
                  <c:v>52527.3</c:v>
                </c:pt>
                <c:pt idx="3460" formatCode="0.0">
                  <c:v>52740.7</c:v>
                </c:pt>
                <c:pt idx="3461" formatCode="0.0">
                  <c:v>52184.4</c:v>
                </c:pt>
                <c:pt idx="3462" formatCode="0.0">
                  <c:v>53072.6</c:v>
                </c:pt>
                <c:pt idx="3463" formatCode="0.0">
                  <c:v>52987.9</c:v>
                </c:pt>
                <c:pt idx="3464" formatCode="0.0">
                  <c:v>52570.400000000001</c:v>
                </c:pt>
                <c:pt idx="3465" formatCode="0.0">
                  <c:v>52676.9</c:v>
                </c:pt>
                <c:pt idx="3466" formatCode="0.0">
                  <c:v>51826.9</c:v>
                </c:pt>
                <c:pt idx="3467" formatCode="0.0">
                  <c:v>51382.400000000001</c:v>
                </c:pt>
                <c:pt idx="3468" formatCode="0.0">
                  <c:v>52636.1</c:v>
                </c:pt>
                <c:pt idx="3469" formatCode="0.0">
                  <c:v>51873</c:v>
                </c:pt>
                <c:pt idx="3470" formatCode="0.0">
                  <c:v>53527.5</c:v>
                </c:pt>
                <c:pt idx="3471" formatCode="0.0">
                  <c:v>53012.4</c:v>
                </c:pt>
                <c:pt idx="3472" formatCode="0.0">
                  <c:v>53299.8</c:v>
                </c:pt>
                <c:pt idx="3473" formatCode="0.0">
                  <c:v>52906.9</c:v>
                </c:pt>
                <c:pt idx="3474" formatCode="0.0">
                  <c:v>52300.9</c:v>
                </c:pt>
                <c:pt idx="3475" formatCode="0.0">
                  <c:v>52642.1</c:v>
                </c:pt>
                <c:pt idx="3476" formatCode="0.0">
                  <c:v>52235.5</c:v>
                </c:pt>
                <c:pt idx="3477" formatCode="0.0">
                  <c:v>52706.400000000001</c:v>
                </c:pt>
                <c:pt idx="3478" formatCode="0.0">
                  <c:v>53100</c:v>
                </c:pt>
                <c:pt idx="3479" formatCode="0.0">
                  <c:v>52294.2</c:v>
                </c:pt>
                <c:pt idx="3480" formatCode="0.0">
                  <c:v>52787</c:v>
                </c:pt>
                <c:pt idx="3481" formatCode="0.0">
                  <c:v>52314.1</c:v>
                </c:pt>
                <c:pt idx="3482" formatCode="0.0">
                  <c:v>52965.4</c:v>
                </c:pt>
                <c:pt idx="3483" formatCode="0.0">
                  <c:v>53095.4</c:v>
                </c:pt>
                <c:pt idx="3484" formatCode="0.0">
                  <c:v>52622.8</c:v>
                </c:pt>
                <c:pt idx="3485" formatCode="0.0">
                  <c:v>53028.2</c:v>
                </c:pt>
                <c:pt idx="3486" formatCode="0.0">
                  <c:v>52863.7</c:v>
                </c:pt>
                <c:pt idx="3487" formatCode="0.0">
                  <c:v>52908.5</c:v>
                </c:pt>
                <c:pt idx="3488" formatCode="0.0">
                  <c:v>52361.599999999999</c:v>
                </c:pt>
                <c:pt idx="3489" formatCode="0.0">
                  <c:v>51958.7</c:v>
                </c:pt>
                <c:pt idx="3490" formatCode="0.0">
                  <c:v>52284.800000000003</c:v>
                </c:pt>
                <c:pt idx="3491" formatCode="0.0">
                  <c:v>52855.7</c:v>
                </c:pt>
                <c:pt idx="3492" formatCode="0.0">
                  <c:v>52178.2</c:v>
                </c:pt>
                <c:pt idx="3493" formatCode="0.0">
                  <c:v>53073</c:v>
                </c:pt>
                <c:pt idx="3494" formatCode="0.0">
                  <c:v>52513.7</c:v>
                </c:pt>
                <c:pt idx="3495" formatCode="0.0">
                  <c:v>52087</c:v>
                </c:pt>
                <c:pt idx="3496" formatCode="0.0">
                  <c:v>52927.3</c:v>
                </c:pt>
                <c:pt idx="3497" formatCode="0.0">
                  <c:v>52912.6</c:v>
                </c:pt>
                <c:pt idx="3498" formatCode="0.0">
                  <c:v>52275.3</c:v>
                </c:pt>
                <c:pt idx="3499" formatCode="0.0">
                  <c:v>53295.8</c:v>
                </c:pt>
                <c:pt idx="3500" formatCode="0.0">
                  <c:v>52146.3</c:v>
                </c:pt>
                <c:pt idx="3501" formatCode="0.0">
                  <c:v>53322.1</c:v>
                </c:pt>
                <c:pt idx="3502" formatCode="0.0">
                  <c:v>52986.3</c:v>
                </c:pt>
                <c:pt idx="3503" formatCode="0.0">
                  <c:v>52083.9</c:v>
                </c:pt>
                <c:pt idx="3504" formatCode="0.0">
                  <c:v>51742.6</c:v>
                </c:pt>
                <c:pt idx="3505" formatCode="0.0">
                  <c:v>52631.9</c:v>
                </c:pt>
                <c:pt idx="3506" formatCode="0.0">
                  <c:v>52446.9</c:v>
                </c:pt>
                <c:pt idx="3507" formatCode="0.0">
                  <c:v>52661.2</c:v>
                </c:pt>
                <c:pt idx="3508" formatCode="0.0">
                  <c:v>53256.2</c:v>
                </c:pt>
                <c:pt idx="3509" formatCode="0.0">
                  <c:v>51853.3</c:v>
                </c:pt>
                <c:pt idx="3510" formatCode="0.0">
                  <c:v>53562.9</c:v>
                </c:pt>
                <c:pt idx="3511" formatCode="0.0">
                  <c:v>53054.1</c:v>
                </c:pt>
                <c:pt idx="3512" formatCode="0.0">
                  <c:v>52936.6</c:v>
                </c:pt>
                <c:pt idx="3513" formatCode="0.0">
                  <c:v>52770.8</c:v>
                </c:pt>
                <c:pt idx="3514" formatCode="0.0">
                  <c:v>52558.3</c:v>
                </c:pt>
                <c:pt idx="3515" formatCode="0.0">
                  <c:v>52327.1</c:v>
                </c:pt>
                <c:pt idx="3516" formatCode="0.0">
                  <c:v>52994.7</c:v>
                </c:pt>
                <c:pt idx="3517" formatCode="0.0">
                  <c:v>52767.199999999997</c:v>
                </c:pt>
                <c:pt idx="3518" formatCode="0.0">
                  <c:v>52519.3</c:v>
                </c:pt>
                <c:pt idx="3519" formatCode="0.0">
                  <c:v>52997.4</c:v>
                </c:pt>
                <c:pt idx="3520" formatCode="0.0">
                  <c:v>52918.8</c:v>
                </c:pt>
                <c:pt idx="3521" formatCode="0.0">
                  <c:v>52293</c:v>
                </c:pt>
                <c:pt idx="3522" formatCode="0.0">
                  <c:v>53049.4</c:v>
                </c:pt>
                <c:pt idx="3523" formatCode="0.0">
                  <c:v>52736</c:v>
                </c:pt>
                <c:pt idx="3524" formatCode="0.0">
                  <c:v>52761.2</c:v>
                </c:pt>
                <c:pt idx="3525" formatCode="0.0">
                  <c:v>53303.9</c:v>
                </c:pt>
                <c:pt idx="3526" formatCode="0.0">
                  <c:v>52757.4</c:v>
                </c:pt>
                <c:pt idx="3527" formatCode="0.0">
                  <c:v>53448.2</c:v>
                </c:pt>
                <c:pt idx="3528" formatCode="0.0">
                  <c:v>52273.1</c:v>
                </c:pt>
                <c:pt idx="3529" formatCode="0.0">
                  <c:v>53185.7</c:v>
                </c:pt>
                <c:pt idx="3530" formatCode="0.0">
                  <c:v>52519</c:v>
                </c:pt>
                <c:pt idx="3531" formatCode="0.0">
                  <c:v>52835.3</c:v>
                </c:pt>
                <c:pt idx="3532" formatCode="0.0">
                  <c:v>52966.6</c:v>
                </c:pt>
                <c:pt idx="3533" formatCode="0.0">
                  <c:v>52501.9</c:v>
                </c:pt>
                <c:pt idx="3534" formatCode="0.0">
                  <c:v>52706.2</c:v>
                </c:pt>
                <c:pt idx="3535" formatCode="0.0">
                  <c:v>51741.5</c:v>
                </c:pt>
                <c:pt idx="3536" formatCode="0.0">
                  <c:v>51185.5</c:v>
                </c:pt>
                <c:pt idx="3537" formatCode="0.0">
                  <c:v>53328.7</c:v>
                </c:pt>
                <c:pt idx="3538" formatCode="0.0">
                  <c:v>52810.8</c:v>
                </c:pt>
                <c:pt idx="3539" formatCode="0.0">
                  <c:v>52733.5</c:v>
                </c:pt>
                <c:pt idx="3540" formatCode="0.0">
                  <c:v>53119.5</c:v>
                </c:pt>
                <c:pt idx="3541" formatCode="0.0">
                  <c:v>52602.8</c:v>
                </c:pt>
                <c:pt idx="3542" formatCode="0.0">
                  <c:v>52397.599999999999</c:v>
                </c:pt>
                <c:pt idx="3543" formatCode="0.0">
                  <c:v>52776.9</c:v>
                </c:pt>
                <c:pt idx="3544" formatCode="0.0">
                  <c:v>52082.6</c:v>
                </c:pt>
                <c:pt idx="3545" formatCode="0.0">
                  <c:v>52233</c:v>
                </c:pt>
                <c:pt idx="3546" formatCode="0.0">
                  <c:v>52826.7</c:v>
                </c:pt>
                <c:pt idx="3547" formatCode="0.0">
                  <c:v>53211.1</c:v>
                </c:pt>
                <c:pt idx="3548" formatCode="0.0">
                  <c:v>52061.7</c:v>
                </c:pt>
                <c:pt idx="3549" formatCode="0.0">
                  <c:v>53525.2</c:v>
                </c:pt>
                <c:pt idx="3550" formatCode="0.0">
                  <c:v>52443.9</c:v>
                </c:pt>
                <c:pt idx="3551" formatCode="0.0">
                  <c:v>52766.1</c:v>
                </c:pt>
                <c:pt idx="3552" formatCode="0.0">
                  <c:v>52764.800000000003</c:v>
                </c:pt>
                <c:pt idx="3553" formatCode="0.0">
                  <c:v>52698.2</c:v>
                </c:pt>
                <c:pt idx="3554" formatCode="0.0">
                  <c:v>52708.4</c:v>
                </c:pt>
                <c:pt idx="3555" formatCode="0.0">
                  <c:v>52571</c:v>
                </c:pt>
                <c:pt idx="3556" formatCode="0.0">
                  <c:v>52825.2</c:v>
                </c:pt>
                <c:pt idx="3557" formatCode="0.0">
                  <c:v>51692.9</c:v>
                </c:pt>
                <c:pt idx="3558" formatCode="0.0">
                  <c:v>53129</c:v>
                </c:pt>
                <c:pt idx="3559" formatCode="0.0">
                  <c:v>53260.3</c:v>
                </c:pt>
                <c:pt idx="3560" formatCode="0.0">
                  <c:v>52917</c:v>
                </c:pt>
                <c:pt idx="3561" formatCode="0.0">
                  <c:v>52659.9</c:v>
                </c:pt>
                <c:pt idx="3562" formatCode="0.0">
                  <c:v>52270.9</c:v>
                </c:pt>
                <c:pt idx="3563" formatCode="0.0">
                  <c:v>52844.6</c:v>
                </c:pt>
                <c:pt idx="3564" formatCode="0.0">
                  <c:v>52821.3</c:v>
                </c:pt>
                <c:pt idx="3565" formatCode="0.0">
                  <c:v>52888.2</c:v>
                </c:pt>
                <c:pt idx="3566" formatCode="0.0">
                  <c:v>52880.9</c:v>
                </c:pt>
                <c:pt idx="3567" formatCode="0.0">
                  <c:v>53226</c:v>
                </c:pt>
                <c:pt idx="3568" formatCode="0.0">
                  <c:v>52402.9</c:v>
                </c:pt>
                <c:pt idx="3569" formatCode="0.0">
                  <c:v>52696.7</c:v>
                </c:pt>
                <c:pt idx="3570" formatCode="0.0">
                  <c:v>52408.1</c:v>
                </c:pt>
                <c:pt idx="3571" formatCode="0.0">
                  <c:v>52221.9</c:v>
                </c:pt>
                <c:pt idx="3572" formatCode="0.0">
                  <c:v>52899</c:v>
                </c:pt>
                <c:pt idx="3573" formatCode="0.0">
                  <c:v>53052.1</c:v>
                </c:pt>
                <c:pt idx="3574" formatCode="0.0">
                  <c:v>51667.8</c:v>
                </c:pt>
                <c:pt idx="3575" formatCode="0.0">
                  <c:v>53147.4</c:v>
                </c:pt>
                <c:pt idx="3576" formatCode="0.0">
                  <c:v>53180.6</c:v>
                </c:pt>
                <c:pt idx="3577" formatCode="0.0">
                  <c:v>52844.2</c:v>
                </c:pt>
                <c:pt idx="3578" formatCode="0.0">
                  <c:v>52975.3</c:v>
                </c:pt>
                <c:pt idx="3579" formatCode="0.0">
                  <c:v>50931</c:v>
                </c:pt>
                <c:pt idx="3580" formatCode="0.0">
                  <c:v>53338.9</c:v>
                </c:pt>
                <c:pt idx="3581" formatCode="0.0">
                  <c:v>52271.1</c:v>
                </c:pt>
                <c:pt idx="3582" formatCode="0.0">
                  <c:v>53032.6</c:v>
                </c:pt>
                <c:pt idx="3583" formatCode="0.0">
                  <c:v>52391.9</c:v>
                </c:pt>
                <c:pt idx="3584" formatCode="0.0">
                  <c:v>52426.1</c:v>
                </c:pt>
                <c:pt idx="3585" formatCode="0.0">
                  <c:v>53373.1</c:v>
                </c:pt>
                <c:pt idx="3586" formatCode="0.0">
                  <c:v>53049.4</c:v>
                </c:pt>
                <c:pt idx="3587" formatCode="0.0">
                  <c:v>52867.9</c:v>
                </c:pt>
                <c:pt idx="3588" formatCode="0.0">
                  <c:v>53228.1</c:v>
                </c:pt>
                <c:pt idx="3589" formatCode="0.0">
                  <c:v>52910.9</c:v>
                </c:pt>
                <c:pt idx="3590" formatCode="0.0">
                  <c:v>52503</c:v>
                </c:pt>
                <c:pt idx="3591" formatCode="0.0">
                  <c:v>52854.9</c:v>
                </c:pt>
                <c:pt idx="3592" formatCode="0.0">
                  <c:v>52304</c:v>
                </c:pt>
                <c:pt idx="3593" formatCode="0.0">
                  <c:v>52895.1</c:v>
                </c:pt>
                <c:pt idx="3594" formatCode="0.0">
                  <c:v>53146.9</c:v>
                </c:pt>
                <c:pt idx="3595" formatCode="0.0">
                  <c:v>52634.8</c:v>
                </c:pt>
                <c:pt idx="3596" formatCode="0.0">
                  <c:v>52536.7</c:v>
                </c:pt>
                <c:pt idx="3597" formatCode="0.0">
                  <c:v>53104.2</c:v>
                </c:pt>
                <c:pt idx="3598" formatCode="0.0">
                  <c:v>53311.4</c:v>
                </c:pt>
                <c:pt idx="3599" formatCode="0.0">
                  <c:v>53141.8</c:v>
                </c:pt>
                <c:pt idx="3600" formatCode="0.0">
                  <c:v>52548.3</c:v>
                </c:pt>
                <c:pt idx="3601" formatCode="0.0">
                  <c:v>52072.2</c:v>
                </c:pt>
                <c:pt idx="3602" formatCode="0.0">
                  <c:v>53117.9</c:v>
                </c:pt>
                <c:pt idx="3603" formatCode="0.0">
                  <c:v>53106.9</c:v>
                </c:pt>
                <c:pt idx="3604" formatCode="0.0">
                  <c:v>53042.7</c:v>
                </c:pt>
                <c:pt idx="3605" formatCode="0.0">
                  <c:v>52159.7</c:v>
                </c:pt>
                <c:pt idx="3606" formatCode="0.0">
                  <c:v>52499.3</c:v>
                </c:pt>
                <c:pt idx="3607" formatCode="0.0">
                  <c:v>52916.800000000003</c:v>
                </c:pt>
                <c:pt idx="3608" formatCode="0.0">
                  <c:v>51638.400000000001</c:v>
                </c:pt>
                <c:pt idx="3609" formatCode="0.0">
                  <c:v>51510</c:v>
                </c:pt>
                <c:pt idx="3610" formatCode="0.0">
                  <c:v>53078.1</c:v>
                </c:pt>
                <c:pt idx="3611" formatCode="0.0">
                  <c:v>52913.2</c:v>
                </c:pt>
                <c:pt idx="3612" formatCode="0.0">
                  <c:v>51695</c:v>
                </c:pt>
                <c:pt idx="3613" formatCode="0.0">
                  <c:v>53111.5</c:v>
                </c:pt>
                <c:pt idx="3614" formatCode="0.0">
                  <c:v>52495.199999999997</c:v>
                </c:pt>
                <c:pt idx="3615" formatCode="0.0">
                  <c:v>53032.5</c:v>
                </c:pt>
                <c:pt idx="3616" formatCode="0.0">
                  <c:v>52944.800000000003</c:v>
                </c:pt>
                <c:pt idx="3617" formatCode="0.0">
                  <c:v>53321.5</c:v>
                </c:pt>
                <c:pt idx="3618" formatCode="0.0">
                  <c:v>52050</c:v>
                </c:pt>
                <c:pt idx="3619" formatCode="0.0">
                  <c:v>52700.7</c:v>
                </c:pt>
                <c:pt idx="3620" formatCode="0.0">
                  <c:v>52153.2</c:v>
                </c:pt>
                <c:pt idx="3621" formatCode="0.0">
                  <c:v>52565.3</c:v>
                </c:pt>
                <c:pt idx="3622" formatCode="0.0">
                  <c:v>52825.2</c:v>
                </c:pt>
                <c:pt idx="3623" formatCode="0.0">
                  <c:v>52379.1</c:v>
                </c:pt>
                <c:pt idx="3624" formatCode="0.0">
                  <c:v>51814.8</c:v>
                </c:pt>
                <c:pt idx="3625" formatCode="0.0">
                  <c:v>52821.4</c:v>
                </c:pt>
                <c:pt idx="3626" formatCode="0.0">
                  <c:v>53319</c:v>
                </c:pt>
                <c:pt idx="3627" formatCode="0.0">
                  <c:v>52522.2</c:v>
                </c:pt>
                <c:pt idx="3628" formatCode="0.0">
                  <c:v>52432.6</c:v>
                </c:pt>
                <c:pt idx="3629" formatCode="0.0">
                  <c:v>52894.9</c:v>
                </c:pt>
                <c:pt idx="3630" formatCode="0.0">
                  <c:v>53113.8</c:v>
                </c:pt>
                <c:pt idx="3631" formatCode="0.0">
                  <c:v>52915.8</c:v>
                </c:pt>
                <c:pt idx="3632" formatCode="0.0">
                  <c:v>52599.3</c:v>
                </c:pt>
                <c:pt idx="3633" formatCode="0.0">
                  <c:v>52909.9</c:v>
                </c:pt>
                <c:pt idx="3634" formatCode="0.0">
                  <c:v>52455.9</c:v>
                </c:pt>
                <c:pt idx="3635" formatCode="0.0">
                  <c:v>52537.1</c:v>
                </c:pt>
                <c:pt idx="3636" formatCode="0.0">
                  <c:v>52797.3</c:v>
                </c:pt>
                <c:pt idx="3637" formatCode="0.0">
                  <c:v>53313.7</c:v>
                </c:pt>
                <c:pt idx="3638" formatCode="0.0">
                  <c:v>53244.1</c:v>
                </c:pt>
                <c:pt idx="3639" formatCode="0.0">
                  <c:v>52915.6</c:v>
                </c:pt>
                <c:pt idx="3640" formatCode="0.0">
                  <c:v>53081.4</c:v>
                </c:pt>
                <c:pt idx="3641" formatCode="0.0">
                  <c:v>52266.1</c:v>
                </c:pt>
                <c:pt idx="3642" formatCode="0.0">
                  <c:v>52978.6</c:v>
                </c:pt>
                <c:pt idx="3643" formatCode="0.0">
                  <c:v>52138.7</c:v>
                </c:pt>
                <c:pt idx="3644" formatCode="0.0">
                  <c:v>52980.6</c:v>
                </c:pt>
                <c:pt idx="3645" formatCode="0.0">
                  <c:v>52221.7</c:v>
                </c:pt>
                <c:pt idx="3646" formatCode="0.0">
                  <c:v>53085.599999999999</c:v>
                </c:pt>
                <c:pt idx="3647" formatCode="0.0">
                  <c:v>52791.3</c:v>
                </c:pt>
                <c:pt idx="3648" formatCode="0.0">
                  <c:v>52859.4</c:v>
                </c:pt>
                <c:pt idx="3649" formatCode="0.0">
                  <c:v>52414.5</c:v>
                </c:pt>
                <c:pt idx="3650" formatCode="0.0">
                  <c:v>52331.199999999997</c:v>
                </c:pt>
                <c:pt idx="3651" formatCode="0.0">
                  <c:v>52775.1</c:v>
                </c:pt>
                <c:pt idx="3652" formatCode="0.0">
                  <c:v>51769.1</c:v>
                </c:pt>
                <c:pt idx="3653" formatCode="0.0">
                  <c:v>52462.6</c:v>
                </c:pt>
                <c:pt idx="3654" formatCode="0.0">
                  <c:v>52943.7</c:v>
                </c:pt>
                <c:pt idx="3655" formatCode="0.0">
                  <c:v>53224.7</c:v>
                </c:pt>
                <c:pt idx="3656" formatCode="0.0">
                  <c:v>53209.1</c:v>
                </c:pt>
                <c:pt idx="3657" formatCode="0.0">
                  <c:v>52631</c:v>
                </c:pt>
                <c:pt idx="3658" formatCode="0.0">
                  <c:v>51784.9</c:v>
                </c:pt>
                <c:pt idx="3659" formatCode="0.0">
                  <c:v>52367.6</c:v>
                </c:pt>
                <c:pt idx="3660" formatCode="0.0">
                  <c:v>53447.7</c:v>
                </c:pt>
                <c:pt idx="3661" formatCode="0.0">
                  <c:v>52432.3</c:v>
                </c:pt>
                <c:pt idx="3662" formatCode="0.0">
                  <c:v>53167.5</c:v>
                </c:pt>
                <c:pt idx="3663" formatCode="0.0">
                  <c:v>52273.7</c:v>
                </c:pt>
                <c:pt idx="3664" formatCode="0.0">
                  <c:v>51373.4</c:v>
                </c:pt>
                <c:pt idx="3665" formatCode="0.0">
                  <c:v>52868.6</c:v>
                </c:pt>
                <c:pt idx="3666" formatCode="0.0">
                  <c:v>52381.9</c:v>
                </c:pt>
                <c:pt idx="3667" formatCode="0.0">
                  <c:v>53329.7</c:v>
                </c:pt>
                <c:pt idx="3668" formatCode="0.0">
                  <c:v>51404.5</c:v>
                </c:pt>
                <c:pt idx="3669" formatCode="0.0">
                  <c:v>52730.5</c:v>
                </c:pt>
                <c:pt idx="3670" formatCode="0.0">
                  <c:v>53251</c:v>
                </c:pt>
                <c:pt idx="3671" formatCode="0.0">
                  <c:v>52199.5</c:v>
                </c:pt>
                <c:pt idx="3672" formatCode="0.0">
                  <c:v>52998.5</c:v>
                </c:pt>
                <c:pt idx="3673" formatCode="0.0">
                  <c:v>52558.2</c:v>
                </c:pt>
                <c:pt idx="3674" formatCode="0.0">
                  <c:v>52267.5</c:v>
                </c:pt>
                <c:pt idx="3675" formatCode="0.0">
                  <c:v>53131.1</c:v>
                </c:pt>
                <c:pt idx="3676" formatCode="0.0">
                  <c:v>52446</c:v>
                </c:pt>
                <c:pt idx="3677" formatCode="0.0">
                  <c:v>53479.1</c:v>
                </c:pt>
                <c:pt idx="3678" formatCode="0.0">
                  <c:v>51688</c:v>
                </c:pt>
                <c:pt idx="3679" formatCode="0.0">
                  <c:v>52196.3</c:v>
                </c:pt>
                <c:pt idx="3680" formatCode="0.0">
                  <c:v>51044.6</c:v>
                </c:pt>
                <c:pt idx="3681" formatCode="0.0">
                  <c:v>52784.4</c:v>
                </c:pt>
                <c:pt idx="3682" formatCode="0.0">
                  <c:v>52133.1</c:v>
                </c:pt>
                <c:pt idx="3683" formatCode="0.0">
                  <c:v>52185.8</c:v>
                </c:pt>
                <c:pt idx="3684" formatCode="0.0">
                  <c:v>52280.3</c:v>
                </c:pt>
                <c:pt idx="3685" formatCode="0.0">
                  <c:v>52559.6</c:v>
                </c:pt>
                <c:pt idx="3686" formatCode="0.0">
                  <c:v>53269.9</c:v>
                </c:pt>
                <c:pt idx="3687" formatCode="0.0">
                  <c:v>52871.3</c:v>
                </c:pt>
                <c:pt idx="3688" formatCode="0.0">
                  <c:v>53091</c:v>
                </c:pt>
                <c:pt idx="3689" formatCode="0.0">
                  <c:v>52509.7</c:v>
                </c:pt>
                <c:pt idx="3690" formatCode="0.0">
                  <c:v>53165.2</c:v>
                </c:pt>
                <c:pt idx="3691" formatCode="0.0">
                  <c:v>52395.199999999997</c:v>
                </c:pt>
                <c:pt idx="3692" formatCode="0.0">
                  <c:v>52970.1</c:v>
                </c:pt>
                <c:pt idx="3693" formatCode="0.0">
                  <c:v>52875.199999999997</c:v>
                </c:pt>
                <c:pt idx="3694" formatCode="0.0">
                  <c:v>52354.1</c:v>
                </c:pt>
                <c:pt idx="3695" formatCode="0.0">
                  <c:v>53204.2</c:v>
                </c:pt>
                <c:pt idx="3696" formatCode="0.0">
                  <c:v>52697</c:v>
                </c:pt>
                <c:pt idx="3697" formatCode="0.0">
                  <c:v>52167.1</c:v>
                </c:pt>
                <c:pt idx="3698" formatCode="0.0">
                  <c:v>51447.6</c:v>
                </c:pt>
                <c:pt idx="3699" formatCode="0.0">
                  <c:v>52985.2</c:v>
                </c:pt>
                <c:pt idx="3700" formatCode="0.0">
                  <c:v>52051.3</c:v>
                </c:pt>
                <c:pt idx="3701" formatCode="0.0">
                  <c:v>53151.1</c:v>
                </c:pt>
                <c:pt idx="3702" formatCode="0.0">
                  <c:v>52965.599999999999</c:v>
                </c:pt>
                <c:pt idx="3703" formatCode="0.0">
                  <c:v>52324.7</c:v>
                </c:pt>
                <c:pt idx="3704" formatCode="0.0">
                  <c:v>53294</c:v>
                </c:pt>
                <c:pt idx="3705" formatCode="0.0">
                  <c:v>53397.2</c:v>
                </c:pt>
                <c:pt idx="3706" formatCode="0.0">
                  <c:v>52333.5</c:v>
                </c:pt>
                <c:pt idx="3707" formatCode="0.0">
                  <c:v>52422.7</c:v>
                </c:pt>
                <c:pt idx="3708" formatCode="0.0">
                  <c:v>52413.7</c:v>
                </c:pt>
                <c:pt idx="3709" formatCode="0.0">
                  <c:v>52696.9</c:v>
                </c:pt>
                <c:pt idx="3710" formatCode="0.0">
                  <c:v>52587.199999999997</c:v>
                </c:pt>
                <c:pt idx="3711" formatCode="0.0">
                  <c:v>52577.2</c:v>
                </c:pt>
                <c:pt idx="3712" formatCode="0.0">
                  <c:v>51986.2</c:v>
                </c:pt>
                <c:pt idx="3713" formatCode="0.0">
                  <c:v>52839.6</c:v>
                </c:pt>
                <c:pt idx="3714" formatCode="0.0">
                  <c:v>52678</c:v>
                </c:pt>
                <c:pt idx="3715" formatCode="0.0">
                  <c:v>52401.7</c:v>
                </c:pt>
                <c:pt idx="3716" formatCode="0.0">
                  <c:v>53393.599999999999</c:v>
                </c:pt>
                <c:pt idx="3717" formatCode="0.0">
                  <c:v>53296.3</c:v>
                </c:pt>
                <c:pt idx="3718" formatCode="0.0">
                  <c:v>53226.5</c:v>
                </c:pt>
                <c:pt idx="3719" formatCode="0.0">
                  <c:v>51168.9</c:v>
                </c:pt>
                <c:pt idx="3720" formatCode="0.0">
                  <c:v>51978.400000000001</c:v>
                </c:pt>
                <c:pt idx="3721" formatCode="0.0">
                  <c:v>52910.7</c:v>
                </c:pt>
                <c:pt idx="3722" formatCode="0.0">
                  <c:v>52955.8</c:v>
                </c:pt>
                <c:pt idx="3723" formatCode="0.0">
                  <c:v>52468</c:v>
                </c:pt>
                <c:pt idx="3724" formatCode="0.0">
                  <c:v>53342.3</c:v>
                </c:pt>
                <c:pt idx="3725" formatCode="0.0">
                  <c:v>52230</c:v>
                </c:pt>
                <c:pt idx="3726" formatCode="0.0">
                  <c:v>52949.9</c:v>
                </c:pt>
                <c:pt idx="3727" formatCode="0.0">
                  <c:v>51594.6</c:v>
                </c:pt>
                <c:pt idx="3728" formatCode="0.0">
                  <c:v>53313.5</c:v>
                </c:pt>
                <c:pt idx="3729" formatCode="0.0">
                  <c:v>53028.5</c:v>
                </c:pt>
                <c:pt idx="3730" formatCode="0.0">
                  <c:v>52932.2</c:v>
                </c:pt>
                <c:pt idx="3731" formatCode="0.0">
                  <c:v>53032</c:v>
                </c:pt>
                <c:pt idx="3732" formatCode="0.0">
                  <c:v>52918.9</c:v>
                </c:pt>
                <c:pt idx="3733" formatCode="0.0">
                  <c:v>52439.8</c:v>
                </c:pt>
                <c:pt idx="3734" formatCode="0.0">
                  <c:v>53195.199999999997</c:v>
                </c:pt>
                <c:pt idx="3735" formatCode="0.0">
                  <c:v>52415.8</c:v>
                </c:pt>
                <c:pt idx="3736" formatCode="0.0">
                  <c:v>50970.7</c:v>
                </c:pt>
                <c:pt idx="3737" formatCode="0.0">
                  <c:v>53266.2</c:v>
                </c:pt>
                <c:pt idx="3738" formatCode="0.0">
                  <c:v>52440.9</c:v>
                </c:pt>
                <c:pt idx="3739" formatCode="0.0">
                  <c:v>52604.3</c:v>
                </c:pt>
                <c:pt idx="3740" formatCode="0.0">
                  <c:v>52945.8</c:v>
                </c:pt>
                <c:pt idx="3741" formatCode="0.0">
                  <c:v>53000</c:v>
                </c:pt>
                <c:pt idx="3742" formatCode="0.0">
                  <c:v>53065.9</c:v>
                </c:pt>
                <c:pt idx="3743" formatCode="0.0">
                  <c:v>53591.199999999997</c:v>
                </c:pt>
                <c:pt idx="3744" formatCode="0.0">
                  <c:v>52925.2</c:v>
                </c:pt>
                <c:pt idx="3745" formatCode="0.0">
                  <c:v>52367</c:v>
                </c:pt>
                <c:pt idx="3746" formatCode="0.0">
                  <c:v>52405.1</c:v>
                </c:pt>
                <c:pt idx="3747" formatCode="0.0">
                  <c:v>52189.3</c:v>
                </c:pt>
                <c:pt idx="3748" formatCode="0.0">
                  <c:v>52335.7</c:v>
                </c:pt>
                <c:pt idx="3749" formatCode="0.0">
                  <c:v>53059.9</c:v>
                </c:pt>
                <c:pt idx="3750" formatCode="0.0">
                  <c:v>52622.6</c:v>
                </c:pt>
                <c:pt idx="3751" formatCode="0.0">
                  <c:v>52935.3</c:v>
                </c:pt>
                <c:pt idx="3752" formatCode="0.0">
                  <c:v>52696.1</c:v>
                </c:pt>
                <c:pt idx="3753" formatCode="0.0">
                  <c:v>52833.8</c:v>
                </c:pt>
                <c:pt idx="3754" formatCode="0.0">
                  <c:v>53037.4</c:v>
                </c:pt>
                <c:pt idx="3755" formatCode="0.0">
                  <c:v>52195.1</c:v>
                </c:pt>
                <c:pt idx="3756" formatCode="0.0">
                  <c:v>52992.3</c:v>
                </c:pt>
                <c:pt idx="3757" formatCode="0.0">
                  <c:v>52786.8</c:v>
                </c:pt>
                <c:pt idx="3758" formatCode="0.0">
                  <c:v>52392.7</c:v>
                </c:pt>
                <c:pt idx="3759" formatCode="0.0">
                  <c:v>53060.2</c:v>
                </c:pt>
                <c:pt idx="3760" formatCode="0.0">
                  <c:v>52988.3</c:v>
                </c:pt>
                <c:pt idx="3761" formatCode="0.0">
                  <c:v>52088.4</c:v>
                </c:pt>
                <c:pt idx="3762" formatCode="0.0">
                  <c:v>50195.3</c:v>
                </c:pt>
                <c:pt idx="3763" formatCode="0.0">
                  <c:v>52309.7</c:v>
                </c:pt>
                <c:pt idx="3764" formatCode="0.0">
                  <c:v>52777.1</c:v>
                </c:pt>
                <c:pt idx="3765" formatCode="0.0">
                  <c:v>52438.5</c:v>
                </c:pt>
                <c:pt idx="3766" formatCode="0.0">
                  <c:v>53195.6</c:v>
                </c:pt>
                <c:pt idx="3767" formatCode="0.0">
                  <c:v>53013.2</c:v>
                </c:pt>
                <c:pt idx="3768" formatCode="0.0">
                  <c:v>52478.9</c:v>
                </c:pt>
                <c:pt idx="3769" formatCode="0.0">
                  <c:v>52958.3</c:v>
                </c:pt>
                <c:pt idx="3770" formatCode="0.0">
                  <c:v>52729.9</c:v>
                </c:pt>
                <c:pt idx="3771" formatCode="0.0">
                  <c:v>53293</c:v>
                </c:pt>
                <c:pt idx="3772" formatCode="0.0">
                  <c:v>53081.4</c:v>
                </c:pt>
                <c:pt idx="3773" formatCode="0.0">
                  <c:v>52971</c:v>
                </c:pt>
                <c:pt idx="3774" formatCode="0.0">
                  <c:v>52439.9</c:v>
                </c:pt>
                <c:pt idx="3775" formatCode="0.0">
                  <c:v>52903.5</c:v>
                </c:pt>
                <c:pt idx="3776" formatCode="0.0">
                  <c:v>52296.6</c:v>
                </c:pt>
                <c:pt idx="3777" formatCode="0.0">
                  <c:v>52551.6</c:v>
                </c:pt>
                <c:pt idx="3778" formatCode="0.0">
                  <c:v>53069.8</c:v>
                </c:pt>
                <c:pt idx="3779" formatCode="0.0">
                  <c:v>53044.800000000003</c:v>
                </c:pt>
                <c:pt idx="3780" formatCode="0.0">
                  <c:v>53142.8</c:v>
                </c:pt>
                <c:pt idx="3781" formatCode="0.0">
                  <c:v>52621.9</c:v>
                </c:pt>
                <c:pt idx="3782" formatCode="0.0">
                  <c:v>53221.5</c:v>
                </c:pt>
                <c:pt idx="3783" formatCode="0.0">
                  <c:v>52360.1</c:v>
                </c:pt>
                <c:pt idx="3784" formatCode="0.0">
                  <c:v>52702</c:v>
                </c:pt>
                <c:pt idx="3785" formatCode="0.0">
                  <c:v>52908.1</c:v>
                </c:pt>
                <c:pt idx="3786" formatCode="0.0">
                  <c:v>52895.199999999997</c:v>
                </c:pt>
                <c:pt idx="3787" formatCode="0.0">
                  <c:v>52898.9</c:v>
                </c:pt>
                <c:pt idx="3788" formatCode="0.0">
                  <c:v>52226.1</c:v>
                </c:pt>
                <c:pt idx="3789" formatCode="0.0">
                  <c:v>52389.9</c:v>
                </c:pt>
                <c:pt idx="3790" formatCode="0.0">
                  <c:v>53060</c:v>
                </c:pt>
                <c:pt idx="3791" formatCode="0.0">
                  <c:v>52590.6</c:v>
                </c:pt>
                <c:pt idx="3792" formatCode="0.0">
                  <c:v>52164.9</c:v>
                </c:pt>
                <c:pt idx="3793" formatCode="0.0">
                  <c:v>52770.8</c:v>
                </c:pt>
                <c:pt idx="3794" formatCode="0.0">
                  <c:v>52766.1</c:v>
                </c:pt>
                <c:pt idx="3795" formatCode="0.0">
                  <c:v>52988.6</c:v>
                </c:pt>
                <c:pt idx="3796" formatCode="0.0">
                  <c:v>52900.2</c:v>
                </c:pt>
                <c:pt idx="3797" formatCode="0.0">
                  <c:v>53116.3</c:v>
                </c:pt>
                <c:pt idx="3798" formatCode="0.0">
                  <c:v>52211</c:v>
                </c:pt>
                <c:pt idx="3799" formatCode="0.0">
                  <c:v>52328.4</c:v>
                </c:pt>
                <c:pt idx="3800" formatCode="0.0">
                  <c:v>53199.7</c:v>
                </c:pt>
                <c:pt idx="3801" formatCode="0.0">
                  <c:v>53549.7</c:v>
                </c:pt>
                <c:pt idx="3802" formatCode="0.0">
                  <c:v>52866.6</c:v>
                </c:pt>
                <c:pt idx="3803" formatCode="0.0">
                  <c:v>52268.1</c:v>
                </c:pt>
                <c:pt idx="3804" formatCode="0.0">
                  <c:v>52920.800000000003</c:v>
                </c:pt>
                <c:pt idx="3805" formatCode="0.0">
                  <c:v>53172.6</c:v>
                </c:pt>
                <c:pt idx="3806" formatCode="0.0">
                  <c:v>52574.5</c:v>
                </c:pt>
                <c:pt idx="3807" formatCode="0.0">
                  <c:v>52783.199999999997</c:v>
                </c:pt>
                <c:pt idx="3808" formatCode="0.0">
                  <c:v>52643</c:v>
                </c:pt>
                <c:pt idx="3809" formatCode="0.0">
                  <c:v>52820.3</c:v>
                </c:pt>
                <c:pt idx="3810" formatCode="0.0">
                  <c:v>52610.5</c:v>
                </c:pt>
                <c:pt idx="3811" formatCode="0.0">
                  <c:v>52771</c:v>
                </c:pt>
                <c:pt idx="3812" formatCode="0.0">
                  <c:v>52935.9</c:v>
                </c:pt>
                <c:pt idx="3813" formatCode="0.0">
                  <c:v>52549.1</c:v>
                </c:pt>
                <c:pt idx="3814" formatCode="0.0">
                  <c:v>52771</c:v>
                </c:pt>
                <c:pt idx="3815" formatCode="0.0">
                  <c:v>52589.3</c:v>
                </c:pt>
                <c:pt idx="3816" formatCode="0.0">
                  <c:v>51718</c:v>
                </c:pt>
                <c:pt idx="3817" formatCode="0.0">
                  <c:v>52966.5</c:v>
                </c:pt>
                <c:pt idx="3818" formatCode="0.0">
                  <c:v>53189.1</c:v>
                </c:pt>
                <c:pt idx="3819" formatCode="0.0">
                  <c:v>52825.7</c:v>
                </c:pt>
                <c:pt idx="3820" formatCode="0.0">
                  <c:v>53074.400000000001</c:v>
                </c:pt>
                <c:pt idx="3821" formatCode="0.0">
                  <c:v>53004.9</c:v>
                </c:pt>
                <c:pt idx="3822" formatCode="0.0">
                  <c:v>52484.800000000003</c:v>
                </c:pt>
                <c:pt idx="3823" formatCode="0.0">
                  <c:v>52351.9</c:v>
                </c:pt>
                <c:pt idx="3824" formatCode="0.0">
                  <c:v>52614.400000000001</c:v>
                </c:pt>
                <c:pt idx="3825" formatCode="0.0">
                  <c:v>52685.9</c:v>
                </c:pt>
                <c:pt idx="3826" formatCode="0.0">
                  <c:v>53422.6</c:v>
                </c:pt>
                <c:pt idx="3827" formatCode="0.0">
                  <c:v>53261.7</c:v>
                </c:pt>
                <c:pt idx="3828" formatCode="0.0">
                  <c:v>53650</c:v>
                </c:pt>
                <c:pt idx="3829" formatCode="0.0">
                  <c:v>52163.7</c:v>
                </c:pt>
                <c:pt idx="3830" formatCode="0.0">
                  <c:v>52371.7</c:v>
                </c:pt>
                <c:pt idx="3831" formatCode="0.0">
                  <c:v>52962.3</c:v>
                </c:pt>
                <c:pt idx="3832" formatCode="0.0">
                  <c:v>52681.5</c:v>
                </c:pt>
                <c:pt idx="3833" formatCode="0.0">
                  <c:v>53259.1</c:v>
                </c:pt>
                <c:pt idx="3834" formatCode="0.0">
                  <c:v>51902.5</c:v>
                </c:pt>
                <c:pt idx="3835" formatCode="0.0">
                  <c:v>52808.7</c:v>
                </c:pt>
                <c:pt idx="3836" formatCode="0.0">
                  <c:v>52664.1</c:v>
                </c:pt>
                <c:pt idx="3837" formatCode="0.0">
                  <c:v>52016</c:v>
                </c:pt>
                <c:pt idx="3838" formatCode="0.0">
                  <c:v>53158.7</c:v>
                </c:pt>
                <c:pt idx="3839" formatCode="0.0">
                  <c:v>52610.3</c:v>
                </c:pt>
                <c:pt idx="3840" formatCode="0.0">
                  <c:v>52433.599999999999</c:v>
                </c:pt>
                <c:pt idx="3841" formatCode="0.0">
                  <c:v>52772.1</c:v>
                </c:pt>
                <c:pt idx="3842" formatCode="0.0">
                  <c:v>52553.8</c:v>
                </c:pt>
                <c:pt idx="3843" formatCode="0.0">
                  <c:v>52799</c:v>
                </c:pt>
                <c:pt idx="3844" formatCode="0.0">
                  <c:v>52435.6</c:v>
                </c:pt>
                <c:pt idx="3845" formatCode="0.0">
                  <c:v>53256.800000000003</c:v>
                </c:pt>
                <c:pt idx="3846" formatCode="0.0">
                  <c:v>52514.1</c:v>
                </c:pt>
                <c:pt idx="3847" formatCode="0.0">
                  <c:v>52705.3</c:v>
                </c:pt>
                <c:pt idx="3848" formatCode="0.0">
                  <c:v>51985.7</c:v>
                </c:pt>
                <c:pt idx="3849" formatCode="0.0">
                  <c:v>52913.2</c:v>
                </c:pt>
                <c:pt idx="3850" formatCode="0.0">
                  <c:v>53318.5</c:v>
                </c:pt>
                <c:pt idx="3851" formatCode="0.0">
                  <c:v>52511.1</c:v>
                </c:pt>
                <c:pt idx="3852" formatCode="0.0">
                  <c:v>52763.1</c:v>
                </c:pt>
                <c:pt idx="3853" formatCode="0.0">
                  <c:v>53076.800000000003</c:v>
                </c:pt>
                <c:pt idx="3854" formatCode="0.0">
                  <c:v>53353.599999999999</c:v>
                </c:pt>
                <c:pt idx="3855" formatCode="0.0">
                  <c:v>52843.6</c:v>
                </c:pt>
                <c:pt idx="3856" formatCode="0.0">
                  <c:v>53022.1</c:v>
                </c:pt>
                <c:pt idx="3857" formatCode="0.0">
                  <c:v>50484.9</c:v>
                </c:pt>
                <c:pt idx="3858" formatCode="0.0">
                  <c:v>52118.5</c:v>
                </c:pt>
                <c:pt idx="3859" formatCode="0.0">
                  <c:v>52268.7</c:v>
                </c:pt>
                <c:pt idx="3860" formatCode="0.0">
                  <c:v>52559.6</c:v>
                </c:pt>
                <c:pt idx="3861" formatCode="0.0">
                  <c:v>52432.3</c:v>
                </c:pt>
                <c:pt idx="3862" formatCode="0.0">
                  <c:v>52177.2</c:v>
                </c:pt>
                <c:pt idx="3863" formatCode="0.0">
                  <c:v>52846.8</c:v>
                </c:pt>
                <c:pt idx="3864" formatCode="0.0">
                  <c:v>52398.3</c:v>
                </c:pt>
                <c:pt idx="3865" formatCode="0.0">
                  <c:v>52749.4</c:v>
                </c:pt>
                <c:pt idx="3866" formatCode="0.0">
                  <c:v>52528.2</c:v>
                </c:pt>
                <c:pt idx="3867" formatCode="0.0">
                  <c:v>52527.6</c:v>
                </c:pt>
                <c:pt idx="3868" formatCode="0.0">
                  <c:v>53196.3</c:v>
                </c:pt>
                <c:pt idx="3869" formatCode="0.0">
                  <c:v>51929.3</c:v>
                </c:pt>
                <c:pt idx="3870" formatCode="0.0">
                  <c:v>53408</c:v>
                </c:pt>
                <c:pt idx="3871" formatCode="0.0">
                  <c:v>52233.2</c:v>
                </c:pt>
                <c:pt idx="3872" formatCode="0.0">
                  <c:v>53109.599999999999</c:v>
                </c:pt>
                <c:pt idx="3873" formatCode="0.0">
                  <c:v>52680.800000000003</c:v>
                </c:pt>
                <c:pt idx="3874" formatCode="0.0">
                  <c:v>53203.5</c:v>
                </c:pt>
                <c:pt idx="3875" formatCode="0.0">
                  <c:v>52409.9</c:v>
                </c:pt>
                <c:pt idx="3876" formatCode="0.0">
                  <c:v>52945.7</c:v>
                </c:pt>
                <c:pt idx="3877" formatCode="0.0">
                  <c:v>42644.4</c:v>
                </c:pt>
                <c:pt idx="3878" formatCode="0.0">
                  <c:v>52978.400000000001</c:v>
                </c:pt>
                <c:pt idx="3879" formatCode="0.0">
                  <c:v>53446.6</c:v>
                </c:pt>
                <c:pt idx="3880" formatCode="0.0">
                  <c:v>50979.9</c:v>
                </c:pt>
                <c:pt idx="3881" formatCode="0.0">
                  <c:v>52055.9</c:v>
                </c:pt>
                <c:pt idx="3882" formatCode="0.0">
                  <c:v>52346.2</c:v>
                </c:pt>
                <c:pt idx="3883" formatCode="0.0">
                  <c:v>52921.7</c:v>
                </c:pt>
                <c:pt idx="3884" formatCode="0.0">
                  <c:v>52796.6</c:v>
                </c:pt>
                <c:pt idx="3885" formatCode="0.0">
                  <c:v>52558.9</c:v>
                </c:pt>
                <c:pt idx="3886" formatCode="0.0">
                  <c:v>52593.599999999999</c:v>
                </c:pt>
                <c:pt idx="3887" formatCode="0.0">
                  <c:v>52402.3</c:v>
                </c:pt>
                <c:pt idx="3888" formatCode="0.0">
                  <c:v>52715.6</c:v>
                </c:pt>
                <c:pt idx="3889" formatCode="0.0">
                  <c:v>50461.599999999999</c:v>
                </c:pt>
                <c:pt idx="3890" formatCode="0.0">
                  <c:v>52063.9</c:v>
                </c:pt>
                <c:pt idx="3891" formatCode="0.0">
                  <c:v>52215.8</c:v>
                </c:pt>
                <c:pt idx="3892" formatCode="0.0">
                  <c:v>52367.1</c:v>
                </c:pt>
                <c:pt idx="3893" formatCode="0.0">
                  <c:v>52605.4</c:v>
                </c:pt>
                <c:pt idx="3894" formatCode="0.0">
                  <c:v>52496.3</c:v>
                </c:pt>
                <c:pt idx="3895" formatCode="0.0">
                  <c:v>52212.3</c:v>
                </c:pt>
                <c:pt idx="3896" formatCode="0.0">
                  <c:v>53087.1</c:v>
                </c:pt>
                <c:pt idx="3897" formatCode="0.0">
                  <c:v>53155.8</c:v>
                </c:pt>
                <c:pt idx="3898" formatCode="0.0">
                  <c:v>51249</c:v>
                </c:pt>
                <c:pt idx="3899" formatCode="0.0">
                  <c:v>52364</c:v>
                </c:pt>
                <c:pt idx="3900" formatCode="0.0">
                  <c:v>52467.199999999997</c:v>
                </c:pt>
                <c:pt idx="3901" formatCode="0.0">
                  <c:v>52660.800000000003</c:v>
                </c:pt>
                <c:pt idx="3902" formatCode="0.0">
                  <c:v>52602.8</c:v>
                </c:pt>
                <c:pt idx="3903" formatCode="0.0">
                  <c:v>53063.6</c:v>
                </c:pt>
                <c:pt idx="3904" formatCode="0.0">
                  <c:v>51327.3</c:v>
                </c:pt>
                <c:pt idx="3905" formatCode="0.0">
                  <c:v>52638.400000000001</c:v>
                </c:pt>
                <c:pt idx="3906" formatCode="0.0">
                  <c:v>52688.1</c:v>
                </c:pt>
                <c:pt idx="3907" formatCode="0.0">
                  <c:v>52558.400000000001</c:v>
                </c:pt>
                <c:pt idx="3908" formatCode="0.0">
                  <c:v>51899.4</c:v>
                </c:pt>
                <c:pt idx="3909" formatCode="0.0">
                  <c:v>53312.800000000003</c:v>
                </c:pt>
                <c:pt idx="3910" formatCode="0.0">
                  <c:v>52546.1</c:v>
                </c:pt>
                <c:pt idx="3911" formatCode="0.0">
                  <c:v>52279.8</c:v>
                </c:pt>
                <c:pt idx="3912" formatCode="0.0">
                  <c:v>52869.599999999999</c:v>
                </c:pt>
                <c:pt idx="3913" formatCode="0.0">
                  <c:v>52145.7</c:v>
                </c:pt>
                <c:pt idx="3914" formatCode="0.0">
                  <c:v>53101.5</c:v>
                </c:pt>
                <c:pt idx="3915" formatCode="0.0">
                  <c:v>53118.7</c:v>
                </c:pt>
                <c:pt idx="3916" formatCode="0.0">
                  <c:v>52485.3</c:v>
                </c:pt>
                <c:pt idx="3917" formatCode="0.0">
                  <c:v>52215.199999999997</c:v>
                </c:pt>
                <c:pt idx="3918" formatCode="0.0">
                  <c:v>52880.7</c:v>
                </c:pt>
                <c:pt idx="3919" formatCode="0.0">
                  <c:v>51610.9</c:v>
                </c:pt>
                <c:pt idx="3920" formatCode="0.0">
                  <c:v>52987.5</c:v>
                </c:pt>
                <c:pt idx="3921" formatCode="0.0">
                  <c:v>52847</c:v>
                </c:pt>
                <c:pt idx="3922" formatCode="0.0">
                  <c:v>52591.8</c:v>
                </c:pt>
                <c:pt idx="3923" formatCode="0.0">
                  <c:v>53365.8</c:v>
                </c:pt>
                <c:pt idx="3924" formatCode="0.0">
                  <c:v>52232.6</c:v>
                </c:pt>
                <c:pt idx="3925" formatCode="0.0">
                  <c:v>52116.3</c:v>
                </c:pt>
                <c:pt idx="3926" formatCode="0.0">
                  <c:v>52308.2</c:v>
                </c:pt>
                <c:pt idx="3927" formatCode="0.0">
                  <c:v>52053.599999999999</c:v>
                </c:pt>
                <c:pt idx="3928" formatCode="0.0">
                  <c:v>51739.5</c:v>
                </c:pt>
                <c:pt idx="3929" formatCode="0.0">
                  <c:v>52801.9</c:v>
                </c:pt>
                <c:pt idx="3930" formatCode="0.0">
                  <c:v>52838.1</c:v>
                </c:pt>
                <c:pt idx="3931" formatCode="0.0">
                  <c:v>52465.3</c:v>
                </c:pt>
                <c:pt idx="3932" formatCode="0.0">
                  <c:v>52874.8</c:v>
                </c:pt>
                <c:pt idx="3933" formatCode="0.0">
                  <c:v>51761.7</c:v>
                </c:pt>
                <c:pt idx="3934" formatCode="0.0">
                  <c:v>51929.4</c:v>
                </c:pt>
                <c:pt idx="3935" formatCode="0.0">
                  <c:v>52339.6</c:v>
                </c:pt>
                <c:pt idx="3936" formatCode="0.0">
                  <c:v>52079</c:v>
                </c:pt>
                <c:pt idx="3937" formatCode="0.0">
                  <c:v>52646.6</c:v>
                </c:pt>
                <c:pt idx="3938" formatCode="0.0">
                  <c:v>52179.4</c:v>
                </c:pt>
                <c:pt idx="3939" formatCode="0.0">
                  <c:v>53121.5</c:v>
                </c:pt>
                <c:pt idx="3940" formatCode="0.0">
                  <c:v>52815.199999999997</c:v>
                </c:pt>
                <c:pt idx="3941" formatCode="0.0">
                  <c:v>52815.9</c:v>
                </c:pt>
                <c:pt idx="3942" formatCode="0.0">
                  <c:v>53261.9</c:v>
                </c:pt>
                <c:pt idx="3943" formatCode="0.0">
                  <c:v>52639.6</c:v>
                </c:pt>
                <c:pt idx="3944" formatCode="0.0">
                  <c:v>52306.1</c:v>
                </c:pt>
                <c:pt idx="3945" formatCode="0.0">
                  <c:v>53071.5</c:v>
                </c:pt>
                <c:pt idx="3946" formatCode="0.0">
                  <c:v>52405.8</c:v>
                </c:pt>
                <c:pt idx="3947" formatCode="0.0">
                  <c:v>52182.3</c:v>
                </c:pt>
                <c:pt idx="3948" formatCode="0.0">
                  <c:v>53055.199999999997</c:v>
                </c:pt>
                <c:pt idx="3949" formatCode="0.0">
                  <c:v>52090.6</c:v>
                </c:pt>
                <c:pt idx="3950" formatCode="0.0">
                  <c:v>52281</c:v>
                </c:pt>
                <c:pt idx="3951" formatCode="0.0">
                  <c:v>52207</c:v>
                </c:pt>
                <c:pt idx="3952" formatCode="0.0">
                  <c:v>52821.5</c:v>
                </c:pt>
                <c:pt idx="3953" formatCode="0.0">
                  <c:v>52757.1</c:v>
                </c:pt>
                <c:pt idx="3954" formatCode="0.0">
                  <c:v>52371.7</c:v>
                </c:pt>
                <c:pt idx="3955" formatCode="0.0">
                  <c:v>52112.3</c:v>
                </c:pt>
                <c:pt idx="3956" formatCode="0.0">
                  <c:v>51567.199999999997</c:v>
                </c:pt>
                <c:pt idx="3957" formatCode="0.0">
                  <c:v>51995.4</c:v>
                </c:pt>
                <c:pt idx="3958" formatCode="0.0">
                  <c:v>52548</c:v>
                </c:pt>
                <c:pt idx="3959" formatCode="0.0">
                  <c:v>52305.9</c:v>
                </c:pt>
                <c:pt idx="3960" formatCode="0.0">
                  <c:v>53640.2</c:v>
                </c:pt>
                <c:pt idx="3961" formatCode="0.0">
                  <c:v>52594</c:v>
                </c:pt>
                <c:pt idx="3962" formatCode="0.0">
                  <c:v>53499.3</c:v>
                </c:pt>
                <c:pt idx="3963" formatCode="0.0">
                  <c:v>52804.3</c:v>
                </c:pt>
                <c:pt idx="3964" formatCode="0.0">
                  <c:v>53033</c:v>
                </c:pt>
                <c:pt idx="3965" formatCode="0.0">
                  <c:v>52476.4</c:v>
                </c:pt>
                <c:pt idx="3966" formatCode="0.0">
                  <c:v>52341.2</c:v>
                </c:pt>
                <c:pt idx="3967" formatCode="0.0">
                  <c:v>51464.9</c:v>
                </c:pt>
                <c:pt idx="3968" formatCode="0.0">
                  <c:v>52024.5</c:v>
                </c:pt>
                <c:pt idx="3969" formatCode="0.0">
                  <c:v>52015.4</c:v>
                </c:pt>
                <c:pt idx="3970" formatCode="0.0">
                  <c:v>52606.3</c:v>
                </c:pt>
                <c:pt idx="3971" formatCode="0.0">
                  <c:v>50254.7</c:v>
                </c:pt>
                <c:pt idx="3972" formatCode="0.0">
                  <c:v>52977.2</c:v>
                </c:pt>
                <c:pt idx="3973" formatCode="0.0">
                  <c:v>52356.7</c:v>
                </c:pt>
                <c:pt idx="3974" formatCode="0.0">
                  <c:v>52327.8</c:v>
                </c:pt>
                <c:pt idx="3975" formatCode="0.0">
                  <c:v>52828.9</c:v>
                </c:pt>
                <c:pt idx="3976" formatCode="0.0">
                  <c:v>52782.6</c:v>
                </c:pt>
                <c:pt idx="3977" formatCode="0.0">
                  <c:v>52921.7</c:v>
                </c:pt>
                <c:pt idx="3978" formatCode="0.0">
                  <c:v>52105.3</c:v>
                </c:pt>
                <c:pt idx="3979" formatCode="0.0">
                  <c:v>52556.2</c:v>
                </c:pt>
                <c:pt idx="3980" formatCode="0.0">
                  <c:v>52843.6</c:v>
                </c:pt>
                <c:pt idx="3981" formatCode="0.0">
                  <c:v>52172.3</c:v>
                </c:pt>
                <c:pt idx="3982" formatCode="0.0">
                  <c:v>51869.4</c:v>
                </c:pt>
                <c:pt idx="3983" formatCode="0.0">
                  <c:v>52472.2</c:v>
                </c:pt>
                <c:pt idx="3984" formatCode="0.0">
                  <c:v>52724.5</c:v>
                </c:pt>
                <c:pt idx="3985" formatCode="0.0">
                  <c:v>52946.5</c:v>
                </c:pt>
                <c:pt idx="3986" formatCode="0.0">
                  <c:v>52189.9</c:v>
                </c:pt>
                <c:pt idx="3987" formatCode="0.0">
                  <c:v>52113.1</c:v>
                </c:pt>
                <c:pt idx="3988" formatCode="0.0">
                  <c:v>52859.3</c:v>
                </c:pt>
                <c:pt idx="3989" formatCode="0.0">
                  <c:v>53120.3</c:v>
                </c:pt>
                <c:pt idx="3990" formatCode="0.0">
                  <c:v>53301.1</c:v>
                </c:pt>
                <c:pt idx="3991" formatCode="0.0">
                  <c:v>52177.4</c:v>
                </c:pt>
                <c:pt idx="3992" formatCode="0.0">
                  <c:v>52651.1</c:v>
                </c:pt>
                <c:pt idx="3993" formatCode="0.0">
                  <c:v>52671.4</c:v>
                </c:pt>
                <c:pt idx="3994" formatCode="0.0">
                  <c:v>52509.2</c:v>
                </c:pt>
                <c:pt idx="3995" formatCode="0.0">
                  <c:v>52875.6</c:v>
                </c:pt>
                <c:pt idx="3996" formatCode="0.0">
                  <c:v>51557.9</c:v>
                </c:pt>
                <c:pt idx="3997" formatCode="0.0">
                  <c:v>52590.400000000001</c:v>
                </c:pt>
                <c:pt idx="3998" formatCode="0.0">
                  <c:v>52871.1</c:v>
                </c:pt>
                <c:pt idx="3999" formatCode="0.0">
                  <c:v>53275.7</c:v>
                </c:pt>
                <c:pt idx="4000" formatCode="0.0">
                  <c:v>52080.7</c:v>
                </c:pt>
                <c:pt idx="4001" formatCode="0.0">
                  <c:v>52026.1</c:v>
                </c:pt>
                <c:pt idx="4002" formatCode="0.0">
                  <c:v>52103.6</c:v>
                </c:pt>
                <c:pt idx="4003" formatCode="0.0">
                  <c:v>52795.3</c:v>
                </c:pt>
                <c:pt idx="4004" formatCode="0.0">
                  <c:v>52313.599999999999</c:v>
                </c:pt>
                <c:pt idx="4005" formatCode="0.0">
                  <c:v>52866.8</c:v>
                </c:pt>
                <c:pt idx="4006" formatCode="0.0">
                  <c:v>53174.9</c:v>
                </c:pt>
                <c:pt idx="4007" formatCode="0.0">
                  <c:v>53306.8</c:v>
                </c:pt>
                <c:pt idx="4008" formatCode="0.0">
                  <c:v>52206.2</c:v>
                </c:pt>
                <c:pt idx="4009" formatCode="0.0">
                  <c:v>52875</c:v>
                </c:pt>
                <c:pt idx="4010" formatCode="0.0">
                  <c:v>53290.5</c:v>
                </c:pt>
                <c:pt idx="4011" formatCode="0.0">
                  <c:v>52901.9</c:v>
                </c:pt>
                <c:pt idx="4012" formatCode="0.0">
                  <c:v>52907.1</c:v>
                </c:pt>
                <c:pt idx="4013" formatCode="0.0">
                  <c:v>52572.6</c:v>
                </c:pt>
                <c:pt idx="4014" formatCode="0.0">
                  <c:v>52966.1</c:v>
                </c:pt>
                <c:pt idx="4015" formatCode="0.0">
                  <c:v>53049.2</c:v>
                </c:pt>
                <c:pt idx="4016" formatCode="0.0">
                  <c:v>52778</c:v>
                </c:pt>
                <c:pt idx="4017" formatCode="0.0">
                  <c:v>52148.1</c:v>
                </c:pt>
                <c:pt idx="4018" formatCode="0.0">
                  <c:v>52867.1</c:v>
                </c:pt>
                <c:pt idx="4019" formatCode="0.0">
                  <c:v>52186.400000000001</c:v>
                </c:pt>
                <c:pt idx="4020" formatCode="0.0">
                  <c:v>51766.2</c:v>
                </c:pt>
                <c:pt idx="4021" formatCode="0.0">
                  <c:v>52014.6</c:v>
                </c:pt>
                <c:pt idx="4022" formatCode="0.0">
                  <c:v>50874</c:v>
                </c:pt>
                <c:pt idx="4023" formatCode="0.0">
                  <c:v>50019.4</c:v>
                </c:pt>
                <c:pt idx="4024" formatCode="0.0">
                  <c:v>49013.899999999994</c:v>
                </c:pt>
                <c:pt idx="4025" formatCode="0.0">
                  <c:v>48006</c:v>
                </c:pt>
                <c:pt idx="4026" formatCode="0.0">
                  <c:v>47535</c:v>
                </c:pt>
                <c:pt idx="4027" formatCode="0.0">
                  <c:v>46808.5</c:v>
                </c:pt>
                <c:pt idx="4028" formatCode="0.0">
                  <c:v>46210.899999999994</c:v>
                </c:pt>
                <c:pt idx="4029" formatCode="0.0">
                  <c:v>45501.299999999996</c:v>
                </c:pt>
                <c:pt idx="4030" formatCode="0.0">
                  <c:v>45054.2</c:v>
                </c:pt>
                <c:pt idx="4031" formatCode="0.0">
                  <c:v>44505.599999999999</c:v>
                </c:pt>
                <c:pt idx="4032" formatCode="0.0">
                  <c:v>43994.799999999996</c:v>
                </c:pt>
                <c:pt idx="4033" formatCode="0.0">
                  <c:v>43516.3</c:v>
                </c:pt>
                <c:pt idx="4034" formatCode="0.0">
                  <c:v>43211.7</c:v>
                </c:pt>
                <c:pt idx="4035" formatCode="0.0">
                  <c:v>42878</c:v>
                </c:pt>
                <c:pt idx="4036" formatCode="0.0">
                  <c:v>42508</c:v>
                </c:pt>
                <c:pt idx="4037" formatCode="0.0">
                  <c:v>42339.7</c:v>
                </c:pt>
                <c:pt idx="4038" formatCode="0.0">
                  <c:v>42090.5</c:v>
                </c:pt>
                <c:pt idx="4039" formatCode="0.0">
                  <c:v>41778.800000000003</c:v>
                </c:pt>
                <c:pt idx="4040" formatCode="0.0">
                  <c:v>41758.800000000003</c:v>
                </c:pt>
                <c:pt idx="4041" formatCode="0.0">
                  <c:v>41442</c:v>
                </c:pt>
                <c:pt idx="4042" formatCode="0.0">
                  <c:v>39681.1</c:v>
                </c:pt>
                <c:pt idx="4043" formatCode="0.0">
                  <c:v>41283.5</c:v>
                </c:pt>
                <c:pt idx="4044" formatCode="0.0">
                  <c:v>40732.400000000001</c:v>
                </c:pt>
                <c:pt idx="4045" formatCode="0.0">
                  <c:v>40351.299999999996</c:v>
                </c:pt>
                <c:pt idx="4046" formatCode="0.0">
                  <c:v>39914.799999999996</c:v>
                </c:pt>
                <c:pt idx="4047" formatCode="0.0">
                  <c:v>39114.399999999994</c:v>
                </c:pt>
                <c:pt idx="4048" formatCode="0.0">
                  <c:v>38805.5</c:v>
                </c:pt>
                <c:pt idx="4049" formatCode="0.0">
                  <c:v>38235.199999999997</c:v>
                </c:pt>
                <c:pt idx="4050" formatCode="0.0">
                  <c:v>37324.699999999997</c:v>
                </c:pt>
                <c:pt idx="4051" formatCode="0.0">
                  <c:v>36596.1</c:v>
                </c:pt>
                <c:pt idx="4052" formatCode="0.0">
                  <c:v>35905.399999999994</c:v>
                </c:pt>
                <c:pt idx="4053" formatCode="0.0">
                  <c:v>35267.1</c:v>
                </c:pt>
                <c:pt idx="4054" formatCode="0.0">
                  <c:v>34600.199999999997</c:v>
                </c:pt>
                <c:pt idx="4055" formatCode="0.0">
                  <c:v>34014.6</c:v>
                </c:pt>
                <c:pt idx="4056" formatCode="0.0">
                  <c:v>33425.899999999994</c:v>
                </c:pt>
                <c:pt idx="4057" formatCode="0.0">
                  <c:v>32859.300000000003</c:v>
                </c:pt>
                <c:pt idx="4058" formatCode="0.0">
                  <c:v>32463.599999999999</c:v>
                </c:pt>
                <c:pt idx="4059" formatCode="0.0">
                  <c:v>32056.3</c:v>
                </c:pt>
                <c:pt idx="4060" formatCode="0.0">
                  <c:v>31778.400000000001</c:v>
                </c:pt>
                <c:pt idx="4061" formatCode="0.0">
                  <c:v>31317.200000000001</c:v>
                </c:pt>
                <c:pt idx="4062" formatCode="0.0">
                  <c:v>31055.800000000003</c:v>
                </c:pt>
                <c:pt idx="4063" formatCode="0.0">
                  <c:v>30770.5</c:v>
                </c:pt>
                <c:pt idx="4064" formatCode="0.0">
                  <c:v>30422.000000000004</c:v>
                </c:pt>
                <c:pt idx="4065" formatCode="0.0">
                  <c:v>30222.299999999996</c:v>
                </c:pt>
                <c:pt idx="4066" formatCode="0.0">
                  <c:v>29952.899999999998</c:v>
                </c:pt>
                <c:pt idx="4067" formatCode="0.0">
                  <c:v>29715.600000000002</c:v>
                </c:pt>
                <c:pt idx="4068" formatCode="0.0">
                  <c:v>29499.1</c:v>
                </c:pt>
                <c:pt idx="4069" formatCode="0.0">
                  <c:v>29282.3</c:v>
                </c:pt>
                <c:pt idx="4070" formatCode="0.0">
                  <c:v>28935.799999999996</c:v>
                </c:pt>
                <c:pt idx="4071" formatCode="0.0">
                  <c:v>28512.3</c:v>
                </c:pt>
                <c:pt idx="4072" formatCode="0.0">
                  <c:v>28022.2</c:v>
                </c:pt>
                <c:pt idx="4073" formatCode="0.0">
                  <c:v>27354.500000000004</c:v>
                </c:pt>
                <c:pt idx="4074" formatCode="0.0">
                  <c:v>26567.399999999998</c:v>
                </c:pt>
                <c:pt idx="4075" formatCode="0.0">
                  <c:v>25930.899999999998</c:v>
                </c:pt>
                <c:pt idx="4076" formatCode="0.0">
                  <c:v>25322.6</c:v>
                </c:pt>
                <c:pt idx="4077" formatCode="0.0">
                  <c:v>24658.499999999996</c:v>
                </c:pt>
                <c:pt idx="4078" formatCode="0.0">
                  <c:v>24138.6</c:v>
                </c:pt>
                <c:pt idx="4079" formatCode="0.0">
                  <c:v>23738.9</c:v>
                </c:pt>
                <c:pt idx="4080" formatCode="0.0">
                  <c:v>23026.3</c:v>
                </c:pt>
                <c:pt idx="4081" formatCode="0.0">
                  <c:v>23177.7</c:v>
                </c:pt>
                <c:pt idx="4082" formatCode="0.0">
                  <c:v>23052.700000000004</c:v>
                </c:pt>
                <c:pt idx="4083" formatCode="0.0">
                  <c:v>22831.4</c:v>
                </c:pt>
                <c:pt idx="4084" formatCode="0.0">
                  <c:v>22712.799999999996</c:v>
                </c:pt>
                <c:pt idx="4085" formatCode="0.0">
                  <c:v>22588.400000000001</c:v>
                </c:pt>
                <c:pt idx="4086" formatCode="0.0">
                  <c:v>22336.799999999999</c:v>
                </c:pt>
                <c:pt idx="4087" formatCode="0.0">
                  <c:v>22064.800000000003</c:v>
                </c:pt>
                <c:pt idx="4088" formatCode="0.0">
                  <c:v>21693.899999999998</c:v>
                </c:pt>
                <c:pt idx="4089" formatCode="0.0">
                  <c:v>21166.899999999998</c:v>
                </c:pt>
                <c:pt idx="4090" formatCode="0.0">
                  <c:v>20685.400000000001</c:v>
                </c:pt>
                <c:pt idx="4091" formatCode="0.0">
                  <c:v>20055.599999999999</c:v>
                </c:pt>
                <c:pt idx="4092" formatCode="0.0">
                  <c:v>19400.599999999999</c:v>
                </c:pt>
                <c:pt idx="4093" formatCode="0.0">
                  <c:v>18902.699999999997</c:v>
                </c:pt>
                <c:pt idx="4094" formatCode="0.0">
                  <c:v>18431.8</c:v>
                </c:pt>
                <c:pt idx="4095" formatCode="0.0">
                  <c:v>18036.900000000001</c:v>
                </c:pt>
                <c:pt idx="4096" formatCode="0.0">
                  <c:v>17863.099999999999</c:v>
                </c:pt>
                <c:pt idx="4097" formatCode="0.0">
                  <c:v>17579.599999999999</c:v>
                </c:pt>
                <c:pt idx="4098" formatCode="0.0">
                  <c:v>17416.800000000003</c:v>
                </c:pt>
                <c:pt idx="4099" formatCode="0.0">
                  <c:v>17316.2</c:v>
                </c:pt>
                <c:pt idx="4100" formatCode="0.0">
                  <c:v>17182</c:v>
                </c:pt>
                <c:pt idx="4101" formatCode="0.0">
                  <c:v>16795.900000000001</c:v>
                </c:pt>
                <c:pt idx="4102" formatCode="0.0">
                  <c:v>16037.9</c:v>
                </c:pt>
                <c:pt idx="4103" formatCode="0.0">
                  <c:v>15158.3</c:v>
                </c:pt>
                <c:pt idx="4104" formatCode="0.0">
                  <c:v>14305</c:v>
                </c:pt>
                <c:pt idx="4105" formatCode="0.0">
                  <c:v>13577.800000000001</c:v>
                </c:pt>
                <c:pt idx="4106" formatCode="0.0">
                  <c:v>13113.6</c:v>
                </c:pt>
                <c:pt idx="4107" formatCode="0.0">
                  <c:v>13002.899999999998</c:v>
                </c:pt>
                <c:pt idx="4108" formatCode="0.0">
                  <c:v>12577.800000000001</c:v>
                </c:pt>
                <c:pt idx="4109" formatCode="0.0">
                  <c:v>10781.3</c:v>
                </c:pt>
                <c:pt idx="4110" formatCode="0.0">
                  <c:v>9612.0999999999985</c:v>
                </c:pt>
                <c:pt idx="4111" formatCode="0.0">
                  <c:v>8395.4000000000015</c:v>
                </c:pt>
                <c:pt idx="4112" formatCode="0.0">
                  <c:v>8000.5999999999985</c:v>
                </c:pt>
                <c:pt idx="4113" formatCode="0.0">
                  <c:v>-169.09999999999991</c:v>
                </c:pt>
                <c:pt idx="4114" formatCode="0.0">
                  <c:v>26.599999999999909</c:v>
                </c:pt>
                <c:pt idx="4115" formatCode="0.0">
                  <c:v>2.8000000000001819</c:v>
                </c:pt>
                <c:pt idx="4116" formatCode="0.0">
                  <c:v>2.8999999999996362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1350.6190799519759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4401.0385693532508</c:v>
                </c:pt>
                <c:pt idx="460">
                  <c:v>4465.5787189655675</c:v>
                </c:pt>
                <c:pt idx="461">
                  <c:v>4537.4884424406828</c:v>
                </c:pt>
                <c:pt idx="462">
                  <c:v>4559.4531848792521</c:v>
                </c:pt>
                <c:pt idx="463">
                  <c:v>4621.4738107196636</c:v>
                </c:pt>
                <c:pt idx="464">
                  <c:v>4668.346907172443</c:v>
                </c:pt>
                <c:pt idx="465">
                  <c:v>4734.2057682755267</c:v>
                </c:pt>
                <c:pt idx="466">
                  <c:v>4799.1978066266611</c:v>
                </c:pt>
                <c:pt idx="467">
                  <c:v>4833.7800950141764</c:v>
                </c:pt>
                <c:pt idx="468">
                  <c:v>4924.8689484517045</c:v>
                </c:pt>
                <c:pt idx="469">
                  <c:v>4933.8785019061434</c:v>
                </c:pt>
                <c:pt idx="470">
                  <c:v>5041.334915849995</c:v>
                </c:pt>
                <c:pt idx="471">
                  <c:v>5049.621186569696</c:v>
                </c:pt>
                <c:pt idx="472">
                  <c:v>5150.3633081752032</c:v>
                </c:pt>
                <c:pt idx="473">
                  <c:v>5150.5528269104116</c:v>
                </c:pt>
                <c:pt idx="474">
                  <c:v>5242.5827230562745</c:v>
                </c:pt>
                <c:pt idx="475">
                  <c:v>5316.8393422223535</c:v>
                </c:pt>
                <c:pt idx="476">
                  <c:v>5359.9547617137614</c:v>
                </c:pt>
                <c:pt idx="477">
                  <c:v>5416.6302666835836</c:v>
                </c:pt>
                <c:pt idx="478">
                  <c:v>5476.4072099487448</c:v>
                </c:pt>
                <c:pt idx="479">
                  <c:v>5520.7853102855297</c:v>
                </c:pt>
                <c:pt idx="480">
                  <c:v>5565.9683807747497</c:v>
                </c:pt>
                <c:pt idx="481">
                  <c:v>5653.7765292232316</c:v>
                </c:pt>
                <c:pt idx="482">
                  <c:v>5681.8431639425489</c:v>
                </c:pt>
                <c:pt idx="483">
                  <c:v>5753.4363724604373</c:v>
                </c:pt>
                <c:pt idx="484">
                  <c:v>5828.6716421155152</c:v>
                </c:pt>
                <c:pt idx="485">
                  <c:v>5861.6740649700896</c:v>
                </c:pt>
                <c:pt idx="486">
                  <c:v>5927.4805527323851</c:v>
                </c:pt>
                <c:pt idx="487">
                  <c:v>5991.2504447814508</c:v>
                </c:pt>
                <c:pt idx="488">
                  <c:v>6056.0636479095083</c:v>
                </c:pt>
                <c:pt idx="489">
                  <c:v>6089.1041488277178</c:v>
                </c:pt>
                <c:pt idx="490">
                  <c:v>6178.2415807915095</c:v>
                </c:pt>
                <c:pt idx="491">
                  <c:v>6248.8320669041532</c:v>
                </c:pt>
                <c:pt idx="492">
                  <c:v>6294.7771965618467</c:v>
                </c:pt>
                <c:pt idx="493">
                  <c:v>6380.8856569649161</c:v>
                </c:pt>
                <c:pt idx="494">
                  <c:v>6437.4661753488917</c:v>
                </c:pt>
                <c:pt idx="495">
                  <c:v>6521.4595936849792</c:v>
                </c:pt>
                <c:pt idx="496">
                  <c:v>6598.0178190501611</c:v>
                </c:pt>
                <c:pt idx="497">
                  <c:v>6661.9847630542909</c:v>
                </c:pt>
                <c:pt idx="498">
                  <c:v>6700.9981133214515</c:v>
                </c:pt>
                <c:pt idx="499">
                  <c:v>6767.1989892850888</c:v>
                </c:pt>
                <c:pt idx="500">
                  <c:v>6829.4355980363052</c:v>
                </c:pt>
                <c:pt idx="501">
                  <c:v>6891.9705663489785</c:v>
                </c:pt>
                <c:pt idx="502">
                  <c:v>6958.1759959929932</c:v>
                </c:pt>
                <c:pt idx="503">
                  <c:v>7045.0388284524815</c:v>
                </c:pt>
                <c:pt idx="504">
                  <c:v>7107.6088561808629</c:v>
                </c:pt>
                <c:pt idx="505">
                  <c:v>7188.3445616526169</c:v>
                </c:pt>
                <c:pt idx="506">
                  <c:v>7239.033328439933</c:v>
                </c:pt>
                <c:pt idx="507">
                  <c:v>7313.5009127520771</c:v>
                </c:pt>
                <c:pt idx="508">
                  <c:v>7387.0350512778286</c:v>
                </c:pt>
                <c:pt idx="509">
                  <c:v>7477.5975561661262</c:v>
                </c:pt>
                <c:pt idx="510">
                  <c:v>7513.7519043744524</c:v>
                </c:pt>
                <c:pt idx="511">
                  <c:v>7602.3173632924363</c:v>
                </c:pt>
                <c:pt idx="512">
                  <c:v>7666.7730007255514</c:v>
                </c:pt>
                <c:pt idx="513">
                  <c:v>7721.4591326818609</c:v>
                </c:pt>
                <c:pt idx="514">
                  <c:v>7776.1452646381695</c:v>
                </c:pt>
                <c:pt idx="515">
                  <c:v>7941.3298479623363</c:v>
                </c:pt>
                <c:pt idx="516">
                  <c:v>7989.1889256297482</c:v>
                </c:pt>
                <c:pt idx="517">
                  <c:v>8041.2423556594968</c:v>
                </c:pt>
                <c:pt idx="518">
                  <c:v>8113.2990970163073</c:v>
                </c:pt>
                <c:pt idx="519">
                  <c:v>8204.315387322893</c:v>
                </c:pt>
                <c:pt idx="520">
                  <c:v>8295.1981535802606</c:v>
                </c:pt>
                <c:pt idx="521">
                  <c:v>8376.1808365297293</c:v>
                </c:pt>
                <c:pt idx="522">
                  <c:v>8473.3497307880843</c:v>
                </c:pt>
                <c:pt idx="523">
                  <c:v>8546.4832286060991</c:v>
                </c:pt>
                <c:pt idx="524">
                  <c:v>8644.9044121145344</c:v>
                </c:pt>
                <c:pt idx="525">
                  <c:v>8694.4988715446871</c:v>
                </c:pt>
                <c:pt idx="526">
                  <c:v>8783.5151089630472</c:v>
                </c:pt>
                <c:pt idx="527">
                  <c:v>8859.7494413594504</c:v>
                </c:pt>
                <c:pt idx="528">
                  <c:v>8899.4298812795241</c:v>
                </c:pt>
                <c:pt idx="529">
                  <c:v>9006.231060387463</c:v>
                </c:pt>
                <c:pt idx="530">
                  <c:v>9081.184396983097</c:v>
                </c:pt>
                <c:pt idx="531">
                  <c:v>9189.4832799429423</c:v>
                </c:pt>
                <c:pt idx="532">
                  <c:v>9250.4204963166685</c:v>
                </c:pt>
                <c:pt idx="533">
                  <c:v>9271.8154775440544</c:v>
                </c:pt>
                <c:pt idx="534">
                  <c:v>9407.224767425374</c:v>
                </c:pt>
                <c:pt idx="535">
                  <c:v>9465.5725499800556</c:v>
                </c:pt>
                <c:pt idx="536">
                  <c:v>9545.6416596343315</c:v>
                </c:pt>
                <c:pt idx="537">
                  <c:v>9655.7214710151366</c:v>
                </c:pt>
                <c:pt idx="538">
                  <c:v>9726.6721343767495</c:v>
                </c:pt>
                <c:pt idx="539">
                  <c:v>9725.9671161875449</c:v>
                </c:pt>
                <c:pt idx="540">
                  <c:v>9905.0586147288377</c:v>
                </c:pt>
                <c:pt idx="541">
                  <c:v>9939.7930062139967</c:v>
                </c:pt>
                <c:pt idx="542">
                  <c:v>10034.077274216092</c:v>
                </c:pt>
                <c:pt idx="543">
                  <c:v>10159.722021020403</c:v>
                </c:pt>
                <c:pt idx="544">
                  <c:v>10188.333293329448</c:v>
                </c:pt>
                <c:pt idx="545">
                  <c:v>10310.847059944112</c:v>
                </c:pt>
                <c:pt idx="546">
                  <c:v>10392.557913078139</c:v>
                </c:pt>
                <c:pt idx="547">
                  <c:v>10454.003737791165</c:v>
                </c:pt>
                <c:pt idx="548">
                  <c:v>10544.060314953549</c:v>
                </c:pt>
                <c:pt idx="549">
                  <c:v>10657.818329405782</c:v>
                </c:pt>
                <c:pt idx="550">
                  <c:v>10753.189406564026</c:v>
                </c:pt>
                <c:pt idx="551">
                  <c:v>10835.86634005948</c:v>
                </c:pt>
                <c:pt idx="552">
                  <c:v>10905.752463126435</c:v>
                </c:pt>
                <c:pt idx="553">
                  <c:v>10798.351874831524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10887.366943466155</c:v>
                </c:pt>
                <c:pt idx="1972">
                  <c:v>10942.327496759843</c:v>
                </c:pt>
                <c:pt idx="1973">
                  <c:v>10690.033396707619</c:v>
                </c:pt>
                <c:pt idx="1974">
                  <c:v>10501.117550960185</c:v>
                </c:pt>
                <c:pt idx="1975">
                  <c:v>10278.977057527751</c:v>
                </c:pt>
                <c:pt idx="1976">
                  <c:v>10056.473731201089</c:v>
                </c:pt>
                <c:pt idx="1977">
                  <c:v>9952.5634224979058</c:v>
                </c:pt>
                <c:pt idx="1978">
                  <c:v>9792.3826978068901</c:v>
                </c:pt>
                <c:pt idx="1979">
                  <c:v>9660.7207899212626</c:v>
                </c:pt>
                <c:pt idx="1980">
                  <c:v>9504.5128438776301</c:v>
                </c:pt>
                <c:pt idx="1981">
                  <c:v>9406.1693073177139</c:v>
                </c:pt>
                <c:pt idx="1982">
                  <c:v>9285.589998598869</c:v>
                </c:pt>
                <c:pt idx="1983">
                  <c:v>9173.4137219919448</c:v>
                </c:pt>
                <c:pt idx="1984">
                  <c:v>9068.4184891163568</c:v>
                </c:pt>
                <c:pt idx="1985">
                  <c:v>9001.6274726043575</c:v>
                </c:pt>
                <c:pt idx="1986">
                  <c:v>8928.4980854322093</c:v>
                </c:pt>
                <c:pt idx="1987">
                  <c:v>8847.4670559458118</c:v>
                </c:pt>
                <c:pt idx="1988">
                  <c:v>8810.6278730335507</c:v>
                </c:pt>
                <c:pt idx="1989">
                  <c:v>8756.1026914546437</c:v>
                </c:pt>
                <c:pt idx="1990">
                  <c:v>8687.940342594864</c:v>
                </c:pt>
                <c:pt idx="1991">
                  <c:v>8683.5682104073512</c:v>
                </c:pt>
                <c:pt idx="1992">
                  <c:v>8614.3373168757116</c:v>
                </c:pt>
                <c:pt idx="1993">
                  <c:v>8230.3635381362874</c:v>
                </c:pt>
                <c:pt idx="1994">
                  <c:v>8579.7168832080297</c:v>
                </c:pt>
                <c:pt idx="1995">
                  <c:v>8459.4316385427064</c:v>
                </c:pt>
                <c:pt idx="1996">
                  <c:v>8376.3334078312128</c:v>
                </c:pt>
                <c:pt idx="1997">
                  <c:v>8281.2392421024415</c:v>
                </c:pt>
                <c:pt idx="1998">
                  <c:v>8107.1039397687737</c:v>
                </c:pt>
                <c:pt idx="1999">
                  <c:v>8039.9824916271673</c:v>
                </c:pt>
                <c:pt idx="2000">
                  <c:v>7916.1835657615393</c:v>
                </c:pt>
                <c:pt idx="2001">
                  <c:v>7718.8671056585699</c:v>
                </c:pt>
                <c:pt idx="2002">
                  <c:v>7561.2660708663625</c:v>
                </c:pt>
                <c:pt idx="2003">
                  <c:v>7412.1058456357732</c:v>
                </c:pt>
                <c:pt idx="2004">
                  <c:v>7274.4713541436213</c:v>
                </c:pt>
                <c:pt idx="2005">
                  <c:v>7130.8842975548851</c:v>
                </c:pt>
                <c:pt idx="2006">
                  <c:v>7004.981353555042</c:v>
                </c:pt>
                <c:pt idx="2007">
                  <c:v>6878.5805383801862</c:v>
                </c:pt>
                <c:pt idx="2008">
                  <c:v>6757.0837666437801</c:v>
                </c:pt>
                <c:pt idx="2009">
                  <c:v>6672.3253815643384</c:v>
                </c:pt>
                <c:pt idx="2010">
                  <c:v>6585.161141412359</c:v>
                </c:pt>
                <c:pt idx="2011">
                  <c:v>6525.7349646408093</c:v>
                </c:pt>
                <c:pt idx="2012">
                  <c:v>6427.193774212702</c:v>
                </c:pt>
                <c:pt idx="2013">
                  <c:v>6371.3877043905495</c:v>
                </c:pt>
                <c:pt idx="2014">
                  <c:v>6310.5166608894497</c:v>
                </c:pt>
                <c:pt idx="2015">
                  <c:v>6236.2143843429576</c:v>
                </c:pt>
                <c:pt idx="2016">
                  <c:v>6193.6634331756586</c:v>
                </c:pt>
                <c:pt idx="2017">
                  <c:v>6136.2915615175807</c:v>
                </c:pt>
                <c:pt idx="2018">
                  <c:v>6085.7846808918403</c:v>
                </c:pt>
                <c:pt idx="2019">
                  <c:v>6039.7285349823669</c:v>
                </c:pt>
                <c:pt idx="2020">
                  <c:v>5993.6312379699548</c:v>
                </c:pt>
                <c:pt idx="2021">
                  <c:v>5920.0035721844179</c:v>
                </c:pt>
                <c:pt idx="2022">
                  <c:v>5830.0933683318908</c:v>
                </c:pt>
                <c:pt idx="2023">
                  <c:v>5726.1531189972538</c:v>
                </c:pt>
                <c:pt idx="2024">
                  <c:v>5584.7379025467653</c:v>
                </c:pt>
                <c:pt idx="2025">
                  <c:v>5418.3201143924634</c:v>
                </c:pt>
                <c:pt idx="2026">
                  <c:v>5283.9737778395074</c:v>
                </c:pt>
                <c:pt idx="2027">
                  <c:v>5155.775288800889</c:v>
                </c:pt>
                <c:pt idx="2028">
                  <c:v>5016.0396007175159</c:v>
                </c:pt>
                <c:pt idx="2029">
                  <c:v>4906.8108660450735</c:v>
                </c:pt>
                <c:pt idx="2030">
                  <c:v>4822.9361145402081</c:v>
                </c:pt>
                <c:pt idx="2031">
                  <c:v>4673.6219237509731</c:v>
                </c:pt>
                <c:pt idx="2032">
                  <c:v>4705.3214874199821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25440"/>
        <c:axId val="179726976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1.0967192413577778</c:v>
                </c:pt>
                <c:pt idx="123">
                  <c:v>0.92318323321719842</c:v>
                </c:pt>
                <c:pt idx="124">
                  <c:v>0.91175383444069902</c:v>
                </c:pt>
                <c:pt idx="125">
                  <c:v>0.88571738834688096</c:v>
                </c:pt>
                <c:pt idx="126">
                  <c:v>0.93105229280789203</c:v>
                </c:pt>
                <c:pt idx="127">
                  <c:v>0.89678882958205108</c:v>
                </c:pt>
                <c:pt idx="128">
                  <c:v>0.97709768626431803</c:v>
                </c:pt>
                <c:pt idx="129">
                  <c:v>0.85103512803297698</c:v>
                </c:pt>
                <c:pt idx="130">
                  <c:v>0.83594982378285954</c:v>
                </c:pt>
                <c:pt idx="131">
                  <c:v>0.86651187020673959</c:v>
                </c:pt>
                <c:pt idx="132">
                  <c:v>0.99228754348009973</c:v>
                </c:pt>
                <c:pt idx="133">
                  <c:v>0.92788183802019808</c:v>
                </c:pt>
                <c:pt idx="134">
                  <c:v>0.92300663960310403</c:v>
                </c:pt>
                <c:pt idx="135">
                  <c:v>0.85597385619286204</c:v>
                </c:pt>
                <c:pt idx="136">
                  <c:v>0.90931195443000312</c:v>
                </c:pt>
                <c:pt idx="137">
                  <c:v>0.96776351267749372</c:v>
                </c:pt>
                <c:pt idx="138">
                  <c:v>1.0511708212852677</c:v>
                </c:pt>
                <c:pt idx="139">
                  <c:v>0.85781197494013739</c:v>
                </c:pt>
                <c:pt idx="140">
                  <c:v>0.87888575796226787</c:v>
                </c:pt>
                <c:pt idx="141">
                  <c:v>0.9645179644628008</c:v>
                </c:pt>
                <c:pt idx="142">
                  <c:v>0.87674930337079937</c:v>
                </c:pt>
                <c:pt idx="143">
                  <c:v>0.93427824283179983</c:v>
                </c:pt>
                <c:pt idx="144">
                  <c:v>0.97730739903230857</c:v>
                </c:pt>
                <c:pt idx="145">
                  <c:v>0.91787630885491767</c:v>
                </c:pt>
                <c:pt idx="146">
                  <c:v>0.93087198717529041</c:v>
                </c:pt>
                <c:pt idx="147">
                  <c:v>0.91449965947987244</c:v>
                </c:pt>
                <c:pt idx="148">
                  <c:v>0.88428415832377882</c:v>
                </c:pt>
                <c:pt idx="149">
                  <c:v>0.98898126756513327</c:v>
                </c:pt>
                <c:pt idx="150">
                  <c:v>0.92503027445219121</c:v>
                </c:pt>
                <c:pt idx="151">
                  <c:v>0.87382207440637705</c:v>
                </c:pt>
                <c:pt idx="152">
                  <c:v>0.98704310187942323</c:v>
                </c:pt>
                <c:pt idx="153">
                  <c:v>0.91042007155861693</c:v>
                </c:pt>
                <c:pt idx="154">
                  <c:v>0.82546172948834617</c:v>
                </c:pt>
                <c:pt idx="155">
                  <c:v>0.86406009950423268</c:v>
                </c:pt>
                <c:pt idx="156">
                  <c:v>0.93838936122010652</c:v>
                </c:pt>
                <c:pt idx="157">
                  <c:v>0.8702417326670101</c:v>
                </c:pt>
                <c:pt idx="158">
                  <c:v>0.91381743590733022</c:v>
                </c:pt>
                <c:pt idx="159">
                  <c:v>0.87164805826511249</c:v>
                </c:pt>
                <c:pt idx="160">
                  <c:v>0.90056318609557506</c:v>
                </c:pt>
                <c:pt idx="161">
                  <c:v>0.9171866051885581</c:v>
                </c:pt>
                <c:pt idx="162">
                  <c:v>0.99909396970966935</c:v>
                </c:pt>
                <c:pt idx="163">
                  <c:v>1.0433924614996837</c:v>
                </c:pt>
                <c:pt idx="164">
                  <c:v>0.94655158518122107</c:v>
                </c:pt>
                <c:pt idx="165">
                  <c:v>0.85000414201484098</c:v>
                </c:pt>
                <c:pt idx="166">
                  <c:v>0.79060222770269983</c:v>
                </c:pt>
                <c:pt idx="167">
                  <c:v>0.88786256720466705</c:v>
                </c:pt>
                <c:pt idx="168">
                  <c:v>0.86963472903172701</c:v>
                </c:pt>
                <c:pt idx="169">
                  <c:v>0.90385796219654768</c:v>
                </c:pt>
                <c:pt idx="170">
                  <c:v>0.90189133110113928</c:v>
                </c:pt>
                <c:pt idx="171">
                  <c:v>0.87567403039117131</c:v>
                </c:pt>
                <c:pt idx="172">
                  <c:v>0.90104189494471221</c:v>
                </c:pt>
                <c:pt idx="173">
                  <c:v>0.92018242766961644</c:v>
                </c:pt>
                <c:pt idx="174">
                  <c:v>0.97923524844437249</c:v>
                </c:pt>
                <c:pt idx="175">
                  <c:v>0.93181227688289225</c:v>
                </c:pt>
                <c:pt idx="176">
                  <c:v>0.95416143630281436</c:v>
                </c:pt>
                <c:pt idx="177">
                  <c:v>0.92756980969429403</c:v>
                </c:pt>
                <c:pt idx="178">
                  <c:v>0.91370357471147146</c:v>
                </c:pt>
                <c:pt idx="179">
                  <c:v>0.88929090574921132</c:v>
                </c:pt>
                <c:pt idx="180">
                  <c:v>0.87996455074702951</c:v>
                </c:pt>
                <c:pt idx="181">
                  <c:v>1.0071418439197042</c:v>
                </c:pt>
                <c:pt idx="182">
                  <c:v>0.90582873834106425</c:v>
                </c:pt>
                <c:pt idx="183">
                  <c:v>0.99028681760615611</c:v>
                </c:pt>
                <c:pt idx="184">
                  <c:v>0.99596859887072953</c:v>
                </c:pt>
                <c:pt idx="185">
                  <c:v>0.90521349988630839</c:v>
                </c:pt>
                <c:pt idx="186">
                  <c:v>0.93660260976852139</c:v>
                </c:pt>
                <c:pt idx="187">
                  <c:v>0.85292567826773646</c:v>
                </c:pt>
                <c:pt idx="188">
                  <c:v>0.96240606643889015</c:v>
                </c:pt>
                <c:pt idx="189">
                  <c:v>0.90034978540952493</c:v>
                </c:pt>
                <c:pt idx="190">
                  <c:v>0.96700796806837763</c:v>
                </c:pt>
                <c:pt idx="191">
                  <c:v>0.96099341452267917</c:v>
                </c:pt>
                <c:pt idx="192">
                  <c:v>0.98366702483440205</c:v>
                </c:pt>
                <c:pt idx="193">
                  <c:v>0.89369338454526415</c:v>
                </c:pt>
                <c:pt idx="194">
                  <c:v>0.90763359051633907</c:v>
                </c:pt>
                <c:pt idx="195">
                  <c:v>0.9245212077137841</c:v>
                </c:pt>
                <c:pt idx="196">
                  <c:v>0.9590111506389315</c:v>
                </c:pt>
                <c:pt idx="197">
                  <c:v>0.94420090390666156</c:v>
                </c:pt>
                <c:pt idx="198">
                  <c:v>0.91870305704349986</c:v>
                </c:pt>
                <c:pt idx="199">
                  <c:v>0.8548983836146733</c:v>
                </c:pt>
                <c:pt idx="200">
                  <c:v>0.93122149031939883</c:v>
                </c:pt>
                <c:pt idx="201">
                  <c:v>0.84005965289684537</c:v>
                </c:pt>
                <c:pt idx="202">
                  <c:v>0.93132598294382751</c:v>
                </c:pt>
                <c:pt idx="203">
                  <c:v>0.98130297031863079</c:v>
                </c:pt>
                <c:pt idx="204">
                  <c:v>0.90892769949222008</c:v>
                </c:pt>
                <c:pt idx="205">
                  <c:v>0.90221989797093705</c:v>
                </c:pt>
                <c:pt idx="206">
                  <c:v>1.0603962665475459</c:v>
                </c:pt>
                <c:pt idx="207">
                  <c:v>0.91246236289212668</c:v>
                </c:pt>
                <c:pt idx="208">
                  <c:v>0.94181890787106926</c:v>
                </c:pt>
                <c:pt idx="209">
                  <c:v>0.89294267900297064</c:v>
                </c:pt>
                <c:pt idx="210">
                  <c:v>0.86945674434122955</c:v>
                </c:pt>
                <c:pt idx="211">
                  <c:v>0.89521509151023904</c:v>
                </c:pt>
                <c:pt idx="212">
                  <c:v>0.9153237816860067</c:v>
                </c:pt>
                <c:pt idx="213">
                  <c:v>1.0321027361127417</c:v>
                </c:pt>
                <c:pt idx="214">
                  <c:v>1.0149576490753709</c:v>
                </c:pt>
                <c:pt idx="215">
                  <c:v>0.95035766489382523</c:v>
                </c:pt>
                <c:pt idx="216">
                  <c:v>0.95331060841542092</c:v>
                </c:pt>
                <c:pt idx="217">
                  <c:v>1.0077804517851139</c:v>
                </c:pt>
                <c:pt idx="218">
                  <c:v>0.90688436041966602</c:v>
                </c:pt>
                <c:pt idx="219">
                  <c:v>0.91242674559896442</c:v>
                </c:pt>
                <c:pt idx="220">
                  <c:v>0.97152272148788044</c:v>
                </c:pt>
                <c:pt idx="221">
                  <c:v>0.9758359273393824</c:v>
                </c:pt>
                <c:pt idx="222">
                  <c:v>0.92878495849495279</c:v>
                </c:pt>
                <c:pt idx="223">
                  <c:v>0.99691145062408115</c:v>
                </c:pt>
                <c:pt idx="224">
                  <c:v>0.98071304720037278</c:v>
                </c:pt>
                <c:pt idx="225">
                  <c:v>0.98470039234681428</c:v>
                </c:pt>
                <c:pt idx="226">
                  <c:v>0.95059497538063698</c:v>
                </c:pt>
                <c:pt idx="227">
                  <c:v>0.95775603052246461</c:v>
                </c:pt>
                <c:pt idx="228">
                  <c:v>0.9740435830001114</c:v>
                </c:pt>
                <c:pt idx="229">
                  <c:v>0.90551023037727707</c:v>
                </c:pt>
                <c:pt idx="230">
                  <c:v>1.039892938352506</c:v>
                </c:pt>
                <c:pt idx="231">
                  <c:v>0.96510086130299477</c:v>
                </c:pt>
                <c:pt idx="232">
                  <c:v>0.9111312053423003</c:v>
                </c:pt>
                <c:pt idx="233">
                  <c:v>0.89286431895216956</c:v>
                </c:pt>
                <c:pt idx="234">
                  <c:v>0.9877471678347518</c:v>
                </c:pt>
                <c:pt idx="235">
                  <c:v>0.96945100217269509</c:v>
                </c:pt>
                <c:pt idx="236">
                  <c:v>0.90625724985862288</c:v>
                </c:pt>
                <c:pt idx="237">
                  <c:v>0.96027663221478543</c:v>
                </c:pt>
                <c:pt idx="238">
                  <c:v>0.92084477543965337</c:v>
                </c:pt>
                <c:pt idx="239">
                  <c:v>1.0257702244583067</c:v>
                </c:pt>
                <c:pt idx="240">
                  <c:v>0.92190657140985133</c:v>
                </c:pt>
                <c:pt idx="241">
                  <c:v>0.98875572493143804</c:v>
                </c:pt>
                <c:pt idx="242">
                  <c:v>0.94559586918335015</c:v>
                </c:pt>
                <c:pt idx="243">
                  <c:v>0.9787448468168547</c:v>
                </c:pt>
                <c:pt idx="244">
                  <c:v>0.95684201221363863</c:v>
                </c:pt>
                <c:pt idx="245">
                  <c:v>1.0108561024597791</c:v>
                </c:pt>
                <c:pt idx="246">
                  <c:v>0.9636878437194365</c:v>
                </c:pt>
                <c:pt idx="247">
                  <c:v>0.95561435805910366</c:v>
                </c:pt>
                <c:pt idx="248">
                  <c:v>0.99295128607299332</c:v>
                </c:pt>
                <c:pt idx="249">
                  <c:v>0.98119786637981898</c:v>
                </c:pt>
                <c:pt idx="250">
                  <c:v>0.94574606483825219</c:v>
                </c:pt>
                <c:pt idx="251">
                  <c:v>0.94548089181897876</c:v>
                </c:pt>
                <c:pt idx="252">
                  <c:v>0.96288016359951056</c:v>
                </c:pt>
                <c:pt idx="253">
                  <c:v>0.91462015848814138</c:v>
                </c:pt>
                <c:pt idx="254">
                  <c:v>0.99285731159530144</c:v>
                </c:pt>
                <c:pt idx="255">
                  <c:v>0.95591196363670394</c:v>
                </c:pt>
                <c:pt idx="256">
                  <c:v>0.92086373153862655</c:v>
                </c:pt>
                <c:pt idx="257">
                  <c:v>0.97597025237217316</c:v>
                </c:pt>
                <c:pt idx="258">
                  <c:v>0.98698214371021786</c:v>
                </c:pt>
                <c:pt idx="259">
                  <c:v>0.96508285946354189</c:v>
                </c:pt>
                <c:pt idx="260">
                  <c:v>0.97765592769968368</c:v>
                </c:pt>
                <c:pt idx="261">
                  <c:v>0.98814529617667557</c:v>
                </c:pt>
                <c:pt idx="262">
                  <c:v>0.97709615319057963</c:v>
                </c:pt>
                <c:pt idx="263">
                  <c:v>0.94879918303916166</c:v>
                </c:pt>
                <c:pt idx="264">
                  <c:v>0.93229549753715923</c:v>
                </c:pt>
                <c:pt idx="265">
                  <c:v>0.92780305348512959</c:v>
                </c:pt>
                <c:pt idx="266">
                  <c:v>1.0204601027383315</c:v>
                </c:pt>
                <c:pt idx="267">
                  <c:v>0.92776140824097419</c:v>
                </c:pt>
                <c:pt idx="268">
                  <c:v>0.99653450115431819</c:v>
                </c:pt>
                <c:pt idx="269">
                  <c:v>0.9182896575484959</c:v>
                </c:pt>
                <c:pt idx="270">
                  <c:v>1.0153437414520536</c:v>
                </c:pt>
                <c:pt idx="271">
                  <c:v>0.96943397682876775</c:v>
                </c:pt>
                <c:pt idx="272">
                  <c:v>0.97098635677234912</c:v>
                </c:pt>
                <c:pt idx="273">
                  <c:v>0.9820787332238774</c:v>
                </c:pt>
                <c:pt idx="274">
                  <c:v>1.0138005084621824</c:v>
                </c:pt>
                <c:pt idx="275">
                  <c:v>0.98848923616959972</c:v>
                </c:pt>
                <c:pt idx="276">
                  <c:v>0.99399548525046466</c:v>
                </c:pt>
                <c:pt idx="277">
                  <c:v>0.97433863550743971</c:v>
                </c:pt>
                <c:pt idx="278">
                  <c:v>0.97970471048960395</c:v>
                </c:pt>
                <c:pt idx="279">
                  <c:v>0.99119997643669444</c:v>
                </c:pt>
                <c:pt idx="280">
                  <c:v>0.97784685458500409</c:v>
                </c:pt>
                <c:pt idx="281">
                  <c:v>0.96699158601626212</c:v>
                </c:pt>
                <c:pt idx="282">
                  <c:v>0.99885833136676805</c:v>
                </c:pt>
                <c:pt idx="283">
                  <c:v>0.98023297785476171</c:v>
                </c:pt>
                <c:pt idx="284">
                  <c:v>0.9614729598186269</c:v>
                </c:pt>
                <c:pt idx="285">
                  <c:v>0.98987117114788303</c:v>
                </c:pt>
                <c:pt idx="286">
                  <c:v>0.96832577445757928</c:v>
                </c:pt>
                <c:pt idx="287">
                  <c:v>0.95161803601517525</c:v>
                </c:pt>
                <c:pt idx="288">
                  <c:v>0.97733443873221137</c:v>
                </c:pt>
                <c:pt idx="289">
                  <c:v>0.97098911385180064</c:v>
                </c:pt>
                <c:pt idx="290">
                  <c:v>1.0015059076793482</c:v>
                </c:pt>
                <c:pt idx="291">
                  <c:v>0.97073723569601411</c:v>
                </c:pt>
                <c:pt idx="292">
                  <c:v>0.99421375896704212</c:v>
                </c:pt>
                <c:pt idx="293">
                  <c:v>0.98213272332071822</c:v>
                </c:pt>
                <c:pt idx="294">
                  <c:v>1.0009060294552508</c:v>
                </c:pt>
                <c:pt idx="295">
                  <c:v>0.9727950750855876</c:v>
                </c:pt>
                <c:pt idx="296">
                  <c:v>0.99752526181261414</c:v>
                </c:pt>
                <c:pt idx="297">
                  <c:v>1.0041296003079374</c:v>
                </c:pt>
                <c:pt idx="298">
                  <c:v>1.0300419941120371</c:v>
                </c:pt>
                <c:pt idx="299">
                  <c:v>1.0220474162201627</c:v>
                </c:pt>
                <c:pt idx="300">
                  <c:v>0.96277479264152355</c:v>
                </c:pt>
                <c:pt idx="301">
                  <c:v>1.0011313685274716</c:v>
                </c:pt>
                <c:pt idx="302">
                  <c:v>1.0095882195943395</c:v>
                </c:pt>
                <c:pt idx="303">
                  <c:v>0.99641961065255313</c:v>
                </c:pt>
                <c:pt idx="304">
                  <c:v>1.0146797555896918</c:v>
                </c:pt>
                <c:pt idx="305">
                  <c:v>0.98110626992130734</c:v>
                </c:pt>
                <c:pt idx="306">
                  <c:v>0.96343822420952774</c:v>
                </c:pt>
                <c:pt idx="307">
                  <c:v>0.98100488507496597</c:v>
                </c:pt>
                <c:pt idx="308">
                  <c:v>0.99692808968969293</c:v>
                </c:pt>
                <c:pt idx="309">
                  <c:v>1.018168817517535</c:v>
                </c:pt>
                <c:pt idx="310">
                  <c:v>1.0374245307069965</c:v>
                </c:pt>
                <c:pt idx="311">
                  <c:v>1.0147069171217544</c:v>
                </c:pt>
                <c:pt idx="312">
                  <c:v>0.98413986271640508</c:v>
                </c:pt>
                <c:pt idx="313">
                  <c:v>1.0041159636599126</c:v>
                </c:pt>
                <c:pt idx="314">
                  <c:v>0.99900843569267306</c:v>
                </c:pt>
                <c:pt idx="315">
                  <c:v>0.97172573406979434</c:v>
                </c:pt>
                <c:pt idx="316">
                  <c:v>1.0152581337357154</c:v>
                </c:pt>
                <c:pt idx="317">
                  <c:v>1.0005065365890362</c:v>
                </c:pt>
                <c:pt idx="318">
                  <c:v>0.99183476968828554</c:v>
                </c:pt>
                <c:pt idx="319">
                  <c:v>0.99753748918976048</c:v>
                </c:pt>
                <c:pt idx="320">
                  <c:v>0.98064392665977251</c:v>
                </c:pt>
                <c:pt idx="321">
                  <c:v>0.99687167516127806</c:v>
                </c:pt>
                <c:pt idx="322">
                  <c:v>0.98180838427624595</c:v>
                </c:pt>
                <c:pt idx="323">
                  <c:v>0.97614547209264557</c:v>
                </c:pt>
                <c:pt idx="324">
                  <c:v>0.97667165784493115</c:v>
                </c:pt>
                <c:pt idx="325">
                  <c:v>0.99887738022272621</c:v>
                </c:pt>
                <c:pt idx="326">
                  <c:v>0.99612240613913039</c:v>
                </c:pt>
                <c:pt idx="327">
                  <c:v>0.99776493762029839</c:v>
                </c:pt>
                <c:pt idx="328">
                  <c:v>0.9899523123445636</c:v>
                </c:pt>
                <c:pt idx="329">
                  <c:v>1.0187841154829536</c:v>
                </c:pt>
                <c:pt idx="330">
                  <c:v>0.97402537881621221</c:v>
                </c:pt>
                <c:pt idx="331">
                  <c:v>1.0057849959617493</c:v>
                </c:pt>
                <c:pt idx="332">
                  <c:v>0.98792989856304136</c:v>
                </c:pt>
                <c:pt idx="333">
                  <c:v>1.0213342797797815</c:v>
                </c:pt>
                <c:pt idx="334">
                  <c:v>1.0011997539426889</c:v>
                </c:pt>
                <c:pt idx="335">
                  <c:v>1.0128485589590481</c:v>
                </c:pt>
                <c:pt idx="336">
                  <c:v>0.99710648342429009</c:v>
                </c:pt>
                <c:pt idx="337">
                  <c:v>0.97992847040817932</c:v>
                </c:pt>
                <c:pt idx="338">
                  <c:v>1.007639648501536</c:v>
                </c:pt>
                <c:pt idx="339">
                  <c:v>0.98732127971826888</c:v>
                </c:pt>
                <c:pt idx="340">
                  <c:v>0.99142499690400732</c:v>
                </c:pt>
                <c:pt idx="341">
                  <c:v>0.98212015950938181</c:v>
                </c:pt>
                <c:pt idx="342">
                  <c:v>0.99297030387373586</c:v>
                </c:pt>
                <c:pt idx="343">
                  <c:v>1.0128593737298019</c:v>
                </c:pt>
                <c:pt idx="344">
                  <c:v>0.99322243416836453</c:v>
                </c:pt>
                <c:pt idx="345">
                  <c:v>1.0217377163322539</c:v>
                </c:pt>
                <c:pt idx="346">
                  <c:v>0.98376109128655465</c:v>
                </c:pt>
                <c:pt idx="347">
                  <c:v>0.98097778969944693</c:v>
                </c:pt>
                <c:pt idx="348">
                  <c:v>1.0188770146705557</c:v>
                </c:pt>
                <c:pt idx="349">
                  <c:v>1.0029118762437592</c:v>
                </c:pt>
                <c:pt idx="350">
                  <c:v>1.0132358124866705</c:v>
                </c:pt>
                <c:pt idx="351">
                  <c:v>1.003834683027754</c:v>
                </c:pt>
                <c:pt idx="352">
                  <c:v>1.0132009159828099</c:v>
                </c:pt>
                <c:pt idx="353">
                  <c:v>1.006098601995427</c:v>
                </c:pt>
                <c:pt idx="354">
                  <c:v>1.0048732940289045</c:v>
                </c:pt>
                <c:pt idx="355">
                  <c:v>0.99583027953651948</c:v>
                </c:pt>
                <c:pt idx="356">
                  <c:v>1.0175489610430268</c:v>
                </c:pt>
                <c:pt idx="357">
                  <c:v>1.0179126851497164</c:v>
                </c:pt>
                <c:pt idx="358">
                  <c:v>1.0075611046310413</c:v>
                </c:pt>
                <c:pt idx="359">
                  <c:v>1.0091294143725016</c:v>
                </c:pt>
                <c:pt idx="360">
                  <c:v>1.0154794305722814</c:v>
                </c:pt>
                <c:pt idx="361">
                  <c:v>1.0202091641372413</c:v>
                </c:pt>
                <c:pt idx="362">
                  <c:v>1.0313202629015659</c:v>
                </c:pt>
                <c:pt idx="363">
                  <c:v>1.0062633790328874</c:v>
                </c:pt>
                <c:pt idx="364">
                  <c:v>1.0044310238430971</c:v>
                </c:pt>
                <c:pt idx="365">
                  <c:v>1.0308877839641366</c:v>
                </c:pt>
                <c:pt idx="366">
                  <c:v>1.0137713416759853</c:v>
                </c:pt>
                <c:pt idx="367">
                  <c:v>1.0030077209106214</c:v>
                </c:pt>
                <c:pt idx="368">
                  <c:v>1.0297014048818929</c:v>
                </c:pt>
                <c:pt idx="369">
                  <c:v>1.0097846864548043</c:v>
                </c:pt>
                <c:pt idx="370">
                  <c:v>1.0077154580310794</c:v>
                </c:pt>
                <c:pt idx="371">
                  <c:v>1.006205638901245</c:v>
                </c:pt>
                <c:pt idx="372">
                  <c:v>1.0039674739632178</c:v>
                </c:pt>
                <c:pt idx="373">
                  <c:v>1.0072879886861914</c:v>
                </c:pt>
                <c:pt idx="374">
                  <c:v>1.010741741030396</c:v>
                </c:pt>
                <c:pt idx="375">
                  <c:v>1.0112286365493102</c:v>
                </c:pt>
                <c:pt idx="376">
                  <c:v>1.0041620397481894</c:v>
                </c:pt>
                <c:pt idx="377">
                  <c:v>1.011168008719441</c:v>
                </c:pt>
                <c:pt idx="378">
                  <c:v>0.99981014466304463</c:v>
                </c:pt>
                <c:pt idx="379">
                  <c:v>1.0038222183210155</c:v>
                </c:pt>
                <c:pt idx="380">
                  <c:v>1.0077248948673754</c:v>
                </c:pt>
                <c:pt idx="381">
                  <c:v>1.0158817635880573</c:v>
                </c:pt>
                <c:pt idx="382">
                  <c:v>0.99990627331260806</c:v>
                </c:pt>
                <c:pt idx="383">
                  <c:v>1.0132120435177518</c:v>
                </c:pt>
                <c:pt idx="384">
                  <c:v>1.0040936511350724</c:v>
                </c:pt>
                <c:pt idx="385">
                  <c:v>1.0163836299075215</c:v>
                </c:pt>
                <c:pt idx="386">
                  <c:v>1.0197812560835866</c:v>
                </c:pt>
                <c:pt idx="387">
                  <c:v>1.1251559412496193</c:v>
                </c:pt>
                <c:pt idx="388">
                  <c:v>1.0023826306755039</c:v>
                </c:pt>
                <c:pt idx="389">
                  <c:v>1.0167096581371737</c:v>
                </c:pt>
                <c:pt idx="390">
                  <c:v>1.0079571618934362</c:v>
                </c:pt>
                <c:pt idx="391">
                  <c:v>1.0230334089741453</c:v>
                </c:pt>
                <c:pt idx="392">
                  <c:v>0.99561601956222101</c:v>
                </c:pt>
                <c:pt idx="393">
                  <c:v>1.0051543421165117</c:v>
                </c:pt>
                <c:pt idx="394">
                  <c:v>1.0180713675469388</c:v>
                </c:pt>
                <c:pt idx="395">
                  <c:v>1.0207815113442542</c:v>
                </c:pt>
                <c:pt idx="396">
                  <c:v>1.0028953671628151</c:v>
                </c:pt>
                <c:pt idx="397">
                  <c:v>1.0367347158385969</c:v>
                </c:pt>
                <c:pt idx="398">
                  <c:v>1.0106537731371656</c:v>
                </c:pt>
                <c:pt idx="399">
                  <c:v>1.0082239302587652</c:v>
                </c:pt>
                <c:pt idx="400">
                  <c:v>1.0220696169168173</c:v>
                </c:pt>
                <c:pt idx="401">
                  <c:v>1.0201673847194637</c:v>
                </c:pt>
                <c:pt idx="402">
                  <c:v>1.0198597309177331</c:v>
                </c:pt>
                <c:pt idx="403">
                  <c:v>1.0105651674939999</c:v>
                </c:pt>
                <c:pt idx="404">
                  <c:v>1.008029214456611</c:v>
                </c:pt>
                <c:pt idx="405">
                  <c:v>1.0115425524638897</c:v>
                </c:pt>
                <c:pt idx="406">
                  <c:v>1.0185324478260744</c:v>
                </c:pt>
                <c:pt idx="407">
                  <c:v>1.0157720928985892</c:v>
                </c:pt>
                <c:pt idx="408">
                  <c:v>1.0219803676724817</c:v>
                </c:pt>
                <c:pt idx="409">
                  <c:v>1.0156079325749447</c:v>
                </c:pt>
                <c:pt idx="410">
                  <c:v>1.0139515940199444</c:v>
                </c:pt>
                <c:pt idx="411">
                  <c:v>1.0230807670716153</c:v>
                </c:pt>
                <c:pt idx="412">
                  <c:v>1.0100341314601653</c:v>
                </c:pt>
                <c:pt idx="413">
                  <c:v>1.0223420584970857</c:v>
                </c:pt>
                <c:pt idx="414">
                  <c:v>1.0194594852725671</c:v>
                </c:pt>
                <c:pt idx="415">
                  <c:v>1.0169304003755688</c:v>
                </c:pt>
                <c:pt idx="416">
                  <c:v>1.0316062985562107</c:v>
                </c:pt>
                <c:pt idx="417">
                  <c:v>1.0160687181721633</c:v>
                </c:pt>
                <c:pt idx="418">
                  <c:v>1.0187850966584853</c:v>
                </c:pt>
                <c:pt idx="419">
                  <c:v>1.0098632439350781</c:v>
                </c:pt>
                <c:pt idx="420">
                  <c:v>1.0258990504197256</c:v>
                </c:pt>
                <c:pt idx="421">
                  <c:v>1.0269034004270299</c:v>
                </c:pt>
                <c:pt idx="422">
                  <c:v>1.0284952399323291</c:v>
                </c:pt>
                <c:pt idx="423">
                  <c:v>1.0292878343146046</c:v>
                </c:pt>
                <c:pt idx="424">
                  <c:v>1.0200547292883215</c:v>
                </c:pt>
                <c:pt idx="425">
                  <c:v>1.0269198692391881</c:v>
                </c:pt>
                <c:pt idx="426">
                  <c:v>1.0139950623921719</c:v>
                </c:pt>
                <c:pt idx="427">
                  <c:v>1.0218716913951389</c:v>
                </c:pt>
                <c:pt idx="428">
                  <c:v>1.0154261228324257</c:v>
                </c:pt>
                <c:pt idx="429">
                  <c:v>1.0381558804265991</c:v>
                </c:pt>
                <c:pt idx="430">
                  <c:v>1.0233461137550588</c:v>
                </c:pt>
                <c:pt idx="431">
                  <c:v>1.0212525262644614</c:v>
                </c:pt>
                <c:pt idx="432">
                  <c:v>1.0265198047451913</c:v>
                </c:pt>
                <c:pt idx="433">
                  <c:v>1.0282845843632649</c:v>
                </c:pt>
                <c:pt idx="434">
                  <c:v>1.0220420954455647</c:v>
                </c:pt>
                <c:pt idx="435">
                  <c:v>1.0309376379706583</c:v>
                </c:pt>
                <c:pt idx="436">
                  <c:v>1.0299644159685801</c:v>
                </c:pt>
                <c:pt idx="437">
                  <c:v>1.0196560438754216</c:v>
                </c:pt>
                <c:pt idx="438">
                  <c:v>1.0260675813102031</c:v>
                </c:pt>
                <c:pt idx="439">
                  <c:v>1.0260071682622007</c:v>
                </c:pt>
                <c:pt idx="440">
                  <c:v>1.0295703777211829</c:v>
                </c:pt>
                <c:pt idx="441">
                  <c:v>1.0141047933279994</c:v>
                </c:pt>
                <c:pt idx="442">
                  <c:v>1.0316428014161032</c:v>
                </c:pt>
                <c:pt idx="443">
                  <c:v>1.0262444361908727</c:v>
                </c:pt>
                <c:pt idx="444">
                  <c:v>1.0216183667345979</c:v>
                </c:pt>
                <c:pt idx="445">
                  <c:v>1.0206421916455637</c:v>
                </c:pt>
                <c:pt idx="446">
                  <c:v>1.0204479640989232</c:v>
                </c:pt>
                <c:pt idx="447">
                  <c:v>1.0317252352733799</c:v>
                </c:pt>
                <c:pt idx="448">
                  <c:v>1.0247403801226689</c:v>
                </c:pt>
                <c:pt idx="449">
                  <c:v>1.0216083369507551</c:v>
                </c:pt>
                <c:pt idx="450">
                  <c:v>1.0228133663512893</c:v>
                </c:pt>
                <c:pt idx="451">
                  <c:v>1.0281986501318308</c:v>
                </c:pt>
                <c:pt idx="452">
                  <c:v>1.0260487795927147</c:v>
                </c:pt>
                <c:pt idx="453">
                  <c:v>1.0241054692460854</c:v>
                </c:pt>
                <c:pt idx="454">
                  <c:v>1.0269273270989521</c:v>
                </c:pt>
                <c:pt idx="455">
                  <c:v>1.023615129297142</c:v>
                </c:pt>
                <c:pt idx="456">
                  <c:v>1.0200896092042733</c:v>
                </c:pt>
                <c:pt idx="457">
                  <c:v>1.0182399891038361</c:v>
                </c:pt>
                <c:pt idx="458">
                  <c:v>1.0314674725165629</c:v>
                </c:pt>
                <c:pt idx="459">
                  <c:v>1.0221501060953022</c:v>
                </c:pt>
                <c:pt idx="460">
                  <c:v>1.0218259395802649</c:v>
                </c:pt>
                <c:pt idx="461">
                  <c:v>1.0211933356605358</c:v>
                </c:pt>
                <c:pt idx="462">
                  <c:v>1.0224486522621281</c:v>
                </c:pt>
                <c:pt idx="463">
                  <c:v>1.0213250441296489</c:v>
                </c:pt>
                <c:pt idx="464">
                  <c:v>1.0334374935795454</c:v>
                </c:pt>
                <c:pt idx="465">
                  <c:v>1.0184322858103314</c:v>
                </c:pt>
                <c:pt idx="466">
                  <c:v>1.0298630549605503</c:v>
                </c:pt>
                <c:pt idx="467">
                  <c:v>1.0283471592489268</c:v>
                </c:pt>
                <c:pt idx="468">
                  <c:v>1.0202002650679869</c:v>
                </c:pt>
                <c:pt idx="469">
                  <c:v>1.0289175966732391</c:v>
                </c:pt>
                <c:pt idx="470">
                  <c:v>1.0242518890547807</c:v>
                </c:pt>
                <c:pt idx="471">
                  <c:v>1.0236908690999289</c:v>
                </c:pt>
                <c:pt idx="472">
                  <c:v>1.0242035169821735</c:v>
                </c:pt>
                <c:pt idx="473">
                  <c:v>1.027307522841804</c:v>
                </c:pt>
                <c:pt idx="474">
                  <c:v>1.0252839943311796</c:v>
                </c:pt>
                <c:pt idx="475">
                  <c:v>1.0239361038278025</c:v>
                </c:pt>
                <c:pt idx="476">
                  <c:v>1.0203940955117343</c:v>
                </c:pt>
                <c:pt idx="477">
                  <c:v>1.0235340220746285</c:v>
                </c:pt>
                <c:pt idx="478">
                  <c:v>1.0258636704960198</c:v>
                </c:pt>
                <c:pt idx="479">
                  <c:v>1.0283237503728788</c:v>
                </c:pt>
                <c:pt idx="480">
                  <c:v>1.0223844480454161</c:v>
                </c:pt>
                <c:pt idx="481">
                  <c:v>1.022961537834481</c:v>
                </c:pt>
                <c:pt idx="482">
                  <c:v>1.0261044469013612</c:v>
                </c:pt>
                <c:pt idx="483">
                  <c:v>1.0233958907227967</c:v>
                </c:pt>
                <c:pt idx="484">
                  <c:v>1.0182528643936866</c:v>
                </c:pt>
                <c:pt idx="485">
                  <c:v>1.0261963178322688</c:v>
                </c:pt>
                <c:pt idx="486">
                  <c:v>1.0253708266565982</c:v>
                </c:pt>
                <c:pt idx="487">
                  <c:v>1.0226937208398048</c:v>
                </c:pt>
                <c:pt idx="488">
                  <c:v>1.0251156282905349</c:v>
                </c:pt>
                <c:pt idx="489">
                  <c:v>1.0352871714776917</c:v>
                </c:pt>
                <c:pt idx="490">
                  <c:v>1.0262356190034019</c:v>
                </c:pt>
                <c:pt idx="491">
                  <c:v>1.0272784139548032</c:v>
                </c:pt>
                <c:pt idx="492">
                  <c:v>1.0238840936420097</c:v>
                </c:pt>
                <c:pt idx="493">
                  <c:v>1.0197826043774079</c:v>
                </c:pt>
                <c:pt idx="494">
                  <c:v>1.0254264949914462</c:v>
                </c:pt>
                <c:pt idx="495">
                  <c:v>1.0214555792661495</c:v>
                </c:pt>
                <c:pt idx="496">
                  <c:v>1.0227613169208893</c:v>
                </c:pt>
                <c:pt idx="497">
                  <c:v>1.0194006892370824</c:v>
                </c:pt>
                <c:pt idx="498">
                  <c:v>1.0217745810915253</c:v>
                </c:pt>
                <c:pt idx="499">
                  <c:v>1.0246601435325347</c:v>
                </c:pt>
                <c:pt idx="500">
                  <c:v>1.0291729439206816</c:v>
                </c:pt>
                <c:pt idx="501">
                  <c:v>1.0297314333756042</c:v>
                </c:pt>
                <c:pt idx="502">
                  <c:v>1.0235201515889538</c:v>
                </c:pt>
                <c:pt idx="503">
                  <c:v>1.0214633699153777</c:v>
                </c:pt>
                <c:pt idx="504">
                  <c:v>1.0225386694963385</c:v>
                </c:pt>
                <c:pt idx="505">
                  <c:v>1.0206360528181526</c:v>
                </c:pt>
                <c:pt idx="506">
                  <c:v>1.0247811575255164</c:v>
                </c:pt>
                <c:pt idx="507">
                  <c:v>1.0266157049521718</c:v>
                </c:pt>
                <c:pt idx="508">
                  <c:v>1.0217569920819041</c:v>
                </c:pt>
                <c:pt idx="509">
                  <c:v>1.0185944936729761</c:v>
                </c:pt>
                <c:pt idx="510">
                  <c:v>1.0238224467612973</c:v>
                </c:pt>
                <c:pt idx="511">
                  <c:v>1.0249096217079963</c:v>
                </c:pt>
                <c:pt idx="512">
                  <c:v>1.0232254506111269</c:v>
                </c:pt>
                <c:pt idx="513">
                  <c:v>1.02346447080508</c:v>
                </c:pt>
                <c:pt idx="514">
                  <c:v>1.0237001291560064</c:v>
                </c:pt>
                <c:pt idx="515">
                  <c:v>1.0223962616134306</c:v>
                </c:pt>
                <c:pt idx="516">
                  <c:v>1.0199107992396288</c:v>
                </c:pt>
                <c:pt idx="517">
                  <c:v>1.020206763250818</c:v>
                </c:pt>
                <c:pt idx="518">
                  <c:v>1.019611812822355</c:v>
                </c:pt>
                <c:pt idx="519">
                  <c:v>1.0200808522008973</c:v>
                </c:pt>
                <c:pt idx="520">
                  <c:v>1.021184563683093</c:v>
                </c:pt>
                <c:pt idx="521">
                  <c:v>1.0202916044804415</c:v>
                </c:pt>
                <c:pt idx="522">
                  <c:v>1.0226707461290834</c:v>
                </c:pt>
                <c:pt idx="523">
                  <c:v>1.0170613021358588</c:v>
                </c:pt>
                <c:pt idx="524">
                  <c:v>1.0213763902345285</c:v>
                </c:pt>
                <c:pt idx="525">
                  <c:v>1.0211164853864787</c:v>
                </c:pt>
                <c:pt idx="526">
                  <c:v>1.0205994466149124</c:v>
                </c:pt>
                <c:pt idx="527">
                  <c:v>1.0188569617380021</c:v>
                </c:pt>
                <c:pt idx="528">
                  <c:v>1.0225327518845275</c:v>
                </c:pt>
                <c:pt idx="529">
                  <c:v>1.0219431426916747</c:v>
                </c:pt>
                <c:pt idx="530">
                  <c:v>1.0212716887839466</c:v>
                </c:pt>
                <c:pt idx="531">
                  <c:v>1.0214238021403046</c:v>
                </c:pt>
                <c:pt idx="532">
                  <c:v>1.0192802671659635</c:v>
                </c:pt>
                <c:pt idx="533">
                  <c:v>1.0268553591294995</c:v>
                </c:pt>
                <c:pt idx="534">
                  <c:v>1.0262128249645783</c:v>
                </c:pt>
                <c:pt idx="535">
                  <c:v>1.0232899970740197</c:v>
                </c:pt>
                <c:pt idx="536">
                  <c:v>1.0249314695638125</c:v>
                </c:pt>
                <c:pt idx="537">
                  <c:v>1.0158912331334164</c:v>
                </c:pt>
                <c:pt idx="538">
                  <c:v>1.0183329418201277</c:v>
                </c:pt>
                <c:pt idx="539">
                  <c:v>1.0264582922496674</c:v>
                </c:pt>
                <c:pt idx="540">
                  <c:v>1.0197612920281343</c:v>
                </c:pt>
                <c:pt idx="541">
                  <c:v>1.025047570567307</c:v>
                </c:pt>
                <c:pt idx="542">
                  <c:v>1.0190006531550615</c:v>
                </c:pt>
                <c:pt idx="543">
                  <c:v>1.0210175740708132</c:v>
                </c:pt>
                <c:pt idx="544">
                  <c:v>1.0212037587600225</c:v>
                </c:pt>
                <c:pt idx="545">
                  <c:v>1.0213734514252431</c:v>
                </c:pt>
                <c:pt idx="546">
                  <c:v>1.0182064785538549</c:v>
                </c:pt>
                <c:pt idx="547">
                  <c:v>1.0226796788404022</c:v>
                </c:pt>
                <c:pt idx="548">
                  <c:v>1.0225645429719064</c:v>
                </c:pt>
                <c:pt idx="549">
                  <c:v>1.0167796558406672</c:v>
                </c:pt>
                <c:pt idx="550">
                  <c:v>1.0164843018193193</c:v>
                </c:pt>
                <c:pt idx="551">
                  <c:v>1.0203698829938537</c:v>
                </c:pt>
                <c:pt idx="552">
                  <c:v>1.0180090193846123</c:v>
                </c:pt>
                <c:pt idx="553">
                  <c:v>1.0365039518879733</c:v>
                </c:pt>
                <c:pt idx="554">
                  <c:v>1.0482315980107402</c:v>
                </c:pt>
                <c:pt idx="555">
                  <c:v>1.0459597232207765</c:v>
                </c:pt>
                <c:pt idx="556">
                  <c:v>1.0458621963038559</c:v>
                </c:pt>
                <c:pt idx="557">
                  <c:v>1.054949084847816</c:v>
                </c:pt>
                <c:pt idx="558">
                  <c:v>1.0676911269584641</c:v>
                </c:pt>
                <c:pt idx="559">
                  <c:v>1.0897616225798616</c:v>
                </c:pt>
                <c:pt idx="560">
                  <c:v>1.1017549559162516</c:v>
                </c:pt>
                <c:pt idx="561">
                  <c:v>1.09643412578701</c:v>
                </c:pt>
                <c:pt idx="562">
                  <c:v>1.1253302962043603</c:v>
                </c:pt>
                <c:pt idx="563">
                  <c:v>1.1234487883557756</c:v>
                </c:pt>
                <c:pt idx="564">
                  <c:v>1.1313407399060074</c:v>
                </c:pt>
                <c:pt idx="565">
                  <c:v>1.1389053894845473</c:v>
                </c:pt>
                <c:pt idx="566">
                  <c:v>1.1566096391566194</c:v>
                </c:pt>
                <c:pt idx="567">
                  <c:v>1.1505475671528647</c:v>
                </c:pt>
                <c:pt idx="568">
                  <c:v>1.1683889434892021</c:v>
                </c:pt>
                <c:pt idx="569">
                  <c:v>1.1858879547377617</c:v>
                </c:pt>
                <c:pt idx="570">
                  <c:v>1.1779155696695547</c:v>
                </c:pt>
                <c:pt idx="571">
                  <c:v>1.2123358687176522</c:v>
                </c:pt>
                <c:pt idx="572">
                  <c:v>1.2038346427798265</c:v>
                </c:pt>
                <c:pt idx="573">
                  <c:v>1.209740646723835</c:v>
                </c:pt>
                <c:pt idx="574">
                  <c:v>1.2055743237561538</c:v>
                </c:pt>
                <c:pt idx="575">
                  <c:v>1.2359295615617538</c:v>
                </c:pt>
                <c:pt idx="576">
                  <c:v>1.2367323484436032</c:v>
                </c:pt>
                <c:pt idx="577">
                  <c:v>1.2530676066281725</c:v>
                </c:pt>
                <c:pt idx="578">
                  <c:v>1.2494813338108328</c:v>
                </c:pt>
                <c:pt idx="579">
                  <c:v>1.254056196565154</c:v>
                </c:pt>
                <c:pt idx="580">
                  <c:v>1.2961742716004185</c:v>
                </c:pt>
                <c:pt idx="581">
                  <c:v>1.3001188961628951</c:v>
                </c:pt>
                <c:pt idx="582">
                  <c:v>1.2839128437288105</c:v>
                </c:pt>
                <c:pt idx="583">
                  <c:v>1.289760455796539</c:v>
                </c:pt>
                <c:pt idx="584">
                  <c:v>1.3275945032780756</c:v>
                </c:pt>
                <c:pt idx="585">
                  <c:v>1.3165012246138641</c:v>
                </c:pt>
                <c:pt idx="586">
                  <c:v>1.3337674821793506</c:v>
                </c:pt>
                <c:pt idx="587">
                  <c:v>1.3417078823260031</c:v>
                </c:pt>
                <c:pt idx="588">
                  <c:v>1.3387270210818474</c:v>
                </c:pt>
                <c:pt idx="589">
                  <c:v>1.3490656698891563</c:v>
                </c:pt>
                <c:pt idx="590">
                  <c:v>1.378733953097923</c:v>
                </c:pt>
                <c:pt idx="591">
                  <c:v>1.3756349067503089</c:v>
                </c:pt>
                <c:pt idx="592">
                  <c:v>1.3928318060115452</c:v>
                </c:pt>
                <c:pt idx="593">
                  <c:v>1.4007982069833891</c:v>
                </c:pt>
                <c:pt idx="594">
                  <c:v>1.3985147158883759</c:v>
                </c:pt>
                <c:pt idx="595">
                  <c:v>1.4176299583212069</c:v>
                </c:pt>
                <c:pt idx="596">
                  <c:v>1.4289670546382749</c:v>
                </c:pt>
                <c:pt idx="597">
                  <c:v>1.4315111039225397</c:v>
                </c:pt>
                <c:pt idx="598">
                  <c:v>1.428451978059172</c:v>
                </c:pt>
                <c:pt idx="599">
                  <c:v>1.4574984582017421</c:v>
                </c:pt>
                <c:pt idx="600">
                  <c:v>1.466511921002309</c:v>
                </c:pt>
                <c:pt idx="601">
                  <c:v>1.4621118662684087</c:v>
                </c:pt>
                <c:pt idx="602">
                  <c:v>1.4736122302668404</c:v>
                </c:pt>
                <c:pt idx="603">
                  <c:v>1.4806512379404142</c:v>
                </c:pt>
                <c:pt idx="604">
                  <c:v>1.4871403103596468</c:v>
                </c:pt>
                <c:pt idx="605">
                  <c:v>1.5078805859818802</c:v>
                </c:pt>
                <c:pt idx="606">
                  <c:v>1.5422884517027564</c:v>
                </c:pt>
                <c:pt idx="607">
                  <c:v>1.5255354533987657</c:v>
                </c:pt>
                <c:pt idx="608">
                  <c:v>1.5251463668791383</c:v>
                </c:pt>
                <c:pt idx="609">
                  <c:v>1.5458687123807067</c:v>
                </c:pt>
                <c:pt idx="610">
                  <c:v>1.5442336332504234</c:v>
                </c:pt>
                <c:pt idx="611">
                  <c:v>1.56972873394287</c:v>
                </c:pt>
                <c:pt idx="612">
                  <c:v>1.5837691634972195</c:v>
                </c:pt>
                <c:pt idx="613">
                  <c:v>1.5919948898431455</c:v>
                </c:pt>
                <c:pt idx="614">
                  <c:v>1.5941909442719677</c:v>
                </c:pt>
                <c:pt idx="615">
                  <c:v>1.6079310430511229</c:v>
                </c:pt>
                <c:pt idx="616">
                  <c:v>1.643765510864619</c:v>
                </c:pt>
                <c:pt idx="617">
                  <c:v>1.6322966004600783</c:v>
                </c:pt>
                <c:pt idx="618">
                  <c:v>1.6530817565641436</c:v>
                </c:pt>
                <c:pt idx="619">
                  <c:v>1.6324033355435952</c:v>
                </c:pt>
                <c:pt idx="620">
                  <c:v>1.6954096824691534</c:v>
                </c:pt>
                <c:pt idx="621">
                  <c:v>1.6806612286814391</c:v>
                </c:pt>
                <c:pt idx="622">
                  <c:v>1.6851610997853073</c:v>
                </c:pt>
                <c:pt idx="623">
                  <c:v>1.6812332800447471</c:v>
                </c:pt>
                <c:pt idx="624">
                  <c:v>1.7036476867100621</c:v>
                </c:pt>
                <c:pt idx="625">
                  <c:v>1.7143730801579153</c:v>
                </c:pt>
                <c:pt idx="626">
                  <c:v>1.7046100224722196</c:v>
                </c:pt>
                <c:pt idx="627">
                  <c:v>1.7275730421390176</c:v>
                </c:pt>
                <c:pt idx="628">
                  <c:v>1.7193105003494615</c:v>
                </c:pt>
                <c:pt idx="629">
                  <c:v>1.7463234524620641</c:v>
                </c:pt>
                <c:pt idx="630">
                  <c:v>1.7918246229623296</c:v>
                </c:pt>
                <c:pt idx="631">
                  <c:v>1.7786025289572585</c:v>
                </c:pt>
                <c:pt idx="632">
                  <c:v>1.7840160961213443</c:v>
                </c:pt>
                <c:pt idx="633">
                  <c:v>1.7607549026384428</c:v>
                </c:pt>
                <c:pt idx="634">
                  <c:v>1.8005615855635451</c:v>
                </c:pt>
                <c:pt idx="635">
                  <c:v>1.7917819148112606</c:v>
                </c:pt>
                <c:pt idx="636">
                  <c:v>1.8329425719798071</c:v>
                </c:pt>
                <c:pt idx="637">
                  <c:v>1.8085012152868249</c:v>
                </c:pt>
                <c:pt idx="638">
                  <c:v>1.819682473828317</c:v>
                </c:pt>
                <c:pt idx="639">
                  <c:v>1.8392800034602448</c:v>
                </c:pt>
                <c:pt idx="640">
                  <c:v>1.8659036182316999</c:v>
                </c:pt>
                <c:pt idx="641">
                  <c:v>1.8812351176706419</c:v>
                </c:pt>
                <c:pt idx="642">
                  <c:v>1.9133112414882569</c:v>
                </c:pt>
                <c:pt idx="643">
                  <c:v>1.8835895412837245</c:v>
                </c:pt>
                <c:pt idx="644">
                  <c:v>1.9164611432325687</c:v>
                </c:pt>
                <c:pt idx="645">
                  <c:v>1.9017823718020697</c:v>
                </c:pt>
                <c:pt idx="646">
                  <c:v>1.9194395666825701</c:v>
                </c:pt>
                <c:pt idx="647">
                  <c:v>1.9185637431089044</c:v>
                </c:pt>
                <c:pt idx="648">
                  <c:v>1.9823782319947663</c:v>
                </c:pt>
                <c:pt idx="649">
                  <c:v>1.9724173794486517</c:v>
                </c:pt>
                <c:pt idx="650">
                  <c:v>1.981419575897805</c:v>
                </c:pt>
                <c:pt idx="651">
                  <c:v>1.97705662007073</c:v>
                </c:pt>
                <c:pt idx="652">
                  <c:v>1.9958886049345359</c:v>
                </c:pt>
                <c:pt idx="653">
                  <c:v>1.9978676465600065</c:v>
                </c:pt>
                <c:pt idx="654">
                  <c:v>2.0052165436093299</c:v>
                </c:pt>
                <c:pt idx="655">
                  <c:v>2.0404131573657023</c:v>
                </c:pt>
                <c:pt idx="656">
                  <c:v>2.0301731337020423</c:v>
                </c:pt>
                <c:pt idx="657">
                  <c:v>2.0526761983863313</c:v>
                </c:pt>
                <c:pt idx="658">
                  <c:v>2.1097237731475591</c:v>
                </c:pt>
                <c:pt idx="659">
                  <c:v>2.1040185354175254</c:v>
                </c:pt>
                <c:pt idx="660">
                  <c:v>2.0782798083219927</c:v>
                </c:pt>
                <c:pt idx="661">
                  <c:v>2.1049184436453552</c:v>
                </c:pt>
                <c:pt idx="662">
                  <c:v>2.1020893706564028</c:v>
                </c:pt>
                <c:pt idx="663">
                  <c:v>2.1852176436864386</c:v>
                </c:pt>
                <c:pt idx="664">
                  <c:v>2.1354550002245021</c:v>
                </c:pt>
                <c:pt idx="665">
                  <c:v>2.1328740174242395</c:v>
                </c:pt>
                <c:pt idx="666">
                  <c:v>2.1588419024535348</c:v>
                </c:pt>
                <c:pt idx="667">
                  <c:v>2.1590491537274619</c:v>
                </c:pt>
                <c:pt idx="668">
                  <c:v>2.1989938916056082</c:v>
                </c:pt>
                <c:pt idx="669">
                  <c:v>2.1992247526494784</c:v>
                </c:pt>
                <c:pt idx="670">
                  <c:v>2.2084809095595812</c:v>
                </c:pt>
                <c:pt idx="671">
                  <c:v>2.2181539920763154</c:v>
                </c:pt>
                <c:pt idx="672">
                  <c:v>2.2448345251811075</c:v>
                </c:pt>
                <c:pt idx="673">
                  <c:v>2.230789630480225</c:v>
                </c:pt>
                <c:pt idx="674">
                  <c:v>2.2667992930683352</c:v>
                </c:pt>
                <c:pt idx="675">
                  <c:v>2.2722742773760243</c:v>
                </c:pt>
                <c:pt idx="676">
                  <c:v>2.2643512168581466</c:v>
                </c:pt>
                <c:pt idx="677">
                  <c:v>2.2851522185385398</c:v>
                </c:pt>
                <c:pt idx="678">
                  <c:v>2.3239133880777709</c:v>
                </c:pt>
                <c:pt idx="679">
                  <c:v>2.3165542758244491</c:v>
                </c:pt>
                <c:pt idx="680">
                  <c:v>2.3458672152816225</c:v>
                </c:pt>
                <c:pt idx="681">
                  <c:v>2.3474487532698194</c:v>
                </c:pt>
                <c:pt idx="682">
                  <c:v>2.326813276699883</c:v>
                </c:pt>
                <c:pt idx="683">
                  <c:v>2.3437528592297681</c:v>
                </c:pt>
                <c:pt idx="684">
                  <c:v>2.3352079654528262</c:v>
                </c:pt>
                <c:pt idx="685">
                  <c:v>2.3744097253642704</c:v>
                </c:pt>
                <c:pt idx="686">
                  <c:v>2.3904704952454034</c:v>
                </c:pt>
                <c:pt idx="687">
                  <c:v>2.3910133977415673</c:v>
                </c:pt>
                <c:pt idx="688">
                  <c:v>2.4534951802067781</c:v>
                </c:pt>
                <c:pt idx="689">
                  <c:v>2.465157177453225</c:v>
                </c:pt>
                <c:pt idx="690">
                  <c:v>2.4234248659657407</c:v>
                </c:pt>
                <c:pt idx="691">
                  <c:v>2.4221819124083934</c:v>
                </c:pt>
                <c:pt idx="692">
                  <c:v>2.4507988622183388</c:v>
                </c:pt>
                <c:pt idx="693">
                  <c:v>2.4932773645529749</c:v>
                </c:pt>
                <c:pt idx="694">
                  <c:v>2.4494668940465187</c:v>
                </c:pt>
                <c:pt idx="695">
                  <c:v>2.5303126368802453</c:v>
                </c:pt>
                <c:pt idx="696">
                  <c:v>2.5713294379146383</c:v>
                </c:pt>
                <c:pt idx="697">
                  <c:v>2.4890464536002339</c:v>
                </c:pt>
                <c:pt idx="698">
                  <c:v>2.5570187366285611</c:v>
                </c:pt>
                <c:pt idx="699">
                  <c:v>2.590422389878182</c:v>
                </c:pt>
                <c:pt idx="700">
                  <c:v>2.5946263223745807</c:v>
                </c:pt>
                <c:pt idx="701">
                  <c:v>2.6588063749265447</c:v>
                </c:pt>
                <c:pt idx="702">
                  <c:v>2.613160941977732</c:v>
                </c:pt>
                <c:pt idx="703">
                  <c:v>2.6191618454308192</c:v>
                </c:pt>
                <c:pt idx="704">
                  <c:v>2.7386834088014678</c:v>
                </c:pt>
                <c:pt idx="705">
                  <c:v>2.6482144806978765</c:v>
                </c:pt>
                <c:pt idx="706">
                  <c:v>2.6421806662226119</c:v>
                </c:pt>
                <c:pt idx="707">
                  <c:v>2.64733707459229</c:v>
                </c:pt>
                <c:pt idx="708">
                  <c:v>2.6683317902213748</c:v>
                </c:pt>
                <c:pt idx="709">
                  <c:v>2.7204885380907657</c:v>
                </c:pt>
                <c:pt idx="710">
                  <c:v>2.7379296972321345</c:v>
                </c:pt>
                <c:pt idx="711">
                  <c:v>2.7616953729841094</c:v>
                </c:pt>
                <c:pt idx="712">
                  <c:v>2.7550219228356982</c:v>
                </c:pt>
                <c:pt idx="713">
                  <c:v>2.7435664759784593</c:v>
                </c:pt>
                <c:pt idx="714">
                  <c:v>2.8372102184895884</c:v>
                </c:pt>
                <c:pt idx="715">
                  <c:v>2.8258908635860829</c:v>
                </c:pt>
                <c:pt idx="716">
                  <c:v>2.8018564928632075</c:v>
                </c:pt>
                <c:pt idx="717">
                  <c:v>2.8954037704723925</c:v>
                </c:pt>
                <c:pt idx="718">
                  <c:v>2.8636828472617988</c:v>
                </c:pt>
                <c:pt idx="719">
                  <c:v>2.8697139244085461</c:v>
                </c:pt>
                <c:pt idx="720">
                  <c:v>2.9190028196182745</c:v>
                </c:pt>
                <c:pt idx="721">
                  <c:v>2.8986377603842932</c:v>
                </c:pt>
                <c:pt idx="722">
                  <c:v>2.9037840798490571</c:v>
                </c:pt>
                <c:pt idx="723">
                  <c:v>2.8997716013280748</c:v>
                </c:pt>
                <c:pt idx="724">
                  <c:v>2.9241223143913522</c:v>
                </c:pt>
                <c:pt idx="725">
                  <c:v>2.9720068372287818</c:v>
                </c:pt>
                <c:pt idx="726">
                  <c:v>2.9770648132374804</c:v>
                </c:pt>
                <c:pt idx="727">
                  <c:v>2.961886217614512</c:v>
                </c:pt>
                <c:pt idx="728">
                  <c:v>2.9566392558874801</c:v>
                </c:pt>
                <c:pt idx="729">
                  <c:v>3.0166047715042761</c:v>
                </c:pt>
                <c:pt idx="730">
                  <c:v>3.0342043254308808</c:v>
                </c:pt>
                <c:pt idx="731">
                  <c:v>2.9849233198964384</c:v>
                </c:pt>
                <c:pt idx="732">
                  <c:v>3.0735811637081181</c:v>
                </c:pt>
                <c:pt idx="733">
                  <c:v>3.0517526835481728</c:v>
                </c:pt>
                <c:pt idx="734">
                  <c:v>3.0676814114290916</c:v>
                </c:pt>
                <c:pt idx="735">
                  <c:v>3.0886806652489303</c:v>
                </c:pt>
                <c:pt idx="736">
                  <c:v>3.1089342286248982</c:v>
                </c:pt>
                <c:pt idx="737">
                  <c:v>3.1070180911875425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28768"/>
        <c:axId val="179730304"/>
      </c:scatterChart>
      <c:valAx>
        <c:axId val="179725440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726976"/>
        <c:crosses val="autoZero"/>
        <c:crossBetween val="midCat"/>
      </c:valAx>
      <c:valAx>
        <c:axId val="179726976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725440"/>
        <c:crosses val="autoZero"/>
        <c:crossBetween val="midCat"/>
      </c:valAx>
      <c:valAx>
        <c:axId val="17972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79730304"/>
        <c:crosses val="autoZero"/>
        <c:crossBetween val="midCat"/>
      </c:valAx>
      <c:valAx>
        <c:axId val="179730304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728768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0.57862883708193846</c:v>
                </c:pt>
                <c:pt idx="1">
                  <c:v>0.55867611234512959</c:v>
                </c:pt>
                <c:pt idx="2">
                  <c:v>5.9858138220677405E-2</c:v>
                </c:pt>
                <c:pt idx="3">
                  <c:v>0.91782522539431843</c:v>
                </c:pt>
                <c:pt idx="4">
                  <c:v>38.349860222151619</c:v>
                </c:pt>
                <c:pt idx="5">
                  <c:v>94.879110476828373</c:v>
                </c:pt>
                <c:pt idx="6">
                  <c:v>175.23570614392665</c:v>
                </c:pt>
                <c:pt idx="7">
                  <c:v>219.53511474351026</c:v>
                </c:pt>
                <c:pt idx="8">
                  <c:v>234.80047362398011</c:v>
                </c:pt>
                <c:pt idx="9">
                  <c:v>233.18414141192864</c:v>
                </c:pt>
                <c:pt idx="10">
                  <c:v>232.1265413245554</c:v>
                </c:pt>
                <c:pt idx="11">
                  <c:v>239.07078338982882</c:v>
                </c:pt>
                <c:pt idx="12">
                  <c:v>249.32750794192208</c:v>
                </c:pt>
                <c:pt idx="13">
                  <c:v>249.76651167573337</c:v>
                </c:pt>
                <c:pt idx="14">
                  <c:v>235.73834540068927</c:v>
                </c:pt>
                <c:pt idx="15">
                  <c:v>237.47440591698336</c:v>
                </c:pt>
                <c:pt idx="16">
                  <c:v>235.45897933970397</c:v>
                </c:pt>
                <c:pt idx="17">
                  <c:v>229.69206566974717</c:v>
                </c:pt>
                <c:pt idx="18">
                  <c:v>235.95784730561934</c:v>
                </c:pt>
                <c:pt idx="19">
                  <c:v>225.06257112733871</c:v>
                </c:pt>
                <c:pt idx="20">
                  <c:v>234.4013792505919</c:v>
                </c:pt>
                <c:pt idx="21">
                  <c:v>231.0888959595664</c:v>
                </c:pt>
                <c:pt idx="22">
                  <c:v>237.55422479098695</c:v>
                </c:pt>
                <c:pt idx="23">
                  <c:v>235.1995679972222</c:v>
                </c:pt>
                <c:pt idx="24">
                  <c:v>237.15513042065064</c:v>
                </c:pt>
                <c:pt idx="25">
                  <c:v>237.3147681688792</c:v>
                </c:pt>
                <c:pt idx="26">
                  <c:v>234.64083587463651</c:v>
                </c:pt>
                <c:pt idx="27">
                  <c:v>227.0779975994985</c:v>
                </c:pt>
                <c:pt idx="28">
                  <c:v>239.44992303703484</c:v>
                </c:pt>
                <c:pt idx="29">
                  <c:v>231.3882167374359</c:v>
                </c:pt>
                <c:pt idx="30">
                  <c:v>222.50836737595986</c:v>
                </c:pt>
                <c:pt idx="31">
                  <c:v>230.92925821155686</c:v>
                </c:pt>
                <c:pt idx="32">
                  <c:v>215.98317566774321</c:v>
                </c:pt>
                <c:pt idx="33">
                  <c:v>221.53058628630993</c:v>
                </c:pt>
                <c:pt idx="34">
                  <c:v>224.38411074451631</c:v>
                </c:pt>
                <c:pt idx="35">
                  <c:v>224.28433715945752</c:v>
                </c:pt>
                <c:pt idx="36">
                  <c:v>226.71881267961533</c:v>
                </c:pt>
                <c:pt idx="37">
                  <c:v>225.42175603888339</c:v>
                </c:pt>
                <c:pt idx="38">
                  <c:v>222.3886390781721</c:v>
                </c:pt>
                <c:pt idx="39">
                  <c:v>221.86981645792355</c:v>
                </c:pt>
                <c:pt idx="40">
                  <c:v>216.28249636130602</c:v>
                </c:pt>
                <c:pt idx="41">
                  <c:v>220.89203538212473</c:v>
                </c:pt>
                <c:pt idx="42">
                  <c:v>220.19362034177612</c:v>
                </c:pt>
                <c:pt idx="43">
                  <c:v>220.45303164108279</c:v>
                </c:pt>
                <c:pt idx="44">
                  <c:v>225.98048812737366</c:v>
                </c:pt>
                <c:pt idx="45">
                  <c:v>220.17366562651429</c:v>
                </c:pt>
                <c:pt idx="46">
                  <c:v>224.16460885761478</c:v>
                </c:pt>
                <c:pt idx="47">
                  <c:v>219.07615630297144</c:v>
                </c:pt>
                <c:pt idx="48">
                  <c:v>215.20494187869713</c:v>
                </c:pt>
                <c:pt idx="49">
                  <c:v>220.23352977232969</c:v>
                </c:pt>
                <c:pt idx="50">
                  <c:v>219.25574873555121</c:v>
                </c:pt>
                <c:pt idx="51">
                  <c:v>229.99138644504839</c:v>
                </c:pt>
                <c:pt idx="52">
                  <c:v>215.98317566774321</c:v>
                </c:pt>
                <c:pt idx="53">
                  <c:v>215.66390026459322</c:v>
                </c:pt>
                <c:pt idx="54">
                  <c:v>223.486148485341</c:v>
                </c:pt>
                <c:pt idx="55">
                  <c:v>214.96548533246411</c:v>
                </c:pt>
                <c:pt idx="56">
                  <c:v>212.27159933516137</c:v>
                </c:pt>
                <c:pt idx="57">
                  <c:v>219.45529588388126</c:v>
                </c:pt>
                <c:pt idx="58">
                  <c:v>223.6856956527852</c:v>
                </c:pt>
                <c:pt idx="59">
                  <c:v>219.0961110176593</c:v>
                </c:pt>
                <c:pt idx="60">
                  <c:v>221.59045043405578</c:v>
                </c:pt>
                <c:pt idx="61">
                  <c:v>219.27570345033621</c:v>
                </c:pt>
                <c:pt idx="62">
                  <c:v>230.60998271596398</c:v>
                </c:pt>
                <c:pt idx="63">
                  <c:v>220.3931674949408</c:v>
                </c:pt>
                <c:pt idx="64">
                  <c:v>217.34009616850699</c:v>
                </c:pt>
                <c:pt idx="65">
                  <c:v>219.03624687362836</c:v>
                </c:pt>
                <c:pt idx="66">
                  <c:v>213.28928956774686</c:v>
                </c:pt>
                <c:pt idx="67">
                  <c:v>211.55322978490648</c:v>
                </c:pt>
                <c:pt idx="68">
                  <c:v>210.89472438329733</c:v>
                </c:pt>
                <c:pt idx="69">
                  <c:v>218.03851115456399</c:v>
                </c:pt>
                <c:pt idx="70">
                  <c:v>225.96053340984946</c:v>
                </c:pt>
                <c:pt idx="71">
                  <c:v>217.6394168750179</c:v>
                </c:pt>
                <c:pt idx="72">
                  <c:v>229.93152228993605</c:v>
                </c:pt>
                <c:pt idx="73">
                  <c:v>234.80047362398011</c:v>
                </c:pt>
                <c:pt idx="74">
                  <c:v>235.29934159049859</c:v>
                </c:pt>
                <c:pt idx="75">
                  <c:v>222.12922776732896</c:v>
                </c:pt>
                <c:pt idx="76">
                  <c:v>231.72744695286201</c:v>
                </c:pt>
                <c:pt idx="77">
                  <c:v>211.3536826915138</c:v>
                </c:pt>
                <c:pt idx="78">
                  <c:v>229.73197510641586</c:v>
                </c:pt>
                <c:pt idx="79">
                  <c:v>215.70380968979759</c:v>
                </c:pt>
                <c:pt idx="80">
                  <c:v>216.14281337060569</c:v>
                </c:pt>
                <c:pt idx="81">
                  <c:v>210.95458850993029</c:v>
                </c:pt>
                <c:pt idx="82">
                  <c:v>221.59045043405578</c:v>
                </c:pt>
                <c:pt idx="83">
                  <c:v>217.53964330587783</c:v>
                </c:pt>
                <c:pt idx="84">
                  <c:v>224.12469942372249</c:v>
                </c:pt>
                <c:pt idx="85">
                  <c:v>235.03993024794934</c:v>
                </c:pt>
                <c:pt idx="86">
                  <c:v>232.52563569679981</c:v>
                </c:pt>
                <c:pt idx="87">
                  <c:v>225.84080510482397</c:v>
                </c:pt>
                <c:pt idx="88">
                  <c:v>233.36373387983963</c:v>
                </c:pt>
                <c:pt idx="89">
                  <c:v>227.39727308516251</c:v>
                </c:pt>
                <c:pt idx="90">
                  <c:v>221.11153725437197</c:v>
                </c:pt>
                <c:pt idx="91">
                  <c:v>218.87660915669423</c:v>
                </c:pt>
                <c:pt idx="92">
                  <c:v>212.11196165545223</c:v>
                </c:pt>
                <c:pt idx="93">
                  <c:v>211.67295804176484</c:v>
                </c:pt>
                <c:pt idx="94">
                  <c:v>212.39132759563643</c:v>
                </c:pt>
                <c:pt idx="95">
                  <c:v>223.74555980316197</c:v>
                </c:pt>
                <c:pt idx="96">
                  <c:v>229.89161285320884</c:v>
                </c:pt>
                <c:pt idx="97">
                  <c:v>220.43307692569221</c:v>
                </c:pt>
                <c:pt idx="98">
                  <c:v>229.17324299419704</c:v>
                </c:pt>
                <c:pt idx="99">
                  <c:v>227.13786175296735</c:v>
                </c:pt>
                <c:pt idx="100">
                  <c:v>229.09342412123237</c:v>
                </c:pt>
                <c:pt idx="101">
                  <c:v>230.11111475534975</c:v>
                </c:pt>
                <c:pt idx="102">
                  <c:v>222.56823152496469</c:v>
                </c:pt>
                <c:pt idx="103">
                  <c:v>224.00497112221484</c:v>
                </c:pt>
                <c:pt idx="104">
                  <c:v>233.64309994112173</c:v>
                </c:pt>
                <c:pt idx="105">
                  <c:v>215.08521360532689</c:v>
                </c:pt>
                <c:pt idx="106">
                  <c:v>230.94921293005058</c:v>
                </c:pt>
                <c:pt idx="107">
                  <c:v>216.56186234463007</c:v>
                </c:pt>
                <c:pt idx="108">
                  <c:v>223.22673716878435</c:v>
                </c:pt>
                <c:pt idx="109">
                  <c:v>225.68116736511178</c:v>
                </c:pt>
                <c:pt idx="110">
                  <c:v>221.78999759378559</c:v>
                </c:pt>
                <c:pt idx="111">
                  <c:v>225.82085038733931</c:v>
                </c:pt>
                <c:pt idx="112">
                  <c:v>223.40632961857199</c:v>
                </c:pt>
                <c:pt idx="113">
                  <c:v>231.88708470146648</c:v>
                </c:pt>
                <c:pt idx="114">
                  <c:v>237.27485873183301</c:v>
                </c:pt>
                <c:pt idx="115">
                  <c:v>242.94199866984175</c:v>
                </c:pt>
                <c:pt idx="116">
                  <c:v>234.34151509457772</c:v>
                </c:pt>
                <c:pt idx="117">
                  <c:v>227.05804288168545</c:v>
                </c:pt>
                <c:pt idx="118">
                  <c:v>225.96053340984983</c:v>
                </c:pt>
                <c:pt idx="119">
                  <c:v>224.88297867232816</c:v>
                </c:pt>
                <c:pt idx="120">
                  <c:v>235.55875293293241</c:v>
                </c:pt>
                <c:pt idx="121">
                  <c:v>229.99138644504879</c:v>
                </c:pt>
                <c:pt idx="122">
                  <c:v>581.53559266835566</c:v>
                </c:pt>
                <c:pt idx="123">
                  <c:v>225.24216358286046</c:v>
                </c:pt>
                <c:pt idx="124">
                  <c:v>235.45897933970397</c:v>
                </c:pt>
                <c:pt idx="125">
                  <c:v>226.1401258677694</c:v>
                </c:pt>
                <c:pt idx="126">
                  <c:v>231.22857898918349</c:v>
                </c:pt>
                <c:pt idx="127">
                  <c:v>232.4857262595537</c:v>
                </c:pt>
                <c:pt idx="128">
                  <c:v>230.80952990064117</c:v>
                </c:pt>
                <c:pt idx="129">
                  <c:v>237.31476816887883</c:v>
                </c:pt>
                <c:pt idx="130">
                  <c:v>241.30571181818456</c:v>
                </c:pt>
                <c:pt idx="131">
                  <c:v>238.8712362066486</c:v>
                </c:pt>
                <c:pt idx="132">
                  <c:v>230.3904808130965</c:v>
                </c:pt>
                <c:pt idx="133">
                  <c:v>232.60545457130587</c:v>
                </c:pt>
                <c:pt idx="134">
                  <c:v>234.34151509457809</c:v>
                </c:pt>
                <c:pt idx="135">
                  <c:v>236.01771146148684</c:v>
                </c:pt>
                <c:pt idx="136">
                  <c:v>233.48346219180598</c:v>
                </c:pt>
                <c:pt idx="137">
                  <c:v>234.18187734520401</c:v>
                </c:pt>
                <c:pt idx="138">
                  <c:v>232.26622435478353</c:v>
                </c:pt>
                <c:pt idx="139">
                  <c:v>238.27259465542448</c:v>
                </c:pt>
                <c:pt idx="140">
                  <c:v>244.57828548623397</c:v>
                </c:pt>
                <c:pt idx="141">
                  <c:v>240.66716084346515</c:v>
                </c:pt>
                <c:pt idx="142">
                  <c:v>232.28617907339287</c:v>
                </c:pt>
                <c:pt idx="143">
                  <c:v>233.76282825312498</c:v>
                </c:pt>
                <c:pt idx="144">
                  <c:v>238.39232296586158</c:v>
                </c:pt>
                <c:pt idx="145">
                  <c:v>218.93647330046244</c:v>
                </c:pt>
                <c:pt idx="146">
                  <c:v>224.40406546154861</c:v>
                </c:pt>
                <c:pt idx="147">
                  <c:v>233.46350747314384</c:v>
                </c:pt>
                <c:pt idx="148">
                  <c:v>230.96916764854649</c:v>
                </c:pt>
                <c:pt idx="149">
                  <c:v>235.65852652613981</c:v>
                </c:pt>
                <c:pt idx="150">
                  <c:v>233.80273769046204</c:v>
                </c:pt>
                <c:pt idx="151">
                  <c:v>246.61366658970155</c:v>
                </c:pt>
                <c:pt idx="152">
                  <c:v>243.48077604041049</c:v>
                </c:pt>
                <c:pt idx="153">
                  <c:v>249.20777965015247</c:v>
                </c:pt>
                <c:pt idx="154">
                  <c:v>249.6667381002396</c:v>
                </c:pt>
                <c:pt idx="155">
                  <c:v>252.77967354574349</c:v>
                </c:pt>
                <c:pt idx="156">
                  <c:v>254.01686577053448</c:v>
                </c:pt>
                <c:pt idx="157">
                  <c:v>248.36968159924299</c:v>
                </c:pt>
                <c:pt idx="158">
                  <c:v>257.52889507686768</c:v>
                </c:pt>
                <c:pt idx="159">
                  <c:v>252.00143970647972</c:v>
                </c:pt>
                <c:pt idx="160">
                  <c:v>240.24811176408605</c:v>
                </c:pt>
                <c:pt idx="161">
                  <c:v>241.2258929465786</c:v>
                </c:pt>
                <c:pt idx="162">
                  <c:v>232.92473006949072</c:v>
                </c:pt>
                <c:pt idx="163">
                  <c:v>239.52974190998501</c:v>
                </c:pt>
                <c:pt idx="164">
                  <c:v>237.03540210940162</c:v>
                </c:pt>
                <c:pt idx="165">
                  <c:v>238.95105507995606</c:v>
                </c:pt>
                <c:pt idx="166">
                  <c:v>240.94652689542446</c:v>
                </c:pt>
                <c:pt idx="167">
                  <c:v>253.47808851636452</c:v>
                </c:pt>
                <c:pt idx="168">
                  <c:v>260.52210157015116</c:v>
                </c:pt>
                <c:pt idx="169">
                  <c:v>273.17338399548015</c:v>
                </c:pt>
                <c:pt idx="170">
                  <c:v>269.44185499974878</c:v>
                </c:pt>
                <c:pt idx="171">
                  <c:v>268.46407457575168</c:v>
                </c:pt>
                <c:pt idx="172">
                  <c:v>263.11621361684604</c:v>
                </c:pt>
                <c:pt idx="173">
                  <c:v>252.26085098794209</c:v>
                </c:pt>
                <c:pt idx="174">
                  <c:v>255.89260874054142</c:v>
                </c:pt>
                <c:pt idx="175">
                  <c:v>249.62682866998074</c:v>
                </c:pt>
                <c:pt idx="176">
                  <c:v>259.10531719996374</c:v>
                </c:pt>
                <c:pt idx="177">
                  <c:v>254.73523543039096</c:v>
                </c:pt>
                <c:pt idx="178">
                  <c:v>245.89529679650255</c:v>
                </c:pt>
                <c:pt idx="179">
                  <c:v>262.31802532039251</c:v>
                </c:pt>
                <c:pt idx="180">
                  <c:v>250.38510783880525</c:v>
                </c:pt>
                <c:pt idx="181">
                  <c:v>229.81179397978852</c:v>
                </c:pt>
                <c:pt idx="182">
                  <c:v>267.26679236999547</c:v>
                </c:pt>
                <c:pt idx="183">
                  <c:v>263.97426600937081</c:v>
                </c:pt>
                <c:pt idx="184">
                  <c:v>270.22008836960265</c:v>
                </c:pt>
                <c:pt idx="185">
                  <c:v>265.35114072068603</c:v>
                </c:pt>
                <c:pt idx="186">
                  <c:v>256.79057076444383</c:v>
                </c:pt>
                <c:pt idx="187">
                  <c:v>265.7701895313632</c:v>
                </c:pt>
                <c:pt idx="188">
                  <c:v>257.50894036594281</c:v>
                </c:pt>
                <c:pt idx="189">
                  <c:v>257.84817044996885</c:v>
                </c:pt>
                <c:pt idx="190">
                  <c:v>263.05634949541957</c:v>
                </c:pt>
                <c:pt idx="191">
                  <c:v>245.03724397634687</c:v>
                </c:pt>
                <c:pt idx="192">
                  <c:v>253.43817908981853</c:v>
                </c:pt>
                <c:pt idx="193">
                  <c:v>261.40010875110977</c:v>
                </c:pt>
                <c:pt idx="194">
                  <c:v>255.41369565137009</c:v>
                </c:pt>
                <c:pt idx="195">
                  <c:v>244.25901001292374</c:v>
                </c:pt>
                <c:pt idx="196">
                  <c:v>235.81816427522381</c:v>
                </c:pt>
                <c:pt idx="197">
                  <c:v>256.51120480404336</c:v>
                </c:pt>
                <c:pt idx="198">
                  <c:v>261.69942937481966</c:v>
                </c:pt>
                <c:pt idx="199">
                  <c:v>268.76339511795612</c:v>
                </c:pt>
                <c:pt idx="200">
                  <c:v>264.71259013894445</c:v>
                </c:pt>
                <c:pt idx="201">
                  <c:v>264.95204660893836</c:v>
                </c:pt>
                <c:pt idx="202">
                  <c:v>259.58423023403105</c:v>
                </c:pt>
                <c:pt idx="203">
                  <c:v>261.30033520917169</c:v>
                </c:pt>
                <c:pt idx="204">
                  <c:v>247.39190052172654</c:v>
                </c:pt>
                <c:pt idx="205">
                  <c:v>253.33840552326973</c:v>
                </c:pt>
                <c:pt idx="206">
                  <c:v>255.27401266577408</c:v>
                </c:pt>
                <c:pt idx="207">
                  <c:v>248.09031557903998</c:v>
                </c:pt>
                <c:pt idx="208">
                  <c:v>258.96563423026919</c:v>
                </c:pt>
                <c:pt idx="209">
                  <c:v>261.99874999535325</c:v>
                </c:pt>
                <c:pt idx="210">
                  <c:v>275.08903500338403</c:v>
                </c:pt>
                <c:pt idx="211">
                  <c:v>275.04912560910441</c:v>
                </c:pt>
                <c:pt idx="212">
                  <c:v>271.37746102536596</c:v>
                </c:pt>
                <c:pt idx="213">
                  <c:v>284.88678897007856</c:v>
                </c:pt>
                <c:pt idx="214">
                  <c:v>281.27499019937324</c:v>
                </c:pt>
                <c:pt idx="215">
                  <c:v>277.84278302811168</c:v>
                </c:pt>
                <c:pt idx="216">
                  <c:v>277.42373443885884</c:v>
                </c:pt>
                <c:pt idx="217">
                  <c:v>266.90760769688671</c:v>
                </c:pt>
                <c:pt idx="218">
                  <c:v>261.32028991758739</c:v>
                </c:pt>
                <c:pt idx="219">
                  <c:v>252.77967354574386</c:v>
                </c:pt>
                <c:pt idx="220">
                  <c:v>247.31208165742825</c:v>
                </c:pt>
                <c:pt idx="221">
                  <c:v>245.49620246307305</c:v>
                </c:pt>
                <c:pt idx="222">
                  <c:v>259.02549836021683</c:v>
                </c:pt>
                <c:pt idx="223">
                  <c:v>262.89671183763824</c:v>
                </c:pt>
                <c:pt idx="224">
                  <c:v>276.86500297346299</c:v>
                </c:pt>
                <c:pt idx="225">
                  <c:v>277.02464053652221</c:v>
                </c:pt>
                <c:pt idx="226">
                  <c:v>280.13757277075985</c:v>
                </c:pt>
                <c:pt idx="227">
                  <c:v>284.92669834503027</c:v>
                </c:pt>
                <c:pt idx="228">
                  <c:v>282.39245287325775</c:v>
                </c:pt>
                <c:pt idx="229">
                  <c:v>286.84234824522827</c:v>
                </c:pt>
                <c:pt idx="230">
                  <c:v>287.32126069025105</c:v>
                </c:pt>
                <c:pt idx="231">
                  <c:v>279.39924914249002</c:v>
                </c:pt>
                <c:pt idx="232">
                  <c:v>278.00242058370367</c:v>
                </c:pt>
                <c:pt idx="233">
                  <c:v>278.92033650445308</c:v>
                </c:pt>
                <c:pt idx="234">
                  <c:v>267.66588644509983</c:v>
                </c:pt>
                <c:pt idx="235">
                  <c:v>264.73254484486097</c:v>
                </c:pt>
                <c:pt idx="236">
                  <c:v>261.59965583393472</c:v>
                </c:pt>
                <c:pt idx="237">
                  <c:v>274.92939742582405</c:v>
                </c:pt>
                <c:pt idx="238">
                  <c:v>263.21598715226361</c:v>
                </c:pt>
                <c:pt idx="239">
                  <c:v>272.27542252832478</c:v>
                </c:pt>
                <c:pt idx="240">
                  <c:v>282.27272473263622</c:v>
                </c:pt>
                <c:pt idx="241">
                  <c:v>293.50721200396498</c:v>
                </c:pt>
                <c:pt idx="242">
                  <c:v>296.85959765226437</c:v>
                </c:pt>
                <c:pt idx="243">
                  <c:v>291.19246917322749</c:v>
                </c:pt>
                <c:pt idx="244">
                  <c:v>296.14122935123902</c:v>
                </c:pt>
                <c:pt idx="245">
                  <c:v>307.41561742200588</c:v>
                </c:pt>
                <c:pt idx="246">
                  <c:v>298.835110332444</c:v>
                </c:pt>
                <c:pt idx="247">
                  <c:v>290.97296768280313</c:v>
                </c:pt>
                <c:pt idx="248">
                  <c:v>283.70946237206323</c:v>
                </c:pt>
                <c:pt idx="249">
                  <c:v>275.68767590869118</c:v>
                </c:pt>
                <c:pt idx="250">
                  <c:v>273.17338399548015</c:v>
                </c:pt>
                <c:pt idx="251">
                  <c:v>275.32849136750843</c:v>
                </c:pt>
                <c:pt idx="252">
                  <c:v>260.1629168066458</c:v>
                </c:pt>
                <c:pt idx="253">
                  <c:v>268.06498051370278</c:v>
                </c:pt>
                <c:pt idx="254">
                  <c:v>281.17521674330004</c:v>
                </c:pt>
                <c:pt idx="255">
                  <c:v>283.39018735016555</c:v>
                </c:pt>
                <c:pt idx="256">
                  <c:v>283.25050452644746</c:v>
                </c:pt>
                <c:pt idx="257">
                  <c:v>285.66502176672594</c:v>
                </c:pt>
                <c:pt idx="258">
                  <c:v>299.59338786916624</c:v>
                </c:pt>
                <c:pt idx="259">
                  <c:v>305.4401056904091</c:v>
                </c:pt>
                <c:pt idx="260">
                  <c:v>301.44917223146911</c:v>
                </c:pt>
                <c:pt idx="261">
                  <c:v>293.60698539527488</c:v>
                </c:pt>
                <c:pt idx="262">
                  <c:v>293.28771054116629</c:v>
                </c:pt>
                <c:pt idx="263">
                  <c:v>287.62058096224865</c:v>
                </c:pt>
                <c:pt idx="264">
                  <c:v>282.97113887602802</c:v>
                </c:pt>
                <c:pt idx="265">
                  <c:v>279.07997405171017</c:v>
                </c:pt>
                <c:pt idx="266">
                  <c:v>272.85410881129292</c:v>
                </c:pt>
                <c:pt idx="267">
                  <c:v>282.99109356547558</c:v>
                </c:pt>
                <c:pt idx="268">
                  <c:v>282.99109356547558</c:v>
                </c:pt>
                <c:pt idx="269">
                  <c:v>285.52533895938831</c:v>
                </c:pt>
                <c:pt idx="270">
                  <c:v>285.46547489878964</c:v>
                </c:pt>
                <c:pt idx="271">
                  <c:v>283.25050452644746</c:v>
                </c:pt>
                <c:pt idx="272">
                  <c:v>281.99335906836995</c:v>
                </c:pt>
                <c:pt idx="273">
                  <c:v>286.56298264672807</c:v>
                </c:pt>
                <c:pt idx="274">
                  <c:v>293.66684942979919</c:v>
                </c:pt>
                <c:pt idx="275">
                  <c:v>288.95754478587531</c:v>
                </c:pt>
                <c:pt idx="276">
                  <c:v>300.99021482645867</c:v>
                </c:pt>
                <c:pt idx="277">
                  <c:v>298.67547295220811</c:v>
                </c:pt>
                <c:pt idx="278">
                  <c:v>306.27820160327161</c:v>
                </c:pt>
                <c:pt idx="279">
                  <c:v>300.47139339790863</c:v>
                </c:pt>
                <c:pt idx="280">
                  <c:v>302.82604437571683</c:v>
                </c:pt>
                <c:pt idx="281">
                  <c:v>314.43965736842563</c:v>
                </c:pt>
                <c:pt idx="282">
                  <c:v>326.53217437861196</c:v>
                </c:pt>
                <c:pt idx="283">
                  <c:v>311.56618681314535</c:v>
                </c:pt>
                <c:pt idx="284">
                  <c:v>302.72627103550116</c:v>
                </c:pt>
                <c:pt idx="285">
                  <c:v>291.91083766911117</c:v>
                </c:pt>
                <c:pt idx="286">
                  <c:v>280.03779930904892</c:v>
                </c:pt>
                <c:pt idx="287">
                  <c:v>301.50903623994873</c:v>
                </c:pt>
                <c:pt idx="288">
                  <c:v>305.34033236482486</c:v>
                </c:pt>
                <c:pt idx="289">
                  <c:v>308.57298782981496</c:v>
                </c:pt>
                <c:pt idx="290">
                  <c:v>334.95303161849824</c:v>
                </c:pt>
                <c:pt idx="291">
                  <c:v>354.08951796341927</c:v>
                </c:pt>
                <c:pt idx="292">
                  <c:v>362.72986700253006</c:v>
                </c:pt>
                <c:pt idx="293">
                  <c:v>362.51036624095423</c:v>
                </c:pt>
                <c:pt idx="294">
                  <c:v>364.16659923604095</c:v>
                </c:pt>
                <c:pt idx="295">
                  <c:v>350.97659723593728</c:v>
                </c:pt>
                <c:pt idx="296">
                  <c:v>353.29133319079557</c:v>
                </c:pt>
                <c:pt idx="297">
                  <c:v>350.99655185698737</c:v>
                </c:pt>
                <c:pt idx="298">
                  <c:v>339.70223399208726</c:v>
                </c:pt>
                <c:pt idx="299">
                  <c:v>338.54486543897457</c:v>
                </c:pt>
                <c:pt idx="300">
                  <c:v>336.19021888936146</c:v>
                </c:pt>
                <c:pt idx="301">
                  <c:v>334.11493697538202</c:v>
                </c:pt>
                <c:pt idx="302">
                  <c:v>328.86686737534802</c:v>
                </c:pt>
                <c:pt idx="303">
                  <c:v>333.43647938302115</c:v>
                </c:pt>
                <c:pt idx="304">
                  <c:v>353.65051634090571</c:v>
                </c:pt>
                <c:pt idx="305">
                  <c:v>363.64777926753811</c:v>
                </c:pt>
                <c:pt idx="306">
                  <c:v>383.94161978644905</c:v>
                </c:pt>
                <c:pt idx="307">
                  <c:v>405.79192501582907</c:v>
                </c:pt>
                <c:pt idx="308">
                  <c:v>399.027308400511</c:v>
                </c:pt>
                <c:pt idx="309">
                  <c:v>392.02323805309987</c:v>
                </c:pt>
                <c:pt idx="310">
                  <c:v>401.72118204393928</c:v>
                </c:pt>
                <c:pt idx="311">
                  <c:v>383.52257293734647</c:v>
                </c:pt>
                <c:pt idx="312">
                  <c:v>383.96157439835076</c:v>
                </c:pt>
                <c:pt idx="313">
                  <c:v>377.25682492734512</c:v>
                </c:pt>
                <c:pt idx="314">
                  <c:v>376.55841352900353</c:v>
                </c:pt>
                <c:pt idx="315">
                  <c:v>375.20149995157607</c:v>
                </c:pt>
                <c:pt idx="316">
                  <c:v>371.35025989126018</c:v>
                </c:pt>
                <c:pt idx="317">
                  <c:v>363.1289592937556</c:v>
                </c:pt>
                <c:pt idx="318">
                  <c:v>351.11627958300829</c:v>
                </c:pt>
                <c:pt idx="319">
                  <c:v>345.72853141398264</c:v>
                </c:pt>
                <c:pt idx="320">
                  <c:v>346.62648951560851</c:v>
                </c:pt>
                <c:pt idx="321">
                  <c:v>340.77978397234767</c:v>
                </c:pt>
                <c:pt idx="322">
                  <c:v>341.57796911118129</c:v>
                </c:pt>
                <c:pt idx="323">
                  <c:v>323.41924994923374</c:v>
                </c:pt>
                <c:pt idx="324">
                  <c:v>331.34124256234276</c:v>
                </c:pt>
                <c:pt idx="325">
                  <c:v>328.80700345578032</c:v>
                </c:pt>
                <c:pt idx="326">
                  <c:v>317.67231119961065</c:v>
                </c:pt>
                <c:pt idx="327">
                  <c:v>325.93353510410253</c:v>
                </c:pt>
                <c:pt idx="328">
                  <c:v>316.35530415222752</c:v>
                </c:pt>
                <c:pt idx="329">
                  <c:v>303.74395907950907</c:v>
                </c:pt>
                <c:pt idx="330">
                  <c:v>305.99883630336234</c:v>
                </c:pt>
                <c:pt idx="331">
                  <c:v>303.58432174311383</c:v>
                </c:pt>
                <c:pt idx="332">
                  <c:v>296.62014155509684</c:v>
                </c:pt>
                <c:pt idx="333">
                  <c:v>284.82692490749741</c:v>
                </c:pt>
                <c:pt idx="334">
                  <c:v>279.47906791440533</c:v>
                </c:pt>
                <c:pt idx="335">
                  <c:v>280.75616822236998</c:v>
                </c:pt>
                <c:pt idx="336">
                  <c:v>276.54572784371658</c:v>
                </c:pt>
                <c:pt idx="337">
                  <c:v>269.36203619113093</c:v>
                </c:pt>
                <c:pt idx="338">
                  <c:v>274.74980514966018</c:v>
                </c:pt>
                <c:pt idx="339">
                  <c:v>268.94298744148614</c:v>
                </c:pt>
                <c:pt idx="340">
                  <c:v>274.29084710382477</c:v>
                </c:pt>
                <c:pt idx="341">
                  <c:v>272.15569432998745</c:v>
                </c:pt>
                <c:pt idx="342">
                  <c:v>274.98926151754688</c:v>
                </c:pt>
                <c:pt idx="343">
                  <c:v>267.08720003409155</c:v>
                </c:pt>
                <c:pt idx="344">
                  <c:v>264.89218249164645</c:v>
                </c:pt>
                <c:pt idx="345">
                  <c:v>262.43775356633608</c:v>
                </c:pt>
                <c:pt idx="346">
                  <c:v>262.81689300839787</c:v>
                </c:pt>
                <c:pt idx="347">
                  <c:v>257.9678987140544</c:v>
                </c:pt>
                <c:pt idx="348">
                  <c:v>249.88623996603391</c:v>
                </c:pt>
                <c:pt idx="349">
                  <c:v>249.84633053596943</c:v>
                </c:pt>
                <c:pt idx="350">
                  <c:v>254.31618646387952</c:v>
                </c:pt>
                <c:pt idx="351">
                  <c:v>249.88623996603391</c:v>
                </c:pt>
                <c:pt idx="352">
                  <c:v>254.25632232540795</c:v>
                </c:pt>
                <c:pt idx="353">
                  <c:v>240.8866627415</c:v>
                </c:pt>
                <c:pt idx="354">
                  <c:v>255.73297104489509</c:v>
                </c:pt>
                <c:pt idx="355">
                  <c:v>261.38015404275001</c:v>
                </c:pt>
                <c:pt idx="356">
                  <c:v>250.14565126058017</c:v>
                </c:pt>
                <c:pt idx="357">
                  <c:v>255.47355978788138</c:v>
                </c:pt>
                <c:pt idx="358">
                  <c:v>262.07856882695586</c:v>
                </c:pt>
                <c:pt idx="359">
                  <c:v>265.65046130044107</c:v>
                </c:pt>
                <c:pt idx="360">
                  <c:v>261.12074283280435</c:v>
                </c:pt>
                <c:pt idx="361">
                  <c:v>266.72801535838551</c:v>
                </c:pt>
                <c:pt idx="362">
                  <c:v>257.30939325601292</c:v>
                </c:pt>
                <c:pt idx="363">
                  <c:v>267.88538818363941</c:v>
                </c:pt>
                <c:pt idx="364">
                  <c:v>261.42006345945538</c:v>
                </c:pt>
                <c:pt idx="365">
                  <c:v>262.57743651928217</c:v>
                </c:pt>
                <c:pt idx="366">
                  <c:v>275.50808363885142</c:v>
                </c:pt>
                <c:pt idx="367">
                  <c:v>277.28405157390591</c:v>
                </c:pt>
                <c:pt idx="368">
                  <c:v>261.32028991758705</c:v>
                </c:pt>
                <c:pt idx="369">
                  <c:v>261.45997287610442</c:v>
                </c:pt>
                <c:pt idx="370">
                  <c:v>261.22051637537004</c:v>
                </c:pt>
                <c:pt idx="371">
                  <c:v>263.036394788248</c:v>
                </c:pt>
                <c:pt idx="372">
                  <c:v>271.19786872052447</c:v>
                </c:pt>
                <c:pt idx="373">
                  <c:v>263.31576068731465</c:v>
                </c:pt>
                <c:pt idx="374">
                  <c:v>264.89218249164645</c:v>
                </c:pt>
                <c:pt idx="375">
                  <c:v>274.39062059287346</c:v>
                </c:pt>
                <c:pt idx="376">
                  <c:v>278.30174099712667</c:v>
                </c:pt>
                <c:pt idx="377">
                  <c:v>282.91127480756398</c:v>
                </c:pt>
                <c:pt idx="378">
                  <c:v>285.54529364621311</c:v>
                </c:pt>
                <c:pt idx="379">
                  <c:v>282.02329110401553</c:v>
                </c:pt>
                <c:pt idx="380">
                  <c:v>278.50128793700253</c:v>
                </c:pt>
                <c:pt idx="381">
                  <c:v>289.81559614488162</c:v>
                </c:pt>
                <c:pt idx="382">
                  <c:v>288.03962933508694</c:v>
                </c:pt>
                <c:pt idx="383">
                  <c:v>282.27272473263622</c:v>
                </c:pt>
                <c:pt idx="384">
                  <c:v>266.36883067751546</c:v>
                </c:pt>
                <c:pt idx="385">
                  <c:v>271.8763285313986</c:v>
                </c:pt>
                <c:pt idx="386">
                  <c:v>268.7035310098135</c:v>
                </c:pt>
                <c:pt idx="387">
                  <c:v>226.71881267961572</c:v>
                </c:pt>
                <c:pt idx="388">
                  <c:v>268.28448224864428</c:v>
                </c:pt>
                <c:pt idx="389">
                  <c:v>267.74570525934217</c:v>
                </c:pt>
                <c:pt idx="390">
                  <c:v>272.71442591677311</c:v>
                </c:pt>
                <c:pt idx="391">
                  <c:v>274.74980514966018</c:v>
                </c:pt>
                <c:pt idx="392">
                  <c:v>273.55252327073634</c:v>
                </c:pt>
                <c:pt idx="393">
                  <c:v>289.97523360267144</c:v>
                </c:pt>
                <c:pt idx="394">
                  <c:v>276.64550132228095</c:v>
                </c:pt>
                <c:pt idx="395">
                  <c:v>277.42373443885884</c:v>
                </c:pt>
                <c:pt idx="396">
                  <c:v>288.1394027558199</c:v>
                </c:pt>
                <c:pt idx="397">
                  <c:v>275.08903500338403</c:v>
                </c:pt>
                <c:pt idx="398">
                  <c:v>280.43689315293972</c:v>
                </c:pt>
                <c:pt idx="399">
                  <c:v>273.97157193580875</c:v>
                </c:pt>
                <c:pt idx="400">
                  <c:v>276.68541071357453</c:v>
                </c:pt>
                <c:pt idx="401">
                  <c:v>263.69490011714112</c:v>
                </c:pt>
                <c:pt idx="402">
                  <c:v>265.51077836365658</c:v>
                </c:pt>
                <c:pt idx="403">
                  <c:v>273.21329339318129</c:v>
                </c:pt>
                <c:pt idx="404">
                  <c:v>262.95657595941549</c:v>
                </c:pt>
                <c:pt idx="405">
                  <c:v>278.18201283227648</c:v>
                </c:pt>
                <c:pt idx="406">
                  <c:v>264.73254484486097</c:v>
                </c:pt>
                <c:pt idx="407">
                  <c:v>265.03186543178043</c:v>
                </c:pt>
                <c:pt idx="408">
                  <c:v>264.19376777977976</c:v>
                </c:pt>
                <c:pt idx="409">
                  <c:v>268.24457284243925</c:v>
                </c:pt>
                <c:pt idx="410">
                  <c:v>278.38155977330803</c:v>
                </c:pt>
                <c:pt idx="411">
                  <c:v>272.97383700589984</c:v>
                </c:pt>
                <c:pt idx="412">
                  <c:v>266.06951010620708</c:v>
                </c:pt>
                <c:pt idx="413">
                  <c:v>271.41737042625056</c:v>
                </c:pt>
                <c:pt idx="414">
                  <c:v>278.06228466673389</c:v>
                </c:pt>
                <c:pt idx="415">
                  <c:v>281.53440118283163</c:v>
                </c:pt>
                <c:pt idx="416">
                  <c:v>283.9888280119423</c:v>
                </c:pt>
                <c:pt idx="417">
                  <c:v>284.44778584018263</c:v>
                </c:pt>
                <c:pt idx="418">
                  <c:v>287.80017312317472</c:v>
                </c:pt>
                <c:pt idx="419">
                  <c:v>304.42241774323907</c:v>
                </c:pt>
                <c:pt idx="420">
                  <c:v>309.55076621937735</c:v>
                </c:pt>
                <c:pt idx="421">
                  <c:v>313.82106305136648</c:v>
                </c:pt>
                <c:pt idx="422">
                  <c:v>334.97298625245958</c:v>
                </c:pt>
                <c:pt idx="423">
                  <c:v>334.13489161012359</c:v>
                </c:pt>
                <c:pt idx="424">
                  <c:v>344.53125389699943</c:v>
                </c:pt>
                <c:pt idx="425">
                  <c:v>368.57656877973608</c:v>
                </c:pt>
                <c:pt idx="426">
                  <c:v>398.98739916339537</c:v>
                </c:pt>
                <c:pt idx="427">
                  <c:v>426.98375042637576</c:v>
                </c:pt>
                <c:pt idx="428">
                  <c:v>460.4078668870327</c:v>
                </c:pt>
                <c:pt idx="429">
                  <c:v>490.69927473809571</c:v>
                </c:pt>
                <c:pt idx="430">
                  <c:v>557.09000619957862</c:v>
                </c:pt>
                <c:pt idx="431">
                  <c:v>610.39188063762265</c:v>
                </c:pt>
                <c:pt idx="432">
                  <c:v>674.99190149368258</c:v>
                </c:pt>
                <c:pt idx="433">
                  <c:v>740.51496219595776</c:v>
                </c:pt>
                <c:pt idx="434">
                  <c:v>824.09049846768244</c:v>
                </c:pt>
                <c:pt idx="435">
                  <c:v>885.51911325185915</c:v>
                </c:pt>
                <c:pt idx="436">
                  <c:v>966.40801897750271</c:v>
                </c:pt>
                <c:pt idx="437">
                  <c:v>1055.5488067953795</c:v>
                </c:pt>
                <c:pt idx="438">
                  <c:v>1145.2414844808168</c:v>
                </c:pt>
                <c:pt idx="439">
                  <c:v>1242.1112323269035</c:v>
                </c:pt>
                <c:pt idx="440">
                  <c:v>1327.0310631869309</c:v>
                </c:pt>
                <c:pt idx="441">
                  <c:v>1465.1130641233242</c:v>
                </c:pt>
                <c:pt idx="442">
                  <c:v>1549.8269312070017</c:v>
                </c:pt>
                <c:pt idx="443">
                  <c:v>1672.5296444159926</c:v>
                </c:pt>
                <c:pt idx="444">
                  <c:v>1778.3445569726121</c:v>
                </c:pt>
                <c:pt idx="445">
                  <c:v>1891.5334299362939</c:v>
                </c:pt>
                <c:pt idx="446">
                  <c:v>2011.8722672333197</c:v>
                </c:pt>
                <c:pt idx="447">
                  <c:v>2120.7714233163824</c:v>
                </c:pt>
                <c:pt idx="448">
                  <c:v>2224.1683235265773</c:v>
                </c:pt>
                <c:pt idx="449">
                  <c:v>2357.4527795347503</c:v>
                </c:pt>
                <c:pt idx="450">
                  <c:v>2450.3884579674959</c:v>
                </c:pt>
                <c:pt idx="451">
                  <c:v>2569.187516326494</c:v>
                </c:pt>
                <c:pt idx="452">
                  <c:v>2669.7647696844888</c:v>
                </c:pt>
                <c:pt idx="453">
                  <c:v>2796.0168807788668</c:v>
                </c:pt>
                <c:pt idx="454">
                  <c:v>2896.9421392641493</c:v>
                </c:pt>
                <c:pt idx="455">
                  <c:v>3016.345771324538</c:v>
                </c:pt>
                <c:pt idx="456">
                  <c:v>3120.4218024224142</c:v>
                </c:pt>
                <c:pt idx="457">
                  <c:v>3220.6314232558893</c:v>
                </c:pt>
                <c:pt idx="458">
                  <c:v>3316.874093034598</c:v>
                </c:pt>
                <c:pt idx="459">
                  <c:v>3407.8364597936607</c:v>
                </c:pt>
                <c:pt idx="460">
                  <c:v>3514.3256187573506</c:v>
                </c:pt>
                <c:pt idx="461">
                  <c:v>3603.3218171533445</c:v>
                </c:pt>
                <c:pt idx="462">
                  <c:v>3707.181511395338</c:v>
                </c:pt>
                <c:pt idx="463">
                  <c:v>3786.2286146806337</c:v>
                </c:pt>
                <c:pt idx="464">
                  <c:v>3871.7662220975822</c:v>
                </c:pt>
                <c:pt idx="465">
                  <c:v>3968.7929164370353</c:v>
                </c:pt>
                <c:pt idx="466">
                  <c:v>4065.8964097954208</c:v>
                </c:pt>
                <c:pt idx="467">
                  <c:v>4143.2250155437814</c:v>
                </c:pt>
                <c:pt idx="468">
                  <c:v>4246.5464771362867</c:v>
                </c:pt>
                <c:pt idx="469">
                  <c:v>4293.9734456884471</c:v>
                </c:pt>
                <c:pt idx="470">
                  <c:v>4417.2465202232697</c:v>
                </c:pt>
                <c:pt idx="471">
                  <c:v>4457.5002768674267</c:v>
                </c:pt>
                <c:pt idx="472">
                  <c:v>4581.2570731808119</c:v>
                </c:pt>
                <c:pt idx="473">
                  <c:v>4624.695416253895</c:v>
                </c:pt>
                <c:pt idx="474">
                  <c:v>4714.62025711346</c:v>
                </c:pt>
                <c:pt idx="475">
                  <c:v>4802.0703497338591</c:v>
                </c:pt>
                <c:pt idx="476">
                  <c:v>4854.8220583795755</c:v>
                </c:pt>
                <c:pt idx="477">
                  <c:v>4952.6778842984686</c:v>
                </c:pt>
                <c:pt idx="478">
                  <c:v>5019.3403770605692</c:v>
                </c:pt>
                <c:pt idx="479">
                  <c:v>5104.5544432118377</c:v>
                </c:pt>
                <c:pt idx="480">
                  <c:v>5152.2374566443978</c:v>
                </c:pt>
                <c:pt idx="481">
                  <c:v>5236.5749863624942</c:v>
                </c:pt>
                <c:pt idx="482">
                  <c:v>5273.0073162146909</c:v>
                </c:pt>
                <c:pt idx="483">
                  <c:v>5360.5669309678551</c:v>
                </c:pt>
                <c:pt idx="484">
                  <c:v>5435.1147413685076</c:v>
                </c:pt>
                <c:pt idx="485">
                  <c:v>5490.2531653199758</c:v>
                </c:pt>
                <c:pt idx="486">
                  <c:v>5566.2222827147098</c:v>
                </c:pt>
                <c:pt idx="487">
                  <c:v>5638.359465182989</c:v>
                </c:pt>
                <c:pt idx="488">
                  <c:v>5709.1131692151275</c:v>
                </c:pt>
                <c:pt idx="489">
                  <c:v>5765.2680030606807</c:v>
                </c:pt>
                <c:pt idx="490">
                  <c:v>5850.7002471316237</c:v>
                </c:pt>
                <c:pt idx="491">
                  <c:v>5930.2420896037302</c:v>
                </c:pt>
                <c:pt idx="492">
                  <c:v>5984.3634917954605</c:v>
                </c:pt>
                <c:pt idx="493">
                  <c:v>6085.4655074614711</c:v>
                </c:pt>
                <c:pt idx="494">
                  <c:v>6141.5076797089059</c:v>
                </c:pt>
                <c:pt idx="495">
                  <c:v>6219.9119320020172</c:v>
                </c:pt>
                <c:pt idx="496">
                  <c:v>6284.2430261718891</c:v>
                </c:pt>
                <c:pt idx="497">
                  <c:v>6366.735121539401</c:v>
                </c:pt>
                <c:pt idx="498">
                  <c:v>6419.9759944390744</c:v>
                </c:pt>
                <c:pt idx="499">
                  <c:v>6486.9216455983369</c:v>
                </c:pt>
                <c:pt idx="500">
                  <c:v>6562.8104897917801</c:v>
                </c:pt>
                <c:pt idx="501">
                  <c:v>6631.8256971667352</c:v>
                </c:pt>
                <c:pt idx="502">
                  <c:v>6689.7121449867172</c:v>
                </c:pt>
                <c:pt idx="503">
                  <c:v>6781.1520492451145</c:v>
                </c:pt>
                <c:pt idx="504">
                  <c:v>6830.700905760521</c:v>
                </c:pt>
                <c:pt idx="505">
                  <c:v>6920.8599844903156</c:v>
                </c:pt>
                <c:pt idx="506">
                  <c:v>6978.6867392192262</c:v>
                </c:pt>
                <c:pt idx="507">
                  <c:v>7067.9548628191214</c:v>
                </c:pt>
                <c:pt idx="508">
                  <c:v>7125.4198616617114</c:v>
                </c:pt>
                <c:pt idx="509">
                  <c:v>7215.4512651218074</c:v>
                </c:pt>
                <c:pt idx="510">
                  <c:v>7257.8816835619973</c:v>
                </c:pt>
                <c:pt idx="511">
                  <c:v>7346.1636857910171</c:v>
                </c:pt>
                <c:pt idx="512">
                  <c:v>7436.4278724841179</c:v>
                </c:pt>
                <c:pt idx="513">
                  <c:v>7496.6016964623168</c:v>
                </c:pt>
                <c:pt idx="514">
                  <c:v>7539.5046779156983</c:v>
                </c:pt>
                <c:pt idx="515">
                  <c:v>7699.3419812883194</c:v>
                </c:pt>
                <c:pt idx="516">
                  <c:v>7730.4715268122045</c:v>
                </c:pt>
                <c:pt idx="517">
                  <c:v>7797.0295396832662</c:v>
                </c:pt>
                <c:pt idx="518">
                  <c:v>7866.821500537767</c:v>
                </c:pt>
                <c:pt idx="519">
                  <c:v>7976.7497822795112</c:v>
                </c:pt>
                <c:pt idx="520">
                  <c:v>8061.2720550262648</c:v>
                </c:pt>
                <c:pt idx="521">
                  <c:v>8135.6701564504328</c:v>
                </c:pt>
                <c:pt idx="522">
                  <c:v>8240.8979094199494</c:v>
                </c:pt>
                <c:pt idx="523">
                  <c:v>8295.1981535802606</c:v>
                </c:pt>
                <c:pt idx="524">
                  <c:v>8397.7828636948743</c:v>
                </c:pt>
                <c:pt idx="525">
                  <c:v>8463.4890695037375</c:v>
                </c:pt>
                <c:pt idx="526">
                  <c:v>8536.593775651243</c:v>
                </c:pt>
                <c:pt idx="527">
                  <c:v>8628.1668048430183</c:v>
                </c:pt>
                <c:pt idx="528">
                  <c:v>8661.2075201835123</c:v>
                </c:pt>
                <c:pt idx="529">
                  <c:v>8780.6269697417392</c:v>
                </c:pt>
                <c:pt idx="530">
                  <c:v>8853.0497944069539</c:v>
                </c:pt>
                <c:pt idx="531">
                  <c:v>8955.2507150738456</c:v>
                </c:pt>
                <c:pt idx="532">
                  <c:v>9018.8808691316463</c:v>
                </c:pt>
                <c:pt idx="533">
                  <c:v>9038.7242120064911</c:v>
                </c:pt>
                <c:pt idx="534">
                  <c:v>9175.7406117692281</c:v>
                </c:pt>
                <c:pt idx="535">
                  <c:v>9249.8933525668381</c:v>
                </c:pt>
                <c:pt idx="536">
                  <c:v>9323.8670908596941</c:v>
                </c:pt>
                <c:pt idx="537">
                  <c:v>9430.5567553896744</c:v>
                </c:pt>
                <c:pt idx="538">
                  <c:v>9491.4436537692145</c:v>
                </c:pt>
                <c:pt idx="539">
                  <c:v>9520.5537939765636</c:v>
                </c:pt>
                <c:pt idx="540">
                  <c:v>9667.9227033519201</c:v>
                </c:pt>
                <c:pt idx="541">
                  <c:v>9705.4787140492863</c:v>
                </c:pt>
                <c:pt idx="542">
                  <c:v>9824.5851283040247</c:v>
                </c:pt>
                <c:pt idx="543">
                  <c:v>9924.4209708551625</c:v>
                </c:pt>
                <c:pt idx="544">
                  <c:v>9951.6370462162486</c:v>
                </c:pt>
                <c:pt idx="545">
                  <c:v>10065.256354904051</c:v>
                </c:pt>
                <c:pt idx="546">
                  <c:v>10157.9780678316</c:v>
                </c:pt>
                <c:pt idx="547">
                  <c:v>10230.681659743779</c:v>
                </c:pt>
                <c:pt idx="548">
                  <c:v>10319.792464298645</c:v>
                </c:pt>
                <c:pt idx="549">
                  <c:v>10428.571171787966</c:v>
                </c:pt>
                <c:pt idx="550">
                  <c:v>10493.625759714048</c:v>
                </c:pt>
                <c:pt idx="551">
                  <c:v>10616.696849947659</c:v>
                </c:pt>
                <c:pt idx="552">
                  <c:v>10692.20033257109</c:v>
                </c:pt>
                <c:pt idx="553">
                  <c:v>10750.889414168536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10886.172252165408</c:v>
                </c:pt>
                <c:pt idx="1972">
                  <c:v>10840.732900980829</c:v>
                </c:pt>
                <c:pt idx="1973">
                  <c:v>10592.40199100937</c:v>
                </c:pt>
                <c:pt idx="1974">
                  <c:v>10420.373944269637</c:v>
                </c:pt>
                <c:pt idx="1975">
                  <c:v>10187.715116767917</c:v>
                </c:pt>
                <c:pt idx="1976">
                  <c:v>9984.2389762349048</c:v>
                </c:pt>
                <c:pt idx="1977">
                  <c:v>9865.7439314909516</c:v>
                </c:pt>
                <c:pt idx="1978">
                  <c:v>9728.4787558372282</c:v>
                </c:pt>
                <c:pt idx="1979">
                  <c:v>9571.4378219384616</c:v>
                </c:pt>
                <c:pt idx="1980">
                  <c:v>9440.4316183190367</c:v>
                </c:pt>
                <c:pt idx="1981">
                  <c:v>9316.5492443378516</c:v>
                </c:pt>
                <c:pt idx="1982">
                  <c:v>9199.9558985937274</c:v>
                </c:pt>
                <c:pt idx="1983">
                  <c:v>9078.5302084866562</c:v>
                </c:pt>
                <c:pt idx="1984">
                  <c:v>8980.2778993137435</c:v>
                </c:pt>
                <c:pt idx="1985">
                  <c:v>8923.1088583991532</c:v>
                </c:pt>
                <c:pt idx="1986">
                  <c:v>8839.761137588097</c:v>
                </c:pt>
                <c:pt idx="1987">
                  <c:v>8762.3371632478647</c:v>
                </c:pt>
                <c:pt idx="1988">
                  <c:v>8729.549975647129</c:v>
                </c:pt>
                <c:pt idx="1989">
                  <c:v>8673.425544145437</c:v>
                </c:pt>
                <c:pt idx="1990">
                  <c:v>8604.7254622310102</c:v>
                </c:pt>
                <c:pt idx="1991">
                  <c:v>8602.191572864238</c:v>
                </c:pt>
                <c:pt idx="1992">
                  <c:v>8520.3317033606309</c:v>
                </c:pt>
                <c:pt idx="1993">
                  <c:v>8096.4535394002851</c:v>
                </c:pt>
                <c:pt idx="1994">
                  <c:v>8491.3718744029666</c:v>
                </c:pt>
                <c:pt idx="1995">
                  <c:v>8371.0589337236743</c:v>
                </c:pt>
                <c:pt idx="1996">
                  <c:v>8283.5909964766452</c:v>
                </c:pt>
                <c:pt idx="1997">
                  <c:v>8192.000950210384</c:v>
                </c:pt>
                <c:pt idx="1998">
                  <c:v>8040.373482154615</c:v>
                </c:pt>
                <c:pt idx="1999">
                  <c:v>7954.1767437636745</c:v>
                </c:pt>
                <c:pt idx="2000">
                  <c:v>7805.3498665464085</c:v>
                </c:pt>
                <c:pt idx="2001">
                  <c:v>7638.2167529061753</c:v>
                </c:pt>
                <c:pt idx="2002">
                  <c:v>7475.9780623999877</c:v>
                </c:pt>
                <c:pt idx="2003">
                  <c:v>7338.8108792025851</c:v>
                </c:pt>
                <c:pt idx="2004">
                  <c:v>7193.3605445285784</c:v>
                </c:pt>
                <c:pt idx="2005">
                  <c:v>7053.7660440673735</c:v>
                </c:pt>
                <c:pt idx="2006">
                  <c:v>6919.6793379249621</c:v>
                </c:pt>
                <c:pt idx="2007">
                  <c:v>6798.6873724996667</c:v>
                </c:pt>
                <c:pt idx="2008">
                  <c:v>6686.4572379904021</c:v>
                </c:pt>
                <c:pt idx="2009">
                  <c:v>6597.9108511680433</c:v>
                </c:pt>
                <c:pt idx="2010">
                  <c:v>6491.6228563850927</c:v>
                </c:pt>
                <c:pt idx="2011">
                  <c:v>6433.130702230068</c:v>
                </c:pt>
                <c:pt idx="2012">
                  <c:v>6349.7273899497777</c:v>
                </c:pt>
                <c:pt idx="2013">
                  <c:v>6273.7739889356963</c:v>
                </c:pt>
                <c:pt idx="2014">
                  <c:v>6234.7438517741275</c:v>
                </c:pt>
                <c:pt idx="2015">
                  <c:v>6155.2412897679196</c:v>
                </c:pt>
                <c:pt idx="2016">
                  <c:v>6111.5349073597899</c:v>
                </c:pt>
                <c:pt idx="2017">
                  <c:v>6048.6401774469241</c:v>
                </c:pt>
                <c:pt idx="2018">
                  <c:v>6010.2984882743767</c:v>
                </c:pt>
                <c:pt idx="2019">
                  <c:v>5952.0611118270326</c:v>
                </c:pt>
                <c:pt idx="2020">
                  <c:v>5912.7820596619231</c:v>
                </c:pt>
                <c:pt idx="2021">
                  <c:v>5837.0962201122911</c:v>
                </c:pt>
                <c:pt idx="2022">
                  <c:v>5742.1786592741328</c:v>
                </c:pt>
                <c:pt idx="2023">
                  <c:v>5627.8358632034151</c:v>
                </c:pt>
                <c:pt idx="2024">
                  <c:v>5488.0968591713199</c:v>
                </c:pt>
                <c:pt idx="2025">
                  <c:v>5331.5464048372496</c:v>
                </c:pt>
                <c:pt idx="2026">
                  <c:v>5191.941281248909</c:v>
                </c:pt>
                <c:pt idx="2027">
                  <c:v>5057.6138081437575</c:v>
                </c:pt>
                <c:pt idx="2028">
                  <c:v>4939.8224162404958</c:v>
                </c:pt>
                <c:pt idx="2029">
                  <c:v>4820.1257310710625</c:v>
                </c:pt>
                <c:pt idx="2030">
                  <c:v>4727.2507759110122</c:v>
                </c:pt>
                <c:pt idx="2031">
                  <c:v>4581.0689014751924</c:v>
                </c:pt>
                <c:pt idx="2032">
                  <c:v>4627.6033459254695</c:v>
                </c:pt>
                <c:pt idx="2033">
                  <c:v>4589.014336435338</c:v>
                </c:pt>
                <c:pt idx="2034">
                  <c:v>4539.9959853698401</c:v>
                </c:pt>
                <c:pt idx="2035">
                  <c:v>4516.6999664229743</c:v>
                </c:pt>
                <c:pt idx="2036">
                  <c:v>4476.1843185902153</c:v>
                </c:pt>
                <c:pt idx="2037">
                  <c:v>4426.0299331320757</c:v>
                </c:pt>
                <c:pt idx="2038">
                  <c:v>4378.5578201500448</c:v>
                </c:pt>
                <c:pt idx="2039">
                  <c:v>4301.8879459203627</c:v>
                </c:pt>
                <c:pt idx="2040">
                  <c:v>4181.1834087154166</c:v>
                </c:pt>
                <c:pt idx="2041">
                  <c:v>4096.7094938998725</c:v>
                </c:pt>
                <c:pt idx="2042">
                  <c:v>3962.8438400235659</c:v>
                </c:pt>
                <c:pt idx="2043">
                  <c:v>3824.0708526071198</c:v>
                </c:pt>
                <c:pt idx="2044">
                  <c:v>3718.931321741376</c:v>
                </c:pt>
                <c:pt idx="2045">
                  <c:v>3623.0535361360789</c:v>
                </c:pt>
                <c:pt idx="2046">
                  <c:v>3546.593150589435</c:v>
                </c:pt>
                <c:pt idx="2047">
                  <c:v>3493.06302109845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6.993806356041174E-2</c:v>
                </c:pt>
                <c:pt idx="1">
                  <c:v>-0.17028519286051294</c:v>
                </c:pt>
                <c:pt idx="2">
                  <c:v>-3.83209551334074E-2</c:v>
                </c:pt>
                <c:pt idx="3">
                  <c:v>-0.26590978713883451</c:v>
                </c:pt>
                <c:pt idx="4">
                  <c:v>-7.508265508226498</c:v>
                </c:pt>
                <c:pt idx="5">
                  <c:v>-4.9776817734366956</c:v>
                </c:pt>
                <c:pt idx="6">
                  <c:v>-8.1095990323726035</c:v>
                </c:pt>
                <c:pt idx="7">
                  <c:v>2.7253418107628913</c:v>
                </c:pt>
                <c:pt idx="8">
                  <c:v>1.1686620124223501</c:v>
                </c:pt>
                <c:pt idx="9">
                  <c:v>3.4591738726559016</c:v>
                </c:pt>
                <c:pt idx="10">
                  <c:v>7.4339671797247613</c:v>
                </c:pt>
                <c:pt idx="11">
                  <c:v>0.32972127639689858</c:v>
                </c:pt>
                <c:pt idx="12">
                  <c:v>0.59663297740775301</c:v>
                </c:pt>
                <c:pt idx="13">
                  <c:v>-4.8654240425244613</c:v>
                </c:pt>
                <c:pt idx="14">
                  <c:v>-4.3503438451929499</c:v>
                </c:pt>
                <c:pt idx="15">
                  <c:v>4.3141094362380432</c:v>
                </c:pt>
                <c:pt idx="16">
                  <c:v>2.508111961725894</c:v>
                </c:pt>
                <c:pt idx="17">
                  <c:v>4.499276315300925</c:v>
                </c:pt>
                <c:pt idx="18">
                  <c:v>1.8150966141705414</c:v>
                </c:pt>
                <c:pt idx="19">
                  <c:v>3.0139731985293197</c:v>
                </c:pt>
                <c:pt idx="20">
                  <c:v>2.7887058757731973</c:v>
                </c:pt>
                <c:pt idx="21">
                  <c:v>0.1859091822956449</c:v>
                </c:pt>
                <c:pt idx="22">
                  <c:v>5.4665840016046676</c:v>
                </c:pt>
                <c:pt idx="23">
                  <c:v>6.4695062901507567</c:v>
                </c:pt>
                <c:pt idx="24">
                  <c:v>0.51064150779064432</c:v>
                </c:pt>
                <c:pt idx="25">
                  <c:v>-2.7203850061807877</c:v>
                </c:pt>
                <c:pt idx="26">
                  <c:v>1.1514083589125814</c:v>
                </c:pt>
                <c:pt idx="27">
                  <c:v>5.3517573861107435</c:v>
                </c:pt>
                <c:pt idx="28">
                  <c:v>-5.7847738451693189</c:v>
                </c:pt>
                <c:pt idx="29">
                  <c:v>-3.9064347602191498</c:v>
                </c:pt>
                <c:pt idx="30">
                  <c:v>4.7845330309231624</c:v>
                </c:pt>
                <c:pt idx="31">
                  <c:v>-4.7728916772166166</c:v>
                </c:pt>
                <c:pt idx="32">
                  <c:v>-1.5373402019797113</c:v>
                </c:pt>
                <c:pt idx="33">
                  <c:v>-3.5336508280767847</c:v>
                </c:pt>
                <c:pt idx="34">
                  <c:v>-4.4315036637375291</c:v>
                </c:pt>
                <c:pt idx="35">
                  <c:v>-3.6359900370901426</c:v>
                </c:pt>
                <c:pt idx="36">
                  <c:v>7.4526841635931627</c:v>
                </c:pt>
                <c:pt idx="37">
                  <c:v>-5.2185788009950205</c:v>
                </c:pt>
                <c:pt idx="38">
                  <c:v>-4.9244977683329534</c:v>
                </c:pt>
                <c:pt idx="39">
                  <c:v>-10.87997204611534</c:v>
                </c:pt>
                <c:pt idx="40">
                  <c:v>-0.54596950601113592</c:v>
                </c:pt>
                <c:pt idx="41">
                  <c:v>-0.48126807002238092</c:v>
                </c:pt>
                <c:pt idx="42">
                  <c:v>3.8768897877596107</c:v>
                </c:pt>
                <c:pt idx="43">
                  <c:v>-2.2672017705620178</c:v>
                </c:pt>
                <c:pt idx="44">
                  <c:v>-1.0918529297784776</c:v>
                </c:pt>
                <c:pt idx="45">
                  <c:v>-0.71863633759817724</c:v>
                </c:pt>
                <c:pt idx="46">
                  <c:v>-4.6141211822374784</c:v>
                </c:pt>
                <c:pt idx="47">
                  <c:v>4.9883914075851807</c:v>
                </c:pt>
                <c:pt idx="48">
                  <c:v>-7.8209858999647039E-2</c:v>
                </c:pt>
                <c:pt idx="49">
                  <c:v>8.2334624755463963</c:v>
                </c:pt>
                <c:pt idx="50">
                  <c:v>5.2240745534188626</c:v>
                </c:pt>
                <c:pt idx="51">
                  <c:v>-5.3187625094176472</c:v>
                </c:pt>
                <c:pt idx="52">
                  <c:v>-4.565209490914536</c:v>
                </c:pt>
                <c:pt idx="53">
                  <c:v>0.81563367265464426</c:v>
                </c:pt>
                <c:pt idx="54">
                  <c:v>-10.108838519458143</c:v>
                </c:pt>
                <c:pt idx="55">
                  <c:v>4.3525751436879458</c:v>
                </c:pt>
                <c:pt idx="56">
                  <c:v>4.9297129481846502</c:v>
                </c:pt>
                <c:pt idx="57">
                  <c:v>-5.0064375306345745</c:v>
                </c:pt>
                <c:pt idx="58">
                  <c:v>-5.4668978070734928</c:v>
                </c:pt>
                <c:pt idx="59">
                  <c:v>-3.5205735837436887</c:v>
                </c:pt>
                <c:pt idx="60">
                  <c:v>-11.329812872249345</c:v>
                </c:pt>
                <c:pt idx="61">
                  <c:v>0.84577365647613234</c:v>
                </c:pt>
                <c:pt idx="62">
                  <c:v>-13.421258706436459</c:v>
                </c:pt>
                <c:pt idx="63">
                  <c:v>1.513434280094023</c:v>
                </c:pt>
                <c:pt idx="64">
                  <c:v>-12.762045511483871</c:v>
                </c:pt>
                <c:pt idx="65">
                  <c:v>3.6213269737630687</c:v>
                </c:pt>
                <c:pt idx="66">
                  <c:v>-6.6225911026452975</c:v>
                </c:pt>
                <c:pt idx="67">
                  <c:v>-10.064159866547762</c:v>
                </c:pt>
                <c:pt idx="68">
                  <c:v>-2.3157311182721476</c:v>
                </c:pt>
                <c:pt idx="69">
                  <c:v>8.3586488923994189</c:v>
                </c:pt>
                <c:pt idx="70">
                  <c:v>-1.2097237209788616</c:v>
                </c:pt>
                <c:pt idx="71">
                  <c:v>-4.6269457166414778</c:v>
                </c:pt>
                <c:pt idx="72">
                  <c:v>0.73368100972681793</c:v>
                </c:pt>
                <c:pt idx="73">
                  <c:v>-8.4401384204218761</c:v>
                </c:pt>
                <c:pt idx="74">
                  <c:v>-11.371578813967764</c:v>
                </c:pt>
                <c:pt idx="75">
                  <c:v>-5.7203465578605552</c:v>
                </c:pt>
                <c:pt idx="76">
                  <c:v>-5.0090257875814075</c:v>
                </c:pt>
                <c:pt idx="77">
                  <c:v>-5.3090010988806613</c:v>
                </c:pt>
                <c:pt idx="78">
                  <c:v>-2.8549910588790102</c:v>
                </c:pt>
                <c:pt idx="79">
                  <c:v>-0.46971649568211804</c:v>
                </c:pt>
                <c:pt idx="80">
                  <c:v>-0.23053056273979997</c:v>
                </c:pt>
                <c:pt idx="81">
                  <c:v>6.5324771395848504</c:v>
                </c:pt>
                <c:pt idx="82">
                  <c:v>-3.3381254578283874</c:v>
                </c:pt>
                <c:pt idx="83">
                  <c:v>7.052860320191523</c:v>
                </c:pt>
                <c:pt idx="84">
                  <c:v>7.8791670262616931</c:v>
                </c:pt>
                <c:pt idx="85">
                  <c:v>-2.7259927267524091</c:v>
                </c:pt>
                <c:pt idx="86">
                  <c:v>-0.67412360656233672</c:v>
                </c:pt>
                <c:pt idx="87">
                  <c:v>-7.6823324948228322</c:v>
                </c:pt>
                <c:pt idx="88">
                  <c:v>-5.6858585545022642</c:v>
                </c:pt>
                <c:pt idx="89">
                  <c:v>-2.0482756034923102</c:v>
                </c:pt>
                <c:pt idx="90">
                  <c:v>1.4246717139279566</c:v>
                </c:pt>
                <c:pt idx="91">
                  <c:v>-3.3452712790360115</c:v>
                </c:pt>
                <c:pt idx="92">
                  <c:v>4.6701916468579912</c:v>
                </c:pt>
                <c:pt idx="93">
                  <c:v>2.7593446772992638</c:v>
                </c:pt>
                <c:pt idx="94">
                  <c:v>12.319036247205545</c:v>
                </c:pt>
                <c:pt idx="95">
                  <c:v>4.1728942028935183</c:v>
                </c:pt>
                <c:pt idx="96">
                  <c:v>2.7159244961129039</c:v>
                </c:pt>
                <c:pt idx="97">
                  <c:v>-7.8859137122351015</c:v>
                </c:pt>
                <c:pt idx="98">
                  <c:v>4.5425523284980223</c:v>
                </c:pt>
                <c:pt idx="99">
                  <c:v>7.0575426901042757</c:v>
                </c:pt>
                <c:pt idx="100">
                  <c:v>3.9031900290028751</c:v>
                </c:pt>
                <c:pt idx="101">
                  <c:v>4.2868494338875145</c:v>
                </c:pt>
                <c:pt idx="102">
                  <c:v>15.681766926347615</c:v>
                </c:pt>
                <c:pt idx="103">
                  <c:v>2.3025340695671281</c:v>
                </c:pt>
                <c:pt idx="104">
                  <c:v>-8.2447790381633528</c:v>
                </c:pt>
                <c:pt idx="105">
                  <c:v>2.5914717146898485</c:v>
                </c:pt>
                <c:pt idx="106">
                  <c:v>-4.1551329674954749</c:v>
                </c:pt>
                <c:pt idx="107">
                  <c:v>-1.560493005106018</c:v>
                </c:pt>
                <c:pt idx="108">
                  <c:v>5.5277686183481016</c:v>
                </c:pt>
                <c:pt idx="109">
                  <c:v>6.4090111373488359</c:v>
                </c:pt>
                <c:pt idx="110">
                  <c:v>9.7729106490786002</c:v>
                </c:pt>
                <c:pt idx="111">
                  <c:v>-9.7172019109089405</c:v>
                </c:pt>
                <c:pt idx="112">
                  <c:v>6.0592037958938505</c:v>
                </c:pt>
                <c:pt idx="113">
                  <c:v>7.9641068167703724</c:v>
                </c:pt>
                <c:pt idx="114">
                  <c:v>-4.2835369455778185</c:v>
                </c:pt>
                <c:pt idx="115">
                  <c:v>-8.3464516266258375</c:v>
                </c:pt>
                <c:pt idx="116">
                  <c:v>-7.2878355539296287</c:v>
                </c:pt>
                <c:pt idx="117">
                  <c:v>2.7891441606862988</c:v>
                </c:pt>
                <c:pt idx="118">
                  <c:v>-1.2530644119461543</c:v>
                </c:pt>
                <c:pt idx="119">
                  <c:v>0.25231645156066074</c:v>
                </c:pt>
                <c:pt idx="120">
                  <c:v>-4.3592330612715848</c:v>
                </c:pt>
                <c:pt idx="121">
                  <c:v>-0.82430718159484639</c:v>
                </c:pt>
                <c:pt idx="122">
                  <c:v>907.4564014423936</c:v>
                </c:pt>
                <c:pt idx="123">
                  <c:v>-9.751391920642817</c:v>
                </c:pt>
                <c:pt idx="124">
                  <c:v>5.4599132716477232</c:v>
                </c:pt>
                <c:pt idx="125">
                  <c:v>6.3807587875010334</c:v>
                </c:pt>
                <c:pt idx="126">
                  <c:v>6.8306976595286217</c:v>
                </c:pt>
                <c:pt idx="127">
                  <c:v>0.36053358801194768</c:v>
                </c:pt>
                <c:pt idx="128">
                  <c:v>1.7098149267045575</c:v>
                </c:pt>
                <c:pt idx="129">
                  <c:v>5.2319456021391115</c:v>
                </c:pt>
                <c:pt idx="130">
                  <c:v>-1.5192617563166411</c:v>
                </c:pt>
                <c:pt idx="131">
                  <c:v>2.0925052103023885</c:v>
                </c:pt>
                <c:pt idx="132">
                  <c:v>-1.8663136897858235</c:v>
                </c:pt>
                <c:pt idx="133">
                  <c:v>-2.8378900549005119</c:v>
                </c:pt>
                <c:pt idx="134">
                  <c:v>-4.076200121987938</c:v>
                </c:pt>
                <c:pt idx="135">
                  <c:v>15.835923888323613</c:v>
                </c:pt>
                <c:pt idx="136">
                  <c:v>6.0343737973931777</c:v>
                </c:pt>
                <c:pt idx="137">
                  <c:v>9.5890157026712828</c:v>
                </c:pt>
                <c:pt idx="138">
                  <c:v>8.9947729884221417</c:v>
                </c:pt>
                <c:pt idx="139">
                  <c:v>7.117805415197604</c:v>
                </c:pt>
                <c:pt idx="140">
                  <c:v>5.4241785213106741</c:v>
                </c:pt>
                <c:pt idx="141">
                  <c:v>8.1126327039524728</c:v>
                </c:pt>
                <c:pt idx="142">
                  <c:v>9.3990530167492228</c:v>
                </c:pt>
                <c:pt idx="143">
                  <c:v>7.0760316963705794</c:v>
                </c:pt>
                <c:pt idx="144">
                  <c:v>-2.8647463717325929</c:v>
                </c:pt>
                <c:pt idx="145">
                  <c:v>17.736519155256492</c:v>
                </c:pt>
                <c:pt idx="146">
                  <c:v>3.4568428181919475</c:v>
                </c:pt>
                <c:pt idx="147">
                  <c:v>10.68003788885785</c:v>
                </c:pt>
                <c:pt idx="148">
                  <c:v>-5.4514690792898186</c:v>
                </c:pt>
                <c:pt idx="149">
                  <c:v>11.146200358713534</c:v>
                </c:pt>
                <c:pt idx="150">
                  <c:v>10.308127489437567</c:v>
                </c:pt>
                <c:pt idx="151">
                  <c:v>0.54224791423018737</c:v>
                </c:pt>
                <c:pt idx="152">
                  <c:v>1.5008989619815423</c:v>
                </c:pt>
                <c:pt idx="153">
                  <c:v>6.9964649685031759</c:v>
                </c:pt>
                <c:pt idx="154">
                  <c:v>6.0303263567811234</c:v>
                </c:pt>
                <c:pt idx="155">
                  <c:v>10.888480945799026</c:v>
                </c:pt>
                <c:pt idx="156">
                  <c:v>10.371587210243421</c:v>
                </c:pt>
                <c:pt idx="157">
                  <c:v>6.2026084960074854</c:v>
                </c:pt>
                <c:pt idx="158">
                  <c:v>2.266980914774396</c:v>
                </c:pt>
                <c:pt idx="159">
                  <c:v>11.98697771937527</c:v>
                </c:pt>
                <c:pt idx="160">
                  <c:v>15.530863482812649</c:v>
                </c:pt>
                <c:pt idx="161">
                  <c:v>15.885237264065795</c:v>
                </c:pt>
                <c:pt idx="162">
                  <c:v>12.473944040215862</c:v>
                </c:pt>
                <c:pt idx="163">
                  <c:v>7.3212029807375609</c:v>
                </c:pt>
                <c:pt idx="164">
                  <c:v>11.335881690611247</c:v>
                </c:pt>
                <c:pt idx="165">
                  <c:v>10.005896315888078</c:v>
                </c:pt>
                <c:pt idx="166">
                  <c:v>20.090102398351007</c:v>
                </c:pt>
                <c:pt idx="167">
                  <c:v>13.464592587180402</c:v>
                </c:pt>
                <c:pt idx="168">
                  <c:v>13.304013358504781</c:v>
                </c:pt>
                <c:pt idx="169">
                  <c:v>12.765254877636446</c:v>
                </c:pt>
                <c:pt idx="170">
                  <c:v>16.538703529885833</c:v>
                </c:pt>
                <c:pt idx="171">
                  <c:v>20.890591661298743</c:v>
                </c:pt>
                <c:pt idx="172">
                  <c:v>17.196528271043935</c:v>
                </c:pt>
                <c:pt idx="173">
                  <c:v>19.688722294221414</c:v>
                </c:pt>
                <c:pt idx="174">
                  <c:v>12.611550226953288</c:v>
                </c:pt>
                <c:pt idx="175">
                  <c:v>19.09920401183938</c:v>
                </c:pt>
                <c:pt idx="176">
                  <c:v>16.0361402572712</c:v>
                </c:pt>
                <c:pt idx="177">
                  <c:v>19.297204212925589</c:v>
                </c:pt>
                <c:pt idx="178">
                  <c:v>16.946324443615399</c:v>
                </c:pt>
                <c:pt idx="179">
                  <c:v>12.245354241101548</c:v>
                </c:pt>
                <c:pt idx="180">
                  <c:v>18.168816554445971</c:v>
                </c:pt>
                <c:pt idx="181">
                  <c:v>23.70813007083169</c:v>
                </c:pt>
                <c:pt idx="182">
                  <c:v>18.32993686619583</c:v>
                </c:pt>
                <c:pt idx="183">
                  <c:v>23.139344729679387</c:v>
                </c:pt>
                <c:pt idx="184">
                  <c:v>28.464080964774144</c:v>
                </c:pt>
                <c:pt idx="185">
                  <c:v>22.773197570794231</c:v>
                </c:pt>
                <c:pt idx="186">
                  <c:v>27.0256034665919</c:v>
                </c:pt>
                <c:pt idx="187">
                  <c:v>24.98444787012458</c:v>
                </c:pt>
                <c:pt idx="188">
                  <c:v>34.707275981403157</c:v>
                </c:pt>
                <c:pt idx="189">
                  <c:v>34.895487023382685</c:v>
                </c:pt>
                <c:pt idx="190">
                  <c:v>22.161999014919999</c:v>
                </c:pt>
                <c:pt idx="191">
                  <c:v>34.735105897369031</c:v>
                </c:pt>
                <c:pt idx="192">
                  <c:v>36.453322151685541</c:v>
                </c:pt>
                <c:pt idx="193">
                  <c:v>23.099543242215876</c:v>
                </c:pt>
                <c:pt idx="194">
                  <c:v>36.342742422552128</c:v>
                </c:pt>
                <c:pt idx="195">
                  <c:v>40.809512164711272</c:v>
                </c:pt>
                <c:pt idx="196">
                  <c:v>42.581806718120447</c:v>
                </c:pt>
                <c:pt idx="197">
                  <c:v>36.352794042076333</c:v>
                </c:pt>
                <c:pt idx="198">
                  <c:v>37.940084963820034</c:v>
                </c:pt>
                <c:pt idx="199">
                  <c:v>39.055641267120073</c:v>
                </c:pt>
                <c:pt idx="200">
                  <c:v>37.195437849756772</c:v>
                </c:pt>
                <c:pt idx="201">
                  <c:v>35.856114638666845</c:v>
                </c:pt>
                <c:pt idx="202">
                  <c:v>36.410447806608282</c:v>
                </c:pt>
                <c:pt idx="203">
                  <c:v>42.712113626163614</c:v>
                </c:pt>
                <c:pt idx="204">
                  <c:v>48.509128895058389</c:v>
                </c:pt>
                <c:pt idx="205">
                  <c:v>48.365840131650053</c:v>
                </c:pt>
                <c:pt idx="206">
                  <c:v>42.755000746349523</c:v>
                </c:pt>
                <c:pt idx="207">
                  <c:v>51.519713468130846</c:v>
                </c:pt>
                <c:pt idx="208">
                  <c:v>49.449219743247859</c:v>
                </c:pt>
                <c:pt idx="209">
                  <c:v>51.79318292372897</c:v>
                </c:pt>
                <c:pt idx="210">
                  <c:v>57.993933363492069</c:v>
                </c:pt>
                <c:pt idx="211">
                  <c:v>59.833868179923982</c:v>
                </c:pt>
                <c:pt idx="212">
                  <c:v>63.075983159372917</c:v>
                </c:pt>
                <c:pt idx="213">
                  <c:v>51.839696995101171</c:v>
                </c:pt>
                <c:pt idx="214">
                  <c:v>57.077312311282043</c:v>
                </c:pt>
                <c:pt idx="215">
                  <c:v>65.12876021336541</c:v>
                </c:pt>
                <c:pt idx="216">
                  <c:v>57.898795968710218</c:v>
                </c:pt>
                <c:pt idx="217">
                  <c:v>70.157407172912329</c:v>
                </c:pt>
                <c:pt idx="218">
                  <c:v>68.15735546525157</c:v>
                </c:pt>
                <c:pt idx="219">
                  <c:v>74.276428202243977</c:v>
                </c:pt>
                <c:pt idx="220">
                  <c:v>81.516382354560847</c:v>
                </c:pt>
                <c:pt idx="221">
                  <c:v>80.646645472203289</c:v>
                </c:pt>
                <c:pt idx="222">
                  <c:v>77.082445670825962</c:v>
                </c:pt>
                <c:pt idx="223">
                  <c:v>85.391966438202388</c:v>
                </c:pt>
                <c:pt idx="224">
                  <c:v>81.713717991542808</c:v>
                </c:pt>
                <c:pt idx="225">
                  <c:v>95.114405101392435</c:v>
                </c:pt>
                <c:pt idx="226">
                  <c:v>89.800926060362698</c:v>
                </c:pt>
                <c:pt idx="227">
                  <c:v>89.658859524671186</c:v>
                </c:pt>
                <c:pt idx="228">
                  <c:v>87.871983318979261</c:v>
                </c:pt>
                <c:pt idx="229">
                  <c:v>91.095034442095198</c:v>
                </c:pt>
                <c:pt idx="230">
                  <c:v>93.76076267955321</c:v>
                </c:pt>
                <c:pt idx="231">
                  <c:v>100.6941494405596</c:v>
                </c:pt>
                <c:pt idx="232">
                  <c:v>106.26216379960165</c:v>
                </c:pt>
                <c:pt idx="233">
                  <c:v>104.82015941672826</c:v>
                </c:pt>
                <c:pt idx="234">
                  <c:v>101.38556978130327</c:v>
                </c:pt>
                <c:pt idx="235">
                  <c:v>115.62977519223384</c:v>
                </c:pt>
                <c:pt idx="236">
                  <c:v>116.33901605315165</c:v>
                </c:pt>
                <c:pt idx="237">
                  <c:v>118.40376870598888</c:v>
                </c:pt>
                <c:pt idx="238">
                  <c:v>116.05540334162993</c:v>
                </c:pt>
                <c:pt idx="239">
                  <c:v>112.22756454538083</c:v>
                </c:pt>
                <c:pt idx="240">
                  <c:v>121.0649324489047</c:v>
                </c:pt>
                <c:pt idx="241">
                  <c:v>121.69757110627023</c:v>
                </c:pt>
                <c:pt idx="242">
                  <c:v>132.01291958577326</c:v>
                </c:pt>
                <c:pt idx="243">
                  <c:v>137.90472274870416</c:v>
                </c:pt>
                <c:pt idx="244">
                  <c:v>146.7241448823016</c:v>
                </c:pt>
                <c:pt idx="245">
                  <c:v>139.01149905445163</c:v>
                </c:pt>
                <c:pt idx="246">
                  <c:v>140.72903030830855</c:v>
                </c:pt>
                <c:pt idx="247">
                  <c:v>144.5708054174566</c:v>
                </c:pt>
                <c:pt idx="248">
                  <c:v>155.28220032472092</c:v>
                </c:pt>
                <c:pt idx="249">
                  <c:v>155.48737263946052</c:v>
                </c:pt>
                <c:pt idx="250">
                  <c:v>159.34261162290608</c:v>
                </c:pt>
                <c:pt idx="251">
                  <c:v>161.10883190816432</c:v>
                </c:pt>
                <c:pt idx="252">
                  <c:v>175.73188503700905</c:v>
                </c:pt>
                <c:pt idx="253">
                  <c:v>177.99759610981363</c:v>
                </c:pt>
                <c:pt idx="254">
                  <c:v>169.62161886949264</c:v>
                </c:pt>
                <c:pt idx="255">
                  <c:v>176.61184582739585</c:v>
                </c:pt>
                <c:pt idx="256">
                  <c:v>184.10555304441684</c:v>
                </c:pt>
                <c:pt idx="257">
                  <c:v>191.21345452117427</c:v>
                </c:pt>
                <c:pt idx="258">
                  <c:v>186.63550442488162</c:v>
                </c:pt>
                <c:pt idx="259">
                  <c:v>189.90151710008067</c:v>
                </c:pt>
                <c:pt idx="260">
                  <c:v>199.78880618169165</c:v>
                </c:pt>
                <c:pt idx="261">
                  <c:v>204.84746066353713</c:v>
                </c:pt>
                <c:pt idx="262">
                  <c:v>210.83405207499445</c:v>
                </c:pt>
                <c:pt idx="263">
                  <c:v>217.28091620010292</c:v>
                </c:pt>
                <c:pt idx="264">
                  <c:v>222.78338952330955</c:v>
                </c:pt>
                <c:pt idx="265">
                  <c:v>224.30457844164306</c:v>
                </c:pt>
                <c:pt idx="266">
                  <c:v>216.88824924633093</c:v>
                </c:pt>
                <c:pt idx="267">
                  <c:v>231.34047514066069</c:v>
                </c:pt>
                <c:pt idx="268">
                  <c:v>237.30381805446493</c:v>
                </c:pt>
                <c:pt idx="269">
                  <c:v>228.99464712154372</c:v>
                </c:pt>
                <c:pt idx="270">
                  <c:v>237.00962834101108</c:v>
                </c:pt>
                <c:pt idx="271">
                  <c:v>240.22270248359769</c:v>
                </c:pt>
                <c:pt idx="272">
                  <c:v>247.33653865311564</c:v>
                </c:pt>
                <c:pt idx="273">
                  <c:v>258.68661039124959</c:v>
                </c:pt>
                <c:pt idx="274">
                  <c:v>253.16981150780904</c:v>
                </c:pt>
                <c:pt idx="275">
                  <c:v>272.46478111375143</c:v>
                </c:pt>
                <c:pt idx="276">
                  <c:v>277.39336330019432</c:v>
                </c:pt>
                <c:pt idx="277">
                  <c:v>287.68060582215634</c:v>
                </c:pt>
                <c:pt idx="278">
                  <c:v>284.27787951030518</c:v>
                </c:pt>
                <c:pt idx="279">
                  <c:v>299.28135620069804</c:v>
                </c:pt>
                <c:pt idx="280">
                  <c:v>314.02288255915829</c:v>
                </c:pt>
                <c:pt idx="281">
                  <c:v>305.16970088155477</c:v>
                </c:pt>
                <c:pt idx="282">
                  <c:v>300.83230522531164</c:v>
                </c:pt>
                <c:pt idx="283">
                  <c:v>307.89482179101407</c:v>
                </c:pt>
                <c:pt idx="284">
                  <c:v>316.0625630114755</c:v>
                </c:pt>
                <c:pt idx="285">
                  <c:v>307.31401922269316</c:v>
                </c:pt>
                <c:pt idx="286">
                  <c:v>305.21715456735473</c:v>
                </c:pt>
                <c:pt idx="287">
                  <c:v>307.69270573069895</c:v>
                </c:pt>
                <c:pt idx="288">
                  <c:v>308.77320395844259</c:v>
                </c:pt>
                <c:pt idx="289">
                  <c:v>319.76140444140526</c:v>
                </c:pt>
                <c:pt idx="290">
                  <c:v>326.73398181175378</c:v>
                </c:pt>
                <c:pt idx="291">
                  <c:v>342.24201341843604</c:v>
                </c:pt>
                <c:pt idx="292">
                  <c:v>347.65329319864418</c:v>
                </c:pt>
                <c:pt idx="293">
                  <c:v>362.15783432918931</c:v>
                </c:pt>
                <c:pt idx="294">
                  <c:v>384.53269019434157</c:v>
                </c:pt>
                <c:pt idx="295">
                  <c:v>394.67295782232219</c:v>
                </c:pt>
                <c:pt idx="296">
                  <c:v>403.26320623125599</c:v>
                </c:pt>
                <c:pt idx="297">
                  <c:v>402.42332884286441</c:v>
                </c:pt>
                <c:pt idx="298">
                  <c:v>396.83935472636142</c:v>
                </c:pt>
                <c:pt idx="299">
                  <c:v>401.56195844658913</c:v>
                </c:pt>
                <c:pt idx="300">
                  <c:v>400.23762126210443</c:v>
                </c:pt>
                <c:pt idx="301">
                  <c:v>374.04686574526664</c:v>
                </c:pt>
                <c:pt idx="302">
                  <c:v>364.13030577329135</c:v>
                </c:pt>
                <c:pt idx="303">
                  <c:v>352.14305383459293</c:v>
                </c:pt>
                <c:pt idx="304">
                  <c:v>375.82765591289467</c:v>
                </c:pt>
                <c:pt idx="305">
                  <c:v>406.38824843917115</c:v>
                </c:pt>
                <c:pt idx="306">
                  <c:v>431.07347339665222</c:v>
                </c:pt>
                <c:pt idx="307">
                  <c:v>460.83534125174481</c:v>
                </c:pt>
                <c:pt idx="308">
                  <c:v>481.24745167425021</c:v>
                </c:pt>
                <c:pt idx="309">
                  <c:v>502.85306748650498</c:v>
                </c:pt>
                <c:pt idx="310">
                  <c:v>524.21080635043904</c:v>
                </c:pt>
                <c:pt idx="311">
                  <c:v>553.35483096575058</c:v>
                </c:pt>
                <c:pt idx="312">
                  <c:v>591.24984032914779</c:v>
                </c:pt>
                <c:pt idx="313">
                  <c:v>592.7503699849093</c:v>
                </c:pt>
                <c:pt idx="314">
                  <c:v>569.83463270834295</c:v>
                </c:pt>
                <c:pt idx="315">
                  <c:v>567.6017683575551</c:v>
                </c:pt>
                <c:pt idx="316">
                  <c:v>562.3350077007608</c:v>
                </c:pt>
                <c:pt idx="317">
                  <c:v>569.88097888287746</c:v>
                </c:pt>
                <c:pt idx="318">
                  <c:v>580.48362632880003</c:v>
                </c:pt>
                <c:pt idx="319">
                  <c:v>572.75470552596039</c:v>
                </c:pt>
                <c:pt idx="320">
                  <c:v>587.80341027451027</c:v>
                </c:pt>
                <c:pt idx="321">
                  <c:v>594.88153775768831</c:v>
                </c:pt>
                <c:pt idx="322">
                  <c:v>607.85038304102204</c:v>
                </c:pt>
                <c:pt idx="323">
                  <c:v>613.18190840731972</c:v>
                </c:pt>
                <c:pt idx="324">
                  <c:v>621.10454866323005</c:v>
                </c:pt>
                <c:pt idx="325">
                  <c:v>638.25380419354315</c:v>
                </c:pt>
                <c:pt idx="326">
                  <c:v>654.9518126890124</c:v>
                </c:pt>
                <c:pt idx="327">
                  <c:v>653.41174827030238</c:v>
                </c:pt>
                <c:pt idx="328">
                  <c:v>663.20161319312308</c:v>
                </c:pt>
                <c:pt idx="329">
                  <c:v>680.17397219143356</c:v>
                </c:pt>
                <c:pt idx="330">
                  <c:v>682.05440395424796</c:v>
                </c:pt>
                <c:pt idx="331">
                  <c:v>682.88368208245174</c:v>
                </c:pt>
                <c:pt idx="332">
                  <c:v>694.94663766528436</c:v>
                </c:pt>
                <c:pt idx="333">
                  <c:v>690.91670753809547</c:v>
                </c:pt>
                <c:pt idx="334">
                  <c:v>711.90967803420494</c:v>
                </c:pt>
                <c:pt idx="335">
                  <c:v>713.09069626196913</c:v>
                </c:pt>
                <c:pt idx="336">
                  <c:v>716.06378689613143</c:v>
                </c:pt>
                <c:pt idx="337">
                  <c:v>742.17935956650331</c:v>
                </c:pt>
                <c:pt idx="338">
                  <c:v>741.063556315357</c:v>
                </c:pt>
                <c:pt idx="339">
                  <c:v>756.2332808724849</c:v>
                </c:pt>
                <c:pt idx="340">
                  <c:v>772.274812076481</c:v>
                </c:pt>
                <c:pt idx="341">
                  <c:v>780.3689118316812</c:v>
                </c:pt>
                <c:pt idx="342">
                  <c:v>771.15897647031954</c:v>
                </c:pt>
                <c:pt idx="343">
                  <c:v>786.39299214987602</c:v>
                </c:pt>
                <c:pt idx="344">
                  <c:v>796.46091311371254</c:v>
                </c:pt>
                <c:pt idx="345">
                  <c:v>799.23159867847005</c:v>
                </c:pt>
                <c:pt idx="346">
                  <c:v>814.95213829308909</c:v>
                </c:pt>
                <c:pt idx="347">
                  <c:v>838.44304341672057</c:v>
                </c:pt>
                <c:pt idx="348">
                  <c:v>832.98958176941164</c:v>
                </c:pt>
                <c:pt idx="349">
                  <c:v>844.36592641188713</c:v>
                </c:pt>
                <c:pt idx="350">
                  <c:v>848.61942217121805</c:v>
                </c:pt>
                <c:pt idx="351">
                  <c:v>861.70346424385923</c:v>
                </c:pt>
                <c:pt idx="352">
                  <c:v>872.208958173258</c:v>
                </c:pt>
                <c:pt idx="353">
                  <c:v>890.26536166736469</c:v>
                </c:pt>
                <c:pt idx="354">
                  <c:v>882.21084530011262</c:v>
                </c:pt>
                <c:pt idx="355">
                  <c:v>906.72736842233201</c:v>
                </c:pt>
                <c:pt idx="356">
                  <c:v>905.80690032157088</c:v>
                </c:pt>
                <c:pt idx="357">
                  <c:v>936.71620946897099</c:v>
                </c:pt>
                <c:pt idx="358">
                  <c:v>929.88483673221185</c:v>
                </c:pt>
                <c:pt idx="359">
                  <c:v>939.39663041041206</c:v>
                </c:pt>
                <c:pt idx="360">
                  <c:v>962.59159795633445</c:v>
                </c:pt>
                <c:pt idx="361">
                  <c:v>964.29888105604618</c:v>
                </c:pt>
                <c:pt idx="362">
                  <c:v>976.49531571014529</c:v>
                </c:pt>
                <c:pt idx="363">
                  <c:v>987.18280897004786</c:v>
                </c:pt>
                <c:pt idx="364">
                  <c:v>1018.3679269944818</c:v>
                </c:pt>
                <c:pt idx="365">
                  <c:v>1009.4839261252891</c:v>
                </c:pt>
                <c:pt idx="366">
                  <c:v>1024.8149273147094</c:v>
                </c:pt>
                <c:pt idx="367">
                  <c:v>1041.4402594786889</c:v>
                </c:pt>
                <c:pt idx="368">
                  <c:v>1061.2047565666237</c:v>
                </c:pt>
                <c:pt idx="369">
                  <c:v>1065.858055431336</c:v>
                </c:pt>
                <c:pt idx="370">
                  <c:v>1074.326190714617</c:v>
                </c:pt>
                <c:pt idx="371">
                  <c:v>1090.0737799454996</c:v>
                </c:pt>
                <c:pt idx="372">
                  <c:v>1090.9429870940462</c:v>
                </c:pt>
                <c:pt idx="373">
                  <c:v>1124.4775074680949</c:v>
                </c:pt>
                <c:pt idx="374">
                  <c:v>1134.1802431732885</c:v>
                </c:pt>
                <c:pt idx="375">
                  <c:v>1146.6871618580328</c:v>
                </c:pt>
                <c:pt idx="376">
                  <c:v>1169.5304386253672</c:v>
                </c:pt>
                <c:pt idx="377">
                  <c:v>1179.298426487263</c:v>
                </c:pt>
                <c:pt idx="378">
                  <c:v>1207.335579889427</c:v>
                </c:pt>
                <c:pt idx="379">
                  <c:v>1231.3690592719292</c:v>
                </c:pt>
                <c:pt idx="380">
                  <c:v>1255.4066804013075</c:v>
                </c:pt>
                <c:pt idx="381">
                  <c:v>1254.6045061376808</c:v>
                </c:pt>
                <c:pt idx="382">
                  <c:v>1265.6830486271156</c:v>
                </c:pt>
                <c:pt idx="383">
                  <c:v>1290.0780531084051</c:v>
                </c:pt>
                <c:pt idx="384">
                  <c:v>1308.5487553250571</c:v>
                </c:pt>
                <c:pt idx="385">
                  <c:v>1323.7424173566155</c:v>
                </c:pt>
                <c:pt idx="386">
                  <c:v>1348.3841476722573</c:v>
                </c:pt>
                <c:pt idx="387">
                  <c:v>1375.6780877247395</c:v>
                </c:pt>
                <c:pt idx="388">
                  <c:v>1389.3651655613005</c:v>
                </c:pt>
                <c:pt idx="389">
                  <c:v>1424.347213136921</c:v>
                </c:pt>
                <c:pt idx="390">
                  <c:v>1437.4333400785508</c:v>
                </c:pt>
                <c:pt idx="391">
                  <c:v>1448.7983152436711</c:v>
                </c:pt>
                <c:pt idx="392">
                  <c:v>1481.1854799189273</c:v>
                </c:pt>
                <c:pt idx="393">
                  <c:v>1503.0959122540651</c:v>
                </c:pt>
                <c:pt idx="394">
                  <c:v>1524.6807960338281</c:v>
                </c:pt>
                <c:pt idx="395">
                  <c:v>1551.1758262781366</c:v>
                </c:pt>
                <c:pt idx="396">
                  <c:v>1579.9522910649628</c:v>
                </c:pt>
                <c:pt idx="397">
                  <c:v>1601.4199840645235</c:v>
                </c:pt>
                <c:pt idx="398">
                  <c:v>1632.5385008564876</c:v>
                </c:pt>
                <c:pt idx="399">
                  <c:v>1653.0622399044826</c:v>
                </c:pt>
                <c:pt idx="400">
                  <c:v>1695.6697914421916</c:v>
                </c:pt>
                <c:pt idx="401">
                  <c:v>1717.8722338766624</c:v>
                </c:pt>
                <c:pt idx="402">
                  <c:v>1743.9512297000115</c:v>
                </c:pt>
                <c:pt idx="403">
                  <c:v>1768.8399194692963</c:v>
                </c:pt>
                <c:pt idx="404">
                  <c:v>1793.6617861122841</c:v>
                </c:pt>
                <c:pt idx="405">
                  <c:v>1837.8153332164663</c:v>
                </c:pt>
                <c:pt idx="406">
                  <c:v>1854.5066208893109</c:v>
                </c:pt>
                <c:pt idx="407">
                  <c:v>1886.3983889905737</c:v>
                </c:pt>
                <c:pt idx="408">
                  <c:v>1913.2844706926453</c:v>
                </c:pt>
                <c:pt idx="409">
                  <c:v>1955.8806964020264</c:v>
                </c:pt>
                <c:pt idx="410">
                  <c:v>1980.8485303630036</c:v>
                </c:pt>
                <c:pt idx="411">
                  <c:v>2019.9231321369207</c:v>
                </c:pt>
                <c:pt idx="412">
                  <c:v>2053.5499888374411</c:v>
                </c:pt>
                <c:pt idx="413">
                  <c:v>2087.8268625934807</c:v>
                </c:pt>
                <c:pt idx="414">
                  <c:v>2124.8438307189608</c:v>
                </c:pt>
                <c:pt idx="415">
                  <c:v>2162.8435952620293</c:v>
                </c:pt>
                <c:pt idx="416">
                  <c:v>2180.7321956304236</c:v>
                </c:pt>
                <c:pt idx="417">
                  <c:v>2236.8949062982874</c:v>
                </c:pt>
                <c:pt idx="418">
                  <c:v>2268.9062587525982</c:v>
                </c:pt>
                <c:pt idx="419">
                  <c:v>2303.889499888252</c:v>
                </c:pt>
                <c:pt idx="420">
                  <c:v>2336.4678436191589</c:v>
                </c:pt>
                <c:pt idx="421">
                  <c:v>2389.4597216059747</c:v>
                </c:pt>
                <c:pt idx="422">
                  <c:v>2423.6558440910098</c:v>
                </c:pt>
                <c:pt idx="423">
                  <c:v>2447.3058616485596</c:v>
                </c:pt>
                <c:pt idx="424">
                  <c:v>2478.7755462385467</c:v>
                </c:pt>
                <c:pt idx="425">
                  <c:v>2504.5964279850041</c:v>
                </c:pt>
                <c:pt idx="426">
                  <c:v>2569.7681862187787</c:v>
                </c:pt>
                <c:pt idx="427">
                  <c:v>2588.2600086381854</c:v>
                </c:pt>
                <c:pt idx="428">
                  <c:v>2634.4556095197559</c:v>
                </c:pt>
                <c:pt idx="429">
                  <c:v>2667.1898880848598</c:v>
                </c:pt>
                <c:pt idx="430">
                  <c:v>2731.9077821794208</c:v>
                </c:pt>
                <c:pt idx="431">
                  <c:v>2773.8930033311653</c:v>
                </c:pt>
                <c:pt idx="432">
                  <c:v>2812.0820396814174</c:v>
                </c:pt>
                <c:pt idx="433">
                  <c:v>2861.1677571120217</c:v>
                </c:pt>
                <c:pt idx="434">
                  <c:v>2910.5566962228754</c:v>
                </c:pt>
                <c:pt idx="435">
                  <c:v>2943.4056213216672</c:v>
                </c:pt>
                <c:pt idx="436">
                  <c:v>3001.6545085486823</c:v>
                </c:pt>
                <c:pt idx="437">
                  <c:v>3032.447974487759</c:v>
                </c:pt>
                <c:pt idx="438">
                  <c:v>3080.6556832149931</c:v>
                </c:pt>
                <c:pt idx="439">
                  <c:v>3136.2343143425801</c:v>
                </c:pt>
                <c:pt idx="440">
                  <c:v>3149.8183594627099</c:v>
                </c:pt>
                <c:pt idx="441">
                  <c:v>3251.9729018233052</c:v>
                </c:pt>
                <c:pt idx="442">
                  <c:v>3248.4333445587804</c:v>
                </c:pt>
                <c:pt idx="443">
                  <c:v>3316.6529394405575</c:v>
                </c:pt>
                <c:pt idx="444">
                  <c:v>3390.6341254173371</c:v>
                </c:pt>
                <c:pt idx="445">
                  <c:v>3415.0514184831341</c:v>
                </c:pt>
                <c:pt idx="446">
                  <c:v>3469.9176080135385</c:v>
                </c:pt>
                <c:pt idx="447">
                  <c:v>3523.0589257065235</c:v>
                </c:pt>
                <c:pt idx="448">
                  <c:v>3555.2124289999269</c:v>
                </c:pt>
                <c:pt idx="449">
                  <c:v>3634.8964996896943</c:v>
                </c:pt>
                <c:pt idx="450">
                  <c:v>3657.485340381987</c:v>
                </c:pt>
                <c:pt idx="451">
                  <c:v>3721.7231815114565</c:v>
                </c:pt>
                <c:pt idx="452">
                  <c:v>3743.5108645364157</c:v>
                </c:pt>
                <c:pt idx="453">
                  <c:v>3811.9481983203232</c:v>
                </c:pt>
                <c:pt idx="454">
                  <c:v>3868.9310475187949</c:v>
                </c:pt>
                <c:pt idx="455">
                  <c:v>3920.9897153197012</c:v>
                </c:pt>
                <c:pt idx="456">
                  <c:v>3952.8220249395717</c:v>
                </c:pt>
                <c:pt idx="457">
                  <c:v>4026.6111938915496</c:v>
                </c:pt>
                <c:pt idx="458">
                  <c:v>4064.7221075445841</c:v>
                </c:pt>
                <c:pt idx="459">
                  <c:v>4208.3572854353215</c:v>
                </c:pt>
                <c:pt idx="460">
                  <c:v>4273.4691619353098</c:v>
                </c:pt>
                <c:pt idx="461">
                  <c:v>4248.4876237373892</c:v>
                </c:pt>
                <c:pt idx="462">
                  <c:v>4373.3532484931675</c:v>
                </c:pt>
                <c:pt idx="463">
                  <c:v>4432.1180335435502</c:v>
                </c:pt>
                <c:pt idx="464">
                  <c:v>4537.0660557071988</c:v>
                </c:pt>
                <c:pt idx="465">
                  <c:v>4534.6055824174273</c:v>
                </c:pt>
                <c:pt idx="466">
                  <c:v>4656.1461729379607</c:v>
                </c:pt>
                <c:pt idx="467">
                  <c:v>4684.9233399725881</c:v>
                </c:pt>
                <c:pt idx="468">
                  <c:v>4738.9486531054063</c:v>
                </c:pt>
                <c:pt idx="469">
                  <c:v>4791.6048694683795</c:v>
                </c:pt>
                <c:pt idx="470">
                  <c:v>4879.0994424163082</c:v>
                </c:pt>
                <c:pt idx="471">
                  <c:v>4885.1847321612577</c:v>
                </c:pt>
                <c:pt idx="472">
                  <c:v>4991.3827199482739</c:v>
                </c:pt>
                <c:pt idx="473">
                  <c:v>5007.9817333095189</c:v>
                </c:pt>
                <c:pt idx="474">
                  <c:v>5092.314231514054</c:v>
                </c:pt>
                <c:pt idx="475">
                  <c:v>5161.6778845313202</c:v>
                </c:pt>
                <c:pt idx="476">
                  <c:v>5187.2259145161661</c:v>
                </c:pt>
                <c:pt idx="477">
                  <c:v>5262.4326304118249</c:v>
                </c:pt>
                <c:pt idx="478">
                  <c:v>5336.7402011726053</c:v>
                </c:pt>
                <c:pt idx="479">
                  <c:v>5396.2037392987331</c:v>
                </c:pt>
                <c:pt idx="480">
                  <c:v>5409.9480056015573</c:v>
                </c:pt>
                <c:pt idx="481">
                  <c:v>5503.3221653115324</c:v>
                </c:pt>
                <c:pt idx="482">
                  <c:v>5550.2195978196123</c:v>
                </c:pt>
                <c:pt idx="483">
                  <c:v>5608.4116327575257</c:v>
                </c:pt>
                <c:pt idx="484">
                  <c:v>5655.7419727114348</c:v>
                </c:pt>
                <c:pt idx="485">
                  <c:v>5736.2060011675139</c:v>
                </c:pt>
                <c:pt idx="486">
                  <c:v>5799.1391100877026</c:v>
                </c:pt>
                <c:pt idx="487">
                  <c:v>5848.7756985128926</c:v>
                </c:pt>
                <c:pt idx="488">
                  <c:v>5930.0015067885188</c:v>
                </c:pt>
                <c:pt idx="489">
                  <c:v>6026.080599911802</c:v>
                </c:pt>
                <c:pt idx="490">
                  <c:v>6062.7011439797734</c:v>
                </c:pt>
                <c:pt idx="491">
                  <c:v>6141.918964280715</c:v>
                </c:pt>
                <c:pt idx="492">
                  <c:v>6168.0031777896702</c:v>
                </c:pt>
                <c:pt idx="493">
                  <c:v>6230.2375781692199</c:v>
                </c:pt>
                <c:pt idx="494">
                  <c:v>6324.5090276369228</c:v>
                </c:pt>
                <c:pt idx="495">
                  <c:v>6384.9700002850623</c:v>
                </c:pt>
                <c:pt idx="496">
                  <c:v>6472.0130453240427</c:v>
                </c:pt>
                <c:pt idx="497">
                  <c:v>6515.2684625767861</c:v>
                </c:pt>
                <c:pt idx="498">
                  <c:v>6571.1567493080929</c:v>
                </c:pt>
                <c:pt idx="499">
                  <c:v>6658.5358643980126</c:v>
                </c:pt>
                <c:pt idx="500">
                  <c:v>6753.326871041596</c:v>
                </c:pt>
                <c:pt idx="501">
                  <c:v>6821.7340312325241</c:v>
                </c:pt>
                <c:pt idx="502">
                  <c:v>6846.8781138548275</c:v>
                </c:pt>
                <c:pt idx="503">
                  <c:v>6921.4823950741957</c:v>
                </c:pt>
                <c:pt idx="504">
                  <c:v>6993.2217505297549</c:v>
                </c:pt>
                <c:pt idx="505">
                  <c:v>7062.2754274271811</c:v>
                </c:pt>
                <c:pt idx="506">
                  <c:v>7144.1908592290647</c:v>
                </c:pt>
                <c:pt idx="507">
                  <c:v>7234.086746463945</c:v>
                </c:pt>
                <c:pt idx="508">
                  <c:v>7273.8516933160818</c:v>
                </c:pt>
                <c:pt idx="509">
                  <c:v>7342.8940711134983</c:v>
                </c:pt>
                <c:pt idx="510">
                  <c:v>7419.1588532860023</c:v>
                </c:pt>
                <c:pt idx="511">
                  <c:v>7518.2484930982437</c:v>
                </c:pt>
                <c:pt idx="512">
                  <c:v>7571.5460886598839</c:v>
                </c:pt>
                <c:pt idx="513">
                  <c:v>7629.4925467448002</c:v>
                </c:pt>
                <c:pt idx="514">
                  <c:v>7687.4322324779878</c:v>
                </c:pt>
                <c:pt idx="515">
                  <c:v>7846.3144490051509</c:v>
                </c:pt>
                <c:pt idx="516">
                  <c:v>7875.5193186864099</c:v>
                </c:pt>
                <c:pt idx="517">
                  <c:v>7931.1192039467705</c:v>
                </c:pt>
                <c:pt idx="518">
                  <c:v>7999.9289870778848</c:v>
                </c:pt>
                <c:pt idx="519">
                  <c:v>8096.7018265013503</c:v>
                </c:pt>
                <c:pt idx="520">
                  <c:v>8198.6827307293042</c:v>
                </c:pt>
                <c:pt idx="521">
                  <c:v>8274.018457987715</c:v>
                </c:pt>
                <c:pt idx="522">
                  <c:v>8393.4299327095923</c:v>
                </c:pt>
                <c:pt idx="523">
                  <c:v>8420.3914209433569</c:v>
                </c:pt>
                <c:pt idx="524">
                  <c:v>8557.9011421774667</c:v>
                </c:pt>
                <c:pt idx="525">
                  <c:v>8606.4013081069697</c:v>
                </c:pt>
                <c:pt idx="526">
                  <c:v>8692.8562055423718</c:v>
                </c:pt>
                <c:pt idx="527">
                  <c:v>8755.3228166186436</c:v>
                </c:pt>
                <c:pt idx="528">
                  <c:v>8828.5591422325124</c:v>
                </c:pt>
                <c:pt idx="529">
                  <c:v>8932.5514163973512</c:v>
                </c:pt>
                <c:pt idx="530">
                  <c:v>9003.1421596237196</c:v>
                </c:pt>
                <c:pt idx="531">
                  <c:v>9115.2324323860648</c:v>
                </c:pt>
                <c:pt idx="532">
                  <c:v>9157.7321952340935</c:v>
                </c:pt>
                <c:pt idx="533">
                  <c:v>9249.8597496317198</c:v>
                </c:pt>
                <c:pt idx="534">
                  <c:v>9382.9422683249832</c:v>
                </c:pt>
                <c:pt idx="535">
                  <c:v>9415.2340982418409</c:v>
                </c:pt>
                <c:pt idx="536">
                  <c:v>9512.9139673099362</c:v>
                </c:pt>
                <c:pt idx="537">
                  <c:v>9538.5248872743123</c:v>
                </c:pt>
                <c:pt idx="538">
                  <c:v>9634.4258164359508</c:v>
                </c:pt>
                <c:pt idx="539">
                  <c:v>9712.8074764845551</c:v>
                </c:pt>
                <c:pt idx="540">
                  <c:v>9830.3725579644706</c:v>
                </c:pt>
                <c:pt idx="541">
                  <c:v>9918.4068261690027</c:v>
                </c:pt>
                <c:pt idx="542">
                  <c:v>9954.4431859377783</c:v>
                </c:pt>
                <c:pt idx="543">
                  <c:v>10103.032033283687</c:v>
                </c:pt>
                <c:pt idx="544">
                  <c:v>10134.203906308607</c:v>
                </c:pt>
                <c:pt idx="545">
                  <c:v>10261.127142551628</c:v>
                </c:pt>
                <c:pt idx="546">
                  <c:v>10311.730626700995</c:v>
                </c:pt>
                <c:pt idx="547">
                  <c:v>10421.115625817642</c:v>
                </c:pt>
                <c:pt idx="548">
                  <c:v>10512.057983493576</c:v>
                </c:pt>
                <c:pt idx="549">
                  <c:v>10566.783260982986</c:v>
                </c:pt>
                <c:pt idx="550">
                  <c:v>10660.633006433876</c:v>
                </c:pt>
                <c:pt idx="551">
                  <c:v>10786.828275917851</c:v>
                </c:pt>
                <c:pt idx="552">
                  <c:v>10832.442547735667</c:v>
                </c:pt>
                <c:pt idx="553">
                  <c:v>10922.871725165425</c:v>
                </c:pt>
                <c:pt idx="554">
                  <c:v>11033.516225750376</c:v>
                </c:pt>
                <c:pt idx="555">
                  <c:v>11115.819834824057</c:v>
                </c:pt>
                <c:pt idx="556">
                  <c:v>11193.691844109027</c:v>
                </c:pt>
                <c:pt idx="557">
                  <c:v>11300.4545430572</c:v>
                </c:pt>
                <c:pt idx="558">
                  <c:v>11407.59169481832</c:v>
                </c:pt>
                <c:pt idx="559">
                  <c:v>11547.533856934213</c:v>
                </c:pt>
                <c:pt idx="560">
                  <c:v>11615.286976569434</c:v>
                </c:pt>
                <c:pt idx="561">
                  <c:v>11744.123951193189</c:v>
                </c:pt>
                <c:pt idx="562">
                  <c:v>11810.018086667416</c:v>
                </c:pt>
                <c:pt idx="563">
                  <c:v>11956.89740617431</c:v>
                </c:pt>
                <c:pt idx="564">
                  <c:v>12037.038789636639</c:v>
                </c:pt>
                <c:pt idx="565">
                  <c:v>12101.495784720706</c:v>
                </c:pt>
                <c:pt idx="566">
                  <c:v>12219.151969930177</c:v>
                </c:pt>
                <c:pt idx="567">
                  <c:v>12295.069673413605</c:v>
                </c:pt>
                <c:pt idx="568">
                  <c:v>12414.29795323629</c:v>
                </c:pt>
                <c:pt idx="569">
                  <c:v>12507.392991157018</c:v>
                </c:pt>
                <c:pt idx="570">
                  <c:v>12612.951982030145</c:v>
                </c:pt>
                <c:pt idx="571">
                  <c:v>12719.741189142369</c:v>
                </c:pt>
                <c:pt idx="572">
                  <c:v>12837.898004282637</c:v>
                </c:pt>
                <c:pt idx="573">
                  <c:v>12913.65751174565</c:v>
                </c:pt>
                <c:pt idx="574">
                  <c:v>13009.118051308476</c:v>
                </c:pt>
                <c:pt idx="575">
                  <c:v>13136.781543491683</c:v>
                </c:pt>
                <c:pt idx="576">
                  <c:v>13211.426689122542</c:v>
                </c:pt>
                <c:pt idx="577">
                  <c:v>13318.178463666385</c:v>
                </c:pt>
                <c:pt idx="578">
                  <c:v>13391.633727769877</c:v>
                </c:pt>
                <c:pt idx="579">
                  <c:v>13527.705539980388</c:v>
                </c:pt>
                <c:pt idx="580">
                  <c:v>13589.692834948704</c:v>
                </c:pt>
                <c:pt idx="581">
                  <c:v>13730.909024907136</c:v>
                </c:pt>
                <c:pt idx="582">
                  <c:v>13829.476561037136</c:v>
                </c:pt>
                <c:pt idx="583">
                  <c:v>13956.566208270367</c:v>
                </c:pt>
                <c:pt idx="584">
                  <c:v>14010.77160798737</c:v>
                </c:pt>
                <c:pt idx="585">
                  <c:v>14131.33094001143</c:v>
                </c:pt>
                <c:pt idx="586">
                  <c:v>14219.553906108678</c:v>
                </c:pt>
                <c:pt idx="587">
                  <c:v>14332.897582601829</c:v>
                </c:pt>
                <c:pt idx="588">
                  <c:v>14466.871698674884</c:v>
                </c:pt>
                <c:pt idx="589">
                  <c:v>14523.902377820548</c:v>
                </c:pt>
                <c:pt idx="590">
                  <c:v>14613.387301650722</c:v>
                </c:pt>
                <c:pt idx="591">
                  <c:v>14732.47548195783</c:v>
                </c:pt>
                <c:pt idx="592">
                  <c:v>14844.649871297546</c:v>
                </c:pt>
                <c:pt idx="593">
                  <c:v>14924.693127984618</c:v>
                </c:pt>
                <c:pt idx="594">
                  <c:v>15019.931879841661</c:v>
                </c:pt>
                <c:pt idx="595">
                  <c:v>15151.221623936113</c:v>
                </c:pt>
                <c:pt idx="596">
                  <c:v>15242.149026394507</c:v>
                </c:pt>
                <c:pt idx="597">
                  <c:v>15386.108059805812</c:v>
                </c:pt>
                <c:pt idx="598">
                  <c:v>15477.917419541156</c:v>
                </c:pt>
                <c:pt idx="599">
                  <c:v>15576.809161492523</c:v>
                </c:pt>
                <c:pt idx="600">
                  <c:v>15722.507671627736</c:v>
                </c:pt>
                <c:pt idx="601">
                  <c:v>15791.695098803526</c:v>
                </c:pt>
                <c:pt idx="602">
                  <c:v>15877.853717031079</c:v>
                </c:pt>
                <c:pt idx="603">
                  <c:v>16049.333055749883</c:v>
                </c:pt>
                <c:pt idx="604">
                  <c:v>16080.769793401611</c:v>
                </c:pt>
                <c:pt idx="605">
                  <c:v>16258.871879631874</c:v>
                </c:pt>
                <c:pt idx="606">
                  <c:v>16328.327503136506</c:v>
                </c:pt>
                <c:pt idx="607">
                  <c:v>16437.852854624056</c:v>
                </c:pt>
                <c:pt idx="608">
                  <c:v>16560.449755964004</c:v>
                </c:pt>
                <c:pt idx="609">
                  <c:v>16659.689524048707</c:v>
                </c:pt>
                <c:pt idx="610">
                  <c:v>16811.214297827981</c:v>
                </c:pt>
                <c:pt idx="611">
                  <c:v>16842.666521015679</c:v>
                </c:pt>
                <c:pt idx="612">
                  <c:v>17067.107820443474</c:v>
                </c:pt>
                <c:pt idx="613">
                  <c:v>17096.00204428763</c:v>
                </c:pt>
                <c:pt idx="614">
                  <c:v>17191.960011531261</c:v>
                </c:pt>
                <c:pt idx="615">
                  <c:v>17321.428049235776</c:v>
                </c:pt>
                <c:pt idx="616">
                  <c:v>17435.916833518695</c:v>
                </c:pt>
                <c:pt idx="617">
                  <c:v>17568.340001804823</c:v>
                </c:pt>
                <c:pt idx="618">
                  <c:v>17643.406554352681</c:v>
                </c:pt>
                <c:pt idx="619">
                  <c:v>17776.207631234189</c:v>
                </c:pt>
                <c:pt idx="620">
                  <c:v>17932.341086981702</c:v>
                </c:pt>
                <c:pt idx="621">
                  <c:v>18051.982621748826</c:v>
                </c:pt>
                <c:pt idx="622">
                  <c:v>18152.234808052275</c:v>
                </c:pt>
                <c:pt idx="623">
                  <c:v>18295.791120119491</c:v>
                </c:pt>
                <c:pt idx="624">
                  <c:v>18419.65739584417</c:v>
                </c:pt>
                <c:pt idx="625">
                  <c:v>18507.950949858619</c:v>
                </c:pt>
                <c:pt idx="626">
                  <c:v>18673.37262826442</c:v>
                </c:pt>
                <c:pt idx="627">
                  <c:v>18751.936337008417</c:v>
                </c:pt>
                <c:pt idx="628">
                  <c:v>18856.341846723029</c:v>
                </c:pt>
                <c:pt idx="629">
                  <c:v>18963.796894436597</c:v>
                </c:pt>
                <c:pt idx="630">
                  <c:v>19056.446420949094</c:v>
                </c:pt>
                <c:pt idx="631">
                  <c:v>19226.514944520979</c:v>
                </c:pt>
                <c:pt idx="632">
                  <c:v>19339.866430347349</c:v>
                </c:pt>
                <c:pt idx="633">
                  <c:v>19388.41220917134</c:v>
                </c:pt>
                <c:pt idx="634">
                  <c:v>19577.558845794236</c:v>
                </c:pt>
                <c:pt idx="635">
                  <c:v>19743.84572651206</c:v>
                </c:pt>
                <c:pt idx="636">
                  <c:v>19801.295843036725</c:v>
                </c:pt>
                <c:pt idx="637">
                  <c:v>19904.1960644387</c:v>
                </c:pt>
                <c:pt idx="638">
                  <c:v>20024.324487320398</c:v>
                </c:pt>
                <c:pt idx="639">
                  <c:v>20122.082794949096</c:v>
                </c:pt>
                <c:pt idx="640">
                  <c:v>20224.482164384142</c:v>
                </c:pt>
                <c:pt idx="641">
                  <c:v>20448.241372016666</c:v>
                </c:pt>
                <c:pt idx="642">
                  <c:v>20578.936280716149</c:v>
                </c:pt>
                <c:pt idx="643">
                  <c:v>20705.522198771774</c:v>
                </c:pt>
                <c:pt idx="644">
                  <c:v>20819.835346132491</c:v>
                </c:pt>
                <c:pt idx="645">
                  <c:v>20966.518225418658</c:v>
                </c:pt>
                <c:pt idx="646">
                  <c:v>21017.6829885242</c:v>
                </c:pt>
                <c:pt idx="647">
                  <c:v>21224.607421778033</c:v>
                </c:pt>
                <c:pt idx="648">
                  <c:v>21346.804499071503</c:v>
                </c:pt>
                <c:pt idx="649">
                  <c:v>21435.789765619902</c:v>
                </c:pt>
                <c:pt idx="650">
                  <c:v>21581.380588570697</c:v>
                </c:pt>
                <c:pt idx="651">
                  <c:v>21712.370637358898</c:v>
                </c:pt>
                <c:pt idx="652">
                  <c:v>21829.47754689071</c:v>
                </c:pt>
                <c:pt idx="653">
                  <c:v>21920.215458492436</c:v>
                </c:pt>
                <c:pt idx="654">
                  <c:v>22054.892078651705</c:v>
                </c:pt>
                <c:pt idx="655">
                  <c:v>22244.346932541313</c:v>
                </c:pt>
                <c:pt idx="656">
                  <c:v>22277.56934423482</c:v>
                </c:pt>
                <c:pt idx="657">
                  <c:v>22430.498003155448</c:v>
                </c:pt>
                <c:pt idx="658">
                  <c:v>22545.299488176126</c:v>
                </c:pt>
                <c:pt idx="659">
                  <c:v>22671.279698600822</c:v>
                </c:pt>
                <c:pt idx="660">
                  <c:v>22832.016992044242</c:v>
                </c:pt>
                <c:pt idx="661">
                  <c:v>22939.897931571606</c:v>
                </c:pt>
                <c:pt idx="662">
                  <c:v>23042.676959449025</c:v>
                </c:pt>
                <c:pt idx="663">
                  <c:v>23189.16821971918</c:v>
                </c:pt>
                <c:pt idx="664">
                  <c:v>23323.24077185096</c:v>
                </c:pt>
                <c:pt idx="665">
                  <c:v>23457.448413326569</c:v>
                </c:pt>
                <c:pt idx="666">
                  <c:v>23613.341175766076</c:v>
                </c:pt>
                <c:pt idx="667">
                  <c:v>23714.006057089682</c:v>
                </c:pt>
                <c:pt idx="668">
                  <c:v>23871.536265824812</c:v>
                </c:pt>
                <c:pt idx="669">
                  <c:v>24062.305455289134</c:v>
                </c:pt>
                <c:pt idx="670">
                  <c:v>24152.633858703539</c:v>
                </c:pt>
                <c:pt idx="671">
                  <c:v>24284.787208785809</c:v>
                </c:pt>
                <c:pt idx="672">
                  <c:v>24400.544101574364</c:v>
                </c:pt>
                <c:pt idx="673">
                  <c:v>24545.806571038749</c:v>
                </c:pt>
                <c:pt idx="674">
                  <c:v>24677.036240152866</c:v>
                </c:pt>
                <c:pt idx="675">
                  <c:v>24781.64537256242</c:v>
                </c:pt>
                <c:pt idx="676">
                  <c:v>24959.23896664011</c:v>
                </c:pt>
                <c:pt idx="677">
                  <c:v>25018.610215377186</c:v>
                </c:pt>
                <c:pt idx="678">
                  <c:v>25196.163722222187</c:v>
                </c:pt>
                <c:pt idx="679">
                  <c:v>25360.043950204734</c:v>
                </c:pt>
                <c:pt idx="680">
                  <c:v>25513.868340992503</c:v>
                </c:pt>
                <c:pt idx="681">
                  <c:v>25605.806644476903</c:v>
                </c:pt>
                <c:pt idx="682">
                  <c:v>25650.810892995101</c:v>
                </c:pt>
                <c:pt idx="683">
                  <c:v>25856.424146858284</c:v>
                </c:pt>
                <c:pt idx="684">
                  <c:v>25917.942281873598</c:v>
                </c:pt>
                <c:pt idx="685">
                  <c:v>26092.043571922131</c:v>
                </c:pt>
                <c:pt idx="686">
                  <c:v>26193.979533534453</c:v>
                </c:pt>
                <c:pt idx="687">
                  <c:v>26366.48163878229</c:v>
                </c:pt>
                <c:pt idx="688">
                  <c:v>26488.480949377132</c:v>
                </c:pt>
                <c:pt idx="689">
                  <c:v>26635.460079428427</c:v>
                </c:pt>
                <c:pt idx="690">
                  <c:v>26742.608237152283</c:v>
                </c:pt>
                <c:pt idx="691">
                  <c:v>26918.826368396582</c:v>
                </c:pt>
                <c:pt idx="692">
                  <c:v>27071.155348859687</c:v>
                </c:pt>
                <c:pt idx="693">
                  <c:v>27177.724867088909</c:v>
                </c:pt>
                <c:pt idx="694">
                  <c:v>27312.445789737831</c:v>
                </c:pt>
                <c:pt idx="695">
                  <c:v>27452.691700642088</c:v>
                </c:pt>
                <c:pt idx="696">
                  <c:v>27569.021498400529</c:v>
                </c:pt>
                <c:pt idx="697">
                  <c:v>27698.38265407025</c:v>
                </c:pt>
                <c:pt idx="698">
                  <c:v>27916.228140288829</c:v>
                </c:pt>
                <c:pt idx="699">
                  <c:v>28067.370886901306</c:v>
                </c:pt>
                <c:pt idx="700">
                  <c:v>28186.216190518771</c:v>
                </c:pt>
                <c:pt idx="701">
                  <c:v>28299.399968165395</c:v>
                </c:pt>
                <c:pt idx="702">
                  <c:v>28492.245626102187</c:v>
                </c:pt>
                <c:pt idx="703">
                  <c:v>28713.605231153186</c:v>
                </c:pt>
                <c:pt idx="704">
                  <c:v>28769.967583716632</c:v>
                </c:pt>
                <c:pt idx="705">
                  <c:v>29018.547437465913</c:v>
                </c:pt>
                <c:pt idx="706">
                  <c:v>29151.589649960442</c:v>
                </c:pt>
                <c:pt idx="707">
                  <c:v>29370.818629972768</c:v>
                </c:pt>
                <c:pt idx="708">
                  <c:v>29513.32364581227</c:v>
                </c:pt>
                <c:pt idx="709">
                  <c:v>29767.058053450859</c:v>
                </c:pt>
                <c:pt idx="710">
                  <c:v>29848.04925324455</c:v>
                </c:pt>
                <c:pt idx="711">
                  <c:v>30033.184616456638</c:v>
                </c:pt>
                <c:pt idx="712">
                  <c:v>30237.296861439409</c:v>
                </c:pt>
                <c:pt idx="713">
                  <c:v>30414.205875027357</c:v>
                </c:pt>
                <c:pt idx="714">
                  <c:v>30523.369145908935</c:v>
                </c:pt>
                <c:pt idx="715">
                  <c:v>30679.376418636628</c:v>
                </c:pt>
                <c:pt idx="716">
                  <c:v>30828.88722897293</c:v>
                </c:pt>
                <c:pt idx="717">
                  <c:v>30963.494004791308</c:v>
                </c:pt>
                <c:pt idx="718">
                  <c:v>31206.433921477477</c:v>
                </c:pt>
                <c:pt idx="719">
                  <c:v>31328.866195543837</c:v>
                </c:pt>
                <c:pt idx="720">
                  <c:v>31484.396103953521</c:v>
                </c:pt>
                <c:pt idx="721">
                  <c:v>31712.514281343156</c:v>
                </c:pt>
                <c:pt idx="722">
                  <c:v>31849.76850240826</c:v>
                </c:pt>
                <c:pt idx="723">
                  <c:v>31967.168524715238</c:v>
                </c:pt>
                <c:pt idx="724">
                  <c:v>32161.078102660133</c:v>
                </c:pt>
                <c:pt idx="725">
                  <c:v>32304.535294633803</c:v>
                </c:pt>
                <c:pt idx="726">
                  <c:v>32473.355420249052</c:v>
                </c:pt>
                <c:pt idx="727">
                  <c:v>32646.250111072237</c:v>
                </c:pt>
                <c:pt idx="728">
                  <c:v>32762.556255686013</c:v>
                </c:pt>
                <c:pt idx="729">
                  <c:v>32914.218403454943</c:v>
                </c:pt>
                <c:pt idx="730">
                  <c:v>33046.70343285831</c:v>
                </c:pt>
                <c:pt idx="731">
                  <c:v>33153.636845143221</c:v>
                </c:pt>
                <c:pt idx="732">
                  <c:v>33316.01956063907</c:v>
                </c:pt>
                <c:pt idx="733">
                  <c:v>33523.417195334339</c:v>
                </c:pt>
                <c:pt idx="734">
                  <c:v>33654.088952824393</c:v>
                </c:pt>
                <c:pt idx="735">
                  <c:v>33878.569565799138</c:v>
                </c:pt>
                <c:pt idx="736">
                  <c:v>33931.203017564716</c:v>
                </c:pt>
                <c:pt idx="737">
                  <c:v>34202.423534673064</c:v>
                </c:pt>
                <c:pt idx="738">
                  <c:v>34264.524971775936</c:v>
                </c:pt>
                <c:pt idx="739">
                  <c:v>34463.861539856516</c:v>
                </c:pt>
                <c:pt idx="740">
                  <c:v>34529.334844147372</c:v>
                </c:pt>
                <c:pt idx="741">
                  <c:v>34802.238235891622</c:v>
                </c:pt>
                <c:pt idx="742">
                  <c:v>34913.415312031844</c:v>
                </c:pt>
                <c:pt idx="743">
                  <c:v>35147.886469549929</c:v>
                </c:pt>
                <c:pt idx="744">
                  <c:v>35257.740805799942</c:v>
                </c:pt>
                <c:pt idx="745">
                  <c:v>35394.232659088724</c:v>
                </c:pt>
                <c:pt idx="746">
                  <c:v>35528.430138623102</c:v>
                </c:pt>
                <c:pt idx="747">
                  <c:v>35756.28587099073</c:v>
                </c:pt>
                <c:pt idx="748">
                  <c:v>35844.840907296653</c:v>
                </c:pt>
                <c:pt idx="749">
                  <c:v>36001.615065758378</c:v>
                </c:pt>
                <c:pt idx="750">
                  <c:v>36136.295925773993</c:v>
                </c:pt>
                <c:pt idx="751">
                  <c:v>36394.640857336286</c:v>
                </c:pt>
                <c:pt idx="752">
                  <c:v>36463.942118721643</c:v>
                </c:pt>
                <c:pt idx="753">
                  <c:v>36607.766637774846</c:v>
                </c:pt>
                <c:pt idx="754">
                  <c:v>36767.520493516582</c:v>
                </c:pt>
                <c:pt idx="755">
                  <c:v>36997.82548432253</c:v>
                </c:pt>
                <c:pt idx="756">
                  <c:v>37169.270739900399</c:v>
                </c:pt>
                <c:pt idx="757">
                  <c:v>37230.183407888697</c:v>
                </c:pt>
                <c:pt idx="758">
                  <c:v>37354.115390106592</c:v>
                </c:pt>
                <c:pt idx="759">
                  <c:v>37492.80223793305</c:v>
                </c:pt>
                <c:pt idx="760">
                  <c:v>37604.021248192803</c:v>
                </c:pt>
                <c:pt idx="761">
                  <c:v>37726.05924638069</c:v>
                </c:pt>
                <c:pt idx="762">
                  <c:v>37970.206210602075</c:v>
                </c:pt>
                <c:pt idx="763">
                  <c:v>38069.048802654484</c:v>
                </c:pt>
                <c:pt idx="764">
                  <c:v>38230.345816447683</c:v>
                </c:pt>
                <c:pt idx="765">
                  <c:v>38475.018763392545</c:v>
                </c:pt>
                <c:pt idx="766">
                  <c:v>38506.060899475779</c:v>
                </c:pt>
                <c:pt idx="767">
                  <c:v>38626.528591418704</c:v>
                </c:pt>
                <c:pt idx="768">
                  <c:v>38801.331508453346</c:v>
                </c:pt>
                <c:pt idx="769">
                  <c:v>39003.181494996512</c:v>
                </c:pt>
                <c:pt idx="770">
                  <c:v>39228.349887973549</c:v>
                </c:pt>
                <c:pt idx="771">
                  <c:v>39320.314605843232</c:v>
                </c:pt>
                <c:pt idx="772">
                  <c:v>39547.129986244763</c:v>
                </c:pt>
                <c:pt idx="773">
                  <c:v>39683.043881823891</c:v>
                </c:pt>
                <c:pt idx="774">
                  <c:v>39800.584935530707</c:v>
                </c:pt>
                <c:pt idx="775">
                  <c:v>40022.671775226321</c:v>
                </c:pt>
                <c:pt idx="776">
                  <c:v>40138.857149888332</c:v>
                </c:pt>
                <c:pt idx="777">
                  <c:v>40203.654341263231</c:v>
                </c:pt>
                <c:pt idx="778">
                  <c:v>40498.992801840614</c:v>
                </c:pt>
                <c:pt idx="779">
                  <c:v>40611.429644103264</c:v>
                </c:pt>
                <c:pt idx="780">
                  <c:v>40697.515114842878</c:v>
                </c:pt>
                <c:pt idx="781">
                  <c:v>40813.607929554251</c:v>
                </c:pt>
                <c:pt idx="782">
                  <c:v>41003.452345054502</c:v>
                </c:pt>
                <c:pt idx="783">
                  <c:v>41187.764047244214</c:v>
                </c:pt>
                <c:pt idx="784">
                  <c:v>41374.437811353288</c:v>
                </c:pt>
                <c:pt idx="785">
                  <c:v>41625.675895651002</c:v>
                </c:pt>
                <c:pt idx="786">
                  <c:v>41833.519224725504</c:v>
                </c:pt>
                <c:pt idx="787">
                  <c:v>41944.52909762902</c:v>
                </c:pt>
                <c:pt idx="788">
                  <c:v>42161.481775737819</c:v>
                </c:pt>
                <c:pt idx="789">
                  <c:v>42281.190757612654</c:v>
                </c:pt>
                <c:pt idx="790">
                  <c:v>42381.291427278949</c:v>
                </c:pt>
                <c:pt idx="791">
                  <c:v>42561.41048835632</c:v>
                </c:pt>
                <c:pt idx="792">
                  <c:v>42714.057647155765</c:v>
                </c:pt>
                <c:pt idx="793">
                  <c:v>42915.450292456073</c:v>
                </c:pt>
                <c:pt idx="794">
                  <c:v>43152.108329606388</c:v>
                </c:pt>
                <c:pt idx="795">
                  <c:v>43304.092980681955</c:v>
                </c:pt>
                <c:pt idx="796">
                  <c:v>43376.215442126457</c:v>
                </c:pt>
                <c:pt idx="797">
                  <c:v>43496.148767216298</c:v>
                </c:pt>
                <c:pt idx="798">
                  <c:v>43758.800443334207</c:v>
                </c:pt>
                <c:pt idx="799">
                  <c:v>43909.507981364673</c:v>
                </c:pt>
                <c:pt idx="800">
                  <c:v>43992.714781589297</c:v>
                </c:pt>
                <c:pt idx="801">
                  <c:v>44154.831187464973</c:v>
                </c:pt>
                <c:pt idx="802">
                  <c:v>44253.543113995845</c:v>
                </c:pt>
                <c:pt idx="803">
                  <c:v>44536.862665584471</c:v>
                </c:pt>
                <c:pt idx="804">
                  <c:v>44651.35822707678</c:v>
                </c:pt>
                <c:pt idx="805">
                  <c:v>44843.544194905728</c:v>
                </c:pt>
                <c:pt idx="806">
                  <c:v>44927.91433834612</c:v>
                </c:pt>
                <c:pt idx="807">
                  <c:v>45121.475945374645</c:v>
                </c:pt>
                <c:pt idx="808">
                  <c:v>45239.919827121288</c:v>
                </c:pt>
                <c:pt idx="809">
                  <c:v>45422.870764952626</c:v>
                </c:pt>
                <c:pt idx="810">
                  <c:v>45595.753210230636</c:v>
                </c:pt>
                <c:pt idx="811">
                  <c:v>45736.266441429245</c:v>
                </c:pt>
                <c:pt idx="812">
                  <c:v>45874.796853020598</c:v>
                </c:pt>
                <c:pt idx="813">
                  <c:v>46182.017311833355</c:v>
                </c:pt>
                <c:pt idx="814">
                  <c:v>46296.538915883175</c:v>
                </c:pt>
                <c:pt idx="815">
                  <c:v>46418.010197613388</c:v>
                </c:pt>
                <c:pt idx="816">
                  <c:v>46579.249706543531</c:v>
                </c:pt>
                <c:pt idx="817">
                  <c:v>46794.295351469307</c:v>
                </c:pt>
                <c:pt idx="818">
                  <c:v>46905.71549799545</c:v>
                </c:pt>
                <c:pt idx="819">
                  <c:v>46985.253388732686</c:v>
                </c:pt>
                <c:pt idx="820">
                  <c:v>47212.774990181504</c:v>
                </c:pt>
                <c:pt idx="821">
                  <c:v>47417.04995383873</c:v>
                </c:pt>
                <c:pt idx="822">
                  <c:v>47546.22696830632</c:v>
                </c:pt>
                <c:pt idx="823">
                  <c:v>47688.871738832255</c:v>
                </c:pt>
                <c:pt idx="824">
                  <c:v>47822.689489616459</c:v>
                </c:pt>
                <c:pt idx="825">
                  <c:v>47972.562066633407</c:v>
                </c:pt>
                <c:pt idx="826">
                  <c:v>48165.477788706492</c:v>
                </c:pt>
                <c:pt idx="827">
                  <c:v>48345.709443578031</c:v>
                </c:pt>
                <c:pt idx="828">
                  <c:v>48505.836844220226</c:v>
                </c:pt>
                <c:pt idx="829">
                  <c:v>48605.247904376105</c:v>
                </c:pt>
                <c:pt idx="830">
                  <c:v>48759.271886694405</c:v>
                </c:pt>
                <c:pt idx="831">
                  <c:v>48899.540755270493</c:v>
                </c:pt>
                <c:pt idx="832">
                  <c:v>49122.320925124863</c:v>
                </c:pt>
                <c:pt idx="833">
                  <c:v>49294.507488049574</c:v>
                </c:pt>
                <c:pt idx="834">
                  <c:v>49438.893220410093</c:v>
                </c:pt>
                <c:pt idx="835">
                  <c:v>49583.996559297404</c:v>
                </c:pt>
                <c:pt idx="836">
                  <c:v>49664.768850319437</c:v>
                </c:pt>
                <c:pt idx="837">
                  <c:v>49961.48396688627</c:v>
                </c:pt>
                <c:pt idx="838">
                  <c:v>50136.692248721498</c:v>
                </c:pt>
                <c:pt idx="839">
                  <c:v>50332.416883616061</c:v>
                </c:pt>
                <c:pt idx="840">
                  <c:v>50400.021615438083</c:v>
                </c:pt>
                <c:pt idx="841">
                  <c:v>50581.021055996127</c:v>
                </c:pt>
                <c:pt idx="842">
                  <c:v>50678.675629576406</c:v>
                </c:pt>
                <c:pt idx="843">
                  <c:v>50875.688938785672</c:v>
                </c:pt>
                <c:pt idx="844">
                  <c:v>51054.331527498383</c:v>
                </c:pt>
                <c:pt idx="845">
                  <c:v>51286.940017075103</c:v>
                </c:pt>
                <c:pt idx="846">
                  <c:v>51412.377662292463</c:v>
                </c:pt>
                <c:pt idx="847">
                  <c:v>51597.410686172516</c:v>
                </c:pt>
                <c:pt idx="848">
                  <c:v>51666.314244647612</c:v>
                </c:pt>
                <c:pt idx="849">
                  <c:v>51862.88226582294</c:v>
                </c:pt>
                <c:pt idx="850">
                  <c:v>51984.627324634013</c:v>
                </c:pt>
                <c:pt idx="851">
                  <c:v>52187.192440557388</c:v>
                </c:pt>
                <c:pt idx="852">
                  <c:v>52231.621578480932</c:v>
                </c:pt>
                <c:pt idx="853">
                  <c:v>52445.609453611898</c:v>
                </c:pt>
                <c:pt idx="854">
                  <c:v>52621.407606834749</c:v>
                </c:pt>
                <c:pt idx="855">
                  <c:v>52699.62973463611</c:v>
                </c:pt>
                <c:pt idx="856">
                  <c:v>52864.687959557748</c:v>
                </c:pt>
                <c:pt idx="857">
                  <c:v>53009.357858536729</c:v>
                </c:pt>
                <c:pt idx="858">
                  <c:v>53150.495635427927</c:v>
                </c:pt>
                <c:pt idx="859">
                  <c:v>53432.383895319297</c:v>
                </c:pt>
                <c:pt idx="860">
                  <c:v>53547.374718657062</c:v>
                </c:pt>
                <c:pt idx="861">
                  <c:v>53703.813952394245</c:v>
                </c:pt>
                <c:pt idx="862">
                  <c:v>53922.492517761857</c:v>
                </c:pt>
                <c:pt idx="863">
                  <c:v>54096.445616197976</c:v>
                </c:pt>
                <c:pt idx="864">
                  <c:v>53997.53029050857</c:v>
                </c:pt>
                <c:pt idx="865">
                  <c:v>54312.987392796269</c:v>
                </c:pt>
                <c:pt idx="866">
                  <c:v>54450.436767916755</c:v>
                </c:pt>
                <c:pt idx="867">
                  <c:v>54582.455516391521</c:v>
                </c:pt>
                <c:pt idx="868">
                  <c:v>54615.610711425827</c:v>
                </c:pt>
                <c:pt idx="869">
                  <c:v>54855.688492927315</c:v>
                </c:pt>
                <c:pt idx="870">
                  <c:v>54911.680263262278</c:v>
                </c:pt>
                <c:pt idx="871">
                  <c:v>55120.596545452892</c:v>
                </c:pt>
                <c:pt idx="872">
                  <c:v>55204.078591156562</c:v>
                </c:pt>
                <c:pt idx="873">
                  <c:v>55526.066276883626</c:v>
                </c:pt>
                <c:pt idx="874">
                  <c:v>55618.64010694508</c:v>
                </c:pt>
                <c:pt idx="875">
                  <c:v>55682.539675897635</c:v>
                </c:pt>
                <c:pt idx="876">
                  <c:v>55847.845703333107</c:v>
                </c:pt>
                <c:pt idx="877">
                  <c:v>55929.261790860764</c:v>
                </c:pt>
                <c:pt idx="878">
                  <c:v>56109.031725626417</c:v>
                </c:pt>
                <c:pt idx="879">
                  <c:v>56266.317027239995</c:v>
                </c:pt>
                <c:pt idx="880">
                  <c:v>56515.025906185903</c:v>
                </c:pt>
                <c:pt idx="881">
                  <c:v>56698.003074476306</c:v>
                </c:pt>
                <c:pt idx="882">
                  <c:v>56844.697740569762</c:v>
                </c:pt>
                <c:pt idx="883">
                  <c:v>56971.395057155161</c:v>
                </c:pt>
                <c:pt idx="884">
                  <c:v>57235.921271474537</c:v>
                </c:pt>
                <c:pt idx="885">
                  <c:v>57317.480376913292</c:v>
                </c:pt>
                <c:pt idx="886">
                  <c:v>57385.560062272212</c:v>
                </c:pt>
                <c:pt idx="887">
                  <c:v>57593.108725957543</c:v>
                </c:pt>
                <c:pt idx="888">
                  <c:v>57827.057740988093</c:v>
                </c:pt>
                <c:pt idx="889">
                  <c:v>57877.281807851788</c:v>
                </c:pt>
                <c:pt idx="890">
                  <c:v>58104.063747032509</c:v>
                </c:pt>
                <c:pt idx="891">
                  <c:v>58201.810621915742</c:v>
                </c:pt>
                <c:pt idx="892">
                  <c:v>58301.861967860896</c:v>
                </c:pt>
                <c:pt idx="893">
                  <c:v>58410.398102060477</c:v>
                </c:pt>
                <c:pt idx="894">
                  <c:v>58552.628137888234</c:v>
                </c:pt>
                <c:pt idx="895">
                  <c:v>58529.464753352891</c:v>
                </c:pt>
                <c:pt idx="896">
                  <c:v>58703.484527121145</c:v>
                </c:pt>
                <c:pt idx="897">
                  <c:v>58871.108748270934</c:v>
                </c:pt>
                <c:pt idx="898">
                  <c:v>58944.108300896864</c:v>
                </c:pt>
                <c:pt idx="899">
                  <c:v>58998.472543650714</c:v>
                </c:pt>
                <c:pt idx="900">
                  <c:v>59229.020073492786</c:v>
                </c:pt>
                <c:pt idx="901">
                  <c:v>59317.115674732639</c:v>
                </c:pt>
                <c:pt idx="902">
                  <c:v>59512.366953613353</c:v>
                </c:pt>
                <c:pt idx="903">
                  <c:v>59653.95310687639</c:v>
                </c:pt>
                <c:pt idx="904">
                  <c:v>59882.306200665655</c:v>
                </c:pt>
                <c:pt idx="905">
                  <c:v>60074.233680456317</c:v>
                </c:pt>
                <c:pt idx="906">
                  <c:v>60252.419666026712</c:v>
                </c:pt>
                <c:pt idx="907">
                  <c:v>60544.397436551226</c:v>
                </c:pt>
                <c:pt idx="908">
                  <c:v>60766.775594479259</c:v>
                </c:pt>
                <c:pt idx="909">
                  <c:v>60938.290497638234</c:v>
                </c:pt>
                <c:pt idx="910">
                  <c:v>61106.751518258658</c:v>
                </c:pt>
                <c:pt idx="911">
                  <c:v>61294.897677101093</c:v>
                </c:pt>
                <c:pt idx="912">
                  <c:v>61596.849050742501</c:v>
                </c:pt>
                <c:pt idx="913">
                  <c:v>61796.859364891498</c:v>
                </c:pt>
                <c:pt idx="914">
                  <c:v>61975.202906613391</c:v>
                </c:pt>
                <c:pt idx="915">
                  <c:v>62194.621226350595</c:v>
                </c:pt>
                <c:pt idx="916">
                  <c:v>62423.480494117481</c:v>
                </c:pt>
                <c:pt idx="917">
                  <c:v>62591.882432168124</c:v>
                </c:pt>
                <c:pt idx="918">
                  <c:v>62725.272019583143</c:v>
                </c:pt>
                <c:pt idx="919">
                  <c:v>62975.904705298926</c:v>
                </c:pt>
                <c:pt idx="920">
                  <c:v>63161.471930865191</c:v>
                </c:pt>
                <c:pt idx="921">
                  <c:v>63281.260732931034</c:v>
                </c:pt>
                <c:pt idx="922">
                  <c:v>63425.817316929257</c:v>
                </c:pt>
                <c:pt idx="923">
                  <c:v>63639.762917107248</c:v>
                </c:pt>
                <c:pt idx="924">
                  <c:v>63869.259701312767</c:v>
                </c:pt>
                <c:pt idx="925">
                  <c:v>64165.237145804887</c:v>
                </c:pt>
                <c:pt idx="926">
                  <c:v>64370.233263739225</c:v>
                </c:pt>
                <c:pt idx="927">
                  <c:v>64610.178764140008</c:v>
                </c:pt>
                <c:pt idx="928">
                  <c:v>64840.33707216668</c:v>
                </c:pt>
                <c:pt idx="929">
                  <c:v>65039.619680911877</c:v>
                </c:pt>
                <c:pt idx="930">
                  <c:v>65217.741320883346</c:v>
                </c:pt>
                <c:pt idx="931">
                  <c:v>65365.182561834634</c:v>
                </c:pt>
                <c:pt idx="932">
                  <c:v>65483.245618277055</c:v>
                </c:pt>
                <c:pt idx="933">
                  <c:v>65716.911383673112</c:v>
                </c:pt>
                <c:pt idx="934">
                  <c:v>65912.055904048</c:v>
                </c:pt>
                <c:pt idx="935">
                  <c:v>66125.570766168326</c:v>
                </c:pt>
                <c:pt idx="936">
                  <c:v>66288.014792917049</c:v>
                </c:pt>
                <c:pt idx="937">
                  <c:v>66445.189935314018</c:v>
                </c:pt>
                <c:pt idx="938">
                  <c:v>66654.88311487349</c:v>
                </c:pt>
                <c:pt idx="939">
                  <c:v>66804.762099632062</c:v>
                </c:pt>
                <c:pt idx="940">
                  <c:v>66942.229988482708</c:v>
                </c:pt>
                <c:pt idx="941">
                  <c:v>67144.808318018899</c:v>
                </c:pt>
                <c:pt idx="942">
                  <c:v>67395.733874701109</c:v>
                </c:pt>
                <c:pt idx="943">
                  <c:v>67439.938727307395</c:v>
                </c:pt>
                <c:pt idx="944">
                  <c:v>67653.152199741991</c:v>
                </c:pt>
                <c:pt idx="945">
                  <c:v>67793.664072067302</c:v>
                </c:pt>
                <c:pt idx="946">
                  <c:v>67834.500967660293</c:v>
                </c:pt>
                <c:pt idx="947">
                  <c:v>68137.87799283705</c:v>
                </c:pt>
                <c:pt idx="948">
                  <c:v>68240.388754750777</c:v>
                </c:pt>
                <c:pt idx="949">
                  <c:v>68422.9740694293</c:v>
                </c:pt>
                <c:pt idx="950">
                  <c:v>68406.884913385657</c:v>
                </c:pt>
                <c:pt idx="951">
                  <c:v>68700.311916860897</c:v>
                </c:pt>
                <c:pt idx="952">
                  <c:v>68682.747634173807</c:v>
                </c:pt>
                <c:pt idx="953">
                  <c:v>68909.478880360242</c:v>
                </c:pt>
                <c:pt idx="954">
                  <c:v>69001.212463695701</c:v>
                </c:pt>
                <c:pt idx="955">
                  <c:v>69139.757668488164</c:v>
                </c:pt>
                <c:pt idx="956">
                  <c:v>69336.723101531257</c:v>
                </c:pt>
                <c:pt idx="957">
                  <c:v>69415.772860910685</c:v>
                </c:pt>
                <c:pt idx="958">
                  <c:v>69500.642049050104</c:v>
                </c:pt>
                <c:pt idx="959">
                  <c:v>69624.283421693675</c:v>
                </c:pt>
                <c:pt idx="960">
                  <c:v>69689.91680269879</c:v>
                </c:pt>
                <c:pt idx="961">
                  <c:v>69901.893094811749</c:v>
                </c:pt>
                <c:pt idx="962">
                  <c:v>70005.711219424877</c:v>
                </c:pt>
                <c:pt idx="963">
                  <c:v>70120.102094487171</c:v>
                </c:pt>
                <c:pt idx="964">
                  <c:v>70233.508507568826</c:v>
                </c:pt>
                <c:pt idx="965">
                  <c:v>70304.042922289227</c:v>
                </c:pt>
                <c:pt idx="966">
                  <c:v>70389.510052196769</c:v>
                </c:pt>
                <c:pt idx="967">
                  <c:v>70482.222689730697</c:v>
                </c:pt>
                <c:pt idx="968">
                  <c:v>70588.784553918929</c:v>
                </c:pt>
                <c:pt idx="969">
                  <c:v>70767.259665875143</c:v>
                </c:pt>
                <c:pt idx="970">
                  <c:v>70949.555721527096</c:v>
                </c:pt>
                <c:pt idx="971">
                  <c:v>71107.124009478503</c:v>
                </c:pt>
                <c:pt idx="972">
                  <c:v>71234.382023733589</c:v>
                </c:pt>
                <c:pt idx="973">
                  <c:v>71467.108189525461</c:v>
                </c:pt>
                <c:pt idx="974">
                  <c:v>71388.725069270193</c:v>
                </c:pt>
                <c:pt idx="975">
                  <c:v>71534.48390888737</c:v>
                </c:pt>
                <c:pt idx="976">
                  <c:v>71674.549302873638</c:v>
                </c:pt>
                <c:pt idx="977">
                  <c:v>72016.803401042722</c:v>
                </c:pt>
                <c:pt idx="978">
                  <c:v>71981.229696184542</c:v>
                </c:pt>
                <c:pt idx="979">
                  <c:v>72078.500613145137</c:v>
                </c:pt>
                <c:pt idx="980">
                  <c:v>72363.342400305555</c:v>
                </c:pt>
                <c:pt idx="981">
                  <c:v>72386.175154317578</c:v>
                </c:pt>
                <c:pt idx="982">
                  <c:v>72534.866254778259</c:v>
                </c:pt>
                <c:pt idx="983">
                  <c:v>72570.607480050734</c:v>
                </c:pt>
                <c:pt idx="984">
                  <c:v>72717.633189477972</c:v>
                </c:pt>
                <c:pt idx="985">
                  <c:v>72872.978039381429</c:v>
                </c:pt>
                <c:pt idx="986">
                  <c:v>73043.028540301661</c:v>
                </c:pt>
                <c:pt idx="987">
                  <c:v>73134.940934063343</c:v>
                </c:pt>
                <c:pt idx="988">
                  <c:v>73238.407880773302</c:v>
                </c:pt>
                <c:pt idx="989">
                  <c:v>73364.998478067922</c:v>
                </c:pt>
                <c:pt idx="990">
                  <c:v>73409.637570124658</c:v>
                </c:pt>
                <c:pt idx="991">
                  <c:v>73611.424451157247</c:v>
                </c:pt>
                <c:pt idx="992">
                  <c:v>73771.643719866843</c:v>
                </c:pt>
                <c:pt idx="993">
                  <c:v>73945.999208237728</c:v>
                </c:pt>
                <c:pt idx="994">
                  <c:v>73901.097787359715</c:v>
                </c:pt>
                <c:pt idx="995">
                  <c:v>74010.489325065166</c:v>
                </c:pt>
                <c:pt idx="996">
                  <c:v>74038.363963410418</c:v>
                </c:pt>
                <c:pt idx="997">
                  <c:v>74282.533859193863</c:v>
                </c:pt>
                <c:pt idx="998">
                  <c:v>74393.794282076327</c:v>
                </c:pt>
                <c:pt idx="999">
                  <c:v>74610.873050782422</c:v>
                </c:pt>
                <c:pt idx="1000">
                  <c:v>74769.922487496893</c:v>
                </c:pt>
                <c:pt idx="1001">
                  <c:v>74737.040092978525</c:v>
                </c:pt>
                <c:pt idx="1002">
                  <c:v>74807.555882704954</c:v>
                </c:pt>
                <c:pt idx="1003">
                  <c:v>74922.054077353605</c:v>
                </c:pt>
                <c:pt idx="1004">
                  <c:v>74993.20405015671</c:v>
                </c:pt>
                <c:pt idx="1005">
                  <c:v>75068.123376661941</c:v>
                </c:pt>
                <c:pt idx="1006">
                  <c:v>75279.260961355176</c:v>
                </c:pt>
                <c:pt idx="1007">
                  <c:v>75470.3327112798</c:v>
                </c:pt>
                <c:pt idx="1008">
                  <c:v>75617.558483300731</c:v>
                </c:pt>
                <c:pt idx="1009">
                  <c:v>75729.111353839937</c:v>
                </c:pt>
                <c:pt idx="1010">
                  <c:v>75835.537307143211</c:v>
                </c:pt>
                <c:pt idx="1011">
                  <c:v>75776.76398940543</c:v>
                </c:pt>
                <c:pt idx="1012">
                  <c:v>75881.256202029239</c:v>
                </c:pt>
                <c:pt idx="1013">
                  <c:v>75805.912515240256</c:v>
                </c:pt>
                <c:pt idx="1014">
                  <c:v>76048.53089972274</c:v>
                </c:pt>
                <c:pt idx="1015">
                  <c:v>76195.23318908822</c:v>
                </c:pt>
                <c:pt idx="1016">
                  <c:v>76486.739281582719</c:v>
                </c:pt>
                <c:pt idx="1017">
                  <c:v>76661.701988885208</c:v>
                </c:pt>
                <c:pt idx="1018">
                  <c:v>76532.009901277663</c:v>
                </c:pt>
                <c:pt idx="1019">
                  <c:v>76642.778847694077</c:v>
                </c:pt>
                <c:pt idx="1020">
                  <c:v>76606.653743915856</c:v>
                </c:pt>
                <c:pt idx="1021">
                  <c:v>76848.022362902237</c:v>
                </c:pt>
                <c:pt idx="1022">
                  <c:v>76836.179666559736</c:v>
                </c:pt>
                <c:pt idx="1023">
                  <c:v>77029.485552611848</c:v>
                </c:pt>
                <c:pt idx="1024">
                  <c:v>77370.761175970736</c:v>
                </c:pt>
                <c:pt idx="1025">
                  <c:v>77321.812996344597</c:v>
                </c:pt>
                <c:pt idx="1026">
                  <c:v>77305.95518046405</c:v>
                </c:pt>
                <c:pt idx="1027">
                  <c:v>77282.992861080755</c:v>
                </c:pt>
                <c:pt idx="1028">
                  <c:v>77305.204412048333</c:v>
                </c:pt>
                <c:pt idx="1029">
                  <c:v>77347.944073833205</c:v>
                </c:pt>
                <c:pt idx="1030">
                  <c:v>77604.469801188228</c:v>
                </c:pt>
                <c:pt idx="1031">
                  <c:v>77830.860069811708</c:v>
                </c:pt>
                <c:pt idx="1032">
                  <c:v>78148.086803119615</c:v>
                </c:pt>
                <c:pt idx="1033">
                  <c:v>78140.500542014954</c:v>
                </c:pt>
                <c:pt idx="1034">
                  <c:v>78275.630935021953</c:v>
                </c:pt>
                <c:pt idx="1035">
                  <c:v>78224.446773911652</c:v>
                </c:pt>
                <c:pt idx="1036">
                  <c:v>78266.724409563802</c:v>
                </c:pt>
                <c:pt idx="1037">
                  <c:v>78362.86694624649</c:v>
                </c:pt>
                <c:pt idx="1038">
                  <c:v>78506.929639927796</c:v>
                </c:pt>
                <c:pt idx="1039">
                  <c:v>78871.374901821939</c:v>
                </c:pt>
                <c:pt idx="1040">
                  <c:v>78846.439740859394</c:v>
                </c:pt>
                <c:pt idx="1041">
                  <c:v>79072.8354798324</c:v>
                </c:pt>
                <c:pt idx="1042">
                  <c:v>79257.086906632219</c:v>
                </c:pt>
                <c:pt idx="1043">
                  <c:v>79223.212953742084</c:v>
                </c:pt>
                <c:pt idx="1044">
                  <c:v>79127.482883183839</c:v>
                </c:pt>
                <c:pt idx="1045">
                  <c:v>79191.540576454616</c:v>
                </c:pt>
                <c:pt idx="1046">
                  <c:v>79235.317245964223</c:v>
                </c:pt>
                <c:pt idx="1047">
                  <c:v>79387.418813167198</c:v>
                </c:pt>
                <c:pt idx="1048">
                  <c:v>79621.849658022838</c:v>
                </c:pt>
                <c:pt idx="1049">
                  <c:v>79837.605266321509</c:v>
                </c:pt>
                <c:pt idx="1050">
                  <c:v>79977.919261721108</c:v>
                </c:pt>
                <c:pt idx="1051">
                  <c:v>80111.512075113424</c:v>
                </c:pt>
                <c:pt idx="1052">
                  <c:v>79972.15743549302</c:v>
                </c:pt>
                <c:pt idx="1053">
                  <c:v>79993.314829977215</c:v>
                </c:pt>
                <c:pt idx="1054">
                  <c:v>79988.305288515665</c:v>
                </c:pt>
                <c:pt idx="1055">
                  <c:v>80167.411877299877</c:v>
                </c:pt>
                <c:pt idx="1056">
                  <c:v>80303.48166309041</c:v>
                </c:pt>
                <c:pt idx="1057">
                  <c:v>80531.693902411105</c:v>
                </c:pt>
                <c:pt idx="1058">
                  <c:v>80793.484257546035</c:v>
                </c:pt>
                <c:pt idx="1059">
                  <c:v>80876.344958066518</c:v>
                </c:pt>
                <c:pt idx="1060">
                  <c:v>80940.37088823934</c:v>
                </c:pt>
                <c:pt idx="1061">
                  <c:v>80776.593195015957</c:v>
                </c:pt>
                <c:pt idx="1062">
                  <c:v>80733.999170430179</c:v>
                </c:pt>
                <c:pt idx="1063">
                  <c:v>80835.951415523086</c:v>
                </c:pt>
                <c:pt idx="1064">
                  <c:v>81011.487383586355</c:v>
                </c:pt>
                <c:pt idx="1065">
                  <c:v>81261.366278367961</c:v>
                </c:pt>
                <c:pt idx="1066">
                  <c:v>81560.493523717494</c:v>
                </c:pt>
                <c:pt idx="1067">
                  <c:v>81616.721448547585</c:v>
                </c:pt>
                <c:pt idx="1068">
                  <c:v>81601.162599278206</c:v>
                </c:pt>
                <c:pt idx="1069">
                  <c:v>81467.072344662549</c:v>
                </c:pt>
                <c:pt idx="1070">
                  <c:v>81365.813936941238</c:v>
                </c:pt>
                <c:pt idx="1071">
                  <c:v>81571.40464111969</c:v>
                </c:pt>
                <c:pt idx="1072">
                  <c:v>81463.031438832768</c:v>
                </c:pt>
                <c:pt idx="1073">
                  <c:v>81881.133813729743</c:v>
                </c:pt>
                <c:pt idx="1074">
                  <c:v>82059.354779987669</c:v>
                </c:pt>
                <c:pt idx="1075">
                  <c:v>82205.14214456956</c:v>
                </c:pt>
                <c:pt idx="1076">
                  <c:v>82164.458639985081</c:v>
                </c:pt>
                <c:pt idx="1077">
                  <c:v>82221.919311189558</c:v>
                </c:pt>
                <c:pt idx="1078">
                  <c:v>82040.374288397026</c:v>
                </c:pt>
                <c:pt idx="1079">
                  <c:v>82147.920899905817</c:v>
                </c:pt>
                <c:pt idx="1080">
                  <c:v>82185.663926569308</c:v>
                </c:pt>
                <c:pt idx="1081">
                  <c:v>82265.397354882385</c:v>
                </c:pt>
                <c:pt idx="1082">
                  <c:v>82291.253147601834</c:v>
                </c:pt>
                <c:pt idx="1083">
                  <c:v>82239.541939817223</c:v>
                </c:pt>
                <c:pt idx="1084">
                  <c:v>82246.653519562562</c:v>
                </c:pt>
                <c:pt idx="1085">
                  <c:v>82143.639488475354</c:v>
                </c:pt>
                <c:pt idx="1086">
                  <c:v>82329.954845585584</c:v>
                </c:pt>
                <c:pt idx="1087">
                  <c:v>82535.312016261771</c:v>
                </c:pt>
                <c:pt idx="1088">
                  <c:v>82698.287353187174</c:v>
                </c:pt>
                <c:pt idx="1089">
                  <c:v>83037.866589156591</c:v>
                </c:pt>
                <c:pt idx="1090">
                  <c:v>83321.13118607919</c:v>
                </c:pt>
                <c:pt idx="1091">
                  <c:v>83546.933548598216</c:v>
                </c:pt>
                <c:pt idx="1092">
                  <c:v>83647.467843527033</c:v>
                </c:pt>
                <c:pt idx="1093">
                  <c:v>83852.211062988747</c:v>
                </c:pt>
                <c:pt idx="1094">
                  <c:v>83781.092094969033</c:v>
                </c:pt>
                <c:pt idx="1095">
                  <c:v>83747.381778411174</c:v>
                </c:pt>
                <c:pt idx="1096">
                  <c:v>83669.039133938946</c:v>
                </c:pt>
                <c:pt idx="1097">
                  <c:v>83664.625552337762</c:v>
                </c:pt>
                <c:pt idx="1098">
                  <c:v>83502.67208176713</c:v>
                </c:pt>
                <c:pt idx="1099">
                  <c:v>83748.246138812698</c:v>
                </c:pt>
                <c:pt idx="1100">
                  <c:v>83866.188697825986</c:v>
                </c:pt>
                <c:pt idx="1101">
                  <c:v>83998.612982168779</c:v>
                </c:pt>
                <c:pt idx="1102">
                  <c:v>84484.477260715721</c:v>
                </c:pt>
                <c:pt idx="1103">
                  <c:v>84521.639330854232</c:v>
                </c:pt>
                <c:pt idx="1104">
                  <c:v>84551.682183819663</c:v>
                </c:pt>
                <c:pt idx="1105">
                  <c:v>84466.945071256996</c:v>
                </c:pt>
                <c:pt idx="1106">
                  <c:v>84245.826872943682</c:v>
                </c:pt>
                <c:pt idx="1107">
                  <c:v>84196.032345217085</c:v>
                </c:pt>
                <c:pt idx="1108">
                  <c:v>84112.890713046523</c:v>
                </c:pt>
                <c:pt idx="1109">
                  <c:v>84303.091057519094</c:v>
                </c:pt>
                <c:pt idx="1110">
                  <c:v>84534.278253656812</c:v>
                </c:pt>
                <c:pt idx="1111">
                  <c:v>84881.517152320375</c:v>
                </c:pt>
                <c:pt idx="1112">
                  <c:v>85112.504727524938</c:v>
                </c:pt>
                <c:pt idx="1113">
                  <c:v>85252.988722313035</c:v>
                </c:pt>
                <c:pt idx="1114">
                  <c:v>85250.283491497757</c:v>
                </c:pt>
                <c:pt idx="1115">
                  <c:v>84756.657481224815</c:v>
                </c:pt>
                <c:pt idx="1116">
                  <c:v>84728.433426635165</c:v>
                </c:pt>
                <c:pt idx="1117">
                  <c:v>84703.77905856607</c:v>
                </c:pt>
                <c:pt idx="1118">
                  <c:v>84787.310592078196</c:v>
                </c:pt>
                <c:pt idx="1119">
                  <c:v>84993.134731956699</c:v>
                </c:pt>
                <c:pt idx="1120">
                  <c:v>85423.773946979156</c:v>
                </c:pt>
                <c:pt idx="1121">
                  <c:v>85636.885422615553</c:v>
                </c:pt>
                <c:pt idx="1122">
                  <c:v>85713.104878426937</c:v>
                </c:pt>
                <c:pt idx="1123">
                  <c:v>85501.569779904399</c:v>
                </c:pt>
                <c:pt idx="1124">
                  <c:v>85329.049258255589</c:v>
                </c:pt>
                <c:pt idx="1125">
                  <c:v>85210.404688465569</c:v>
                </c:pt>
                <c:pt idx="1126">
                  <c:v>85135.451975801494</c:v>
                </c:pt>
                <c:pt idx="1127">
                  <c:v>85126.729419576703</c:v>
                </c:pt>
                <c:pt idx="1128">
                  <c:v>85541.434869308912</c:v>
                </c:pt>
                <c:pt idx="1129">
                  <c:v>85818.888206549978</c:v>
                </c:pt>
                <c:pt idx="1130">
                  <c:v>86127.022508368973</c:v>
                </c:pt>
                <c:pt idx="1131">
                  <c:v>86043.445866589114</c:v>
                </c:pt>
                <c:pt idx="1132">
                  <c:v>85966.995802426769</c:v>
                </c:pt>
                <c:pt idx="1133">
                  <c:v>85879.853177274519</c:v>
                </c:pt>
                <c:pt idx="1134">
                  <c:v>85717.50399412043</c:v>
                </c:pt>
                <c:pt idx="1135">
                  <c:v>85502.048304644806</c:v>
                </c:pt>
                <c:pt idx="1136">
                  <c:v>85573.570345644985</c:v>
                </c:pt>
                <c:pt idx="1137">
                  <c:v>85738.873863492627</c:v>
                </c:pt>
                <c:pt idx="1138">
                  <c:v>85984.667664372566</c:v>
                </c:pt>
                <c:pt idx="1139">
                  <c:v>86123.708847094676</c:v>
                </c:pt>
                <c:pt idx="1140">
                  <c:v>86347.592698946857</c:v>
                </c:pt>
                <c:pt idx="1141">
                  <c:v>86193.057274101593</c:v>
                </c:pt>
                <c:pt idx="1142">
                  <c:v>86015.354398303622</c:v>
                </c:pt>
                <c:pt idx="1143">
                  <c:v>85838.878374413907</c:v>
                </c:pt>
                <c:pt idx="1144">
                  <c:v>85564.496541496323</c:v>
                </c:pt>
                <c:pt idx="1145">
                  <c:v>85515.539053904358</c:v>
                </c:pt>
                <c:pt idx="1146">
                  <c:v>85465.367822003856</c:v>
                </c:pt>
                <c:pt idx="1147">
                  <c:v>85681.814317211523</c:v>
                </c:pt>
                <c:pt idx="1148">
                  <c:v>85921.086334642823</c:v>
                </c:pt>
                <c:pt idx="1149">
                  <c:v>85891.891719352439</c:v>
                </c:pt>
                <c:pt idx="1150">
                  <c:v>85928.099717722129</c:v>
                </c:pt>
                <c:pt idx="1151">
                  <c:v>85755.071643659336</c:v>
                </c:pt>
                <c:pt idx="1152">
                  <c:v>85609.645021499076</c:v>
                </c:pt>
                <c:pt idx="1153">
                  <c:v>85509.778329575929</c:v>
                </c:pt>
                <c:pt idx="1154">
                  <c:v>85285.985418677737</c:v>
                </c:pt>
                <c:pt idx="1155">
                  <c:v>85092.391562239456</c:v>
                </c:pt>
                <c:pt idx="1156">
                  <c:v>85185.745303465286</c:v>
                </c:pt>
                <c:pt idx="1157">
                  <c:v>85513.9378289663</c:v>
                </c:pt>
                <c:pt idx="1158">
                  <c:v>85570.38622828282</c:v>
                </c:pt>
                <c:pt idx="1159">
                  <c:v>85734.437898578588</c:v>
                </c:pt>
                <c:pt idx="1160">
                  <c:v>85797.039093409956</c:v>
                </c:pt>
                <c:pt idx="1161">
                  <c:v>85932.259896174568</c:v>
                </c:pt>
                <c:pt idx="1162">
                  <c:v>85903.672609397399</c:v>
                </c:pt>
                <c:pt idx="1163">
                  <c:v>85756.654614088853</c:v>
                </c:pt>
                <c:pt idx="1164">
                  <c:v>85660.076805828328</c:v>
                </c:pt>
                <c:pt idx="1165">
                  <c:v>85587.447991899637</c:v>
                </c:pt>
                <c:pt idx="1166">
                  <c:v>85710.767276667902</c:v>
                </c:pt>
                <c:pt idx="1167">
                  <c:v>85867.593802223448</c:v>
                </c:pt>
                <c:pt idx="1168">
                  <c:v>85999.76247403353</c:v>
                </c:pt>
                <c:pt idx="1169">
                  <c:v>86350.888225501607</c:v>
                </c:pt>
                <c:pt idx="1170">
                  <c:v>86675.176331910727</c:v>
                </c:pt>
                <c:pt idx="1171">
                  <c:v>87062.629606270115</c:v>
                </c:pt>
                <c:pt idx="1172">
                  <c:v>87303.145495590608</c:v>
                </c:pt>
                <c:pt idx="1173">
                  <c:v>87438.697663146682</c:v>
                </c:pt>
                <c:pt idx="1174">
                  <c:v>87328.174288630325</c:v>
                </c:pt>
                <c:pt idx="1175">
                  <c:v>87441.405086851795</c:v>
                </c:pt>
                <c:pt idx="1176">
                  <c:v>87289.498539969398</c:v>
                </c:pt>
                <c:pt idx="1177">
                  <c:v>87576.705768503394</c:v>
                </c:pt>
                <c:pt idx="1178">
                  <c:v>87809.527276552908</c:v>
                </c:pt>
                <c:pt idx="1179">
                  <c:v>88390.075640395706</c:v>
                </c:pt>
                <c:pt idx="1180">
                  <c:v>88705.984620016359</c:v>
                </c:pt>
                <c:pt idx="1181">
                  <c:v>89066.908397706138</c:v>
                </c:pt>
                <c:pt idx="1182">
                  <c:v>89428.723124243639</c:v>
                </c:pt>
                <c:pt idx="1183">
                  <c:v>89471.960264723588</c:v>
                </c:pt>
                <c:pt idx="1184">
                  <c:v>89632.805745734076</c:v>
                </c:pt>
                <c:pt idx="1185">
                  <c:v>89389.154134114506</c:v>
                </c:pt>
                <c:pt idx="1186">
                  <c:v>89198.11717792174</c:v>
                </c:pt>
                <c:pt idx="1187">
                  <c:v>89187.668179406814</c:v>
                </c:pt>
                <c:pt idx="1188">
                  <c:v>89317.776466340409</c:v>
                </c:pt>
                <c:pt idx="1189">
                  <c:v>89527.270072435742</c:v>
                </c:pt>
                <c:pt idx="1190">
                  <c:v>89935.96083664411</c:v>
                </c:pt>
                <c:pt idx="1191">
                  <c:v>90290.527039885652</c:v>
                </c:pt>
                <c:pt idx="1192">
                  <c:v>90399.280175804277</c:v>
                </c:pt>
                <c:pt idx="1193">
                  <c:v>90441.941918652854</c:v>
                </c:pt>
                <c:pt idx="1194">
                  <c:v>90400.884127439989</c:v>
                </c:pt>
                <c:pt idx="1195">
                  <c:v>90273.179287850639</c:v>
                </c:pt>
                <c:pt idx="1196">
                  <c:v>90187.161091688336</c:v>
                </c:pt>
                <c:pt idx="1197">
                  <c:v>90015.224699077764</c:v>
                </c:pt>
                <c:pt idx="1198">
                  <c:v>89824.128754177844</c:v>
                </c:pt>
                <c:pt idx="1199">
                  <c:v>89828.441960509619</c:v>
                </c:pt>
                <c:pt idx="1200">
                  <c:v>89861.381059080421</c:v>
                </c:pt>
                <c:pt idx="1201">
                  <c:v>90106.288677029559</c:v>
                </c:pt>
                <c:pt idx="1202">
                  <c:v>90158.015786622869</c:v>
                </c:pt>
                <c:pt idx="1203">
                  <c:v>90418.582965794951</c:v>
                </c:pt>
                <c:pt idx="1204">
                  <c:v>90527.728314951761</c:v>
                </c:pt>
                <c:pt idx="1205">
                  <c:v>90581.694186066001</c:v>
                </c:pt>
                <c:pt idx="1206">
                  <c:v>90459.751640020288</c:v>
                </c:pt>
                <c:pt idx="1207">
                  <c:v>90094.25110613757</c:v>
                </c:pt>
                <c:pt idx="1208">
                  <c:v>89765.384993886284</c:v>
                </c:pt>
                <c:pt idx="1209">
                  <c:v>89652.840624615317</c:v>
                </c:pt>
                <c:pt idx="1210">
                  <c:v>89438.048728969588</c:v>
                </c:pt>
                <c:pt idx="1211">
                  <c:v>89660.213199423612</c:v>
                </c:pt>
                <c:pt idx="1212">
                  <c:v>89796.000907147827</c:v>
                </c:pt>
                <c:pt idx="1213">
                  <c:v>89861.620684583788</c:v>
                </c:pt>
                <c:pt idx="1214">
                  <c:v>90046.562178068212</c:v>
                </c:pt>
                <c:pt idx="1215">
                  <c:v>90208.047823397326</c:v>
                </c:pt>
                <c:pt idx="1216">
                  <c:v>90128.041231368901</c:v>
                </c:pt>
                <c:pt idx="1217">
                  <c:v>90183.603173131036</c:v>
                </c:pt>
                <c:pt idx="1218">
                  <c:v>89731.230473215313</c:v>
                </c:pt>
                <c:pt idx="1219">
                  <c:v>89418.770930221493</c:v>
                </c:pt>
                <c:pt idx="1220">
                  <c:v>89266.782928983142</c:v>
                </c:pt>
                <c:pt idx="1221">
                  <c:v>89017.89085105194</c:v>
                </c:pt>
                <c:pt idx="1222">
                  <c:v>89144.914277656993</c:v>
                </c:pt>
                <c:pt idx="1223">
                  <c:v>89231.638989747196</c:v>
                </c:pt>
                <c:pt idx="1224">
                  <c:v>89555.155748060453</c:v>
                </c:pt>
                <c:pt idx="1225">
                  <c:v>89858.30279515381</c:v>
                </c:pt>
                <c:pt idx="1226">
                  <c:v>89958.080764933635</c:v>
                </c:pt>
                <c:pt idx="1227">
                  <c:v>89787.264003347926</c:v>
                </c:pt>
                <c:pt idx="1228">
                  <c:v>89414.974361232729</c:v>
                </c:pt>
                <c:pt idx="1229">
                  <c:v>88873.551687487852</c:v>
                </c:pt>
                <c:pt idx="1230">
                  <c:v>88584.138544419198</c:v>
                </c:pt>
                <c:pt idx="1231">
                  <c:v>88547.639106071394</c:v>
                </c:pt>
                <c:pt idx="1232">
                  <c:v>88343.758843170683</c:v>
                </c:pt>
                <c:pt idx="1233">
                  <c:v>88586.828575905834</c:v>
                </c:pt>
                <c:pt idx="1234">
                  <c:v>88784.957785856503</c:v>
                </c:pt>
                <c:pt idx="1235">
                  <c:v>88809.298739445323</c:v>
                </c:pt>
                <c:pt idx="1236">
                  <c:v>88914.569624150099</c:v>
                </c:pt>
                <c:pt idx="1237">
                  <c:v>88946.89052782263</c:v>
                </c:pt>
                <c:pt idx="1238">
                  <c:v>88717.906009339044</c:v>
                </c:pt>
                <c:pt idx="1239">
                  <c:v>88125.523031396529</c:v>
                </c:pt>
                <c:pt idx="1240">
                  <c:v>87869.209133113181</c:v>
                </c:pt>
                <c:pt idx="1241">
                  <c:v>87639.698396969499</c:v>
                </c:pt>
                <c:pt idx="1242">
                  <c:v>87598.310984205003</c:v>
                </c:pt>
                <c:pt idx="1243">
                  <c:v>87721.719748436895</c:v>
                </c:pt>
                <c:pt idx="1244">
                  <c:v>88261.094145494455</c:v>
                </c:pt>
                <c:pt idx="1245">
                  <c:v>88854.977710063788</c:v>
                </c:pt>
                <c:pt idx="1246">
                  <c:v>89293.560417490444</c:v>
                </c:pt>
                <c:pt idx="1247">
                  <c:v>89629.488115769462</c:v>
                </c:pt>
                <c:pt idx="1248">
                  <c:v>89837.160555286144</c:v>
                </c:pt>
                <c:pt idx="1249">
                  <c:v>89515.087450605948</c:v>
                </c:pt>
                <c:pt idx="1250">
                  <c:v>89171.580109873321</c:v>
                </c:pt>
                <c:pt idx="1251">
                  <c:v>88779.79848694359</c:v>
                </c:pt>
                <c:pt idx="1252">
                  <c:v>88279.77502775524</c:v>
                </c:pt>
                <c:pt idx="1253">
                  <c:v>88054.046213451627</c:v>
                </c:pt>
                <c:pt idx="1254">
                  <c:v>88175.005139098153</c:v>
                </c:pt>
                <c:pt idx="1255">
                  <c:v>88554.529930636651</c:v>
                </c:pt>
                <c:pt idx="1256">
                  <c:v>89216.416834324249</c:v>
                </c:pt>
                <c:pt idx="1257">
                  <c:v>89928.587565008274</c:v>
                </c:pt>
                <c:pt idx="1258">
                  <c:v>90633.190464001818</c:v>
                </c:pt>
                <c:pt idx="1259">
                  <c:v>90900.183118855857</c:v>
                </c:pt>
                <c:pt idx="1260">
                  <c:v>91075.863633007</c:v>
                </c:pt>
                <c:pt idx="1261">
                  <c:v>90812.282774706502</c:v>
                </c:pt>
                <c:pt idx="1262">
                  <c:v>90622.754690832895</c:v>
                </c:pt>
                <c:pt idx="1263">
                  <c:v>90204.471443600545</c:v>
                </c:pt>
                <c:pt idx="1264">
                  <c:v>89930.320282178975</c:v>
                </c:pt>
                <c:pt idx="1265">
                  <c:v>89749.662437072984</c:v>
                </c:pt>
                <c:pt idx="1266">
                  <c:v>89534.144705798171</c:v>
                </c:pt>
                <c:pt idx="1267">
                  <c:v>89432.538140934848</c:v>
                </c:pt>
                <c:pt idx="1268">
                  <c:v>89372.825397878129</c:v>
                </c:pt>
                <c:pt idx="1269">
                  <c:v>89658.480642741459</c:v>
                </c:pt>
                <c:pt idx="1270">
                  <c:v>90043.244075887924</c:v>
                </c:pt>
                <c:pt idx="1271">
                  <c:v>90373.709256319562</c:v>
                </c:pt>
                <c:pt idx="1272">
                  <c:v>90739.394275481682</c:v>
                </c:pt>
                <c:pt idx="1273">
                  <c:v>91219.577695254935</c:v>
                </c:pt>
                <c:pt idx="1274">
                  <c:v>91147.913276420455</c:v>
                </c:pt>
                <c:pt idx="1275">
                  <c:v>90738.527664828303</c:v>
                </c:pt>
                <c:pt idx="1276">
                  <c:v>90406.156894617772</c:v>
                </c:pt>
                <c:pt idx="1277">
                  <c:v>89907.205183337166</c:v>
                </c:pt>
                <c:pt idx="1278">
                  <c:v>89362.633805185222</c:v>
                </c:pt>
                <c:pt idx="1279">
                  <c:v>89090.735635521516</c:v>
                </c:pt>
                <c:pt idx="1280">
                  <c:v>89073.542412651354</c:v>
                </c:pt>
                <c:pt idx="1281">
                  <c:v>89217.522557316363</c:v>
                </c:pt>
                <c:pt idx="1282">
                  <c:v>89706.550255260721</c:v>
                </c:pt>
                <c:pt idx="1283">
                  <c:v>89983.518892262437</c:v>
                </c:pt>
                <c:pt idx="1284">
                  <c:v>90455.82464194925</c:v>
                </c:pt>
                <c:pt idx="1285">
                  <c:v>90578.117323843806</c:v>
                </c:pt>
                <c:pt idx="1286">
                  <c:v>90603.56108601694</c:v>
                </c:pt>
                <c:pt idx="1287">
                  <c:v>90296.039260007543</c:v>
                </c:pt>
                <c:pt idx="1288">
                  <c:v>89912.864125868073</c:v>
                </c:pt>
                <c:pt idx="1289">
                  <c:v>89298.370439055594</c:v>
                </c:pt>
                <c:pt idx="1290">
                  <c:v>88568.790670662493</c:v>
                </c:pt>
                <c:pt idx="1291">
                  <c:v>87980.342125030118</c:v>
                </c:pt>
                <c:pt idx="1292">
                  <c:v>87747.396782315976</c:v>
                </c:pt>
                <c:pt idx="1293">
                  <c:v>87787.791587693515</c:v>
                </c:pt>
                <c:pt idx="1294">
                  <c:v>88147.132206655835</c:v>
                </c:pt>
                <c:pt idx="1295">
                  <c:v>88640.390178092304</c:v>
                </c:pt>
                <c:pt idx="1296">
                  <c:v>89009.524777798913</c:v>
                </c:pt>
                <c:pt idx="1297">
                  <c:v>89398.756062673056</c:v>
                </c:pt>
                <c:pt idx="1298">
                  <c:v>89729.387283266726</c:v>
                </c:pt>
                <c:pt idx="1299">
                  <c:v>89407.583966544305</c:v>
                </c:pt>
                <c:pt idx="1300">
                  <c:v>88867.526188330274</c:v>
                </c:pt>
                <c:pt idx="1301">
                  <c:v>88340.203127849367</c:v>
                </c:pt>
                <c:pt idx="1302">
                  <c:v>87880.390403310215</c:v>
                </c:pt>
                <c:pt idx="1303">
                  <c:v>87515.445802268267</c:v>
                </c:pt>
                <c:pt idx="1304">
                  <c:v>87005.413350557254</c:v>
                </c:pt>
                <c:pt idx="1305">
                  <c:v>86797.827606761508</c:v>
                </c:pt>
                <c:pt idx="1306">
                  <c:v>86783.336027214304</c:v>
                </c:pt>
                <c:pt idx="1307">
                  <c:v>87129.165423638318</c:v>
                </c:pt>
                <c:pt idx="1308">
                  <c:v>87774.529211038083</c:v>
                </c:pt>
                <c:pt idx="1309">
                  <c:v>88339.963623857417</c:v>
                </c:pt>
                <c:pt idx="1310">
                  <c:v>88670.497114134923</c:v>
                </c:pt>
                <c:pt idx="1311">
                  <c:v>88918.752526725264</c:v>
                </c:pt>
                <c:pt idx="1312">
                  <c:v>88564.958320520353</c:v>
                </c:pt>
                <c:pt idx="1313">
                  <c:v>87822.789808646587</c:v>
                </c:pt>
                <c:pt idx="1314">
                  <c:v>87115.537702391521</c:v>
                </c:pt>
                <c:pt idx="1315">
                  <c:v>86128.734568942804</c:v>
                </c:pt>
                <c:pt idx="1316">
                  <c:v>85381.94151770488</c:v>
                </c:pt>
                <c:pt idx="1317">
                  <c:v>85256.669314182058</c:v>
                </c:pt>
                <c:pt idx="1318">
                  <c:v>85237.291064917386</c:v>
                </c:pt>
                <c:pt idx="1319">
                  <c:v>85771.011831655487</c:v>
                </c:pt>
                <c:pt idx="1320">
                  <c:v>86372.981242711685</c:v>
                </c:pt>
                <c:pt idx="1321">
                  <c:v>86988.342613043351</c:v>
                </c:pt>
                <c:pt idx="1322">
                  <c:v>87269.387353574071</c:v>
                </c:pt>
                <c:pt idx="1323">
                  <c:v>87520.345079374994</c:v>
                </c:pt>
                <c:pt idx="1324">
                  <c:v>87369.189558826081</c:v>
                </c:pt>
                <c:pt idx="1325">
                  <c:v>87036.719174703831</c:v>
                </c:pt>
                <c:pt idx="1326">
                  <c:v>86293.576095404656</c:v>
                </c:pt>
                <c:pt idx="1327">
                  <c:v>85449.539982990158</c:v>
                </c:pt>
                <c:pt idx="1328">
                  <c:v>84706.594059717201</c:v>
                </c:pt>
                <c:pt idx="1329">
                  <c:v>84316.942849955725</c:v>
                </c:pt>
                <c:pt idx="1330">
                  <c:v>84114.123099925797</c:v>
                </c:pt>
                <c:pt idx="1331">
                  <c:v>84291.189256668396</c:v>
                </c:pt>
                <c:pt idx="1332">
                  <c:v>84653.367217769337</c:v>
                </c:pt>
                <c:pt idx="1333">
                  <c:v>85526.213913992906</c:v>
                </c:pt>
                <c:pt idx="1334">
                  <c:v>86211.338165264882</c:v>
                </c:pt>
                <c:pt idx="1335">
                  <c:v>86748.58968488712</c:v>
                </c:pt>
                <c:pt idx="1336">
                  <c:v>87089.387390715463</c:v>
                </c:pt>
                <c:pt idx="1337">
                  <c:v>86850.620305496952</c:v>
                </c:pt>
                <c:pt idx="1338">
                  <c:v>86210.123117304538</c:v>
                </c:pt>
                <c:pt idx="1339">
                  <c:v>85133.243731371986</c:v>
                </c:pt>
                <c:pt idx="1340">
                  <c:v>84006.448345490004</c:v>
                </c:pt>
                <c:pt idx="1341">
                  <c:v>83062.005074558969</c:v>
                </c:pt>
                <c:pt idx="1342">
                  <c:v>82580.268018310875</c:v>
                </c:pt>
                <c:pt idx="1343">
                  <c:v>82481.516987269482</c:v>
                </c:pt>
                <c:pt idx="1344">
                  <c:v>82547.920171283273</c:v>
                </c:pt>
                <c:pt idx="1345">
                  <c:v>83147.071275902126</c:v>
                </c:pt>
                <c:pt idx="1346">
                  <c:v>83824.495161635394</c:v>
                </c:pt>
                <c:pt idx="1347">
                  <c:v>84539.77905957964</c:v>
                </c:pt>
                <c:pt idx="1348">
                  <c:v>85154.111727849857</c:v>
                </c:pt>
                <c:pt idx="1349">
                  <c:v>85594.570898368882</c:v>
                </c:pt>
                <c:pt idx="1350">
                  <c:v>85814.083963324418</c:v>
                </c:pt>
                <c:pt idx="1351">
                  <c:v>85712.479064152561</c:v>
                </c:pt>
                <c:pt idx="1352">
                  <c:v>85176.783335451124</c:v>
                </c:pt>
                <c:pt idx="1353">
                  <c:v>84438.117519915962</c:v>
                </c:pt>
                <c:pt idx="1354">
                  <c:v>83578.194827089566</c:v>
                </c:pt>
                <c:pt idx="1355">
                  <c:v>82610.171905945856</c:v>
                </c:pt>
                <c:pt idx="1356">
                  <c:v>82119.623353690185</c:v>
                </c:pt>
                <c:pt idx="1357">
                  <c:v>81589.277723603853</c:v>
                </c:pt>
                <c:pt idx="1358">
                  <c:v>81314.755506884496</c:v>
                </c:pt>
                <c:pt idx="1359">
                  <c:v>81336.905117712551</c:v>
                </c:pt>
                <c:pt idx="1360">
                  <c:v>81943.343692245064</c:v>
                </c:pt>
                <c:pt idx="1361">
                  <c:v>82990.197193919099</c:v>
                </c:pt>
                <c:pt idx="1362">
                  <c:v>83909.464779732996</c:v>
                </c:pt>
                <c:pt idx="1363">
                  <c:v>84523.846998985129</c:v>
                </c:pt>
                <c:pt idx="1364">
                  <c:v>84786.703414472751</c:v>
                </c:pt>
                <c:pt idx="1365">
                  <c:v>84831.340647508274</c:v>
                </c:pt>
                <c:pt idx="1366">
                  <c:v>84458.832111720316</c:v>
                </c:pt>
                <c:pt idx="1367">
                  <c:v>83978.620065379582</c:v>
                </c:pt>
                <c:pt idx="1368">
                  <c:v>83338.782570784446</c:v>
                </c:pt>
                <c:pt idx="1369">
                  <c:v>82080.191302140738</c:v>
                </c:pt>
                <c:pt idx="1370">
                  <c:v>81202.230655933075</c:v>
                </c:pt>
                <c:pt idx="1371">
                  <c:v>80818.32547784799</c:v>
                </c:pt>
                <c:pt idx="1372">
                  <c:v>80487.399665235935</c:v>
                </c:pt>
                <c:pt idx="1373">
                  <c:v>80636.331174875479</c:v>
                </c:pt>
                <c:pt idx="1374">
                  <c:v>81066.575975221946</c:v>
                </c:pt>
                <c:pt idx="1375">
                  <c:v>81723.873891753552</c:v>
                </c:pt>
                <c:pt idx="1376">
                  <c:v>82503.589849470227</c:v>
                </c:pt>
                <c:pt idx="1377">
                  <c:v>83297.099817851617</c:v>
                </c:pt>
                <c:pt idx="1378">
                  <c:v>83769.193193436658</c:v>
                </c:pt>
                <c:pt idx="1379">
                  <c:v>84129.316452074781</c:v>
                </c:pt>
                <c:pt idx="1380">
                  <c:v>84010.38443026274</c:v>
                </c:pt>
                <c:pt idx="1381">
                  <c:v>83625.63932758334</c:v>
                </c:pt>
                <c:pt idx="1382">
                  <c:v>82941.536293440309</c:v>
                </c:pt>
                <c:pt idx="1383">
                  <c:v>82141.305849690601</c:v>
                </c:pt>
                <c:pt idx="1384">
                  <c:v>81518.374354017142</c:v>
                </c:pt>
                <c:pt idx="1385">
                  <c:v>80882.220474216723</c:v>
                </c:pt>
                <c:pt idx="1386">
                  <c:v>80498.156454822019</c:v>
                </c:pt>
                <c:pt idx="1387">
                  <c:v>80304.45442623322</c:v>
                </c:pt>
                <c:pt idx="1388">
                  <c:v>80632.531062465525</c:v>
                </c:pt>
                <c:pt idx="1389">
                  <c:v>81146.898595689869</c:v>
                </c:pt>
                <c:pt idx="1390">
                  <c:v>81932.081074863832</c:v>
                </c:pt>
                <c:pt idx="1391">
                  <c:v>82790.322293074525</c:v>
                </c:pt>
                <c:pt idx="1392">
                  <c:v>83142.419839690614</c:v>
                </c:pt>
                <c:pt idx="1393">
                  <c:v>83280.919718078178</c:v>
                </c:pt>
                <c:pt idx="1394">
                  <c:v>83367.22736922506</c:v>
                </c:pt>
                <c:pt idx="1395">
                  <c:v>83232.508917398038</c:v>
                </c:pt>
                <c:pt idx="1396">
                  <c:v>82560.197582148205</c:v>
                </c:pt>
                <c:pt idx="1397">
                  <c:v>81830.05947966878</c:v>
                </c:pt>
                <c:pt idx="1398">
                  <c:v>80756.397607422448</c:v>
                </c:pt>
                <c:pt idx="1399">
                  <c:v>79960.065020029055</c:v>
                </c:pt>
                <c:pt idx="1400">
                  <c:v>79671.877764778576</c:v>
                </c:pt>
                <c:pt idx="1401">
                  <c:v>79769.719379364251</c:v>
                </c:pt>
                <c:pt idx="1402">
                  <c:v>80395.125765387173</c:v>
                </c:pt>
                <c:pt idx="1403">
                  <c:v>81350.018712311765</c:v>
                </c:pt>
                <c:pt idx="1404">
                  <c:v>82197.16707674689</c:v>
                </c:pt>
                <c:pt idx="1405">
                  <c:v>83047.426350136651</c:v>
                </c:pt>
                <c:pt idx="1406">
                  <c:v>83856.974484770355</c:v>
                </c:pt>
                <c:pt idx="1407">
                  <c:v>84007.202454629863</c:v>
                </c:pt>
                <c:pt idx="1408">
                  <c:v>83368.808669240025</c:v>
                </c:pt>
                <c:pt idx="1409">
                  <c:v>82547.313654626414</c:v>
                </c:pt>
                <c:pt idx="1410">
                  <c:v>81334.09507559691</c:v>
                </c:pt>
                <c:pt idx="1411">
                  <c:v>80324.515436772068</c:v>
                </c:pt>
                <c:pt idx="1412">
                  <c:v>79509.453581984984</c:v>
                </c:pt>
                <c:pt idx="1413">
                  <c:v>79210.613608224987</c:v>
                </c:pt>
                <c:pt idx="1414">
                  <c:v>79147.398576562293</c:v>
                </c:pt>
                <c:pt idx="1415">
                  <c:v>79478.398154477778</c:v>
                </c:pt>
                <c:pt idx="1416">
                  <c:v>79977.056825714084</c:v>
                </c:pt>
                <c:pt idx="1417">
                  <c:v>80632.053754337452</c:v>
                </c:pt>
                <c:pt idx="1418">
                  <c:v>81870.588125968236</c:v>
                </c:pt>
                <c:pt idx="1419">
                  <c:v>83204.672787620482</c:v>
                </c:pt>
                <c:pt idx="1420">
                  <c:v>84095.490236384154</c:v>
                </c:pt>
                <c:pt idx="1421">
                  <c:v>84616.810126354976</c:v>
                </c:pt>
                <c:pt idx="1422">
                  <c:v>84238.818414267153</c:v>
                </c:pt>
                <c:pt idx="1423">
                  <c:v>83659.476387070361</c:v>
                </c:pt>
                <c:pt idx="1424">
                  <c:v>82712.863385748322</c:v>
                </c:pt>
                <c:pt idx="1425">
                  <c:v>81198.55770805318</c:v>
                </c:pt>
                <c:pt idx="1426">
                  <c:v>79971.918893287613</c:v>
                </c:pt>
                <c:pt idx="1427">
                  <c:v>78813.804745966088</c:v>
                </c:pt>
                <c:pt idx="1428">
                  <c:v>78226.151052557834</c:v>
                </c:pt>
                <c:pt idx="1429">
                  <c:v>78315.472849052545</c:v>
                </c:pt>
                <c:pt idx="1430">
                  <c:v>78664.336000846175</c:v>
                </c:pt>
                <c:pt idx="1431">
                  <c:v>79587.361231055984</c:v>
                </c:pt>
                <c:pt idx="1432">
                  <c:v>80643.913070256327</c:v>
                </c:pt>
                <c:pt idx="1433">
                  <c:v>81735.631135521879</c:v>
                </c:pt>
                <c:pt idx="1434">
                  <c:v>83133.595011069279</c:v>
                </c:pt>
                <c:pt idx="1435">
                  <c:v>84025.466691326001</c:v>
                </c:pt>
                <c:pt idx="1436">
                  <c:v>84730.641294159097</c:v>
                </c:pt>
                <c:pt idx="1437">
                  <c:v>84933.277172290953</c:v>
                </c:pt>
                <c:pt idx="1438">
                  <c:v>84682.915046352515</c:v>
                </c:pt>
                <c:pt idx="1439">
                  <c:v>84365.26843739202</c:v>
                </c:pt>
                <c:pt idx="1440">
                  <c:v>83561.644679473524</c:v>
                </c:pt>
                <c:pt idx="1441">
                  <c:v>82698.158689288597</c:v>
                </c:pt>
                <c:pt idx="1442">
                  <c:v>81363.114046804301</c:v>
                </c:pt>
                <c:pt idx="1443">
                  <c:v>80548.582234541173</c:v>
                </c:pt>
                <c:pt idx="1444">
                  <c:v>79825.128698404558</c:v>
                </c:pt>
                <c:pt idx="1445">
                  <c:v>79207.569241435456</c:v>
                </c:pt>
                <c:pt idx="1446">
                  <c:v>78942.992816220387</c:v>
                </c:pt>
                <c:pt idx="1447">
                  <c:v>79228.21972104891</c:v>
                </c:pt>
                <c:pt idx="1448">
                  <c:v>79881.274146069933</c:v>
                </c:pt>
                <c:pt idx="1449">
                  <c:v>80833.50947943436</c:v>
                </c:pt>
                <c:pt idx="1450">
                  <c:v>82434.468321055654</c:v>
                </c:pt>
                <c:pt idx="1451">
                  <c:v>84045.441654264214</c:v>
                </c:pt>
                <c:pt idx="1452">
                  <c:v>85038.659137065726</c:v>
                </c:pt>
                <c:pt idx="1453">
                  <c:v>85472.729642329417</c:v>
                </c:pt>
                <c:pt idx="1454">
                  <c:v>85034.978878082824</c:v>
                </c:pt>
                <c:pt idx="1455">
                  <c:v>84372.737198412782</c:v>
                </c:pt>
                <c:pt idx="1456">
                  <c:v>83260.82348346377</c:v>
                </c:pt>
                <c:pt idx="1457">
                  <c:v>81587.09179698411</c:v>
                </c:pt>
                <c:pt idx="1458">
                  <c:v>79893.751216037199</c:v>
                </c:pt>
                <c:pt idx="1459">
                  <c:v>78903.149597110314</c:v>
                </c:pt>
                <c:pt idx="1460">
                  <c:v>78202.199831452541</c:v>
                </c:pt>
                <c:pt idx="1461">
                  <c:v>78151.25692842828</c:v>
                </c:pt>
                <c:pt idx="1462">
                  <c:v>78847.778165903554</c:v>
                </c:pt>
                <c:pt idx="1463">
                  <c:v>80255.266653304221</c:v>
                </c:pt>
                <c:pt idx="1464">
                  <c:v>81635.201218988761</c:v>
                </c:pt>
                <c:pt idx="1465">
                  <c:v>82727.696866328391</c:v>
                </c:pt>
                <c:pt idx="1466">
                  <c:v>84248.14463727946</c:v>
                </c:pt>
                <c:pt idx="1467">
                  <c:v>84954.382632010398</c:v>
                </c:pt>
                <c:pt idx="1468">
                  <c:v>85108.69554322098</c:v>
                </c:pt>
                <c:pt idx="1469">
                  <c:v>85142.205538469527</c:v>
                </c:pt>
                <c:pt idx="1470">
                  <c:v>84693.347029232478</c:v>
                </c:pt>
                <c:pt idx="1471">
                  <c:v>83388.17050252718</c:v>
                </c:pt>
                <c:pt idx="1472">
                  <c:v>82426.014393834557</c:v>
                </c:pt>
                <c:pt idx="1473">
                  <c:v>80949.661940438091</c:v>
                </c:pt>
                <c:pt idx="1474">
                  <c:v>80142.471419803202</c:v>
                </c:pt>
                <c:pt idx="1475">
                  <c:v>79526.953525373741</c:v>
                </c:pt>
                <c:pt idx="1476">
                  <c:v>79384.355708594521</c:v>
                </c:pt>
                <c:pt idx="1477">
                  <c:v>79777.553610228308</c:v>
                </c:pt>
                <c:pt idx="1478">
                  <c:v>80351.808395670931</c:v>
                </c:pt>
                <c:pt idx="1479">
                  <c:v>80844.654301583432</c:v>
                </c:pt>
                <c:pt idx="1480">
                  <c:v>82089.617428913611</c:v>
                </c:pt>
                <c:pt idx="1481">
                  <c:v>83410.235498726208</c:v>
                </c:pt>
                <c:pt idx="1482">
                  <c:v>84478.719035568822</c:v>
                </c:pt>
                <c:pt idx="1483">
                  <c:v>85091.89471611123</c:v>
                </c:pt>
                <c:pt idx="1484">
                  <c:v>85387.333867900976</c:v>
                </c:pt>
                <c:pt idx="1485">
                  <c:v>84932.430749762148</c:v>
                </c:pt>
                <c:pt idx="1486">
                  <c:v>83362.557025349728</c:v>
                </c:pt>
                <c:pt idx="1487">
                  <c:v>81452.745543884244</c:v>
                </c:pt>
                <c:pt idx="1488">
                  <c:v>79584.187604938648</c:v>
                </c:pt>
                <c:pt idx="1489">
                  <c:v>78122.909398591597</c:v>
                </c:pt>
                <c:pt idx="1490">
                  <c:v>77376.511311672439</c:v>
                </c:pt>
                <c:pt idx="1491">
                  <c:v>77112.218071958938</c:v>
                </c:pt>
                <c:pt idx="1492">
                  <c:v>77495.420755355517</c:v>
                </c:pt>
                <c:pt idx="1493">
                  <c:v>78398.532842520784</c:v>
                </c:pt>
                <c:pt idx="1494">
                  <c:v>79657.311273336003</c:v>
                </c:pt>
                <c:pt idx="1495">
                  <c:v>81368.128137046719</c:v>
                </c:pt>
                <c:pt idx="1496">
                  <c:v>82964.809542379167</c:v>
                </c:pt>
                <c:pt idx="1497">
                  <c:v>84047.520091115905</c:v>
                </c:pt>
                <c:pt idx="1498">
                  <c:v>85003.089671658032</c:v>
                </c:pt>
                <c:pt idx="1499">
                  <c:v>85193.106288115203</c:v>
                </c:pt>
                <c:pt idx="1500">
                  <c:v>85054.723533863551</c:v>
                </c:pt>
                <c:pt idx="1501">
                  <c:v>84821.662428009207</c:v>
                </c:pt>
                <c:pt idx="1502">
                  <c:v>83573.652717632707</c:v>
                </c:pt>
                <c:pt idx="1503">
                  <c:v>82094.376448002411</c:v>
                </c:pt>
                <c:pt idx="1504">
                  <c:v>80812.083005646011</c:v>
                </c:pt>
                <c:pt idx="1505">
                  <c:v>79434.852042523431</c:v>
                </c:pt>
                <c:pt idx="1506">
                  <c:v>78385.831563692598</c:v>
                </c:pt>
                <c:pt idx="1507">
                  <c:v>77419.986118594985</c:v>
                </c:pt>
                <c:pt idx="1508">
                  <c:v>77072.800840321157</c:v>
                </c:pt>
                <c:pt idx="1509">
                  <c:v>77268.472275028907</c:v>
                </c:pt>
                <c:pt idx="1510">
                  <c:v>77751.483961098274</c:v>
                </c:pt>
                <c:pt idx="1511">
                  <c:v>78836.667494425987</c:v>
                </c:pt>
                <c:pt idx="1512">
                  <c:v>80777.804942335817</c:v>
                </c:pt>
                <c:pt idx="1513">
                  <c:v>82704.536837060718</c:v>
                </c:pt>
                <c:pt idx="1514">
                  <c:v>84395.070047185218</c:v>
                </c:pt>
                <c:pt idx="1515">
                  <c:v>85801.585608389782</c:v>
                </c:pt>
                <c:pt idx="1516">
                  <c:v>86531.448639713897</c:v>
                </c:pt>
                <c:pt idx="1517">
                  <c:v>86380.842717849577</c:v>
                </c:pt>
                <c:pt idx="1518">
                  <c:v>85778.374538258664</c:v>
                </c:pt>
                <c:pt idx="1519">
                  <c:v>84094.864851848892</c:v>
                </c:pt>
                <c:pt idx="1520">
                  <c:v>82631.86034068896</c:v>
                </c:pt>
                <c:pt idx="1521">
                  <c:v>81002.177606769197</c:v>
                </c:pt>
                <c:pt idx="1522">
                  <c:v>79517.28633819746</c:v>
                </c:pt>
                <c:pt idx="1523">
                  <c:v>77965.223358979783</c:v>
                </c:pt>
                <c:pt idx="1524">
                  <c:v>77091.493190139561</c:v>
                </c:pt>
                <c:pt idx="1525">
                  <c:v>76576.294202545469</c:v>
                </c:pt>
                <c:pt idx="1526">
                  <c:v>76586.413960565696</c:v>
                </c:pt>
                <c:pt idx="1527">
                  <c:v>77389.824612591678</c:v>
                </c:pt>
                <c:pt idx="1528">
                  <c:v>78391.934759517855</c:v>
                </c:pt>
                <c:pt idx="1529">
                  <c:v>79584.903046025458</c:v>
                </c:pt>
                <c:pt idx="1530">
                  <c:v>80999.863942256823</c:v>
                </c:pt>
                <c:pt idx="1531">
                  <c:v>82237.83296173632</c:v>
                </c:pt>
                <c:pt idx="1532">
                  <c:v>83268.545708570251</c:v>
                </c:pt>
                <c:pt idx="1533">
                  <c:v>84785.599454173018</c:v>
                </c:pt>
                <c:pt idx="1534">
                  <c:v>85821.336350142912</c:v>
                </c:pt>
                <c:pt idx="1535">
                  <c:v>86617.13935096249</c:v>
                </c:pt>
                <c:pt idx="1536">
                  <c:v>86735.350465583426</c:v>
                </c:pt>
                <c:pt idx="1537">
                  <c:v>85464.999731960546</c:v>
                </c:pt>
                <c:pt idx="1538">
                  <c:v>83618.393855898204</c:v>
                </c:pt>
                <c:pt idx="1539">
                  <c:v>81664.354113129681</c:v>
                </c:pt>
                <c:pt idx="1540">
                  <c:v>80019.628978935056</c:v>
                </c:pt>
                <c:pt idx="1541">
                  <c:v>78635.005286212967</c:v>
                </c:pt>
                <c:pt idx="1542">
                  <c:v>77732.066649092812</c:v>
                </c:pt>
                <c:pt idx="1543">
                  <c:v>77395.92277776463</c:v>
                </c:pt>
                <c:pt idx="1544">
                  <c:v>77168.133181288009</c:v>
                </c:pt>
                <c:pt idx="1545">
                  <c:v>77646.231263172725</c:v>
                </c:pt>
                <c:pt idx="1546">
                  <c:v>79005.592945968558</c:v>
                </c:pt>
                <c:pt idx="1547">
                  <c:v>80788.839200330855</c:v>
                </c:pt>
                <c:pt idx="1548">
                  <c:v>82616.182149939326</c:v>
                </c:pt>
                <c:pt idx="1549">
                  <c:v>84020.923608814759</c:v>
                </c:pt>
                <c:pt idx="1550">
                  <c:v>85802.064189351207</c:v>
                </c:pt>
                <c:pt idx="1551">
                  <c:v>87065.704989518214</c:v>
                </c:pt>
                <c:pt idx="1552">
                  <c:v>87677.273583823262</c:v>
                </c:pt>
                <c:pt idx="1553">
                  <c:v>87366.740045196042</c:v>
                </c:pt>
                <c:pt idx="1554">
                  <c:v>86183.613116978566</c:v>
                </c:pt>
                <c:pt idx="1555">
                  <c:v>84705.618928491909</c:v>
                </c:pt>
                <c:pt idx="1556">
                  <c:v>83149.406190767375</c:v>
                </c:pt>
                <c:pt idx="1557">
                  <c:v>81246.802553034446</c:v>
                </c:pt>
                <c:pt idx="1558">
                  <c:v>79401.982438924504</c:v>
                </c:pt>
                <c:pt idx="1559">
                  <c:v>77587.362690477676</c:v>
                </c:pt>
                <c:pt idx="1560">
                  <c:v>76704.142979494558</c:v>
                </c:pt>
                <c:pt idx="1561">
                  <c:v>76415.872732723903</c:v>
                </c:pt>
                <c:pt idx="1562">
                  <c:v>76421.123983873913</c:v>
                </c:pt>
                <c:pt idx="1563">
                  <c:v>77170.952810280491</c:v>
                </c:pt>
                <c:pt idx="1564">
                  <c:v>77955.586226571308</c:v>
                </c:pt>
                <c:pt idx="1565">
                  <c:v>78595.409891784439</c:v>
                </c:pt>
                <c:pt idx="1566">
                  <c:v>79530.255426578165</c:v>
                </c:pt>
                <c:pt idx="1567">
                  <c:v>80574.649376181027</c:v>
                </c:pt>
                <c:pt idx="1568">
                  <c:v>81857.61738410806</c:v>
                </c:pt>
                <c:pt idx="1569">
                  <c:v>82706.007306517975</c:v>
                </c:pt>
                <c:pt idx="1570">
                  <c:v>83551.824988843844</c:v>
                </c:pt>
                <c:pt idx="1571">
                  <c:v>84417.384723332478</c:v>
                </c:pt>
                <c:pt idx="1572">
                  <c:v>84940.637380974003</c:v>
                </c:pt>
                <c:pt idx="1573">
                  <c:v>84686.005999313085</c:v>
                </c:pt>
                <c:pt idx="1574">
                  <c:v>83731.694623125004</c:v>
                </c:pt>
                <c:pt idx="1575">
                  <c:v>82310.126094562598</c:v>
                </c:pt>
                <c:pt idx="1576">
                  <c:v>80908.054633805121</c:v>
                </c:pt>
                <c:pt idx="1577">
                  <c:v>79039.57136181336</c:v>
                </c:pt>
                <c:pt idx="1578">
                  <c:v>77186.936941588283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3.276358159973574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0.15650041648685598</c:v>
                </c:pt>
                <c:pt idx="16">
                  <c:v>0</c:v>
                </c:pt>
                <c:pt idx="17">
                  <c:v>0.34166729554973774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1.3089749818534804</c:v>
                </c:pt>
                <c:pt idx="23">
                  <c:v>2.3118972703995695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1.1941483663595562</c:v>
                </c:pt>
                <c:pt idx="28">
                  <c:v>0</c:v>
                </c:pt>
                <c:pt idx="29">
                  <c:v>0</c:v>
                </c:pt>
                <c:pt idx="30">
                  <c:v>0.62692401117197516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3.2950751438419754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0.8307823878339935</c:v>
                </c:pt>
                <c:pt idx="48">
                  <c:v>0</c:v>
                </c:pt>
                <c:pt idx="49">
                  <c:v>4.0758534557952091</c:v>
                </c:pt>
                <c:pt idx="50">
                  <c:v>1.0664655336676754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0.19496612393675861</c:v>
                </c:pt>
                <c:pt idx="56">
                  <c:v>0.77210392843346298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4.2010398726482316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2.3748681198336632</c:v>
                </c:pt>
                <c:pt idx="82">
                  <c:v>0</c:v>
                </c:pt>
                <c:pt idx="83">
                  <c:v>2.8952513004403357</c:v>
                </c:pt>
                <c:pt idx="84">
                  <c:v>3.7215580065105058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0.51258262710680391</c:v>
                </c:pt>
                <c:pt idx="93">
                  <c:v>0</c:v>
                </c:pt>
                <c:pt idx="94">
                  <c:v>8.1614272274543573</c:v>
                </c:pt>
                <c:pt idx="95">
                  <c:v>1.5285183142331071E-2</c:v>
                </c:pt>
                <c:pt idx="96">
                  <c:v>0</c:v>
                </c:pt>
                <c:pt idx="97">
                  <c:v>0</c:v>
                </c:pt>
                <c:pt idx="98">
                  <c:v>0.38494330874683502</c:v>
                </c:pt>
                <c:pt idx="99">
                  <c:v>2.8999336703530885</c:v>
                </c:pt>
                <c:pt idx="100">
                  <c:v>0</c:v>
                </c:pt>
                <c:pt idx="101">
                  <c:v>0.12924041413632725</c:v>
                </c:pt>
                <c:pt idx="102">
                  <c:v>11.524157906596429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1.3701595985969144</c:v>
                </c:pt>
                <c:pt idx="109">
                  <c:v>2.2514021175976486</c:v>
                </c:pt>
                <c:pt idx="110">
                  <c:v>5.6153016293274129</c:v>
                </c:pt>
                <c:pt idx="111">
                  <c:v>0</c:v>
                </c:pt>
                <c:pt idx="112">
                  <c:v>1.9015947761426633</c:v>
                </c:pt>
                <c:pt idx="113">
                  <c:v>3.8064977970191851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903.29879242264246</c:v>
                </c:pt>
                <c:pt idx="123">
                  <c:v>0</c:v>
                </c:pt>
                <c:pt idx="124">
                  <c:v>1.302304251896536</c:v>
                </c:pt>
                <c:pt idx="125">
                  <c:v>2.2231497677498462</c:v>
                </c:pt>
                <c:pt idx="126">
                  <c:v>2.6730886397774345</c:v>
                </c:pt>
                <c:pt idx="127">
                  <c:v>0</c:v>
                </c:pt>
                <c:pt idx="128">
                  <c:v>0</c:v>
                </c:pt>
                <c:pt idx="129">
                  <c:v>1.0743365823879243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11.678314868572425</c:v>
                </c:pt>
                <c:pt idx="136">
                  <c:v>1.8767647776419905</c:v>
                </c:pt>
                <c:pt idx="137">
                  <c:v>5.4314066829200955</c:v>
                </c:pt>
                <c:pt idx="138">
                  <c:v>4.8371639686709544</c:v>
                </c:pt>
                <c:pt idx="139">
                  <c:v>2.9601963954464168</c:v>
                </c:pt>
                <c:pt idx="140">
                  <c:v>1.2665695015594869</c:v>
                </c:pt>
                <c:pt idx="141">
                  <c:v>3.9550236842012856</c:v>
                </c:pt>
                <c:pt idx="142">
                  <c:v>5.2414439969980355</c:v>
                </c:pt>
                <c:pt idx="143">
                  <c:v>2.9184226766193921</c:v>
                </c:pt>
                <c:pt idx="144">
                  <c:v>0</c:v>
                </c:pt>
                <c:pt idx="145">
                  <c:v>13.578910135505303</c:v>
                </c:pt>
                <c:pt idx="146">
                  <c:v>0</c:v>
                </c:pt>
                <c:pt idx="147">
                  <c:v>6.5224288691066628</c:v>
                </c:pt>
                <c:pt idx="148">
                  <c:v>0</c:v>
                </c:pt>
                <c:pt idx="149">
                  <c:v>6.9885913389623466</c:v>
                </c:pt>
                <c:pt idx="150">
                  <c:v>6.1505184696863795</c:v>
                </c:pt>
                <c:pt idx="151">
                  <c:v>0</c:v>
                </c:pt>
                <c:pt idx="152">
                  <c:v>0</c:v>
                </c:pt>
                <c:pt idx="153">
                  <c:v>2.8388559487519887</c:v>
                </c:pt>
                <c:pt idx="154">
                  <c:v>1.8727173370299361</c:v>
                </c:pt>
                <c:pt idx="155">
                  <c:v>6.7308719260478389</c:v>
                </c:pt>
                <c:pt idx="156">
                  <c:v>6.2139781904922335</c:v>
                </c:pt>
                <c:pt idx="157">
                  <c:v>2.0449994762562982</c:v>
                </c:pt>
                <c:pt idx="158">
                  <c:v>0</c:v>
                </c:pt>
                <c:pt idx="159">
                  <c:v>7.8293686996240828</c:v>
                </c:pt>
                <c:pt idx="160">
                  <c:v>11.37325446306146</c:v>
                </c:pt>
                <c:pt idx="161">
                  <c:v>11.727628244314609</c:v>
                </c:pt>
                <c:pt idx="162">
                  <c:v>8.316335020464674</c:v>
                </c:pt>
                <c:pt idx="163">
                  <c:v>3.1635939609863737</c:v>
                </c:pt>
                <c:pt idx="164">
                  <c:v>7.1782726708600597</c:v>
                </c:pt>
                <c:pt idx="165">
                  <c:v>5.848287296136891</c:v>
                </c:pt>
                <c:pt idx="166">
                  <c:v>15.932493378599819</c:v>
                </c:pt>
                <c:pt idx="167">
                  <c:v>9.3069835674292136</c:v>
                </c:pt>
                <c:pt idx="168">
                  <c:v>9.1464043387535945</c:v>
                </c:pt>
                <c:pt idx="169">
                  <c:v>8.6076458578852595</c:v>
                </c:pt>
                <c:pt idx="170">
                  <c:v>12.381094510134645</c:v>
                </c:pt>
                <c:pt idx="171">
                  <c:v>16.732982641547554</c:v>
                </c:pt>
                <c:pt idx="172">
                  <c:v>13.038919251292747</c:v>
                </c:pt>
                <c:pt idx="173">
                  <c:v>15.531113274470226</c:v>
                </c:pt>
                <c:pt idx="174">
                  <c:v>8.4539412072020994</c:v>
                </c:pt>
                <c:pt idx="175">
                  <c:v>14.941594992088191</c:v>
                </c:pt>
                <c:pt idx="176">
                  <c:v>11.878531237520011</c:v>
                </c:pt>
                <c:pt idx="177">
                  <c:v>15.139595193174401</c:v>
                </c:pt>
                <c:pt idx="178">
                  <c:v>12.788715423864211</c:v>
                </c:pt>
                <c:pt idx="179">
                  <c:v>8.0877452213503602</c:v>
                </c:pt>
                <c:pt idx="180">
                  <c:v>14.011207534694783</c:v>
                </c:pt>
                <c:pt idx="181">
                  <c:v>19.550521051080501</c:v>
                </c:pt>
                <c:pt idx="182">
                  <c:v>14.172327846444642</c:v>
                </c:pt>
                <c:pt idx="183">
                  <c:v>18.981735709928198</c:v>
                </c:pt>
                <c:pt idx="184">
                  <c:v>24.306471945022956</c:v>
                </c:pt>
                <c:pt idx="185">
                  <c:v>18.615588551043043</c:v>
                </c:pt>
                <c:pt idx="186">
                  <c:v>22.867994446840711</c:v>
                </c:pt>
                <c:pt idx="187">
                  <c:v>20.826838850373392</c:v>
                </c:pt>
                <c:pt idx="188">
                  <c:v>30.549666961651969</c:v>
                </c:pt>
                <c:pt idx="189">
                  <c:v>30.737878003631497</c:v>
                </c:pt>
                <c:pt idx="190">
                  <c:v>18.004389995168811</c:v>
                </c:pt>
                <c:pt idx="191">
                  <c:v>30.577496877617843</c:v>
                </c:pt>
                <c:pt idx="192">
                  <c:v>32.295713131934356</c:v>
                </c:pt>
                <c:pt idx="193">
                  <c:v>18.941934222464688</c:v>
                </c:pt>
                <c:pt idx="194">
                  <c:v>32.185133402800943</c:v>
                </c:pt>
                <c:pt idx="195">
                  <c:v>36.651903144960087</c:v>
                </c:pt>
                <c:pt idx="196">
                  <c:v>38.424197698369262</c:v>
                </c:pt>
                <c:pt idx="197">
                  <c:v>32.195185022325148</c:v>
                </c:pt>
                <c:pt idx="198">
                  <c:v>33.78247594406885</c:v>
                </c:pt>
                <c:pt idx="199">
                  <c:v>34.898032247368889</c:v>
                </c:pt>
                <c:pt idx="200">
                  <c:v>33.037828830005587</c:v>
                </c:pt>
                <c:pt idx="201">
                  <c:v>31.698505618915657</c:v>
                </c:pt>
                <c:pt idx="202">
                  <c:v>32.252838786857097</c:v>
                </c:pt>
                <c:pt idx="203">
                  <c:v>38.554504606412429</c:v>
                </c:pt>
                <c:pt idx="204">
                  <c:v>44.351519875307204</c:v>
                </c:pt>
                <c:pt idx="205">
                  <c:v>44.208231111898868</c:v>
                </c:pt>
                <c:pt idx="206">
                  <c:v>38.597391726598339</c:v>
                </c:pt>
                <c:pt idx="207">
                  <c:v>47.362104448379661</c:v>
                </c:pt>
                <c:pt idx="208">
                  <c:v>45.291610723496674</c:v>
                </c:pt>
                <c:pt idx="209">
                  <c:v>47.635573903977786</c:v>
                </c:pt>
                <c:pt idx="210">
                  <c:v>53.836324343740884</c:v>
                </c:pt>
                <c:pt idx="211">
                  <c:v>55.676259160172798</c:v>
                </c:pt>
                <c:pt idx="212">
                  <c:v>58.918374139621733</c:v>
                </c:pt>
                <c:pt idx="213">
                  <c:v>47.682087975349987</c:v>
                </c:pt>
                <c:pt idx="214">
                  <c:v>52.919703291530858</c:v>
                </c:pt>
                <c:pt idx="215">
                  <c:v>60.971151193614226</c:v>
                </c:pt>
                <c:pt idx="216">
                  <c:v>53.741186948959033</c:v>
                </c:pt>
                <c:pt idx="217">
                  <c:v>65.999798153161137</c:v>
                </c:pt>
                <c:pt idx="218">
                  <c:v>63.999746445500385</c:v>
                </c:pt>
                <c:pt idx="219">
                  <c:v>70.118819182492786</c:v>
                </c:pt>
                <c:pt idx="220">
                  <c:v>77.358773334809655</c:v>
                </c:pt>
                <c:pt idx="221">
                  <c:v>76.489036452452098</c:v>
                </c:pt>
                <c:pt idx="222">
                  <c:v>72.92483665107477</c:v>
                </c:pt>
                <c:pt idx="223">
                  <c:v>81.234357418451197</c:v>
                </c:pt>
                <c:pt idx="224">
                  <c:v>77.556108971791616</c:v>
                </c:pt>
                <c:pt idx="225">
                  <c:v>90.956796081641244</c:v>
                </c:pt>
                <c:pt idx="226">
                  <c:v>85.643317040611507</c:v>
                </c:pt>
                <c:pt idx="227">
                  <c:v>85.501250504919994</c:v>
                </c:pt>
                <c:pt idx="228">
                  <c:v>83.714374299228069</c:v>
                </c:pt>
                <c:pt idx="229">
                  <c:v>86.937425422344006</c:v>
                </c:pt>
                <c:pt idx="230">
                  <c:v>89.603153659802018</c:v>
                </c:pt>
                <c:pt idx="231">
                  <c:v>96.536540420808407</c:v>
                </c:pt>
                <c:pt idx="232">
                  <c:v>102.10455477985046</c:v>
                </c:pt>
                <c:pt idx="233">
                  <c:v>100.66255039697707</c:v>
                </c:pt>
                <c:pt idx="234">
                  <c:v>97.227960761552083</c:v>
                </c:pt>
                <c:pt idx="235">
                  <c:v>111.47216617248264</c:v>
                </c:pt>
                <c:pt idx="236">
                  <c:v>112.18140703340046</c:v>
                </c:pt>
                <c:pt idx="237">
                  <c:v>114.24615968623769</c:v>
                </c:pt>
                <c:pt idx="238">
                  <c:v>111.89779432187873</c:v>
                </c:pt>
                <c:pt idx="239">
                  <c:v>108.06995552562964</c:v>
                </c:pt>
                <c:pt idx="240">
                  <c:v>116.90732342915351</c:v>
                </c:pt>
                <c:pt idx="241">
                  <c:v>117.53996208651904</c:v>
                </c:pt>
                <c:pt idx="242">
                  <c:v>127.85531056602207</c:v>
                </c:pt>
                <c:pt idx="243">
                  <c:v>133.74711372895297</c:v>
                </c:pt>
                <c:pt idx="244">
                  <c:v>142.56653586255041</c:v>
                </c:pt>
                <c:pt idx="245">
                  <c:v>134.85389003470044</c:v>
                </c:pt>
                <c:pt idx="246">
                  <c:v>136.57142128855736</c:v>
                </c:pt>
                <c:pt idx="247">
                  <c:v>140.41319639770541</c:v>
                </c:pt>
                <c:pt idx="248">
                  <c:v>151.12459130496973</c:v>
                </c:pt>
                <c:pt idx="249">
                  <c:v>151.32976361970933</c:v>
                </c:pt>
                <c:pt idx="250">
                  <c:v>155.18500260315489</c:v>
                </c:pt>
                <c:pt idx="251">
                  <c:v>156.95122288841313</c:v>
                </c:pt>
                <c:pt idx="252">
                  <c:v>171.57427601725786</c:v>
                </c:pt>
                <c:pt idx="253">
                  <c:v>173.83998709006244</c:v>
                </c:pt>
                <c:pt idx="254">
                  <c:v>165.46400984974144</c:v>
                </c:pt>
                <c:pt idx="255">
                  <c:v>172.45423680764466</c:v>
                </c:pt>
                <c:pt idx="256">
                  <c:v>179.94794402466565</c:v>
                </c:pt>
                <c:pt idx="257">
                  <c:v>187.05584550142308</c:v>
                </c:pt>
                <c:pt idx="258">
                  <c:v>182.47789540513043</c:v>
                </c:pt>
                <c:pt idx="259">
                  <c:v>185.74390808032948</c:v>
                </c:pt>
                <c:pt idx="260">
                  <c:v>195.63119716194046</c:v>
                </c:pt>
                <c:pt idx="261">
                  <c:v>200.68985164378594</c:v>
                </c:pt>
                <c:pt idx="262">
                  <c:v>206.67644305524325</c:v>
                </c:pt>
                <c:pt idx="263">
                  <c:v>213.12330718035173</c:v>
                </c:pt>
                <c:pt idx="264">
                  <c:v>218.62578050355836</c:v>
                </c:pt>
                <c:pt idx="265">
                  <c:v>220.14696942189187</c:v>
                </c:pt>
                <c:pt idx="266">
                  <c:v>212.73064022657974</c:v>
                </c:pt>
                <c:pt idx="267">
                  <c:v>227.18286612090949</c:v>
                </c:pt>
                <c:pt idx="268">
                  <c:v>233.14620903471373</c:v>
                </c:pt>
                <c:pt idx="269">
                  <c:v>224.83703810179253</c:v>
                </c:pt>
                <c:pt idx="270">
                  <c:v>232.85201932125989</c:v>
                </c:pt>
                <c:pt idx="271">
                  <c:v>236.06509346384649</c:v>
                </c:pt>
                <c:pt idx="272">
                  <c:v>243.17892963336445</c:v>
                </c:pt>
                <c:pt idx="273">
                  <c:v>254.5290013714984</c:v>
                </c:pt>
                <c:pt idx="274">
                  <c:v>249.01220248805785</c:v>
                </c:pt>
                <c:pt idx="275">
                  <c:v>268.30717209400024</c:v>
                </c:pt>
                <c:pt idx="276">
                  <c:v>273.23575428044313</c:v>
                </c:pt>
                <c:pt idx="277">
                  <c:v>283.52299680240515</c:v>
                </c:pt>
                <c:pt idx="278">
                  <c:v>280.12027049055399</c:v>
                </c:pt>
                <c:pt idx="279">
                  <c:v>295.12374718094685</c:v>
                </c:pt>
                <c:pt idx="280">
                  <c:v>309.8652735394071</c:v>
                </c:pt>
                <c:pt idx="281">
                  <c:v>301.01209186180358</c:v>
                </c:pt>
                <c:pt idx="282">
                  <c:v>296.67469620556045</c:v>
                </c:pt>
                <c:pt idx="283">
                  <c:v>303.73721277126288</c:v>
                </c:pt>
                <c:pt idx="284">
                  <c:v>311.90495399172431</c:v>
                </c:pt>
                <c:pt idx="285">
                  <c:v>303.15641020294197</c:v>
                </c:pt>
                <c:pt idx="286">
                  <c:v>301.05954554760353</c:v>
                </c:pt>
                <c:pt idx="287">
                  <c:v>303.53509671094776</c:v>
                </c:pt>
                <c:pt idx="288">
                  <c:v>304.6155949386914</c:v>
                </c:pt>
                <c:pt idx="289">
                  <c:v>315.60379542165407</c:v>
                </c:pt>
                <c:pt idx="290">
                  <c:v>322.57637279200259</c:v>
                </c:pt>
                <c:pt idx="291">
                  <c:v>338.08440439868485</c:v>
                </c:pt>
                <c:pt idx="292">
                  <c:v>343.49568417889299</c:v>
                </c:pt>
                <c:pt idx="293">
                  <c:v>358.00022530943812</c:v>
                </c:pt>
                <c:pt idx="294">
                  <c:v>380.37508117459038</c:v>
                </c:pt>
                <c:pt idx="295">
                  <c:v>390.515348802571</c:v>
                </c:pt>
                <c:pt idx="296">
                  <c:v>399.1055972115048</c:v>
                </c:pt>
                <c:pt idx="297">
                  <c:v>398.26571982311322</c:v>
                </c:pt>
                <c:pt idx="298">
                  <c:v>392.68174570661023</c:v>
                </c:pt>
                <c:pt idx="299">
                  <c:v>397.40434942683794</c:v>
                </c:pt>
                <c:pt idx="300">
                  <c:v>396.08001224235323</c:v>
                </c:pt>
                <c:pt idx="301">
                  <c:v>369.88925672551545</c:v>
                </c:pt>
                <c:pt idx="302">
                  <c:v>359.97269675354016</c:v>
                </c:pt>
                <c:pt idx="303">
                  <c:v>347.98544481484174</c:v>
                </c:pt>
                <c:pt idx="304">
                  <c:v>371.67004689314348</c:v>
                </c:pt>
                <c:pt idx="305">
                  <c:v>402.23063941941996</c:v>
                </c:pt>
                <c:pt idx="306">
                  <c:v>426.91586437690103</c:v>
                </c:pt>
                <c:pt idx="307">
                  <c:v>456.67773223199362</c:v>
                </c:pt>
                <c:pt idx="308">
                  <c:v>477.08984265449902</c:v>
                </c:pt>
                <c:pt idx="309">
                  <c:v>498.69545846675379</c:v>
                </c:pt>
                <c:pt idx="310">
                  <c:v>520.05319733068791</c:v>
                </c:pt>
                <c:pt idx="311">
                  <c:v>549.19722194599944</c:v>
                </c:pt>
                <c:pt idx="312">
                  <c:v>587.09223130939665</c:v>
                </c:pt>
                <c:pt idx="313">
                  <c:v>588.59276096515816</c:v>
                </c:pt>
                <c:pt idx="314">
                  <c:v>565.67702368859182</c:v>
                </c:pt>
                <c:pt idx="315">
                  <c:v>563.44415933780397</c:v>
                </c:pt>
                <c:pt idx="316">
                  <c:v>558.17739868100966</c:v>
                </c:pt>
                <c:pt idx="317">
                  <c:v>565.72336986312632</c:v>
                </c:pt>
                <c:pt idx="318">
                  <c:v>576.32601730904889</c:v>
                </c:pt>
                <c:pt idx="319">
                  <c:v>568.59709650620925</c:v>
                </c:pt>
                <c:pt idx="320">
                  <c:v>583.64580125475914</c:v>
                </c:pt>
                <c:pt idx="321">
                  <c:v>590.72392873793717</c:v>
                </c:pt>
                <c:pt idx="322">
                  <c:v>603.69277402127091</c:v>
                </c:pt>
                <c:pt idx="323">
                  <c:v>609.02429938756859</c:v>
                </c:pt>
                <c:pt idx="324">
                  <c:v>616.94693964347891</c:v>
                </c:pt>
                <c:pt idx="325">
                  <c:v>634.09619517379201</c:v>
                </c:pt>
                <c:pt idx="326">
                  <c:v>650.79420366926126</c:v>
                </c:pt>
                <c:pt idx="327">
                  <c:v>649.25413925055125</c:v>
                </c:pt>
                <c:pt idx="328">
                  <c:v>659.04400417337195</c:v>
                </c:pt>
                <c:pt idx="329">
                  <c:v>676.01636317168243</c:v>
                </c:pt>
                <c:pt idx="330">
                  <c:v>677.89679493449682</c:v>
                </c:pt>
                <c:pt idx="331">
                  <c:v>678.72607306270061</c:v>
                </c:pt>
                <c:pt idx="332">
                  <c:v>690.78902864553322</c:v>
                </c:pt>
                <c:pt idx="333">
                  <c:v>686.75909851834433</c:v>
                </c:pt>
                <c:pt idx="334">
                  <c:v>707.75206901445381</c:v>
                </c:pt>
                <c:pt idx="335">
                  <c:v>708.93308724221799</c:v>
                </c:pt>
                <c:pt idx="336">
                  <c:v>711.9061778763803</c:v>
                </c:pt>
                <c:pt idx="337">
                  <c:v>738.02175054675217</c:v>
                </c:pt>
                <c:pt idx="338">
                  <c:v>736.90594729560587</c:v>
                </c:pt>
                <c:pt idx="339">
                  <c:v>752.07567185273376</c:v>
                </c:pt>
                <c:pt idx="340">
                  <c:v>768.11720305672986</c:v>
                </c:pt>
                <c:pt idx="341">
                  <c:v>776.21130281193007</c:v>
                </c:pt>
                <c:pt idx="342">
                  <c:v>767.00136745056841</c:v>
                </c:pt>
                <c:pt idx="343">
                  <c:v>782.23538313012489</c:v>
                </c:pt>
                <c:pt idx="344">
                  <c:v>792.3033040939614</c:v>
                </c:pt>
                <c:pt idx="345">
                  <c:v>795.07398965871892</c:v>
                </c:pt>
                <c:pt idx="346">
                  <c:v>810.79452927333796</c:v>
                </c:pt>
                <c:pt idx="347">
                  <c:v>834.28543439696944</c:v>
                </c:pt>
                <c:pt idx="348">
                  <c:v>828.83197274966051</c:v>
                </c:pt>
                <c:pt idx="349">
                  <c:v>840.208317392136</c:v>
                </c:pt>
                <c:pt idx="350">
                  <c:v>844.46181315146691</c:v>
                </c:pt>
                <c:pt idx="351">
                  <c:v>857.5458552241081</c:v>
                </c:pt>
                <c:pt idx="352">
                  <c:v>868.05134915350686</c:v>
                </c:pt>
                <c:pt idx="353">
                  <c:v>886.10775264761355</c:v>
                </c:pt>
                <c:pt idx="354">
                  <c:v>878.05323628036149</c:v>
                </c:pt>
                <c:pt idx="355">
                  <c:v>902.56975940258087</c:v>
                </c:pt>
                <c:pt idx="356">
                  <c:v>901.64929130181974</c:v>
                </c:pt>
                <c:pt idx="357">
                  <c:v>932.55860044921985</c:v>
                </c:pt>
                <c:pt idx="358">
                  <c:v>925.72722771246072</c:v>
                </c:pt>
                <c:pt idx="359">
                  <c:v>935.23902139066092</c:v>
                </c:pt>
                <c:pt idx="360">
                  <c:v>958.43398893658332</c:v>
                </c:pt>
                <c:pt idx="361">
                  <c:v>960.14127203629505</c:v>
                </c:pt>
                <c:pt idx="362">
                  <c:v>972.33770669039416</c:v>
                </c:pt>
                <c:pt idx="363">
                  <c:v>983.02519995029672</c:v>
                </c:pt>
                <c:pt idx="364">
                  <c:v>1014.2103179747306</c:v>
                </c:pt>
                <c:pt idx="365">
                  <c:v>1005.326317105538</c:v>
                </c:pt>
                <c:pt idx="366">
                  <c:v>1020.6573182949583</c:v>
                </c:pt>
                <c:pt idx="367">
                  <c:v>1037.2826504589377</c:v>
                </c:pt>
                <c:pt idx="368">
                  <c:v>1057.0471475468726</c:v>
                </c:pt>
                <c:pt idx="369">
                  <c:v>1061.7004464115848</c:v>
                </c:pt>
                <c:pt idx="370">
                  <c:v>1070.1685816948659</c:v>
                </c:pt>
                <c:pt idx="371">
                  <c:v>1085.9161709257485</c:v>
                </c:pt>
                <c:pt idx="372">
                  <c:v>1086.7853780742951</c:v>
                </c:pt>
                <c:pt idx="373">
                  <c:v>1120.3198984483438</c:v>
                </c:pt>
                <c:pt idx="374">
                  <c:v>1130.0226341535374</c:v>
                </c:pt>
                <c:pt idx="375">
                  <c:v>1142.5295528382817</c:v>
                </c:pt>
                <c:pt idx="376">
                  <c:v>1165.3728296056161</c:v>
                </c:pt>
                <c:pt idx="377">
                  <c:v>1175.1408174675119</c:v>
                </c:pt>
                <c:pt idx="378">
                  <c:v>1203.1779708696758</c:v>
                </c:pt>
                <c:pt idx="379">
                  <c:v>1227.2114502521781</c:v>
                </c:pt>
                <c:pt idx="380">
                  <c:v>1251.2490713815564</c:v>
                </c:pt>
                <c:pt idx="381">
                  <c:v>1250.4468971179297</c:v>
                </c:pt>
                <c:pt idx="382">
                  <c:v>1261.5254396073644</c:v>
                </c:pt>
                <c:pt idx="383">
                  <c:v>1285.920444088654</c:v>
                </c:pt>
                <c:pt idx="384">
                  <c:v>1304.3911463053059</c:v>
                </c:pt>
                <c:pt idx="385">
                  <c:v>1319.5848083368644</c:v>
                </c:pt>
                <c:pt idx="386">
                  <c:v>1344.2265386525062</c:v>
                </c:pt>
                <c:pt idx="387">
                  <c:v>1371.5204787049884</c:v>
                </c:pt>
                <c:pt idx="388">
                  <c:v>1385.2075565415494</c:v>
                </c:pt>
                <c:pt idx="389">
                  <c:v>1420.1896041171699</c:v>
                </c:pt>
                <c:pt idx="390">
                  <c:v>1433.2757310587997</c:v>
                </c:pt>
                <c:pt idx="391">
                  <c:v>1444.64070622392</c:v>
                </c:pt>
                <c:pt idx="392">
                  <c:v>1477.0278708991762</c:v>
                </c:pt>
                <c:pt idx="393">
                  <c:v>1498.9383032343139</c:v>
                </c:pt>
                <c:pt idx="394">
                  <c:v>1520.5231870140769</c:v>
                </c:pt>
                <c:pt idx="395">
                  <c:v>1547.0182172583854</c:v>
                </c:pt>
                <c:pt idx="396">
                  <c:v>1575.7946820452116</c:v>
                </c:pt>
                <c:pt idx="397">
                  <c:v>1597.2623750447724</c:v>
                </c:pt>
                <c:pt idx="398">
                  <c:v>1628.3808918367365</c:v>
                </c:pt>
                <c:pt idx="399">
                  <c:v>1648.9046308847314</c:v>
                </c:pt>
                <c:pt idx="400">
                  <c:v>1691.5121824224404</c:v>
                </c:pt>
                <c:pt idx="401">
                  <c:v>1713.7146248569113</c:v>
                </c:pt>
                <c:pt idx="402">
                  <c:v>1739.7936206802603</c:v>
                </c:pt>
                <c:pt idx="403">
                  <c:v>1764.6823104495452</c:v>
                </c:pt>
                <c:pt idx="404">
                  <c:v>1789.5041770925329</c:v>
                </c:pt>
                <c:pt idx="405">
                  <c:v>1833.6577241967152</c:v>
                </c:pt>
                <c:pt idx="406">
                  <c:v>1850.3490118695597</c:v>
                </c:pt>
                <c:pt idx="407">
                  <c:v>1882.2407799708226</c:v>
                </c:pt>
                <c:pt idx="408">
                  <c:v>1909.1268616728942</c:v>
                </c:pt>
                <c:pt idx="409">
                  <c:v>1951.7230873822753</c:v>
                </c:pt>
                <c:pt idx="410">
                  <c:v>1976.6909213432525</c:v>
                </c:pt>
                <c:pt idx="411">
                  <c:v>2015.7655231171696</c:v>
                </c:pt>
                <c:pt idx="412">
                  <c:v>2049.3923798176897</c:v>
                </c:pt>
                <c:pt idx="413">
                  <c:v>2083.6692535737293</c:v>
                </c:pt>
                <c:pt idx="414">
                  <c:v>2120.6862216992095</c:v>
                </c:pt>
                <c:pt idx="415">
                  <c:v>2158.685986242278</c:v>
                </c:pt>
                <c:pt idx="416">
                  <c:v>2176.5745866106722</c:v>
                </c:pt>
                <c:pt idx="417">
                  <c:v>2232.7372972785361</c:v>
                </c:pt>
                <c:pt idx="418">
                  <c:v>2264.7486497328468</c:v>
                </c:pt>
                <c:pt idx="419">
                  <c:v>2299.7318908685006</c:v>
                </c:pt>
                <c:pt idx="420">
                  <c:v>2332.3102345994075</c:v>
                </c:pt>
                <c:pt idx="421">
                  <c:v>2385.3021125862233</c:v>
                </c:pt>
                <c:pt idx="422">
                  <c:v>2419.4982350712585</c:v>
                </c:pt>
                <c:pt idx="423">
                  <c:v>2443.1482526288082</c:v>
                </c:pt>
                <c:pt idx="424">
                  <c:v>2474.6179372187953</c:v>
                </c:pt>
                <c:pt idx="425">
                  <c:v>2500.4388189652527</c:v>
                </c:pt>
                <c:pt idx="426">
                  <c:v>2565.6105771990274</c:v>
                </c:pt>
                <c:pt idx="427">
                  <c:v>2584.102399618434</c:v>
                </c:pt>
                <c:pt idx="428">
                  <c:v>2630.2980005000045</c:v>
                </c:pt>
                <c:pt idx="429">
                  <c:v>2663.0322790651085</c:v>
                </c:pt>
                <c:pt idx="430">
                  <c:v>2727.7501731596694</c:v>
                </c:pt>
                <c:pt idx="431">
                  <c:v>2769.735394311414</c:v>
                </c:pt>
                <c:pt idx="432">
                  <c:v>2807.9244306616661</c:v>
                </c:pt>
                <c:pt idx="433">
                  <c:v>2857.0101480922704</c:v>
                </c:pt>
                <c:pt idx="434">
                  <c:v>2906.3990872031241</c:v>
                </c:pt>
                <c:pt idx="435">
                  <c:v>2939.2480123019159</c:v>
                </c:pt>
                <c:pt idx="436">
                  <c:v>2997.496899528931</c:v>
                </c:pt>
                <c:pt idx="437">
                  <c:v>3028.2903654680076</c:v>
                </c:pt>
                <c:pt idx="438">
                  <c:v>3076.4980741952418</c:v>
                </c:pt>
                <c:pt idx="439">
                  <c:v>3132.0767053228287</c:v>
                </c:pt>
                <c:pt idx="440">
                  <c:v>3145.6607504429585</c:v>
                </c:pt>
                <c:pt idx="441">
                  <c:v>3247.8152928035538</c:v>
                </c:pt>
                <c:pt idx="442">
                  <c:v>3244.275735539029</c:v>
                </c:pt>
                <c:pt idx="443">
                  <c:v>3312.4953304208061</c:v>
                </c:pt>
                <c:pt idx="444">
                  <c:v>3386.4765163975858</c:v>
                </c:pt>
                <c:pt idx="445">
                  <c:v>3410.8938094633827</c:v>
                </c:pt>
                <c:pt idx="446">
                  <c:v>3465.7599989937871</c:v>
                </c:pt>
                <c:pt idx="447">
                  <c:v>3518.9013166867721</c:v>
                </c:pt>
                <c:pt idx="448">
                  <c:v>3551.0548199801756</c:v>
                </c:pt>
                <c:pt idx="449">
                  <c:v>3630.738890669943</c:v>
                </c:pt>
                <c:pt idx="450">
                  <c:v>3653.3277313622357</c:v>
                </c:pt>
                <c:pt idx="451">
                  <c:v>3717.5655724917051</c:v>
                </c:pt>
                <c:pt idx="452">
                  <c:v>3739.3532555166644</c:v>
                </c:pt>
                <c:pt idx="453">
                  <c:v>3807.7905893005718</c:v>
                </c:pt>
                <c:pt idx="454">
                  <c:v>3864.7734384990436</c:v>
                </c:pt>
                <c:pt idx="455">
                  <c:v>3916.8321062999498</c:v>
                </c:pt>
                <c:pt idx="456">
                  <c:v>3948.6644159198204</c:v>
                </c:pt>
                <c:pt idx="457">
                  <c:v>4022.4535848717983</c:v>
                </c:pt>
                <c:pt idx="458">
                  <c:v>4060.5644985248327</c:v>
                </c:pt>
                <c:pt idx="459">
                  <c:v>4204.1996764155701</c:v>
                </c:pt>
                <c:pt idx="460">
                  <c:v>4269.3115529155584</c:v>
                </c:pt>
                <c:pt idx="461">
                  <c:v>4244.3300147176378</c:v>
                </c:pt>
                <c:pt idx="462">
                  <c:v>4369.1956394734161</c:v>
                </c:pt>
                <c:pt idx="463">
                  <c:v>4427.9604245237988</c:v>
                </c:pt>
                <c:pt idx="464">
                  <c:v>4532.9084466874474</c:v>
                </c:pt>
                <c:pt idx="465">
                  <c:v>4530.4479733976759</c:v>
                </c:pt>
                <c:pt idx="466">
                  <c:v>4651.9885639182094</c:v>
                </c:pt>
                <c:pt idx="467">
                  <c:v>4680.7657309528367</c:v>
                </c:pt>
                <c:pt idx="468">
                  <c:v>4734.7910440856549</c:v>
                </c:pt>
                <c:pt idx="469">
                  <c:v>4787.4472604486282</c:v>
                </c:pt>
                <c:pt idx="470">
                  <c:v>4874.9418333965568</c:v>
                </c:pt>
                <c:pt idx="471">
                  <c:v>4881.0271231415063</c:v>
                </c:pt>
                <c:pt idx="472">
                  <c:v>4987.2251109285226</c:v>
                </c:pt>
                <c:pt idx="473">
                  <c:v>5003.8241242897675</c:v>
                </c:pt>
                <c:pt idx="474">
                  <c:v>5088.1566224943026</c:v>
                </c:pt>
                <c:pt idx="475">
                  <c:v>5157.5202755115688</c:v>
                </c:pt>
                <c:pt idx="476">
                  <c:v>5183.0683054964147</c:v>
                </c:pt>
                <c:pt idx="477">
                  <c:v>5258.2750213920735</c:v>
                </c:pt>
                <c:pt idx="478">
                  <c:v>5332.582592152854</c:v>
                </c:pt>
                <c:pt idx="479">
                  <c:v>5392.0461302789818</c:v>
                </c:pt>
                <c:pt idx="480">
                  <c:v>5405.7903965818059</c:v>
                </c:pt>
                <c:pt idx="481">
                  <c:v>5499.1645562917811</c:v>
                </c:pt>
                <c:pt idx="482">
                  <c:v>5546.061988799861</c:v>
                </c:pt>
                <c:pt idx="483">
                  <c:v>5604.2540237377743</c:v>
                </c:pt>
                <c:pt idx="484">
                  <c:v>5651.5843636916834</c:v>
                </c:pt>
                <c:pt idx="485">
                  <c:v>5732.0483921477626</c:v>
                </c:pt>
                <c:pt idx="486">
                  <c:v>5794.9815010679513</c:v>
                </c:pt>
                <c:pt idx="487">
                  <c:v>5844.6180894931413</c:v>
                </c:pt>
                <c:pt idx="488">
                  <c:v>5925.8438977687674</c:v>
                </c:pt>
                <c:pt idx="489">
                  <c:v>6021.9229908920506</c:v>
                </c:pt>
                <c:pt idx="490">
                  <c:v>6058.543534960022</c:v>
                </c:pt>
                <c:pt idx="491">
                  <c:v>6137.7613552609637</c:v>
                </c:pt>
                <c:pt idx="492">
                  <c:v>6163.8455687699188</c:v>
                </c:pt>
                <c:pt idx="493">
                  <c:v>6226.0799691494685</c:v>
                </c:pt>
                <c:pt idx="494">
                  <c:v>6320.3514186171715</c:v>
                </c:pt>
                <c:pt idx="495">
                  <c:v>6380.8123912653109</c:v>
                </c:pt>
                <c:pt idx="496">
                  <c:v>6467.8554363042913</c:v>
                </c:pt>
                <c:pt idx="497">
                  <c:v>6511.1108535570347</c:v>
                </c:pt>
                <c:pt idx="498">
                  <c:v>6566.9991402883416</c:v>
                </c:pt>
                <c:pt idx="499">
                  <c:v>6654.3782553782612</c:v>
                </c:pt>
                <c:pt idx="500">
                  <c:v>6749.1692620218446</c:v>
                </c:pt>
                <c:pt idx="501">
                  <c:v>6817.5764222127727</c:v>
                </c:pt>
                <c:pt idx="502">
                  <c:v>6842.7205048350761</c:v>
                </c:pt>
                <c:pt idx="503">
                  <c:v>6917.3247860544443</c:v>
                </c:pt>
                <c:pt idx="504">
                  <c:v>6989.0641415100035</c:v>
                </c:pt>
                <c:pt idx="505">
                  <c:v>7058.1178184074297</c:v>
                </c:pt>
                <c:pt idx="506">
                  <c:v>7140.0332502093133</c:v>
                </c:pt>
                <c:pt idx="507">
                  <c:v>7229.9291374441937</c:v>
                </c:pt>
                <c:pt idx="508">
                  <c:v>7269.6940842963304</c:v>
                </c:pt>
                <c:pt idx="509">
                  <c:v>7338.7364620937469</c:v>
                </c:pt>
                <c:pt idx="510">
                  <c:v>7415.001244266251</c:v>
                </c:pt>
                <c:pt idx="511">
                  <c:v>7514.0908840784923</c:v>
                </c:pt>
                <c:pt idx="512">
                  <c:v>7567.3884796401326</c:v>
                </c:pt>
                <c:pt idx="513">
                  <c:v>7625.3349377250488</c:v>
                </c:pt>
                <c:pt idx="514">
                  <c:v>7683.2746234582364</c:v>
                </c:pt>
                <c:pt idx="515">
                  <c:v>7842.1568399853995</c:v>
                </c:pt>
                <c:pt idx="516">
                  <c:v>7871.3617096666585</c:v>
                </c:pt>
                <c:pt idx="517">
                  <c:v>7926.9615949270192</c:v>
                </c:pt>
                <c:pt idx="518">
                  <c:v>7995.7713780581335</c:v>
                </c:pt>
                <c:pt idx="519">
                  <c:v>8092.5442174815989</c:v>
                </c:pt>
                <c:pt idx="520">
                  <c:v>8194.5251217095538</c:v>
                </c:pt>
                <c:pt idx="521">
                  <c:v>8269.8608489679646</c:v>
                </c:pt>
                <c:pt idx="522">
                  <c:v>8389.2723236898419</c:v>
                </c:pt>
                <c:pt idx="523">
                  <c:v>8416.2338119236065</c:v>
                </c:pt>
                <c:pt idx="524">
                  <c:v>8553.7435331577162</c:v>
                </c:pt>
                <c:pt idx="525">
                  <c:v>8602.2436990872193</c:v>
                </c:pt>
                <c:pt idx="526">
                  <c:v>8688.6985965226213</c:v>
                </c:pt>
                <c:pt idx="527">
                  <c:v>8751.1652075988932</c:v>
                </c:pt>
                <c:pt idx="528">
                  <c:v>8824.4015332127619</c:v>
                </c:pt>
                <c:pt idx="529">
                  <c:v>8928.3938073776008</c:v>
                </c:pt>
                <c:pt idx="530">
                  <c:v>8998.9845506039692</c:v>
                </c:pt>
                <c:pt idx="531">
                  <c:v>9111.0748233663144</c:v>
                </c:pt>
                <c:pt idx="532">
                  <c:v>9153.5745862143431</c:v>
                </c:pt>
                <c:pt idx="533">
                  <c:v>9245.7021406119693</c:v>
                </c:pt>
                <c:pt idx="534">
                  <c:v>9378.7846593052327</c:v>
                </c:pt>
                <c:pt idx="535">
                  <c:v>9411.0764892220905</c:v>
                </c:pt>
                <c:pt idx="536">
                  <c:v>9508.7563582901857</c:v>
                </c:pt>
                <c:pt idx="537">
                  <c:v>9534.3672782545618</c:v>
                </c:pt>
                <c:pt idx="538">
                  <c:v>9630.2682074162003</c:v>
                </c:pt>
                <c:pt idx="539">
                  <c:v>9708.6498674648046</c:v>
                </c:pt>
                <c:pt idx="540">
                  <c:v>9826.2149489447202</c:v>
                </c:pt>
                <c:pt idx="541">
                  <c:v>9914.2492171492522</c:v>
                </c:pt>
                <c:pt idx="542">
                  <c:v>9950.2855769180278</c:v>
                </c:pt>
                <c:pt idx="543">
                  <c:v>10098.874424263937</c:v>
                </c:pt>
                <c:pt idx="544">
                  <c:v>10130.046297288856</c:v>
                </c:pt>
                <c:pt idx="545">
                  <c:v>10256.969533531877</c:v>
                </c:pt>
                <c:pt idx="546">
                  <c:v>10307.573017681245</c:v>
                </c:pt>
                <c:pt idx="547">
                  <c:v>10416.958016797891</c:v>
                </c:pt>
                <c:pt idx="548">
                  <c:v>10507.900374473826</c:v>
                </c:pt>
                <c:pt idx="549">
                  <c:v>10562.625651963235</c:v>
                </c:pt>
                <c:pt idx="550">
                  <c:v>10656.475397414126</c:v>
                </c:pt>
                <c:pt idx="551">
                  <c:v>10782.670666898101</c:v>
                </c:pt>
                <c:pt idx="552">
                  <c:v>10828.284938715917</c:v>
                </c:pt>
                <c:pt idx="553">
                  <c:v>10918.714116145675</c:v>
                </c:pt>
                <c:pt idx="554">
                  <c:v>11029.358616730626</c:v>
                </c:pt>
                <c:pt idx="555">
                  <c:v>11111.662225804306</c:v>
                </c:pt>
                <c:pt idx="556">
                  <c:v>11189.534235089277</c:v>
                </c:pt>
                <c:pt idx="557">
                  <c:v>11296.296934037449</c:v>
                </c:pt>
                <c:pt idx="558">
                  <c:v>11403.43408579857</c:v>
                </c:pt>
                <c:pt idx="559">
                  <c:v>11543.376247914463</c:v>
                </c:pt>
                <c:pt idx="560">
                  <c:v>11611.129367549684</c:v>
                </c:pt>
                <c:pt idx="561">
                  <c:v>11739.966342173439</c:v>
                </c:pt>
                <c:pt idx="562">
                  <c:v>11805.860477647666</c:v>
                </c:pt>
                <c:pt idx="563">
                  <c:v>11952.73979715456</c:v>
                </c:pt>
                <c:pt idx="564">
                  <c:v>12032.881180616889</c:v>
                </c:pt>
                <c:pt idx="565">
                  <c:v>12097.338175700956</c:v>
                </c:pt>
                <c:pt idx="566">
                  <c:v>12214.994360910427</c:v>
                </c:pt>
                <c:pt idx="567">
                  <c:v>12290.912064393855</c:v>
                </c:pt>
                <c:pt idx="568">
                  <c:v>12410.140344216539</c:v>
                </c:pt>
                <c:pt idx="569">
                  <c:v>12503.235382137267</c:v>
                </c:pt>
                <c:pt idx="570">
                  <c:v>12608.794373010394</c:v>
                </c:pt>
                <c:pt idx="571">
                  <c:v>12715.583580122619</c:v>
                </c:pt>
                <c:pt idx="572">
                  <c:v>12833.740395262887</c:v>
                </c:pt>
                <c:pt idx="573">
                  <c:v>12909.4999027259</c:v>
                </c:pt>
                <c:pt idx="574">
                  <c:v>13004.960442288726</c:v>
                </c:pt>
                <c:pt idx="575">
                  <c:v>13132.623934471932</c:v>
                </c:pt>
                <c:pt idx="576">
                  <c:v>13207.269080102791</c:v>
                </c:pt>
                <c:pt idx="577">
                  <c:v>13314.020854646635</c:v>
                </c:pt>
                <c:pt idx="578">
                  <c:v>13387.476118750126</c:v>
                </c:pt>
                <c:pt idx="579">
                  <c:v>13523.547930960638</c:v>
                </c:pt>
                <c:pt idx="580">
                  <c:v>13585.535225928954</c:v>
                </c:pt>
                <c:pt idx="581">
                  <c:v>13726.751415887386</c:v>
                </c:pt>
                <c:pt idx="582">
                  <c:v>13825.318952017386</c:v>
                </c:pt>
                <c:pt idx="583">
                  <c:v>13952.408599250617</c:v>
                </c:pt>
                <c:pt idx="584">
                  <c:v>14006.613998967619</c:v>
                </c:pt>
                <c:pt idx="585">
                  <c:v>14127.17333099168</c:v>
                </c:pt>
                <c:pt idx="586">
                  <c:v>14215.396297088928</c:v>
                </c:pt>
                <c:pt idx="587">
                  <c:v>14328.739973582078</c:v>
                </c:pt>
                <c:pt idx="588">
                  <c:v>14462.714089655134</c:v>
                </c:pt>
                <c:pt idx="589">
                  <c:v>14519.744768800798</c:v>
                </c:pt>
                <c:pt idx="590">
                  <c:v>14609.229692630972</c:v>
                </c:pt>
                <c:pt idx="591">
                  <c:v>14728.31787293808</c:v>
                </c:pt>
                <c:pt idx="592">
                  <c:v>14840.492262277796</c:v>
                </c:pt>
                <c:pt idx="593">
                  <c:v>14920.535518964867</c:v>
                </c:pt>
                <c:pt idx="594">
                  <c:v>15015.77427082191</c:v>
                </c:pt>
                <c:pt idx="595">
                  <c:v>15147.064014916363</c:v>
                </c:pt>
                <c:pt idx="596">
                  <c:v>15237.991417374757</c:v>
                </c:pt>
                <c:pt idx="597">
                  <c:v>15381.950450786062</c:v>
                </c:pt>
                <c:pt idx="598">
                  <c:v>15473.759810521406</c:v>
                </c:pt>
                <c:pt idx="599">
                  <c:v>15572.651552472773</c:v>
                </c:pt>
                <c:pt idx="600">
                  <c:v>15718.350062607986</c:v>
                </c:pt>
                <c:pt idx="601">
                  <c:v>15787.537489783776</c:v>
                </c:pt>
                <c:pt idx="602">
                  <c:v>15873.696108011329</c:v>
                </c:pt>
                <c:pt idx="603">
                  <c:v>16045.175446730133</c:v>
                </c:pt>
                <c:pt idx="604">
                  <c:v>16076.61218438186</c:v>
                </c:pt>
                <c:pt idx="605">
                  <c:v>16254.714270612123</c:v>
                </c:pt>
                <c:pt idx="606">
                  <c:v>16324.169894116756</c:v>
                </c:pt>
                <c:pt idx="607">
                  <c:v>16433.695245604304</c:v>
                </c:pt>
                <c:pt idx="608">
                  <c:v>16556.292146944252</c:v>
                </c:pt>
                <c:pt idx="609">
                  <c:v>16655.531915028954</c:v>
                </c:pt>
                <c:pt idx="610">
                  <c:v>16807.056688808229</c:v>
                </c:pt>
                <c:pt idx="611">
                  <c:v>16838.508911995927</c:v>
                </c:pt>
                <c:pt idx="612">
                  <c:v>17062.950211423722</c:v>
                </c:pt>
                <c:pt idx="613">
                  <c:v>17091.844435267878</c:v>
                </c:pt>
                <c:pt idx="614">
                  <c:v>17187.802402511508</c:v>
                </c:pt>
                <c:pt idx="615">
                  <c:v>17317.270440216023</c:v>
                </c:pt>
                <c:pt idx="616">
                  <c:v>17431.759224498943</c:v>
                </c:pt>
                <c:pt idx="617">
                  <c:v>17564.182392785071</c:v>
                </c:pt>
                <c:pt idx="618">
                  <c:v>17639.248945332929</c:v>
                </c:pt>
                <c:pt idx="619">
                  <c:v>17772.050022214436</c:v>
                </c:pt>
                <c:pt idx="620">
                  <c:v>17928.183477961949</c:v>
                </c:pt>
                <c:pt idx="621">
                  <c:v>18047.825012729074</c:v>
                </c:pt>
                <c:pt idx="622">
                  <c:v>18148.077199032523</c:v>
                </c:pt>
                <c:pt idx="623">
                  <c:v>18291.633511099739</c:v>
                </c:pt>
                <c:pt idx="624">
                  <c:v>18415.499786824417</c:v>
                </c:pt>
                <c:pt idx="625">
                  <c:v>18503.793340838867</c:v>
                </c:pt>
                <c:pt idx="626">
                  <c:v>18669.215019244668</c:v>
                </c:pt>
                <c:pt idx="627">
                  <c:v>18747.778727988665</c:v>
                </c:pt>
                <c:pt idx="628">
                  <c:v>18852.184237703277</c:v>
                </c:pt>
                <c:pt idx="629">
                  <c:v>18959.639285416844</c:v>
                </c:pt>
                <c:pt idx="630">
                  <c:v>19052.288811929342</c:v>
                </c:pt>
                <c:pt idx="631">
                  <c:v>19222.357335501227</c:v>
                </c:pt>
                <c:pt idx="632">
                  <c:v>19335.708821327597</c:v>
                </c:pt>
                <c:pt idx="633">
                  <c:v>19384.254600151588</c:v>
                </c:pt>
                <c:pt idx="634">
                  <c:v>19573.401236774484</c:v>
                </c:pt>
                <c:pt idx="635">
                  <c:v>19739.688117492307</c:v>
                </c:pt>
                <c:pt idx="636">
                  <c:v>19797.138234016973</c:v>
                </c:pt>
                <c:pt idx="637">
                  <c:v>19900.038455418948</c:v>
                </c:pt>
                <c:pt idx="638">
                  <c:v>20020.166878300646</c:v>
                </c:pt>
                <c:pt idx="639">
                  <c:v>20117.925185929344</c:v>
                </c:pt>
                <c:pt idx="640">
                  <c:v>20220.32455536439</c:v>
                </c:pt>
                <c:pt idx="641">
                  <c:v>20444.083762996914</c:v>
                </c:pt>
                <c:pt idx="642">
                  <c:v>20574.778671696396</c:v>
                </c:pt>
                <c:pt idx="643">
                  <c:v>20701.364589752022</c:v>
                </c:pt>
                <c:pt idx="644">
                  <c:v>20815.677737112739</c:v>
                </c:pt>
                <c:pt idx="645">
                  <c:v>20962.360616398906</c:v>
                </c:pt>
                <c:pt idx="646">
                  <c:v>21013.525379504448</c:v>
                </c:pt>
                <c:pt idx="647">
                  <c:v>21220.449812758281</c:v>
                </c:pt>
                <c:pt idx="648">
                  <c:v>21342.64689005175</c:v>
                </c:pt>
                <c:pt idx="649">
                  <c:v>21431.63215660015</c:v>
                </c:pt>
                <c:pt idx="650">
                  <c:v>21577.222979550945</c:v>
                </c:pt>
                <c:pt idx="651">
                  <c:v>21708.213028339145</c:v>
                </c:pt>
                <c:pt idx="652">
                  <c:v>21825.319937870958</c:v>
                </c:pt>
                <c:pt idx="653">
                  <c:v>21916.057849472683</c:v>
                </c:pt>
                <c:pt idx="654">
                  <c:v>22050.734469631952</c:v>
                </c:pt>
                <c:pt idx="655">
                  <c:v>22240.189323521561</c:v>
                </c:pt>
                <c:pt idx="656">
                  <c:v>22273.411735215068</c:v>
                </c:pt>
                <c:pt idx="657">
                  <c:v>22426.340394135696</c:v>
                </c:pt>
                <c:pt idx="658">
                  <c:v>22541.141879156374</c:v>
                </c:pt>
                <c:pt idx="659">
                  <c:v>22667.122089581069</c:v>
                </c:pt>
                <c:pt idx="660">
                  <c:v>22827.85938302449</c:v>
                </c:pt>
                <c:pt idx="661">
                  <c:v>22935.740322551854</c:v>
                </c:pt>
                <c:pt idx="662">
                  <c:v>23038.519350429273</c:v>
                </c:pt>
                <c:pt idx="663">
                  <c:v>23185.010610699428</c:v>
                </c:pt>
                <c:pt idx="664">
                  <c:v>23319.083162831208</c:v>
                </c:pt>
                <c:pt idx="665">
                  <c:v>23453.290804306816</c:v>
                </c:pt>
                <c:pt idx="666">
                  <c:v>23609.183566746324</c:v>
                </c:pt>
                <c:pt idx="667">
                  <c:v>23709.84844806993</c:v>
                </c:pt>
                <c:pt idx="668">
                  <c:v>23867.37865680506</c:v>
                </c:pt>
                <c:pt idx="669">
                  <c:v>24058.147846269381</c:v>
                </c:pt>
                <c:pt idx="670">
                  <c:v>24148.476249683787</c:v>
                </c:pt>
                <c:pt idx="671">
                  <c:v>24280.629599766056</c:v>
                </c:pt>
                <c:pt idx="672">
                  <c:v>24396.386492554611</c:v>
                </c:pt>
                <c:pt idx="673">
                  <c:v>24541.648962018997</c:v>
                </c:pt>
                <c:pt idx="674">
                  <c:v>24672.878631133113</c:v>
                </c:pt>
                <c:pt idx="675">
                  <c:v>24777.487763542667</c:v>
                </c:pt>
                <c:pt idx="676">
                  <c:v>24955.081357620358</c:v>
                </c:pt>
                <c:pt idx="677">
                  <c:v>25014.452606357434</c:v>
                </c:pt>
                <c:pt idx="678">
                  <c:v>25192.006113202435</c:v>
                </c:pt>
                <c:pt idx="679">
                  <c:v>25355.886341184982</c:v>
                </c:pt>
                <c:pt idx="680">
                  <c:v>25509.710731972751</c:v>
                </c:pt>
                <c:pt idx="681">
                  <c:v>25601.649035457151</c:v>
                </c:pt>
                <c:pt idx="682">
                  <c:v>25646.653283975349</c:v>
                </c:pt>
                <c:pt idx="683">
                  <c:v>25852.266537838532</c:v>
                </c:pt>
                <c:pt idx="684">
                  <c:v>25913.784672853846</c:v>
                </c:pt>
                <c:pt idx="685">
                  <c:v>26087.885962902379</c:v>
                </c:pt>
                <c:pt idx="686">
                  <c:v>26189.821924514701</c:v>
                </c:pt>
                <c:pt idx="687">
                  <c:v>26362.324029762538</c:v>
                </c:pt>
                <c:pt idx="688">
                  <c:v>26484.323340357379</c:v>
                </c:pt>
                <c:pt idx="689">
                  <c:v>26631.302470408675</c:v>
                </c:pt>
                <c:pt idx="690">
                  <c:v>26738.45062813253</c:v>
                </c:pt>
                <c:pt idx="691">
                  <c:v>26914.668759376829</c:v>
                </c:pt>
                <c:pt idx="692">
                  <c:v>27066.997739839935</c:v>
                </c:pt>
                <c:pt idx="693">
                  <c:v>27173.567258069157</c:v>
                </c:pt>
                <c:pt idx="694">
                  <c:v>27308.288180718078</c:v>
                </c:pt>
                <c:pt idx="695">
                  <c:v>27448.534091622336</c:v>
                </c:pt>
                <c:pt idx="696">
                  <c:v>27564.863889380777</c:v>
                </c:pt>
                <c:pt idx="697">
                  <c:v>27694.225045050498</c:v>
                </c:pt>
                <c:pt idx="698">
                  <c:v>27912.070531269077</c:v>
                </c:pt>
                <c:pt idx="699">
                  <c:v>28063.213277881554</c:v>
                </c:pt>
                <c:pt idx="700">
                  <c:v>28182.058581499019</c:v>
                </c:pt>
                <c:pt idx="701">
                  <c:v>28295.242359145643</c:v>
                </c:pt>
                <c:pt idx="702">
                  <c:v>28488.088017082435</c:v>
                </c:pt>
                <c:pt idx="703">
                  <c:v>28709.447622133433</c:v>
                </c:pt>
                <c:pt idx="704">
                  <c:v>28765.80997469688</c:v>
                </c:pt>
                <c:pt idx="705">
                  <c:v>29014.389828446161</c:v>
                </c:pt>
                <c:pt idx="706">
                  <c:v>29147.43204094069</c:v>
                </c:pt>
                <c:pt idx="707">
                  <c:v>29366.661020953015</c:v>
                </c:pt>
                <c:pt idx="708">
                  <c:v>29509.166036792518</c:v>
                </c:pt>
                <c:pt idx="709">
                  <c:v>29762.900444431107</c:v>
                </c:pt>
                <c:pt idx="710">
                  <c:v>29843.891644224797</c:v>
                </c:pt>
                <c:pt idx="711">
                  <c:v>30029.027007436885</c:v>
                </c:pt>
                <c:pt idx="712">
                  <c:v>30233.139252419656</c:v>
                </c:pt>
                <c:pt idx="713">
                  <c:v>30410.048266007605</c:v>
                </c:pt>
                <c:pt idx="714">
                  <c:v>30519.211536889183</c:v>
                </c:pt>
                <c:pt idx="715">
                  <c:v>30675.218809616876</c:v>
                </c:pt>
                <c:pt idx="716">
                  <c:v>30824.729619953177</c:v>
                </c:pt>
                <c:pt idx="717">
                  <c:v>30959.336395771556</c:v>
                </c:pt>
                <c:pt idx="718">
                  <c:v>31202.276312457725</c:v>
                </c:pt>
                <c:pt idx="719">
                  <c:v>31324.708586524084</c:v>
                </c:pt>
                <c:pt idx="720">
                  <c:v>31480.238494933768</c:v>
                </c:pt>
                <c:pt idx="721">
                  <c:v>31708.356672323403</c:v>
                </c:pt>
                <c:pt idx="722">
                  <c:v>31845.610893388508</c:v>
                </c:pt>
                <c:pt idx="723">
                  <c:v>31963.010915695486</c:v>
                </c:pt>
                <c:pt idx="724">
                  <c:v>32156.92049364038</c:v>
                </c:pt>
                <c:pt idx="725">
                  <c:v>32300.37768561405</c:v>
                </c:pt>
                <c:pt idx="726">
                  <c:v>32469.1978112293</c:v>
                </c:pt>
                <c:pt idx="727">
                  <c:v>32642.092502052485</c:v>
                </c:pt>
                <c:pt idx="728">
                  <c:v>32758.398646666261</c:v>
                </c:pt>
                <c:pt idx="729">
                  <c:v>32910.060794435194</c:v>
                </c:pt>
                <c:pt idx="730">
                  <c:v>33042.545823838562</c:v>
                </c:pt>
                <c:pt idx="731">
                  <c:v>33149.479236123472</c:v>
                </c:pt>
                <c:pt idx="732">
                  <c:v>33311.861951619321</c:v>
                </c:pt>
                <c:pt idx="733">
                  <c:v>33519.259586314591</c:v>
                </c:pt>
                <c:pt idx="734">
                  <c:v>33649.931343804645</c:v>
                </c:pt>
                <c:pt idx="735">
                  <c:v>33874.41195677939</c:v>
                </c:pt>
                <c:pt idx="736">
                  <c:v>33927.045408544967</c:v>
                </c:pt>
                <c:pt idx="737">
                  <c:v>34198.265925653315</c:v>
                </c:pt>
                <c:pt idx="738">
                  <c:v>34260.367362756188</c:v>
                </c:pt>
                <c:pt idx="739">
                  <c:v>34459.703930836768</c:v>
                </c:pt>
                <c:pt idx="740">
                  <c:v>34525.177235127623</c:v>
                </c:pt>
                <c:pt idx="741">
                  <c:v>34798.080626871873</c:v>
                </c:pt>
                <c:pt idx="742">
                  <c:v>34909.257703012096</c:v>
                </c:pt>
                <c:pt idx="743">
                  <c:v>35143.72886053018</c:v>
                </c:pt>
                <c:pt idx="744">
                  <c:v>35253.583196780193</c:v>
                </c:pt>
                <c:pt idx="745">
                  <c:v>35390.075050068976</c:v>
                </c:pt>
                <c:pt idx="746">
                  <c:v>35524.272529603353</c:v>
                </c:pt>
                <c:pt idx="747">
                  <c:v>35752.128261970982</c:v>
                </c:pt>
                <c:pt idx="748">
                  <c:v>35840.683298276905</c:v>
                </c:pt>
                <c:pt idx="749">
                  <c:v>35997.45745673863</c:v>
                </c:pt>
                <c:pt idx="750">
                  <c:v>36132.138316754244</c:v>
                </c:pt>
                <c:pt idx="751">
                  <c:v>36390.483248316537</c:v>
                </c:pt>
                <c:pt idx="752">
                  <c:v>36459.784509701894</c:v>
                </c:pt>
                <c:pt idx="753">
                  <c:v>36603.609028755098</c:v>
                </c:pt>
                <c:pt idx="754">
                  <c:v>36763.362884496833</c:v>
                </c:pt>
                <c:pt idx="755">
                  <c:v>36993.667875302781</c:v>
                </c:pt>
                <c:pt idx="756">
                  <c:v>37165.113130880651</c:v>
                </c:pt>
                <c:pt idx="757">
                  <c:v>37226.025798868948</c:v>
                </c:pt>
                <c:pt idx="758">
                  <c:v>37349.957781086843</c:v>
                </c:pt>
                <c:pt idx="759">
                  <c:v>37488.644628913302</c:v>
                </c:pt>
                <c:pt idx="760">
                  <c:v>37599.863639173054</c:v>
                </c:pt>
                <c:pt idx="761">
                  <c:v>37721.901637360941</c:v>
                </c:pt>
                <c:pt idx="762">
                  <c:v>37966.048601582326</c:v>
                </c:pt>
                <c:pt idx="763">
                  <c:v>38064.891193634736</c:v>
                </c:pt>
                <c:pt idx="764">
                  <c:v>38226.188207427935</c:v>
                </c:pt>
                <c:pt idx="765">
                  <c:v>38470.861154372797</c:v>
                </c:pt>
                <c:pt idx="766">
                  <c:v>38501.90329045603</c:v>
                </c:pt>
                <c:pt idx="767">
                  <c:v>38622.370982398956</c:v>
                </c:pt>
                <c:pt idx="768">
                  <c:v>38797.173899433597</c:v>
                </c:pt>
                <c:pt idx="769">
                  <c:v>38999.023885976763</c:v>
                </c:pt>
                <c:pt idx="770">
                  <c:v>39224.1922789538</c:v>
                </c:pt>
                <c:pt idx="771">
                  <c:v>39316.156996823483</c:v>
                </c:pt>
                <c:pt idx="772">
                  <c:v>39542.972377225014</c:v>
                </c:pt>
                <c:pt idx="773">
                  <c:v>39678.886272804142</c:v>
                </c:pt>
                <c:pt idx="774">
                  <c:v>39796.427326510959</c:v>
                </c:pt>
                <c:pt idx="775">
                  <c:v>40018.514166206573</c:v>
                </c:pt>
                <c:pt idx="776">
                  <c:v>40134.699540868583</c:v>
                </c:pt>
                <c:pt idx="777">
                  <c:v>40199.496732243482</c:v>
                </c:pt>
                <c:pt idx="778">
                  <c:v>40494.835192820865</c:v>
                </c:pt>
                <c:pt idx="779">
                  <c:v>40607.272035083515</c:v>
                </c:pt>
                <c:pt idx="780">
                  <c:v>40693.357505823129</c:v>
                </c:pt>
                <c:pt idx="781">
                  <c:v>40809.450320534503</c:v>
                </c:pt>
                <c:pt idx="782">
                  <c:v>40999.294736034753</c:v>
                </c:pt>
                <c:pt idx="783">
                  <c:v>41183.606438224466</c:v>
                </c:pt>
                <c:pt idx="784">
                  <c:v>41370.280202333539</c:v>
                </c:pt>
                <c:pt idx="785">
                  <c:v>41621.518286631253</c:v>
                </c:pt>
                <c:pt idx="786">
                  <c:v>41829.361615705755</c:v>
                </c:pt>
                <c:pt idx="787">
                  <c:v>41940.371488609271</c:v>
                </c:pt>
                <c:pt idx="788">
                  <c:v>42157.32416671807</c:v>
                </c:pt>
                <c:pt idx="789">
                  <c:v>42277.033148592905</c:v>
                </c:pt>
                <c:pt idx="790">
                  <c:v>42377.133818259201</c:v>
                </c:pt>
                <c:pt idx="791">
                  <c:v>42557.252879336571</c:v>
                </c:pt>
                <c:pt idx="792">
                  <c:v>42709.900038136017</c:v>
                </c:pt>
                <c:pt idx="793">
                  <c:v>42911.292683436324</c:v>
                </c:pt>
                <c:pt idx="794">
                  <c:v>43147.950720586639</c:v>
                </c:pt>
                <c:pt idx="795">
                  <c:v>43299.935371662206</c:v>
                </c:pt>
                <c:pt idx="796">
                  <c:v>43372.057833106708</c:v>
                </c:pt>
                <c:pt idx="797">
                  <c:v>43491.99115819655</c:v>
                </c:pt>
                <c:pt idx="798">
                  <c:v>43754.642834314458</c:v>
                </c:pt>
                <c:pt idx="799">
                  <c:v>43905.350372344925</c:v>
                </c:pt>
                <c:pt idx="800">
                  <c:v>43988.557172569548</c:v>
                </c:pt>
                <c:pt idx="801">
                  <c:v>44150.673578445225</c:v>
                </c:pt>
                <c:pt idx="802">
                  <c:v>44249.385504976097</c:v>
                </c:pt>
                <c:pt idx="803">
                  <c:v>44532.705056564722</c:v>
                </c:pt>
                <c:pt idx="804">
                  <c:v>44647.200618057032</c:v>
                </c:pt>
                <c:pt idx="805">
                  <c:v>44839.386585885979</c:v>
                </c:pt>
                <c:pt idx="806">
                  <c:v>44923.756729326371</c:v>
                </c:pt>
                <c:pt idx="807">
                  <c:v>45117.318336354896</c:v>
                </c:pt>
                <c:pt idx="808">
                  <c:v>45235.762218101539</c:v>
                </c:pt>
                <c:pt idx="809">
                  <c:v>45418.713155932877</c:v>
                </c:pt>
                <c:pt idx="810">
                  <c:v>45591.595601210887</c:v>
                </c:pt>
                <c:pt idx="811">
                  <c:v>45732.108832409496</c:v>
                </c:pt>
                <c:pt idx="812">
                  <c:v>45870.639244000849</c:v>
                </c:pt>
                <c:pt idx="813">
                  <c:v>46177.859702813606</c:v>
                </c:pt>
                <c:pt idx="814">
                  <c:v>46292.381306863426</c:v>
                </c:pt>
                <c:pt idx="815">
                  <c:v>46413.85258859364</c:v>
                </c:pt>
                <c:pt idx="816">
                  <c:v>46575.092097523782</c:v>
                </c:pt>
                <c:pt idx="817">
                  <c:v>46790.137742449559</c:v>
                </c:pt>
                <c:pt idx="818">
                  <c:v>46901.557888975702</c:v>
                </c:pt>
                <c:pt idx="819">
                  <c:v>46981.095779712938</c:v>
                </c:pt>
                <c:pt idx="820">
                  <c:v>47208.617381161755</c:v>
                </c:pt>
                <c:pt idx="821">
                  <c:v>47412.892344818982</c:v>
                </c:pt>
                <c:pt idx="822">
                  <c:v>47542.069359286572</c:v>
                </c:pt>
                <c:pt idx="823">
                  <c:v>47684.714129812506</c:v>
                </c:pt>
                <c:pt idx="824">
                  <c:v>47818.531880596711</c:v>
                </c:pt>
                <c:pt idx="825">
                  <c:v>47968.404457613658</c:v>
                </c:pt>
                <c:pt idx="826">
                  <c:v>48161.320179686743</c:v>
                </c:pt>
                <c:pt idx="827">
                  <c:v>48341.551834558282</c:v>
                </c:pt>
                <c:pt idx="828">
                  <c:v>48501.679235200478</c:v>
                </c:pt>
                <c:pt idx="829">
                  <c:v>48601.090295356356</c:v>
                </c:pt>
                <c:pt idx="830">
                  <c:v>48755.114277674656</c:v>
                </c:pt>
                <c:pt idx="831">
                  <c:v>48895.383146250744</c:v>
                </c:pt>
                <c:pt idx="832">
                  <c:v>49118.163316105114</c:v>
                </c:pt>
                <c:pt idx="833">
                  <c:v>49290.349879029825</c:v>
                </c:pt>
                <c:pt idx="834">
                  <c:v>49434.735611390344</c:v>
                </c:pt>
                <c:pt idx="835">
                  <c:v>49579.838950277655</c:v>
                </c:pt>
                <c:pt idx="836">
                  <c:v>49660.611241299688</c:v>
                </c:pt>
                <c:pt idx="837">
                  <c:v>49957.326357866521</c:v>
                </c:pt>
                <c:pt idx="838">
                  <c:v>50132.534639701749</c:v>
                </c:pt>
                <c:pt idx="839">
                  <c:v>50328.259274596312</c:v>
                </c:pt>
                <c:pt idx="840">
                  <c:v>50395.864006418335</c:v>
                </c:pt>
                <c:pt idx="841">
                  <c:v>50576.863446976378</c:v>
                </c:pt>
                <c:pt idx="842">
                  <c:v>50674.518020556658</c:v>
                </c:pt>
                <c:pt idx="843">
                  <c:v>50871.531329765923</c:v>
                </c:pt>
                <c:pt idx="844">
                  <c:v>51050.173918478635</c:v>
                </c:pt>
                <c:pt idx="845">
                  <c:v>51282.782408055355</c:v>
                </c:pt>
                <c:pt idx="846">
                  <c:v>51408.220053272715</c:v>
                </c:pt>
                <c:pt idx="847">
                  <c:v>51593.253077152767</c:v>
                </c:pt>
                <c:pt idx="848">
                  <c:v>51662.156635627864</c:v>
                </c:pt>
                <c:pt idx="849">
                  <c:v>51858.724656803191</c:v>
                </c:pt>
                <c:pt idx="850">
                  <c:v>51980.469715614265</c:v>
                </c:pt>
                <c:pt idx="851">
                  <c:v>52183.03483153764</c:v>
                </c:pt>
                <c:pt idx="852">
                  <c:v>52227.463969461183</c:v>
                </c:pt>
                <c:pt idx="853">
                  <c:v>52441.451844592149</c:v>
                </c:pt>
                <c:pt idx="854">
                  <c:v>52617.249997815001</c:v>
                </c:pt>
                <c:pt idx="855">
                  <c:v>52695.472125616361</c:v>
                </c:pt>
                <c:pt idx="856">
                  <c:v>52860.530350538</c:v>
                </c:pt>
                <c:pt idx="857">
                  <c:v>53005.20024951698</c:v>
                </c:pt>
                <c:pt idx="858">
                  <c:v>53146.338026408179</c:v>
                </c:pt>
                <c:pt idx="859">
                  <c:v>53428.226286299549</c:v>
                </c:pt>
                <c:pt idx="860">
                  <c:v>53543.217109637313</c:v>
                </c:pt>
                <c:pt idx="861">
                  <c:v>53699.656343374496</c:v>
                </c:pt>
                <c:pt idx="862">
                  <c:v>53918.334908742108</c:v>
                </c:pt>
                <c:pt idx="863">
                  <c:v>54092.288007178227</c:v>
                </c:pt>
                <c:pt idx="864">
                  <c:v>53993.372681488821</c:v>
                </c:pt>
                <c:pt idx="865">
                  <c:v>54308.82978377652</c:v>
                </c:pt>
                <c:pt idx="866">
                  <c:v>54446.279158897007</c:v>
                </c:pt>
                <c:pt idx="867">
                  <c:v>54578.297907371772</c:v>
                </c:pt>
                <c:pt idx="868">
                  <c:v>54611.453102406078</c:v>
                </c:pt>
                <c:pt idx="869">
                  <c:v>54851.530883907566</c:v>
                </c:pt>
                <c:pt idx="870">
                  <c:v>54907.52265424253</c:v>
                </c:pt>
                <c:pt idx="871">
                  <c:v>55116.438936433144</c:v>
                </c:pt>
                <c:pt idx="872">
                  <c:v>55199.920982136813</c:v>
                </c:pt>
                <c:pt idx="873">
                  <c:v>55521.908667863878</c:v>
                </c:pt>
                <c:pt idx="874">
                  <c:v>55614.482497925332</c:v>
                </c:pt>
                <c:pt idx="875">
                  <c:v>55678.382066877886</c:v>
                </c:pt>
                <c:pt idx="876">
                  <c:v>55843.688094313358</c:v>
                </c:pt>
                <c:pt idx="877">
                  <c:v>55925.104181841016</c:v>
                </c:pt>
                <c:pt idx="878">
                  <c:v>56104.874116606668</c:v>
                </c:pt>
                <c:pt idx="879">
                  <c:v>56262.159418220246</c:v>
                </c:pt>
                <c:pt idx="880">
                  <c:v>56510.868297166155</c:v>
                </c:pt>
                <c:pt idx="881">
                  <c:v>56693.845465456558</c:v>
                </c:pt>
                <c:pt idx="882">
                  <c:v>56840.540131550013</c:v>
                </c:pt>
                <c:pt idx="883">
                  <c:v>56967.237448135413</c:v>
                </c:pt>
                <c:pt idx="884">
                  <c:v>57231.763662454789</c:v>
                </c:pt>
                <c:pt idx="885">
                  <c:v>57313.322767893544</c:v>
                </c:pt>
                <c:pt idx="886">
                  <c:v>57381.402453252464</c:v>
                </c:pt>
                <c:pt idx="887">
                  <c:v>57588.951116937795</c:v>
                </c:pt>
                <c:pt idx="888">
                  <c:v>57822.900131968345</c:v>
                </c:pt>
                <c:pt idx="889">
                  <c:v>57873.12419883204</c:v>
                </c:pt>
                <c:pt idx="890">
                  <c:v>58099.90613801276</c:v>
                </c:pt>
                <c:pt idx="891">
                  <c:v>58197.653012895993</c:v>
                </c:pt>
                <c:pt idx="892">
                  <c:v>58297.704358841147</c:v>
                </c:pt>
                <c:pt idx="893">
                  <c:v>58406.240493040728</c:v>
                </c:pt>
                <c:pt idx="894">
                  <c:v>58548.470528868485</c:v>
                </c:pt>
                <c:pt idx="895">
                  <c:v>58525.307144333143</c:v>
                </c:pt>
                <c:pt idx="896">
                  <c:v>58699.326918101397</c:v>
                </c:pt>
                <c:pt idx="897">
                  <c:v>58866.951139251185</c:v>
                </c:pt>
                <c:pt idx="898">
                  <c:v>58939.950691877115</c:v>
                </c:pt>
                <c:pt idx="899">
                  <c:v>58994.314934630966</c:v>
                </c:pt>
                <c:pt idx="900">
                  <c:v>59224.862464473037</c:v>
                </c:pt>
                <c:pt idx="901">
                  <c:v>59312.95806571289</c:v>
                </c:pt>
                <c:pt idx="902">
                  <c:v>59508.209344593604</c:v>
                </c:pt>
                <c:pt idx="903">
                  <c:v>59649.795497856641</c:v>
                </c:pt>
                <c:pt idx="904">
                  <c:v>59878.148591645906</c:v>
                </c:pt>
                <c:pt idx="905">
                  <c:v>60070.076071436568</c:v>
                </c:pt>
                <c:pt idx="906">
                  <c:v>60248.262057006963</c:v>
                </c:pt>
                <c:pt idx="907">
                  <c:v>60540.239827531477</c:v>
                </c:pt>
                <c:pt idx="908">
                  <c:v>60762.61798545951</c:v>
                </c:pt>
                <c:pt idx="909">
                  <c:v>60934.132888618486</c:v>
                </c:pt>
                <c:pt idx="910">
                  <c:v>61102.593909238909</c:v>
                </c:pt>
                <c:pt idx="911">
                  <c:v>61290.740068081344</c:v>
                </c:pt>
                <c:pt idx="912">
                  <c:v>61592.691441722753</c:v>
                </c:pt>
                <c:pt idx="913">
                  <c:v>61792.701755871749</c:v>
                </c:pt>
                <c:pt idx="914">
                  <c:v>61971.045297593642</c:v>
                </c:pt>
                <c:pt idx="915">
                  <c:v>62190.463617330846</c:v>
                </c:pt>
                <c:pt idx="916">
                  <c:v>62419.322885097732</c:v>
                </c:pt>
                <c:pt idx="917">
                  <c:v>62587.724823148375</c:v>
                </c:pt>
                <c:pt idx="918">
                  <c:v>62721.114410563394</c:v>
                </c:pt>
                <c:pt idx="919">
                  <c:v>62971.747096279178</c:v>
                </c:pt>
                <c:pt idx="920">
                  <c:v>63157.314321845442</c:v>
                </c:pt>
                <c:pt idx="921">
                  <c:v>63277.103123911285</c:v>
                </c:pt>
                <c:pt idx="922">
                  <c:v>63421.659707909508</c:v>
                </c:pt>
                <c:pt idx="923">
                  <c:v>63635.605308087499</c:v>
                </c:pt>
                <c:pt idx="924">
                  <c:v>63865.102092293018</c:v>
                </c:pt>
                <c:pt idx="925">
                  <c:v>64161.079536785139</c:v>
                </c:pt>
                <c:pt idx="926">
                  <c:v>64366.075654719476</c:v>
                </c:pt>
                <c:pt idx="927">
                  <c:v>64606.021155120259</c:v>
                </c:pt>
                <c:pt idx="928">
                  <c:v>64836.179463146931</c:v>
                </c:pt>
                <c:pt idx="929">
                  <c:v>65035.462071892129</c:v>
                </c:pt>
                <c:pt idx="930">
                  <c:v>65213.583711863597</c:v>
                </c:pt>
                <c:pt idx="931">
                  <c:v>65361.024952814885</c:v>
                </c:pt>
                <c:pt idx="932">
                  <c:v>65479.088009257306</c:v>
                </c:pt>
                <c:pt idx="933">
                  <c:v>65712.753774653364</c:v>
                </c:pt>
                <c:pt idx="934">
                  <c:v>65907.898295028252</c:v>
                </c:pt>
                <c:pt idx="935">
                  <c:v>66121.413157148578</c:v>
                </c:pt>
                <c:pt idx="936">
                  <c:v>66283.8571838973</c:v>
                </c:pt>
                <c:pt idx="937">
                  <c:v>66441.032326294269</c:v>
                </c:pt>
                <c:pt idx="938">
                  <c:v>66650.725505853741</c:v>
                </c:pt>
                <c:pt idx="939">
                  <c:v>66800.604490612313</c:v>
                </c:pt>
                <c:pt idx="940">
                  <c:v>66938.072379462959</c:v>
                </c:pt>
                <c:pt idx="941">
                  <c:v>67140.65070899915</c:v>
                </c:pt>
                <c:pt idx="942">
                  <c:v>67391.57626568136</c:v>
                </c:pt>
                <c:pt idx="943">
                  <c:v>67435.781118287647</c:v>
                </c:pt>
                <c:pt idx="944">
                  <c:v>67648.994590722243</c:v>
                </c:pt>
                <c:pt idx="945">
                  <c:v>67789.506463047554</c:v>
                </c:pt>
                <c:pt idx="946">
                  <c:v>67830.343358640544</c:v>
                </c:pt>
                <c:pt idx="947">
                  <c:v>68133.720383817301</c:v>
                </c:pt>
                <c:pt idx="948">
                  <c:v>68236.231145731028</c:v>
                </c:pt>
                <c:pt idx="949">
                  <c:v>68418.816460409551</c:v>
                </c:pt>
                <c:pt idx="950">
                  <c:v>68402.727304365908</c:v>
                </c:pt>
                <c:pt idx="951">
                  <c:v>68696.154307841149</c:v>
                </c:pt>
                <c:pt idx="952">
                  <c:v>68678.590025154059</c:v>
                </c:pt>
                <c:pt idx="953">
                  <c:v>68905.321271340494</c:v>
                </c:pt>
                <c:pt idx="954">
                  <c:v>68997.054854675953</c:v>
                </c:pt>
                <c:pt idx="955">
                  <c:v>69135.600059468416</c:v>
                </c:pt>
                <c:pt idx="956">
                  <c:v>69332.565492511509</c:v>
                </c:pt>
                <c:pt idx="957">
                  <c:v>69411.615251890937</c:v>
                </c:pt>
                <c:pt idx="958">
                  <c:v>69496.484440030355</c:v>
                </c:pt>
                <c:pt idx="959">
                  <c:v>69620.125812673927</c:v>
                </c:pt>
                <c:pt idx="960">
                  <c:v>69685.759193679041</c:v>
                </c:pt>
                <c:pt idx="961">
                  <c:v>69897.735485792</c:v>
                </c:pt>
                <c:pt idx="962">
                  <c:v>70001.553610405128</c:v>
                </c:pt>
                <c:pt idx="963">
                  <c:v>70115.944485467422</c:v>
                </c:pt>
                <c:pt idx="964">
                  <c:v>70229.350898549077</c:v>
                </c:pt>
                <c:pt idx="965">
                  <c:v>70299.885313269479</c:v>
                </c:pt>
                <c:pt idx="966">
                  <c:v>70385.35244317702</c:v>
                </c:pt>
                <c:pt idx="967">
                  <c:v>70478.065080710949</c:v>
                </c:pt>
                <c:pt idx="968">
                  <c:v>70584.626944899181</c:v>
                </c:pt>
                <c:pt idx="969">
                  <c:v>70763.102056855394</c:v>
                </c:pt>
                <c:pt idx="970">
                  <c:v>70945.398112507348</c:v>
                </c:pt>
                <c:pt idx="971">
                  <c:v>71102.966400458754</c:v>
                </c:pt>
                <c:pt idx="972">
                  <c:v>71230.224414713841</c:v>
                </c:pt>
                <c:pt idx="973">
                  <c:v>71462.950580505712</c:v>
                </c:pt>
                <c:pt idx="974">
                  <c:v>71384.567460250444</c:v>
                </c:pt>
                <c:pt idx="975">
                  <c:v>71530.326299867622</c:v>
                </c:pt>
                <c:pt idx="976">
                  <c:v>71670.39169385389</c:v>
                </c:pt>
                <c:pt idx="977">
                  <c:v>72012.645792022973</c:v>
                </c:pt>
                <c:pt idx="978">
                  <c:v>71977.072087164794</c:v>
                </c:pt>
                <c:pt idx="979">
                  <c:v>72074.343004125389</c:v>
                </c:pt>
                <c:pt idx="980">
                  <c:v>72359.184791285807</c:v>
                </c:pt>
                <c:pt idx="981">
                  <c:v>72382.017545297829</c:v>
                </c:pt>
                <c:pt idx="982">
                  <c:v>72530.70864575851</c:v>
                </c:pt>
                <c:pt idx="983">
                  <c:v>72566.449871030985</c:v>
                </c:pt>
                <c:pt idx="984">
                  <c:v>72713.475580458224</c:v>
                </c:pt>
                <c:pt idx="985">
                  <c:v>72868.82043036168</c:v>
                </c:pt>
                <c:pt idx="986">
                  <c:v>73038.870931281912</c:v>
                </c:pt>
                <c:pt idx="987">
                  <c:v>73130.783325043594</c:v>
                </c:pt>
                <c:pt idx="988">
                  <c:v>73234.250271753554</c:v>
                </c:pt>
                <c:pt idx="989">
                  <c:v>73360.840869048174</c:v>
                </c:pt>
                <c:pt idx="990">
                  <c:v>73405.479961104909</c:v>
                </c:pt>
                <c:pt idx="991">
                  <c:v>73607.266842137498</c:v>
                </c:pt>
                <c:pt idx="992">
                  <c:v>73767.486110847094</c:v>
                </c:pt>
                <c:pt idx="993">
                  <c:v>73941.84159921798</c:v>
                </c:pt>
                <c:pt idx="994">
                  <c:v>73896.940178339966</c:v>
                </c:pt>
                <c:pt idx="995">
                  <c:v>74006.331716045417</c:v>
                </c:pt>
                <c:pt idx="996">
                  <c:v>74034.20635439067</c:v>
                </c:pt>
                <c:pt idx="997">
                  <c:v>74278.376250174115</c:v>
                </c:pt>
                <c:pt idx="998">
                  <c:v>74389.636673056579</c:v>
                </c:pt>
                <c:pt idx="999">
                  <c:v>74606.715441762673</c:v>
                </c:pt>
                <c:pt idx="1000">
                  <c:v>74765.764878477145</c:v>
                </c:pt>
                <c:pt idx="1001">
                  <c:v>74732.882483958776</c:v>
                </c:pt>
                <c:pt idx="1002">
                  <c:v>74803.398273685205</c:v>
                </c:pt>
                <c:pt idx="1003">
                  <c:v>74917.896468333856</c:v>
                </c:pt>
                <c:pt idx="1004">
                  <c:v>74989.046441136961</c:v>
                </c:pt>
                <c:pt idx="1005">
                  <c:v>75063.965767642192</c:v>
                </c:pt>
                <c:pt idx="1006">
                  <c:v>75275.103352335427</c:v>
                </c:pt>
                <c:pt idx="1007">
                  <c:v>75466.175102260051</c:v>
                </c:pt>
                <c:pt idx="1008">
                  <c:v>75613.400874280982</c:v>
                </c:pt>
                <c:pt idx="1009">
                  <c:v>75724.953744820188</c:v>
                </c:pt>
                <c:pt idx="1010">
                  <c:v>75831.379698123463</c:v>
                </c:pt>
                <c:pt idx="1011">
                  <c:v>75772.606380385681</c:v>
                </c:pt>
                <c:pt idx="1012">
                  <c:v>75877.09859300949</c:v>
                </c:pt>
                <c:pt idx="1013">
                  <c:v>75801.754906220507</c:v>
                </c:pt>
                <c:pt idx="1014">
                  <c:v>76044.373290702992</c:v>
                </c:pt>
                <c:pt idx="1015">
                  <c:v>76191.075580068471</c:v>
                </c:pt>
                <c:pt idx="1016">
                  <c:v>76482.58167256297</c:v>
                </c:pt>
                <c:pt idx="1017">
                  <c:v>76657.54437986546</c:v>
                </c:pt>
                <c:pt idx="1018">
                  <c:v>76527.852292257914</c:v>
                </c:pt>
                <c:pt idx="1019">
                  <c:v>76638.621238674328</c:v>
                </c:pt>
                <c:pt idx="1020">
                  <c:v>76602.496134896108</c:v>
                </c:pt>
                <c:pt idx="1021">
                  <c:v>76843.864753882488</c:v>
                </c:pt>
                <c:pt idx="1022">
                  <c:v>76832.022057539987</c:v>
                </c:pt>
                <c:pt idx="1023">
                  <c:v>77025.327943592099</c:v>
                </c:pt>
                <c:pt idx="1024">
                  <c:v>77366.603566950987</c:v>
                </c:pt>
                <c:pt idx="1025">
                  <c:v>77317.655387324849</c:v>
                </c:pt>
                <c:pt idx="1026">
                  <c:v>77301.797571444302</c:v>
                </c:pt>
                <c:pt idx="1027">
                  <c:v>77278.835252061006</c:v>
                </c:pt>
                <c:pt idx="1028">
                  <c:v>77301.046803028585</c:v>
                </c:pt>
                <c:pt idx="1029">
                  <c:v>77343.786464813456</c:v>
                </c:pt>
                <c:pt idx="1030">
                  <c:v>77600.31219216848</c:v>
                </c:pt>
                <c:pt idx="1031">
                  <c:v>77826.702460791959</c:v>
                </c:pt>
                <c:pt idx="1032">
                  <c:v>78143.929194099866</c:v>
                </c:pt>
                <c:pt idx="1033">
                  <c:v>78136.342932995205</c:v>
                </c:pt>
                <c:pt idx="1034">
                  <c:v>78271.473326002204</c:v>
                </c:pt>
                <c:pt idx="1035">
                  <c:v>78220.289164891903</c:v>
                </c:pt>
                <c:pt idx="1036">
                  <c:v>78262.566800544053</c:v>
                </c:pt>
                <c:pt idx="1037">
                  <c:v>78358.709337226741</c:v>
                </c:pt>
                <c:pt idx="1038">
                  <c:v>78502.772030908047</c:v>
                </c:pt>
                <c:pt idx="1039">
                  <c:v>78867.21729280219</c:v>
                </c:pt>
                <c:pt idx="1040">
                  <c:v>78842.282131839645</c:v>
                </c:pt>
                <c:pt idx="1041">
                  <c:v>79068.677870812651</c:v>
                </c:pt>
                <c:pt idx="1042">
                  <c:v>79252.929297612471</c:v>
                </c:pt>
                <c:pt idx="1043">
                  <c:v>79219.055344722336</c:v>
                </c:pt>
                <c:pt idx="1044">
                  <c:v>79123.32527416409</c:v>
                </c:pt>
                <c:pt idx="1045">
                  <c:v>79187.382967434867</c:v>
                </c:pt>
                <c:pt idx="1046">
                  <c:v>79231.159636944474</c:v>
                </c:pt>
                <c:pt idx="1047">
                  <c:v>79383.261204147449</c:v>
                </c:pt>
                <c:pt idx="1048">
                  <c:v>79617.69204900309</c:v>
                </c:pt>
                <c:pt idx="1049">
                  <c:v>79833.44765730176</c:v>
                </c:pt>
                <c:pt idx="1050">
                  <c:v>79973.76165270136</c:v>
                </c:pt>
                <c:pt idx="1051">
                  <c:v>80107.354466093675</c:v>
                </c:pt>
                <c:pt idx="1052">
                  <c:v>79967.999826473271</c:v>
                </c:pt>
                <c:pt idx="1053">
                  <c:v>79989.157220957466</c:v>
                </c:pt>
                <c:pt idx="1054">
                  <c:v>79984.147679495916</c:v>
                </c:pt>
                <c:pt idx="1055">
                  <c:v>80163.254268280129</c:v>
                </c:pt>
                <c:pt idx="1056">
                  <c:v>80299.324054070661</c:v>
                </c:pt>
                <c:pt idx="1057">
                  <c:v>80527.536293391357</c:v>
                </c:pt>
                <c:pt idx="1058">
                  <c:v>80789.326648526287</c:v>
                </c:pt>
                <c:pt idx="1059">
                  <c:v>80872.18734904677</c:v>
                </c:pt>
                <c:pt idx="1060">
                  <c:v>80936.213279219592</c:v>
                </c:pt>
                <c:pt idx="1061">
                  <c:v>80772.435585996209</c:v>
                </c:pt>
                <c:pt idx="1062">
                  <c:v>80729.841561410431</c:v>
                </c:pt>
                <c:pt idx="1063">
                  <c:v>80831.793806503338</c:v>
                </c:pt>
                <c:pt idx="1064">
                  <c:v>81007.329774566606</c:v>
                </c:pt>
                <c:pt idx="1065">
                  <c:v>81257.208669348212</c:v>
                </c:pt>
                <c:pt idx="1066">
                  <c:v>81556.335914697745</c:v>
                </c:pt>
                <c:pt idx="1067">
                  <c:v>81612.563839527837</c:v>
                </c:pt>
                <c:pt idx="1068">
                  <c:v>81597.004990258458</c:v>
                </c:pt>
                <c:pt idx="1069">
                  <c:v>81462.9147356428</c:v>
                </c:pt>
                <c:pt idx="1070">
                  <c:v>81361.65632792149</c:v>
                </c:pt>
                <c:pt idx="1071">
                  <c:v>81567.247032099942</c:v>
                </c:pt>
                <c:pt idx="1072">
                  <c:v>81458.873829813019</c:v>
                </c:pt>
                <c:pt idx="1073">
                  <c:v>81876.976204709994</c:v>
                </c:pt>
                <c:pt idx="1074">
                  <c:v>82055.19717096792</c:v>
                </c:pt>
                <c:pt idx="1075">
                  <c:v>82200.984535549811</c:v>
                </c:pt>
                <c:pt idx="1076">
                  <c:v>82160.301030965333</c:v>
                </c:pt>
                <c:pt idx="1077">
                  <c:v>82217.76170216981</c:v>
                </c:pt>
                <c:pt idx="1078">
                  <c:v>82036.216679377278</c:v>
                </c:pt>
                <c:pt idx="1079">
                  <c:v>82143.763290886069</c:v>
                </c:pt>
                <c:pt idx="1080">
                  <c:v>82181.50631754956</c:v>
                </c:pt>
                <c:pt idx="1081">
                  <c:v>82261.239745862636</c:v>
                </c:pt>
                <c:pt idx="1082">
                  <c:v>82287.095538582085</c:v>
                </c:pt>
                <c:pt idx="1083">
                  <c:v>82235.384330797475</c:v>
                </c:pt>
                <c:pt idx="1084">
                  <c:v>82242.495910542813</c:v>
                </c:pt>
                <c:pt idx="1085">
                  <c:v>82139.481879455605</c:v>
                </c:pt>
                <c:pt idx="1086">
                  <c:v>82325.797236565835</c:v>
                </c:pt>
                <c:pt idx="1087">
                  <c:v>82531.154407242022</c:v>
                </c:pt>
                <c:pt idx="1088">
                  <c:v>82694.129744167425</c:v>
                </c:pt>
                <c:pt idx="1089">
                  <c:v>83033.708980136842</c:v>
                </c:pt>
                <c:pt idx="1090">
                  <c:v>83316.973577059442</c:v>
                </c:pt>
                <c:pt idx="1091">
                  <c:v>83542.775939578467</c:v>
                </c:pt>
                <c:pt idx="1092">
                  <c:v>83643.310234507284</c:v>
                </c:pt>
                <c:pt idx="1093">
                  <c:v>83848.053453968998</c:v>
                </c:pt>
                <c:pt idx="1094">
                  <c:v>83776.934485949285</c:v>
                </c:pt>
                <c:pt idx="1095">
                  <c:v>83743.224169391426</c:v>
                </c:pt>
                <c:pt idx="1096">
                  <c:v>83664.881524919198</c:v>
                </c:pt>
                <c:pt idx="1097">
                  <c:v>83660.467943318014</c:v>
                </c:pt>
                <c:pt idx="1098">
                  <c:v>83498.514472747382</c:v>
                </c:pt>
                <c:pt idx="1099">
                  <c:v>83744.088529792949</c:v>
                </c:pt>
                <c:pt idx="1100">
                  <c:v>83862.031088806238</c:v>
                </c:pt>
                <c:pt idx="1101">
                  <c:v>83994.45537314903</c:v>
                </c:pt>
                <c:pt idx="1102">
                  <c:v>84480.319651695972</c:v>
                </c:pt>
                <c:pt idx="1103">
                  <c:v>84517.481721834483</c:v>
                </c:pt>
                <c:pt idx="1104">
                  <c:v>84547.524574799914</c:v>
                </c:pt>
                <c:pt idx="1105">
                  <c:v>84462.787462237247</c:v>
                </c:pt>
                <c:pt idx="1106">
                  <c:v>84241.669263923934</c:v>
                </c:pt>
                <c:pt idx="1107">
                  <c:v>84191.874736197336</c:v>
                </c:pt>
                <c:pt idx="1108">
                  <c:v>84108.733104026775</c:v>
                </c:pt>
                <c:pt idx="1109">
                  <c:v>84298.933448499345</c:v>
                </c:pt>
                <c:pt idx="1110">
                  <c:v>84530.120644637063</c:v>
                </c:pt>
                <c:pt idx="1111">
                  <c:v>84877.359543300627</c:v>
                </c:pt>
                <c:pt idx="1112">
                  <c:v>85108.347118505189</c:v>
                </c:pt>
                <c:pt idx="1113">
                  <c:v>85248.831113293287</c:v>
                </c:pt>
                <c:pt idx="1114">
                  <c:v>85246.125882478009</c:v>
                </c:pt>
                <c:pt idx="1115">
                  <c:v>84752.499872205066</c:v>
                </c:pt>
                <c:pt idx="1116">
                  <c:v>84724.275817615417</c:v>
                </c:pt>
                <c:pt idx="1117">
                  <c:v>84699.621449546321</c:v>
                </c:pt>
                <c:pt idx="1118">
                  <c:v>84783.152983058448</c:v>
                </c:pt>
                <c:pt idx="1119">
                  <c:v>84988.977122936951</c:v>
                </c:pt>
                <c:pt idx="1120">
                  <c:v>85419.616337959407</c:v>
                </c:pt>
                <c:pt idx="1121">
                  <c:v>85632.727813595804</c:v>
                </c:pt>
                <c:pt idx="1122">
                  <c:v>85708.947269407188</c:v>
                </c:pt>
                <c:pt idx="1123">
                  <c:v>85497.412170884651</c:v>
                </c:pt>
                <c:pt idx="1124">
                  <c:v>85324.89164923584</c:v>
                </c:pt>
                <c:pt idx="1125">
                  <c:v>85206.24707944582</c:v>
                </c:pt>
                <c:pt idx="1126">
                  <c:v>85131.294366781745</c:v>
                </c:pt>
                <c:pt idx="1127">
                  <c:v>85122.571810556954</c:v>
                </c:pt>
                <c:pt idx="1128">
                  <c:v>85537.277260289164</c:v>
                </c:pt>
                <c:pt idx="1129">
                  <c:v>85814.73059753023</c:v>
                </c:pt>
                <c:pt idx="1130">
                  <c:v>86122.864899349224</c:v>
                </c:pt>
                <c:pt idx="1131">
                  <c:v>86039.288257569366</c:v>
                </c:pt>
                <c:pt idx="1132">
                  <c:v>85962.83819340702</c:v>
                </c:pt>
                <c:pt idx="1133">
                  <c:v>85875.69556825477</c:v>
                </c:pt>
                <c:pt idx="1134">
                  <c:v>85713.346385100682</c:v>
                </c:pt>
                <c:pt idx="1135">
                  <c:v>85497.890695625058</c:v>
                </c:pt>
                <c:pt idx="1136">
                  <c:v>85569.412736625236</c:v>
                </c:pt>
                <c:pt idx="1137">
                  <c:v>85734.716254472878</c:v>
                </c:pt>
                <c:pt idx="1138">
                  <c:v>85980.510055352817</c:v>
                </c:pt>
                <c:pt idx="1139">
                  <c:v>86119.551238074928</c:v>
                </c:pt>
                <c:pt idx="1140">
                  <c:v>86343.435089927108</c:v>
                </c:pt>
                <c:pt idx="1141">
                  <c:v>86188.899665081844</c:v>
                </c:pt>
                <c:pt idx="1142">
                  <c:v>86011.196789283873</c:v>
                </c:pt>
                <c:pt idx="1143">
                  <c:v>85834.720765394159</c:v>
                </c:pt>
                <c:pt idx="1144">
                  <c:v>85560.338932476574</c:v>
                </c:pt>
                <c:pt idx="1145">
                  <c:v>85511.38144488461</c:v>
                </c:pt>
                <c:pt idx="1146">
                  <c:v>85461.210212984108</c:v>
                </c:pt>
                <c:pt idx="1147">
                  <c:v>85677.656708191775</c:v>
                </c:pt>
                <c:pt idx="1148">
                  <c:v>85916.928725623075</c:v>
                </c:pt>
                <c:pt idx="1149">
                  <c:v>85887.734110332691</c:v>
                </c:pt>
                <c:pt idx="1150">
                  <c:v>85923.94210870238</c:v>
                </c:pt>
                <c:pt idx="1151">
                  <c:v>85750.914034639587</c:v>
                </c:pt>
                <c:pt idx="1152">
                  <c:v>85605.487412479328</c:v>
                </c:pt>
                <c:pt idx="1153">
                  <c:v>85505.62072055618</c:v>
                </c:pt>
                <c:pt idx="1154">
                  <c:v>85281.827809657989</c:v>
                </c:pt>
                <c:pt idx="1155">
                  <c:v>85088.233953219707</c:v>
                </c:pt>
                <c:pt idx="1156">
                  <c:v>85181.587694445538</c:v>
                </c:pt>
                <c:pt idx="1157">
                  <c:v>85509.780219946551</c:v>
                </c:pt>
                <c:pt idx="1158">
                  <c:v>85566.228619263071</c:v>
                </c:pt>
                <c:pt idx="1159">
                  <c:v>85730.280289558839</c:v>
                </c:pt>
                <c:pt idx="1160">
                  <c:v>85792.881484390207</c:v>
                </c:pt>
                <c:pt idx="1161">
                  <c:v>85928.102287154819</c:v>
                </c:pt>
                <c:pt idx="1162">
                  <c:v>85899.515000377651</c:v>
                </c:pt>
                <c:pt idx="1163">
                  <c:v>85752.497005069104</c:v>
                </c:pt>
                <c:pt idx="1164">
                  <c:v>85655.91919680858</c:v>
                </c:pt>
                <c:pt idx="1165">
                  <c:v>85583.290382879888</c:v>
                </c:pt>
                <c:pt idx="1166">
                  <c:v>85706.609667648154</c:v>
                </c:pt>
                <c:pt idx="1167">
                  <c:v>85863.436193203699</c:v>
                </c:pt>
                <c:pt idx="1168">
                  <c:v>85995.604865013782</c:v>
                </c:pt>
                <c:pt idx="1169">
                  <c:v>86346.730616481858</c:v>
                </c:pt>
                <c:pt idx="1170">
                  <c:v>86671.018722890978</c:v>
                </c:pt>
                <c:pt idx="1171">
                  <c:v>87058.471997250366</c:v>
                </c:pt>
                <c:pt idx="1172">
                  <c:v>87298.98788657086</c:v>
                </c:pt>
                <c:pt idx="1173">
                  <c:v>87434.540054126934</c:v>
                </c:pt>
                <c:pt idx="1174">
                  <c:v>87324.016679610577</c:v>
                </c:pt>
                <c:pt idx="1175">
                  <c:v>87437.247477832047</c:v>
                </c:pt>
                <c:pt idx="1176">
                  <c:v>87285.340930949649</c:v>
                </c:pt>
                <c:pt idx="1177">
                  <c:v>87572.548159483646</c:v>
                </c:pt>
                <c:pt idx="1178">
                  <c:v>87805.369667533159</c:v>
                </c:pt>
                <c:pt idx="1179">
                  <c:v>88385.918031375957</c:v>
                </c:pt>
                <c:pt idx="1180">
                  <c:v>88701.827010996611</c:v>
                </c:pt>
                <c:pt idx="1181">
                  <c:v>89062.75078868639</c:v>
                </c:pt>
                <c:pt idx="1182">
                  <c:v>89424.565515223891</c:v>
                </c:pt>
                <c:pt idx="1183">
                  <c:v>89467.802655703839</c:v>
                </c:pt>
                <c:pt idx="1184">
                  <c:v>89628.648136714328</c:v>
                </c:pt>
                <c:pt idx="1185">
                  <c:v>89384.996525094757</c:v>
                </c:pt>
                <c:pt idx="1186">
                  <c:v>89193.959568901992</c:v>
                </c:pt>
                <c:pt idx="1187">
                  <c:v>89183.510570387065</c:v>
                </c:pt>
                <c:pt idx="1188">
                  <c:v>89313.61885732066</c:v>
                </c:pt>
                <c:pt idx="1189">
                  <c:v>89523.112463415993</c:v>
                </c:pt>
                <c:pt idx="1190">
                  <c:v>89931.803227624361</c:v>
                </c:pt>
                <c:pt idx="1191">
                  <c:v>90286.369430865903</c:v>
                </c:pt>
                <c:pt idx="1192">
                  <c:v>90395.122566784528</c:v>
                </c:pt>
                <c:pt idx="1193">
                  <c:v>90437.784309633105</c:v>
                </c:pt>
                <c:pt idx="1194">
                  <c:v>90396.726518420241</c:v>
                </c:pt>
                <c:pt idx="1195">
                  <c:v>90269.02167883089</c:v>
                </c:pt>
                <c:pt idx="1196">
                  <c:v>90183.003482668588</c:v>
                </c:pt>
                <c:pt idx="1197">
                  <c:v>90011.067090058015</c:v>
                </c:pt>
                <c:pt idx="1198">
                  <c:v>89819.971145158095</c:v>
                </c:pt>
                <c:pt idx="1199">
                  <c:v>89824.28435148987</c:v>
                </c:pt>
                <c:pt idx="1200">
                  <c:v>89857.223450060672</c:v>
                </c:pt>
                <c:pt idx="1201">
                  <c:v>90102.13106800981</c:v>
                </c:pt>
                <c:pt idx="1202">
                  <c:v>90153.858177603121</c:v>
                </c:pt>
                <c:pt idx="1203">
                  <c:v>90414.425356775202</c:v>
                </c:pt>
                <c:pt idx="1204">
                  <c:v>90523.570705932012</c:v>
                </c:pt>
                <c:pt idx="1205">
                  <c:v>90577.536577046252</c:v>
                </c:pt>
                <c:pt idx="1206">
                  <c:v>90455.594031000539</c:v>
                </c:pt>
                <c:pt idx="1207">
                  <c:v>90090.093497117821</c:v>
                </c:pt>
                <c:pt idx="1208">
                  <c:v>89761.227384866535</c:v>
                </c:pt>
                <c:pt idx="1209">
                  <c:v>89648.683015595569</c:v>
                </c:pt>
                <c:pt idx="1210">
                  <c:v>89433.89111994984</c:v>
                </c:pt>
                <c:pt idx="1211">
                  <c:v>89656.055590403863</c:v>
                </c:pt>
                <c:pt idx="1212">
                  <c:v>89791.843298128078</c:v>
                </c:pt>
                <c:pt idx="1213">
                  <c:v>89857.463075564039</c:v>
                </c:pt>
                <c:pt idx="1214">
                  <c:v>90042.404569048464</c:v>
                </c:pt>
                <c:pt idx="1215">
                  <c:v>90203.890214377578</c:v>
                </c:pt>
                <c:pt idx="1216">
                  <c:v>90123.883622349153</c:v>
                </c:pt>
                <c:pt idx="1217">
                  <c:v>90179.445564111287</c:v>
                </c:pt>
                <c:pt idx="1218">
                  <c:v>89727.072864195565</c:v>
                </c:pt>
                <c:pt idx="1219">
                  <c:v>89414.613321201745</c:v>
                </c:pt>
                <c:pt idx="1220">
                  <c:v>89262.625319963394</c:v>
                </c:pt>
                <c:pt idx="1221">
                  <c:v>89013.733242032191</c:v>
                </c:pt>
                <c:pt idx="1222">
                  <c:v>89140.756668637245</c:v>
                </c:pt>
                <c:pt idx="1223">
                  <c:v>89227.481380727448</c:v>
                </c:pt>
                <c:pt idx="1224">
                  <c:v>89550.998139040705</c:v>
                </c:pt>
                <c:pt idx="1225">
                  <c:v>89854.145186134061</c:v>
                </c:pt>
                <c:pt idx="1226">
                  <c:v>89953.923155913886</c:v>
                </c:pt>
                <c:pt idx="1227">
                  <c:v>89783.106394328177</c:v>
                </c:pt>
                <c:pt idx="1228">
                  <c:v>89410.816752212981</c:v>
                </c:pt>
                <c:pt idx="1229">
                  <c:v>88869.394078468104</c:v>
                </c:pt>
                <c:pt idx="1230">
                  <c:v>88579.98093539945</c:v>
                </c:pt>
                <c:pt idx="1231">
                  <c:v>88543.481497051645</c:v>
                </c:pt>
                <c:pt idx="1232">
                  <c:v>88339.601234150934</c:v>
                </c:pt>
                <c:pt idx="1233">
                  <c:v>88582.670966886086</c:v>
                </c:pt>
                <c:pt idx="1234">
                  <c:v>88780.800176836754</c:v>
                </c:pt>
                <c:pt idx="1235">
                  <c:v>88805.141130425574</c:v>
                </c:pt>
                <c:pt idx="1236">
                  <c:v>88910.41201513035</c:v>
                </c:pt>
                <c:pt idx="1237">
                  <c:v>88942.732918802882</c:v>
                </c:pt>
                <c:pt idx="1238">
                  <c:v>88713.748400319295</c:v>
                </c:pt>
                <c:pt idx="1239">
                  <c:v>88121.365422376781</c:v>
                </c:pt>
                <c:pt idx="1240">
                  <c:v>87865.051524093433</c:v>
                </c:pt>
                <c:pt idx="1241">
                  <c:v>87635.540787949751</c:v>
                </c:pt>
                <c:pt idx="1242">
                  <c:v>87594.153375185255</c:v>
                </c:pt>
                <c:pt idx="1243">
                  <c:v>87717.562139417147</c:v>
                </c:pt>
                <c:pt idx="1244">
                  <c:v>88256.936536474706</c:v>
                </c:pt>
                <c:pt idx="1245">
                  <c:v>88850.820101044039</c:v>
                </c:pt>
                <c:pt idx="1246">
                  <c:v>89289.402808470695</c:v>
                </c:pt>
                <c:pt idx="1247">
                  <c:v>89625.330506749713</c:v>
                </c:pt>
                <c:pt idx="1248">
                  <c:v>89833.002946266395</c:v>
                </c:pt>
                <c:pt idx="1249">
                  <c:v>89510.929841586199</c:v>
                </c:pt>
                <c:pt idx="1250">
                  <c:v>89167.422500853572</c:v>
                </c:pt>
                <c:pt idx="1251">
                  <c:v>88775.640877923841</c:v>
                </c:pt>
                <c:pt idx="1252">
                  <c:v>88275.617418735492</c:v>
                </c:pt>
                <c:pt idx="1253">
                  <c:v>88049.888604431879</c:v>
                </c:pt>
                <c:pt idx="1254">
                  <c:v>88170.847530078405</c:v>
                </c:pt>
                <c:pt idx="1255">
                  <c:v>88550.372321616902</c:v>
                </c:pt>
                <c:pt idx="1256">
                  <c:v>89212.2592253045</c:v>
                </c:pt>
                <c:pt idx="1257">
                  <c:v>89924.429955988526</c:v>
                </c:pt>
                <c:pt idx="1258">
                  <c:v>90629.03285498207</c:v>
                </c:pt>
                <c:pt idx="1259">
                  <c:v>90896.025509836109</c:v>
                </c:pt>
                <c:pt idx="1260">
                  <c:v>91071.706023987252</c:v>
                </c:pt>
                <c:pt idx="1261">
                  <c:v>90808.125165686753</c:v>
                </c:pt>
                <c:pt idx="1262">
                  <c:v>90618.597081813146</c:v>
                </c:pt>
                <c:pt idx="1263">
                  <c:v>90200.313834580797</c:v>
                </c:pt>
                <c:pt idx="1264">
                  <c:v>89926.162673159226</c:v>
                </c:pt>
                <c:pt idx="1265">
                  <c:v>89745.504828053236</c:v>
                </c:pt>
                <c:pt idx="1266">
                  <c:v>89529.987096778423</c:v>
                </c:pt>
                <c:pt idx="1267">
                  <c:v>89428.3805319151</c:v>
                </c:pt>
                <c:pt idx="1268">
                  <c:v>89368.66778885838</c:v>
                </c:pt>
                <c:pt idx="1269">
                  <c:v>89654.32303372171</c:v>
                </c:pt>
                <c:pt idx="1270">
                  <c:v>90039.086466868175</c:v>
                </c:pt>
                <c:pt idx="1271">
                  <c:v>90369.551647299813</c:v>
                </c:pt>
                <c:pt idx="1272">
                  <c:v>90735.236666461933</c:v>
                </c:pt>
                <c:pt idx="1273">
                  <c:v>91215.420086235186</c:v>
                </c:pt>
                <c:pt idx="1274">
                  <c:v>91143.755667400706</c:v>
                </c:pt>
                <c:pt idx="1275">
                  <c:v>90734.370055808555</c:v>
                </c:pt>
                <c:pt idx="1276">
                  <c:v>90401.999285598024</c:v>
                </c:pt>
                <c:pt idx="1277">
                  <c:v>89903.047574317417</c:v>
                </c:pt>
                <c:pt idx="1278">
                  <c:v>89358.476196165473</c:v>
                </c:pt>
                <c:pt idx="1279">
                  <c:v>89086.578026501767</c:v>
                </c:pt>
                <c:pt idx="1280">
                  <c:v>89069.384803631605</c:v>
                </c:pt>
                <c:pt idx="1281">
                  <c:v>89213.364948296614</c:v>
                </c:pt>
                <c:pt idx="1282">
                  <c:v>89702.392646240973</c:v>
                </c:pt>
                <c:pt idx="1283">
                  <c:v>89979.361283242688</c:v>
                </c:pt>
                <c:pt idx="1284">
                  <c:v>90451.667032929501</c:v>
                </c:pt>
                <c:pt idx="1285">
                  <c:v>90573.959714824057</c:v>
                </c:pt>
                <c:pt idx="1286">
                  <c:v>90599.403476997191</c:v>
                </c:pt>
                <c:pt idx="1287">
                  <c:v>90291.881650987794</c:v>
                </c:pt>
                <c:pt idx="1288">
                  <c:v>89908.706516848324</c:v>
                </c:pt>
                <c:pt idx="1289">
                  <c:v>89294.212830035845</c:v>
                </c:pt>
                <c:pt idx="1290">
                  <c:v>88564.633061642744</c:v>
                </c:pt>
                <c:pt idx="1291">
                  <c:v>87976.184516010369</c:v>
                </c:pt>
                <c:pt idx="1292">
                  <c:v>87743.239173296228</c:v>
                </c:pt>
                <c:pt idx="1293">
                  <c:v>87783.633978673766</c:v>
                </c:pt>
                <c:pt idx="1294">
                  <c:v>88142.974597636086</c:v>
                </c:pt>
                <c:pt idx="1295">
                  <c:v>88636.232569072556</c:v>
                </c:pt>
                <c:pt idx="1296">
                  <c:v>89005.367168779165</c:v>
                </c:pt>
                <c:pt idx="1297">
                  <c:v>89394.598453653307</c:v>
                </c:pt>
                <c:pt idx="1298">
                  <c:v>89725.229674246977</c:v>
                </c:pt>
                <c:pt idx="1299">
                  <c:v>89403.426357524557</c:v>
                </c:pt>
                <c:pt idx="1300">
                  <c:v>88863.368579310525</c:v>
                </c:pt>
                <c:pt idx="1301">
                  <c:v>88336.045518829618</c:v>
                </c:pt>
                <c:pt idx="1302">
                  <c:v>87876.232794290467</c:v>
                </c:pt>
                <c:pt idx="1303">
                  <c:v>87511.288193248518</c:v>
                </c:pt>
                <c:pt idx="1304">
                  <c:v>87001.255741537505</c:v>
                </c:pt>
                <c:pt idx="1305">
                  <c:v>86793.669997741759</c:v>
                </c:pt>
                <c:pt idx="1306">
                  <c:v>86779.178418194555</c:v>
                </c:pt>
                <c:pt idx="1307">
                  <c:v>87125.00781461857</c:v>
                </c:pt>
                <c:pt idx="1308">
                  <c:v>87770.371602018335</c:v>
                </c:pt>
                <c:pt idx="1309">
                  <c:v>88335.806014837668</c:v>
                </c:pt>
                <c:pt idx="1310">
                  <c:v>88666.339505115175</c:v>
                </c:pt>
                <c:pt idx="1311">
                  <c:v>88914.594917705515</c:v>
                </c:pt>
                <c:pt idx="1312">
                  <c:v>88560.800711500604</c:v>
                </c:pt>
                <c:pt idx="1313">
                  <c:v>87818.632199626838</c:v>
                </c:pt>
                <c:pt idx="1314">
                  <c:v>87111.380093371772</c:v>
                </c:pt>
                <c:pt idx="1315">
                  <c:v>86124.576959923055</c:v>
                </c:pt>
                <c:pt idx="1316">
                  <c:v>85377.783908685131</c:v>
                </c:pt>
                <c:pt idx="1317">
                  <c:v>85252.511705162309</c:v>
                </c:pt>
                <c:pt idx="1318">
                  <c:v>85233.133455897638</c:v>
                </c:pt>
                <c:pt idx="1319">
                  <c:v>85766.854222635739</c:v>
                </c:pt>
                <c:pt idx="1320">
                  <c:v>86368.823633691936</c:v>
                </c:pt>
                <c:pt idx="1321">
                  <c:v>86984.185004023602</c:v>
                </c:pt>
                <c:pt idx="1322">
                  <c:v>87265.229744554323</c:v>
                </c:pt>
                <c:pt idx="1323">
                  <c:v>87516.187470355246</c:v>
                </c:pt>
                <c:pt idx="1324">
                  <c:v>87365.031949806333</c:v>
                </c:pt>
                <c:pt idx="1325">
                  <c:v>87032.561565684082</c:v>
                </c:pt>
                <c:pt idx="1326">
                  <c:v>86289.418486384908</c:v>
                </c:pt>
                <c:pt idx="1327">
                  <c:v>85445.382373970409</c:v>
                </c:pt>
                <c:pt idx="1328">
                  <c:v>84702.436450697453</c:v>
                </c:pt>
                <c:pt idx="1329">
                  <c:v>84312.785240935977</c:v>
                </c:pt>
                <c:pt idx="1330">
                  <c:v>84109.965490906048</c:v>
                </c:pt>
                <c:pt idx="1331">
                  <c:v>84287.031647648648</c:v>
                </c:pt>
                <c:pt idx="1332">
                  <c:v>84649.209608749588</c:v>
                </c:pt>
                <c:pt idx="1333">
                  <c:v>85522.056304973157</c:v>
                </c:pt>
                <c:pt idx="1334">
                  <c:v>86207.180556245134</c:v>
                </c:pt>
                <c:pt idx="1335">
                  <c:v>86744.432075867371</c:v>
                </c:pt>
                <c:pt idx="1336">
                  <c:v>87085.229781695714</c:v>
                </c:pt>
                <c:pt idx="1337">
                  <c:v>86846.462696477203</c:v>
                </c:pt>
                <c:pt idx="1338">
                  <c:v>86205.965508284789</c:v>
                </c:pt>
                <c:pt idx="1339">
                  <c:v>85129.086122352237</c:v>
                </c:pt>
                <c:pt idx="1340">
                  <c:v>84002.290736470255</c:v>
                </c:pt>
                <c:pt idx="1341">
                  <c:v>83057.84746553922</c:v>
                </c:pt>
                <c:pt idx="1342">
                  <c:v>82576.110409291126</c:v>
                </c:pt>
                <c:pt idx="1343">
                  <c:v>82477.359378249734</c:v>
                </c:pt>
                <c:pt idx="1344">
                  <c:v>82543.762562263524</c:v>
                </c:pt>
                <c:pt idx="1345">
                  <c:v>83142.913666882378</c:v>
                </c:pt>
                <c:pt idx="1346">
                  <c:v>83820.337552615645</c:v>
                </c:pt>
                <c:pt idx="1347">
                  <c:v>84535.621450559891</c:v>
                </c:pt>
                <c:pt idx="1348">
                  <c:v>85149.954118830108</c:v>
                </c:pt>
                <c:pt idx="1349">
                  <c:v>85590.413289349133</c:v>
                </c:pt>
                <c:pt idx="1350">
                  <c:v>85809.926354304669</c:v>
                </c:pt>
                <c:pt idx="1351">
                  <c:v>85708.321455132813</c:v>
                </c:pt>
                <c:pt idx="1352">
                  <c:v>85172.625726431375</c:v>
                </c:pt>
                <c:pt idx="1353">
                  <c:v>84433.959910896214</c:v>
                </c:pt>
                <c:pt idx="1354">
                  <c:v>83574.037218069818</c:v>
                </c:pt>
                <c:pt idx="1355">
                  <c:v>82606.014296926107</c:v>
                </c:pt>
                <c:pt idx="1356">
                  <c:v>82115.465744670437</c:v>
                </c:pt>
                <c:pt idx="1357">
                  <c:v>81585.120114584104</c:v>
                </c:pt>
                <c:pt idx="1358">
                  <c:v>81310.597897864747</c:v>
                </c:pt>
                <c:pt idx="1359">
                  <c:v>81332.747508692803</c:v>
                </c:pt>
                <c:pt idx="1360">
                  <c:v>81939.186083225315</c:v>
                </c:pt>
                <c:pt idx="1361">
                  <c:v>82986.03958489935</c:v>
                </c:pt>
                <c:pt idx="1362">
                  <c:v>83905.307170713248</c:v>
                </c:pt>
                <c:pt idx="1363">
                  <c:v>84519.689389965381</c:v>
                </c:pt>
                <c:pt idx="1364">
                  <c:v>84782.545805453003</c:v>
                </c:pt>
                <c:pt idx="1365">
                  <c:v>84827.183038488525</c:v>
                </c:pt>
                <c:pt idx="1366">
                  <c:v>84454.674502700567</c:v>
                </c:pt>
                <c:pt idx="1367">
                  <c:v>83974.462456359834</c:v>
                </c:pt>
                <c:pt idx="1368">
                  <c:v>83334.624961764697</c:v>
                </c:pt>
                <c:pt idx="1369">
                  <c:v>82076.033693120989</c:v>
                </c:pt>
                <c:pt idx="1370">
                  <c:v>81198.073046913327</c:v>
                </c:pt>
                <c:pt idx="1371">
                  <c:v>80814.167868828241</c:v>
                </c:pt>
                <c:pt idx="1372">
                  <c:v>80483.242056216186</c:v>
                </c:pt>
                <c:pt idx="1373">
                  <c:v>80632.17356585573</c:v>
                </c:pt>
                <c:pt idx="1374">
                  <c:v>81062.418366202197</c:v>
                </c:pt>
                <c:pt idx="1375">
                  <c:v>81719.716282733803</c:v>
                </c:pt>
                <c:pt idx="1376">
                  <c:v>82499.432240450478</c:v>
                </c:pt>
                <c:pt idx="1377">
                  <c:v>83292.942208831868</c:v>
                </c:pt>
                <c:pt idx="1378">
                  <c:v>83765.03558441691</c:v>
                </c:pt>
                <c:pt idx="1379">
                  <c:v>84125.158843055033</c:v>
                </c:pt>
                <c:pt idx="1380">
                  <c:v>84006.226821242992</c:v>
                </c:pt>
                <c:pt idx="1381">
                  <c:v>83621.481718563591</c:v>
                </c:pt>
                <c:pt idx="1382">
                  <c:v>82937.378684420561</c:v>
                </c:pt>
                <c:pt idx="1383">
                  <c:v>82137.148240670853</c:v>
                </c:pt>
                <c:pt idx="1384">
                  <c:v>81514.216744997393</c:v>
                </c:pt>
                <c:pt idx="1385">
                  <c:v>80878.062865196975</c:v>
                </c:pt>
                <c:pt idx="1386">
                  <c:v>80493.998845802271</c:v>
                </c:pt>
                <c:pt idx="1387">
                  <c:v>80300.296817213472</c:v>
                </c:pt>
                <c:pt idx="1388">
                  <c:v>80628.373453445776</c:v>
                </c:pt>
                <c:pt idx="1389">
                  <c:v>81142.74098667012</c:v>
                </c:pt>
                <c:pt idx="1390">
                  <c:v>81927.923465844084</c:v>
                </c:pt>
                <c:pt idx="1391">
                  <c:v>82786.164684054776</c:v>
                </c:pt>
                <c:pt idx="1392">
                  <c:v>83138.262230670865</c:v>
                </c:pt>
                <c:pt idx="1393">
                  <c:v>83276.762109058429</c:v>
                </c:pt>
                <c:pt idx="1394">
                  <c:v>83363.069760205311</c:v>
                </c:pt>
                <c:pt idx="1395">
                  <c:v>83228.351308378289</c:v>
                </c:pt>
                <c:pt idx="1396">
                  <c:v>82556.039973128456</c:v>
                </c:pt>
                <c:pt idx="1397">
                  <c:v>81825.901870649031</c:v>
                </c:pt>
                <c:pt idx="1398">
                  <c:v>80752.2399984027</c:v>
                </c:pt>
                <c:pt idx="1399">
                  <c:v>79955.907411009306</c:v>
                </c:pt>
                <c:pt idx="1400">
                  <c:v>79667.720155758827</c:v>
                </c:pt>
                <c:pt idx="1401">
                  <c:v>79765.561770344502</c:v>
                </c:pt>
                <c:pt idx="1402">
                  <c:v>80390.968156367424</c:v>
                </c:pt>
                <c:pt idx="1403">
                  <c:v>81345.861103292016</c:v>
                </c:pt>
                <c:pt idx="1404">
                  <c:v>82193.009467727141</c:v>
                </c:pt>
                <c:pt idx="1405">
                  <c:v>83043.268741116903</c:v>
                </c:pt>
                <c:pt idx="1406">
                  <c:v>83852.816875750606</c:v>
                </c:pt>
                <c:pt idx="1407">
                  <c:v>84003.044845610115</c:v>
                </c:pt>
                <c:pt idx="1408">
                  <c:v>83364.651060220276</c:v>
                </c:pt>
                <c:pt idx="1409">
                  <c:v>82543.156045606665</c:v>
                </c:pt>
                <c:pt idx="1410">
                  <c:v>81329.937466577161</c:v>
                </c:pt>
                <c:pt idx="1411">
                  <c:v>80320.357827752319</c:v>
                </c:pt>
                <c:pt idx="1412">
                  <c:v>79505.295972965236</c:v>
                </c:pt>
                <c:pt idx="1413">
                  <c:v>79206.455999205238</c:v>
                </c:pt>
                <c:pt idx="1414">
                  <c:v>79143.240967542544</c:v>
                </c:pt>
                <c:pt idx="1415">
                  <c:v>79474.240545458029</c:v>
                </c:pt>
                <c:pt idx="1416">
                  <c:v>79972.899216694335</c:v>
                </c:pt>
                <c:pt idx="1417">
                  <c:v>80627.896145317703</c:v>
                </c:pt>
                <c:pt idx="1418">
                  <c:v>81866.430516948487</c:v>
                </c:pt>
                <c:pt idx="1419">
                  <c:v>83200.515178600734</c:v>
                </c:pt>
                <c:pt idx="1420">
                  <c:v>84091.332627364405</c:v>
                </c:pt>
                <c:pt idx="1421">
                  <c:v>84612.652517335227</c:v>
                </c:pt>
                <c:pt idx="1422">
                  <c:v>84234.660805247404</c:v>
                </c:pt>
                <c:pt idx="1423">
                  <c:v>83655.318778050612</c:v>
                </c:pt>
                <c:pt idx="1424">
                  <c:v>82708.705776728573</c:v>
                </c:pt>
                <c:pt idx="1425">
                  <c:v>81194.400099033432</c:v>
                </c:pt>
                <c:pt idx="1426">
                  <c:v>79967.761284267865</c:v>
                </c:pt>
                <c:pt idx="1427">
                  <c:v>78809.64713694634</c:v>
                </c:pt>
                <c:pt idx="1428">
                  <c:v>78221.993443538086</c:v>
                </c:pt>
                <c:pt idx="1429">
                  <c:v>78311.315240032796</c:v>
                </c:pt>
                <c:pt idx="1430">
                  <c:v>78660.178391826426</c:v>
                </c:pt>
                <c:pt idx="1431">
                  <c:v>79583.203622036235</c:v>
                </c:pt>
                <c:pt idx="1432">
                  <c:v>80639.755461236578</c:v>
                </c:pt>
                <c:pt idx="1433">
                  <c:v>81731.47352650213</c:v>
                </c:pt>
                <c:pt idx="1434">
                  <c:v>83129.437402049531</c:v>
                </c:pt>
                <c:pt idx="1435">
                  <c:v>84021.309082306252</c:v>
                </c:pt>
                <c:pt idx="1436">
                  <c:v>84726.483685139348</c:v>
                </c:pt>
                <c:pt idx="1437">
                  <c:v>84929.119563271204</c:v>
                </c:pt>
                <c:pt idx="1438">
                  <c:v>84678.757437332766</c:v>
                </c:pt>
                <c:pt idx="1439">
                  <c:v>84361.110828372271</c:v>
                </c:pt>
                <c:pt idx="1440">
                  <c:v>83557.487070453775</c:v>
                </c:pt>
                <c:pt idx="1441">
                  <c:v>82694.001080268848</c:v>
                </c:pt>
                <c:pt idx="1442">
                  <c:v>81358.956437784553</c:v>
                </c:pt>
                <c:pt idx="1443">
                  <c:v>80544.424625521424</c:v>
                </c:pt>
                <c:pt idx="1444">
                  <c:v>79820.97108938481</c:v>
                </c:pt>
                <c:pt idx="1445">
                  <c:v>79203.411632415708</c:v>
                </c:pt>
                <c:pt idx="1446">
                  <c:v>78938.835207200638</c:v>
                </c:pt>
                <c:pt idx="1447">
                  <c:v>79224.062112029162</c:v>
                </c:pt>
                <c:pt idx="1448">
                  <c:v>79877.116537050184</c:v>
                </c:pt>
                <c:pt idx="1449">
                  <c:v>80829.351870414612</c:v>
                </c:pt>
                <c:pt idx="1450">
                  <c:v>82430.310712035905</c:v>
                </c:pt>
                <c:pt idx="1451">
                  <c:v>84041.284045244465</c:v>
                </c:pt>
                <c:pt idx="1452">
                  <c:v>85034.501528045977</c:v>
                </c:pt>
                <c:pt idx="1453">
                  <c:v>85468.572033309669</c:v>
                </c:pt>
                <c:pt idx="1454">
                  <c:v>85030.821269063075</c:v>
                </c:pt>
                <c:pt idx="1455">
                  <c:v>84368.579589393034</c:v>
                </c:pt>
                <c:pt idx="1456">
                  <c:v>83256.665874444021</c:v>
                </c:pt>
                <c:pt idx="1457">
                  <c:v>81582.934187964362</c:v>
                </c:pt>
                <c:pt idx="1458">
                  <c:v>79889.59360701745</c:v>
                </c:pt>
                <c:pt idx="1459">
                  <c:v>78898.991988090565</c:v>
                </c:pt>
                <c:pt idx="1460">
                  <c:v>78198.042222432792</c:v>
                </c:pt>
                <c:pt idx="1461">
                  <c:v>78147.099319408531</c:v>
                </c:pt>
                <c:pt idx="1462">
                  <c:v>78843.620556883805</c:v>
                </c:pt>
                <c:pt idx="1463">
                  <c:v>80251.109044284472</c:v>
                </c:pt>
                <c:pt idx="1464">
                  <c:v>81631.043609969012</c:v>
                </c:pt>
                <c:pt idx="1465">
                  <c:v>82723.539257308643</c:v>
                </c:pt>
                <c:pt idx="1466">
                  <c:v>84243.987028259711</c:v>
                </c:pt>
                <c:pt idx="1467">
                  <c:v>84950.225022990649</c:v>
                </c:pt>
                <c:pt idx="1468">
                  <c:v>85104.537934201231</c:v>
                </c:pt>
                <c:pt idx="1469">
                  <c:v>85138.047929449778</c:v>
                </c:pt>
                <c:pt idx="1470">
                  <c:v>84689.18942021273</c:v>
                </c:pt>
                <c:pt idx="1471">
                  <c:v>83384.012893507432</c:v>
                </c:pt>
                <c:pt idx="1472">
                  <c:v>82421.856784814809</c:v>
                </c:pt>
                <c:pt idx="1473">
                  <c:v>80945.504331418342</c:v>
                </c:pt>
                <c:pt idx="1474">
                  <c:v>80138.313810783453</c:v>
                </c:pt>
                <c:pt idx="1475">
                  <c:v>79522.795916353993</c:v>
                </c:pt>
                <c:pt idx="1476">
                  <c:v>79380.198099574773</c:v>
                </c:pt>
                <c:pt idx="1477">
                  <c:v>79773.396001208559</c:v>
                </c:pt>
                <c:pt idx="1478">
                  <c:v>80347.650786651182</c:v>
                </c:pt>
                <c:pt idx="1479">
                  <c:v>80840.496692563684</c:v>
                </c:pt>
                <c:pt idx="1480">
                  <c:v>82085.459819893862</c:v>
                </c:pt>
                <c:pt idx="1481">
                  <c:v>83406.077889706459</c:v>
                </c:pt>
                <c:pt idx="1482">
                  <c:v>84474.561426549073</c:v>
                </c:pt>
                <c:pt idx="1483">
                  <c:v>85087.737107091481</c:v>
                </c:pt>
                <c:pt idx="1484">
                  <c:v>85383.176258881227</c:v>
                </c:pt>
                <c:pt idx="1485">
                  <c:v>84928.2731407424</c:v>
                </c:pt>
                <c:pt idx="1486">
                  <c:v>83358.399416329979</c:v>
                </c:pt>
                <c:pt idx="1487">
                  <c:v>81448.587934864496</c:v>
                </c:pt>
                <c:pt idx="1488">
                  <c:v>79580.0299959189</c:v>
                </c:pt>
                <c:pt idx="1489">
                  <c:v>78118.751789571848</c:v>
                </c:pt>
                <c:pt idx="1490">
                  <c:v>77372.35370265269</c:v>
                </c:pt>
                <c:pt idx="1491">
                  <c:v>77108.060462939189</c:v>
                </c:pt>
                <c:pt idx="1492">
                  <c:v>77491.263146335768</c:v>
                </c:pt>
                <c:pt idx="1493">
                  <c:v>78394.375233501036</c:v>
                </c:pt>
                <c:pt idx="1494">
                  <c:v>79653.153664316254</c:v>
                </c:pt>
                <c:pt idx="1495">
                  <c:v>81363.97052802697</c:v>
                </c:pt>
                <c:pt idx="1496">
                  <c:v>82960.651933359419</c:v>
                </c:pt>
                <c:pt idx="1497">
                  <c:v>84043.362482096156</c:v>
                </c:pt>
                <c:pt idx="1498">
                  <c:v>84998.932062638283</c:v>
                </c:pt>
                <c:pt idx="1499">
                  <c:v>85188.948679095454</c:v>
                </c:pt>
                <c:pt idx="1500">
                  <c:v>85050.565924843802</c:v>
                </c:pt>
                <c:pt idx="1501">
                  <c:v>84817.504818989459</c:v>
                </c:pt>
                <c:pt idx="1502">
                  <c:v>83569.495108612959</c:v>
                </c:pt>
                <c:pt idx="1503">
                  <c:v>82090.218838982662</c:v>
                </c:pt>
                <c:pt idx="1504">
                  <c:v>80807.925396626262</c:v>
                </c:pt>
                <c:pt idx="1505">
                  <c:v>79430.694433503682</c:v>
                </c:pt>
                <c:pt idx="1506">
                  <c:v>78381.67395467285</c:v>
                </c:pt>
                <c:pt idx="1507">
                  <c:v>77415.828509575236</c:v>
                </c:pt>
                <c:pt idx="1508">
                  <c:v>77068.643231301408</c:v>
                </c:pt>
                <c:pt idx="1509">
                  <c:v>77264.314666009159</c:v>
                </c:pt>
                <c:pt idx="1510">
                  <c:v>77747.326352078526</c:v>
                </c:pt>
                <c:pt idx="1511">
                  <c:v>78832.509885406238</c:v>
                </c:pt>
                <c:pt idx="1512">
                  <c:v>80773.647333316068</c:v>
                </c:pt>
                <c:pt idx="1513">
                  <c:v>82700.379228040969</c:v>
                </c:pt>
                <c:pt idx="1514">
                  <c:v>84390.912438165469</c:v>
                </c:pt>
                <c:pt idx="1515">
                  <c:v>85797.427999370033</c:v>
                </c:pt>
                <c:pt idx="1516">
                  <c:v>86527.291030694149</c:v>
                </c:pt>
                <c:pt idx="1517">
                  <c:v>86376.685108829828</c:v>
                </c:pt>
                <c:pt idx="1518">
                  <c:v>85774.216929238915</c:v>
                </c:pt>
                <c:pt idx="1519">
                  <c:v>84090.707242829143</c:v>
                </c:pt>
                <c:pt idx="1520">
                  <c:v>82627.702731669211</c:v>
                </c:pt>
                <c:pt idx="1521">
                  <c:v>80998.019997749449</c:v>
                </c:pt>
                <c:pt idx="1522">
                  <c:v>79513.128729177712</c:v>
                </c:pt>
                <c:pt idx="1523">
                  <c:v>77961.065749960035</c:v>
                </c:pt>
                <c:pt idx="1524">
                  <c:v>77087.335581119813</c:v>
                </c:pt>
                <c:pt idx="1525">
                  <c:v>76572.13659352572</c:v>
                </c:pt>
                <c:pt idx="1526">
                  <c:v>76582.256351545948</c:v>
                </c:pt>
                <c:pt idx="1527">
                  <c:v>77385.667003571929</c:v>
                </c:pt>
                <c:pt idx="1528">
                  <c:v>78387.777150498106</c:v>
                </c:pt>
                <c:pt idx="1529">
                  <c:v>79580.745437005709</c:v>
                </c:pt>
                <c:pt idx="1530">
                  <c:v>80995.706333237074</c:v>
                </c:pt>
                <c:pt idx="1531">
                  <c:v>82233.675352716571</c:v>
                </c:pt>
                <c:pt idx="1532">
                  <c:v>83264.388099550502</c:v>
                </c:pt>
                <c:pt idx="1533">
                  <c:v>84781.441845153269</c:v>
                </c:pt>
                <c:pt idx="1534">
                  <c:v>85817.178741123163</c:v>
                </c:pt>
                <c:pt idx="1535">
                  <c:v>86612.981741942742</c:v>
                </c:pt>
                <c:pt idx="1536">
                  <c:v>86731.192856563677</c:v>
                </c:pt>
                <c:pt idx="1537">
                  <c:v>85460.842122940798</c:v>
                </c:pt>
                <c:pt idx="1538">
                  <c:v>83614.236246878456</c:v>
                </c:pt>
                <c:pt idx="1539">
                  <c:v>81660.196504109932</c:v>
                </c:pt>
                <c:pt idx="1540">
                  <c:v>80015.471369915307</c:v>
                </c:pt>
                <c:pt idx="1541">
                  <c:v>78630.847677193218</c:v>
                </c:pt>
                <c:pt idx="1542">
                  <c:v>77727.909040073064</c:v>
                </c:pt>
                <c:pt idx="1543">
                  <c:v>77391.765168744882</c:v>
                </c:pt>
                <c:pt idx="1544">
                  <c:v>77163.97557226826</c:v>
                </c:pt>
                <c:pt idx="1545">
                  <c:v>77642.073654152977</c:v>
                </c:pt>
                <c:pt idx="1546">
                  <c:v>79001.435336948809</c:v>
                </c:pt>
                <c:pt idx="1547">
                  <c:v>80784.681591311106</c:v>
                </c:pt>
                <c:pt idx="1548">
                  <c:v>82612.024540919578</c:v>
                </c:pt>
                <c:pt idx="1549">
                  <c:v>84016.76599979501</c:v>
                </c:pt>
                <c:pt idx="1550">
                  <c:v>85797.906580331459</c:v>
                </c:pt>
                <c:pt idx="1551">
                  <c:v>87061.547380498465</c:v>
                </c:pt>
                <c:pt idx="1552">
                  <c:v>87673.115974803513</c:v>
                </c:pt>
                <c:pt idx="1553">
                  <c:v>87362.582436176293</c:v>
                </c:pt>
                <c:pt idx="1554">
                  <c:v>86179.455507958817</c:v>
                </c:pt>
                <c:pt idx="1555">
                  <c:v>84701.461319472161</c:v>
                </c:pt>
                <c:pt idx="1556">
                  <c:v>83145.248581747626</c:v>
                </c:pt>
                <c:pt idx="1557">
                  <c:v>81242.644944014697</c:v>
                </c:pt>
                <c:pt idx="1558">
                  <c:v>79397.824829904755</c:v>
                </c:pt>
                <c:pt idx="1559">
                  <c:v>77583.205081457927</c:v>
                </c:pt>
                <c:pt idx="1560">
                  <c:v>76699.985370474809</c:v>
                </c:pt>
                <c:pt idx="1561">
                  <c:v>76411.715123704154</c:v>
                </c:pt>
                <c:pt idx="1562">
                  <c:v>76416.966374854164</c:v>
                </c:pt>
                <c:pt idx="1563">
                  <c:v>77166.795201260742</c:v>
                </c:pt>
                <c:pt idx="1564">
                  <c:v>77951.428617551559</c:v>
                </c:pt>
                <c:pt idx="1565">
                  <c:v>78591.25228276469</c:v>
                </c:pt>
                <c:pt idx="1566">
                  <c:v>79526.097817558417</c:v>
                </c:pt>
                <c:pt idx="1567">
                  <c:v>80570.491767161278</c:v>
                </c:pt>
                <c:pt idx="1568">
                  <c:v>81853.459775088311</c:v>
                </c:pt>
                <c:pt idx="1569">
                  <c:v>82701.849697498226</c:v>
                </c:pt>
                <c:pt idx="1570">
                  <c:v>83547.667379824095</c:v>
                </c:pt>
                <c:pt idx="1571">
                  <c:v>84413.227114312729</c:v>
                </c:pt>
                <c:pt idx="1572">
                  <c:v>84936.479771954255</c:v>
                </c:pt>
                <c:pt idx="1573">
                  <c:v>84681.848390293337</c:v>
                </c:pt>
                <c:pt idx="1574">
                  <c:v>83727.537014105255</c:v>
                </c:pt>
                <c:pt idx="1575">
                  <c:v>82305.96848554285</c:v>
                </c:pt>
                <c:pt idx="1576">
                  <c:v>80903.897024785372</c:v>
                </c:pt>
                <c:pt idx="1577">
                  <c:v>79035.413752793611</c:v>
                </c:pt>
                <c:pt idx="1578">
                  <c:v>77182.779332568534</c:v>
                </c:pt>
                <c:pt idx="1579">
                  <c:v>76345.847907413699</c:v>
                </c:pt>
                <c:pt idx="1580">
                  <c:v>75788.460603841406</c:v>
                </c:pt>
                <c:pt idx="1581">
                  <c:v>76163.635992166237</c:v>
                </c:pt>
                <c:pt idx="1582">
                  <c:v>76735.747586333891</c:v>
                </c:pt>
                <c:pt idx="1583">
                  <c:v>78250.325019859156</c:v>
                </c:pt>
                <c:pt idx="1584">
                  <c:v>79984.771581519686</c:v>
                </c:pt>
                <c:pt idx="1585">
                  <c:v>81990.521037677012</c:v>
                </c:pt>
                <c:pt idx="1586">
                  <c:v>83708.999472028358</c:v>
                </c:pt>
                <c:pt idx="1587">
                  <c:v>85405.500345347551</c:v>
                </c:pt>
                <c:pt idx="1588">
                  <c:v>86775.49569067992</c:v>
                </c:pt>
                <c:pt idx="1589">
                  <c:v>86678.531212503236</c:v>
                </c:pt>
                <c:pt idx="1590">
                  <c:v>85716.788376662327</c:v>
                </c:pt>
                <c:pt idx="1591">
                  <c:v>83457.69254249704</c:v>
                </c:pt>
                <c:pt idx="1592">
                  <c:v>80830.563659353604</c:v>
                </c:pt>
                <c:pt idx="1593">
                  <c:v>78539.908425168192</c:v>
                </c:pt>
                <c:pt idx="1594">
                  <c:v>77004.934092447744</c:v>
                </c:pt>
                <c:pt idx="1595">
                  <c:v>76203.643159366649</c:v>
                </c:pt>
                <c:pt idx="1596">
                  <c:v>76093.027959579849</c:v>
                </c:pt>
                <c:pt idx="1597">
                  <c:v>76667.170792699937</c:v>
                </c:pt>
                <c:pt idx="1598">
                  <c:v>76967.717155079998</c:v>
                </c:pt>
                <c:pt idx="1599">
                  <c:v>77476.373623999883</c:v>
                </c:pt>
                <c:pt idx="1600">
                  <c:v>78986.876047383223</c:v>
                </c:pt>
                <c:pt idx="1601">
                  <c:v>79461.895613214525</c:v>
                </c:pt>
                <c:pt idx="1602">
                  <c:v>80638.653972861081</c:v>
                </c:pt>
                <c:pt idx="1603">
                  <c:v>81854.451867994183</c:v>
                </c:pt>
                <c:pt idx="1604">
                  <c:v>83200.882892400521</c:v>
                </c:pt>
                <c:pt idx="1605">
                  <c:v>84458.979335304713</c:v>
                </c:pt>
                <c:pt idx="1606">
                  <c:v>84975.986083076015</c:v>
                </c:pt>
                <c:pt idx="1607">
                  <c:v>85120.621201653121</c:v>
                </c:pt>
                <c:pt idx="1608">
                  <c:v>84762.288217394205</c:v>
                </c:pt>
                <c:pt idx="1609">
                  <c:v>83996.901622825564</c:v>
                </c:pt>
                <c:pt idx="1610">
                  <c:v>82911.385044793031</c:v>
                </c:pt>
                <c:pt idx="1611">
                  <c:v>81391.043210316959</c:v>
                </c:pt>
                <c:pt idx="1612">
                  <c:v>79923.722625862851</c:v>
                </c:pt>
                <c:pt idx="1613">
                  <c:v>78151.497184793436</c:v>
                </c:pt>
                <c:pt idx="1614">
                  <c:v>76241.438208487743</c:v>
                </c:pt>
                <c:pt idx="1615">
                  <c:v>74454.411994023423</c:v>
                </c:pt>
                <c:pt idx="1616">
                  <c:v>73464.716223583673</c:v>
                </c:pt>
                <c:pt idx="1617">
                  <c:v>73575.390445768731</c:v>
                </c:pt>
                <c:pt idx="1618">
                  <c:v>73993.207018356246</c:v>
                </c:pt>
                <c:pt idx="1619">
                  <c:v>74838.365723071853</c:v>
                </c:pt>
                <c:pt idx="1620">
                  <c:v>75926.586948665048</c:v>
                </c:pt>
                <c:pt idx="1621">
                  <c:v>77191.934146882515</c:v>
                </c:pt>
                <c:pt idx="1622">
                  <c:v>78555.690803539561</c:v>
                </c:pt>
                <c:pt idx="1623">
                  <c:v>80050.594352115339</c:v>
                </c:pt>
                <c:pt idx="1624">
                  <c:v>80933.881348344599</c:v>
                </c:pt>
                <c:pt idx="1625">
                  <c:v>80904.13572194647</c:v>
                </c:pt>
                <c:pt idx="1626">
                  <c:v>80537.944624800279</c:v>
                </c:pt>
                <c:pt idx="1627">
                  <c:v>79490.859605460384</c:v>
                </c:pt>
                <c:pt idx="1628">
                  <c:v>77756.851941172077</c:v>
                </c:pt>
                <c:pt idx="1629">
                  <c:v>75869.893176669982</c:v>
                </c:pt>
                <c:pt idx="1630">
                  <c:v>74110.039653724729</c:v>
                </c:pt>
                <c:pt idx="1631">
                  <c:v>72112.72603752726</c:v>
                </c:pt>
                <c:pt idx="1632">
                  <c:v>70104.548370310993</c:v>
                </c:pt>
                <c:pt idx="1633">
                  <c:v>68312.891428805975</c:v>
                </c:pt>
                <c:pt idx="1634">
                  <c:v>67193.535576757189</c:v>
                </c:pt>
                <c:pt idx="1635">
                  <c:v>66682.925491012706</c:v>
                </c:pt>
                <c:pt idx="1636">
                  <c:v>66369.614950280942</c:v>
                </c:pt>
                <c:pt idx="1637">
                  <c:v>66328.236627560065</c:v>
                </c:pt>
                <c:pt idx="1638">
                  <c:v>66593.04409939675</c:v>
                </c:pt>
                <c:pt idx="1639">
                  <c:v>67020.042923947272</c:v>
                </c:pt>
                <c:pt idx="1640">
                  <c:v>67742.25573663284</c:v>
                </c:pt>
                <c:pt idx="1641">
                  <c:v>68295.117663268917</c:v>
                </c:pt>
                <c:pt idx="1642">
                  <c:v>68180.377304450652</c:v>
                </c:pt>
                <c:pt idx="1643">
                  <c:v>68045.581951703309</c:v>
                </c:pt>
                <c:pt idx="1644">
                  <c:v>67179.535258962074</c:v>
                </c:pt>
                <c:pt idx="1645">
                  <c:v>65338.491509290528</c:v>
                </c:pt>
                <c:pt idx="1646">
                  <c:v>63645.576668472575</c:v>
                </c:pt>
                <c:pt idx="1647">
                  <c:v>61612.60041177566</c:v>
                </c:pt>
                <c:pt idx="1648">
                  <c:v>59357.556731399745</c:v>
                </c:pt>
                <c:pt idx="1649">
                  <c:v>57467.288832134502</c:v>
                </c:pt>
                <c:pt idx="1650">
                  <c:v>55943.674319517871</c:v>
                </c:pt>
                <c:pt idx="1651">
                  <c:v>54498.321694499136</c:v>
                </c:pt>
                <c:pt idx="1652">
                  <c:v>53728.377304404567</c:v>
                </c:pt>
                <c:pt idx="1653">
                  <c:v>53396.189093180925</c:v>
                </c:pt>
                <c:pt idx="1654">
                  <c:v>53515.803524857256</c:v>
                </c:pt>
                <c:pt idx="1655">
                  <c:v>53963.449890025149</c:v>
                </c:pt>
                <c:pt idx="1656">
                  <c:v>54483.95632913326</c:v>
                </c:pt>
                <c:pt idx="1657">
                  <c:v>55090.986251812959</c:v>
                </c:pt>
                <c:pt idx="1658">
                  <c:v>55967.601372317236</c:v>
                </c:pt>
                <c:pt idx="1659">
                  <c:v>56641.31976379612</c:v>
                </c:pt>
                <c:pt idx="1660">
                  <c:v>57301.643159202213</c:v>
                </c:pt>
                <c:pt idx="1661">
                  <c:v>58312.640883970322</c:v>
                </c:pt>
                <c:pt idx="1662">
                  <c:v>59359.834243654885</c:v>
                </c:pt>
                <c:pt idx="1663">
                  <c:v>60278.550335220585</c:v>
                </c:pt>
                <c:pt idx="1664">
                  <c:v>60835.434645877926</c:v>
                </c:pt>
                <c:pt idx="1665">
                  <c:v>60852.934606041374</c:v>
                </c:pt>
                <c:pt idx="1666">
                  <c:v>60788.488527801768</c:v>
                </c:pt>
                <c:pt idx="1667">
                  <c:v>60418.838770993723</c:v>
                </c:pt>
                <c:pt idx="1668">
                  <c:v>59220.559461078941</c:v>
                </c:pt>
                <c:pt idx="1669">
                  <c:v>58376.024651550579</c:v>
                </c:pt>
                <c:pt idx="1670">
                  <c:v>57248.575916393624</c:v>
                </c:pt>
                <c:pt idx="1671">
                  <c:v>56485.710148001373</c:v>
                </c:pt>
                <c:pt idx="1672">
                  <c:v>55918.444561261153</c:v>
                </c:pt>
                <c:pt idx="1673">
                  <c:v>55681.131341124448</c:v>
                </c:pt>
                <c:pt idx="1674">
                  <c:v>55926.997234246643</c:v>
                </c:pt>
                <c:pt idx="1675">
                  <c:v>56815.514477964913</c:v>
                </c:pt>
                <c:pt idx="1676">
                  <c:v>58312.74834012748</c:v>
                </c:pt>
                <c:pt idx="1677">
                  <c:v>59972.186312022866</c:v>
                </c:pt>
                <c:pt idx="1678">
                  <c:v>61930.868287253739</c:v>
                </c:pt>
                <c:pt idx="1679">
                  <c:v>63724.197038214079</c:v>
                </c:pt>
                <c:pt idx="1680">
                  <c:v>65313.428892873402</c:v>
                </c:pt>
                <c:pt idx="1681">
                  <c:v>66350.924783155919</c:v>
                </c:pt>
                <c:pt idx="1682">
                  <c:v>66652.046860418413</c:v>
                </c:pt>
                <c:pt idx="1683">
                  <c:v>66666.653427151672</c:v>
                </c:pt>
                <c:pt idx="1684">
                  <c:v>65987.448877930365</c:v>
                </c:pt>
                <c:pt idx="1685">
                  <c:v>64976.687196426952</c:v>
                </c:pt>
                <c:pt idx="1686">
                  <c:v>63766.756291558071</c:v>
                </c:pt>
                <c:pt idx="1687">
                  <c:v>62467.933156133804</c:v>
                </c:pt>
                <c:pt idx="1688">
                  <c:v>61383.634586567692</c:v>
                </c:pt>
                <c:pt idx="1689">
                  <c:v>60155.161036225261</c:v>
                </c:pt>
                <c:pt idx="1690">
                  <c:v>59706.146648275295</c:v>
                </c:pt>
                <c:pt idx="1691">
                  <c:v>59373.445655159529</c:v>
                </c:pt>
                <c:pt idx="1692">
                  <c:v>59168.313121345986</c:v>
                </c:pt>
                <c:pt idx="1693">
                  <c:v>59106.425240428238</c:v>
                </c:pt>
                <c:pt idx="1694">
                  <c:v>59646.943270608412</c:v>
                </c:pt>
                <c:pt idx="1695">
                  <c:v>60314.944275115216</c:v>
                </c:pt>
                <c:pt idx="1696">
                  <c:v>61301.041305608749</c:v>
                </c:pt>
                <c:pt idx="1697">
                  <c:v>62444.887978498882</c:v>
                </c:pt>
                <c:pt idx="1698">
                  <c:v>63611.083556660044</c:v>
                </c:pt>
                <c:pt idx="1699">
                  <c:v>64970.907470979029</c:v>
                </c:pt>
                <c:pt idx="1700">
                  <c:v>66130.095386036031</c:v>
                </c:pt>
                <c:pt idx="1701">
                  <c:v>67240.011847579386</c:v>
                </c:pt>
                <c:pt idx="1702">
                  <c:v>67730.185201997665</c:v>
                </c:pt>
                <c:pt idx="1703">
                  <c:v>67684.15207073692</c:v>
                </c:pt>
                <c:pt idx="1704">
                  <c:v>67180.730619459981</c:v>
                </c:pt>
                <c:pt idx="1705">
                  <c:v>66169.6545917107</c:v>
                </c:pt>
                <c:pt idx="1706">
                  <c:v>64797.408904640935</c:v>
                </c:pt>
                <c:pt idx="1707">
                  <c:v>63123.329254113793</c:v>
                </c:pt>
                <c:pt idx="1708">
                  <c:v>61432.396389539375</c:v>
                </c:pt>
                <c:pt idx="1709">
                  <c:v>60005.568751800616</c:v>
                </c:pt>
                <c:pt idx="1710">
                  <c:v>58890.823788225389</c:v>
                </c:pt>
                <c:pt idx="1711">
                  <c:v>58418.904270009123</c:v>
                </c:pt>
                <c:pt idx="1712">
                  <c:v>57944.97586169438</c:v>
                </c:pt>
                <c:pt idx="1713">
                  <c:v>57977.68168415119</c:v>
                </c:pt>
                <c:pt idx="1714">
                  <c:v>58266.543543651715</c:v>
                </c:pt>
                <c:pt idx="1715">
                  <c:v>58199.21116995671</c:v>
                </c:pt>
                <c:pt idx="1716">
                  <c:v>58166.854279782201</c:v>
                </c:pt>
                <c:pt idx="1717">
                  <c:v>58626.941154124797</c:v>
                </c:pt>
                <c:pt idx="1718">
                  <c:v>58991.680202320538</c:v>
                </c:pt>
                <c:pt idx="1719">
                  <c:v>59815.092514571239</c:v>
                </c:pt>
                <c:pt idx="1720">
                  <c:v>60439.795306499378</c:v>
                </c:pt>
                <c:pt idx="1721">
                  <c:v>61458.288843767259</c:v>
                </c:pt>
                <c:pt idx="1722">
                  <c:v>62666.005530539282</c:v>
                </c:pt>
                <c:pt idx="1723">
                  <c:v>63441.254515991859</c:v>
                </c:pt>
                <c:pt idx="1724">
                  <c:v>63699.798638755565</c:v>
                </c:pt>
                <c:pt idx="1725">
                  <c:v>63746.919065375463</c:v>
                </c:pt>
                <c:pt idx="1726">
                  <c:v>63025.184078051934</c:v>
                </c:pt>
                <c:pt idx="1727">
                  <c:v>61733.215099336048</c:v>
                </c:pt>
                <c:pt idx="1728">
                  <c:v>60405.442683962472</c:v>
                </c:pt>
                <c:pt idx="1729">
                  <c:v>58955.831409468265</c:v>
                </c:pt>
                <c:pt idx="1730">
                  <c:v>57645.495114387559</c:v>
                </c:pt>
                <c:pt idx="1731">
                  <c:v>56529.094776631093</c:v>
                </c:pt>
                <c:pt idx="1732">
                  <c:v>55684.201516228888</c:v>
                </c:pt>
                <c:pt idx="1733">
                  <c:v>55115.725903665414</c:v>
                </c:pt>
                <c:pt idx="1734">
                  <c:v>54850.586308981634</c:v>
                </c:pt>
                <c:pt idx="1735">
                  <c:v>54685.843892811004</c:v>
                </c:pt>
                <c:pt idx="1736">
                  <c:v>55131.547556750884</c:v>
                </c:pt>
                <c:pt idx="1737">
                  <c:v>55769.064439177338</c:v>
                </c:pt>
                <c:pt idx="1738">
                  <c:v>56549.823033933069</c:v>
                </c:pt>
                <c:pt idx="1739">
                  <c:v>57356.127091418712</c:v>
                </c:pt>
                <c:pt idx="1740">
                  <c:v>57951.778274650111</c:v>
                </c:pt>
                <c:pt idx="1741">
                  <c:v>58761.326393942756</c:v>
                </c:pt>
                <c:pt idx="1742">
                  <c:v>59410.873767804318</c:v>
                </c:pt>
                <c:pt idx="1743">
                  <c:v>60094.362176150949</c:v>
                </c:pt>
                <c:pt idx="1744">
                  <c:v>60355.631356796184</c:v>
                </c:pt>
                <c:pt idx="1745">
                  <c:v>60304.404761386912</c:v>
                </c:pt>
                <c:pt idx="1746">
                  <c:v>60288.245645302544</c:v>
                </c:pt>
                <c:pt idx="1747">
                  <c:v>60338.393853923328</c:v>
                </c:pt>
                <c:pt idx="1748">
                  <c:v>59694.879722592668</c:v>
                </c:pt>
                <c:pt idx="1749">
                  <c:v>59117.522390490158</c:v>
                </c:pt>
                <c:pt idx="1750">
                  <c:v>58564.719595048948</c:v>
                </c:pt>
                <c:pt idx="1751">
                  <c:v>57613.644051275638</c:v>
                </c:pt>
                <c:pt idx="1752">
                  <c:v>56607.954398071059</c:v>
                </c:pt>
                <c:pt idx="1753">
                  <c:v>55079.695809416211</c:v>
                </c:pt>
                <c:pt idx="1754">
                  <c:v>54080.656061929789</c:v>
                </c:pt>
                <c:pt idx="1755">
                  <c:v>52973.642713588757</c:v>
                </c:pt>
                <c:pt idx="1756">
                  <c:v>51964.942647758457</c:v>
                </c:pt>
                <c:pt idx="1757">
                  <c:v>51667.716172640947</c:v>
                </c:pt>
                <c:pt idx="1758">
                  <c:v>51328.120313907864</c:v>
                </c:pt>
                <c:pt idx="1759">
                  <c:v>51283.386823163011</c:v>
                </c:pt>
                <c:pt idx="1760">
                  <c:v>51785.18655470122</c:v>
                </c:pt>
                <c:pt idx="1761">
                  <c:v>52033.772058488401</c:v>
                </c:pt>
                <c:pt idx="1762">
                  <c:v>52622.336056461667</c:v>
                </c:pt>
                <c:pt idx="1763">
                  <c:v>53155.715523463463</c:v>
                </c:pt>
                <c:pt idx="1764">
                  <c:v>54031.24210632639</c:v>
                </c:pt>
                <c:pt idx="1765">
                  <c:v>54881.256427127504</c:v>
                </c:pt>
                <c:pt idx="1766">
                  <c:v>55442.211829550193</c:v>
                </c:pt>
                <c:pt idx="1767">
                  <c:v>55953.316477689754</c:v>
                </c:pt>
                <c:pt idx="1768">
                  <c:v>56076.782192774728</c:v>
                </c:pt>
                <c:pt idx="1769">
                  <c:v>55790.004880598593</c:v>
                </c:pt>
                <c:pt idx="1770">
                  <c:v>55252.369762363858</c:v>
                </c:pt>
                <c:pt idx="1771">
                  <c:v>54450.663902661181</c:v>
                </c:pt>
                <c:pt idx="1772">
                  <c:v>53618.113114409323</c:v>
                </c:pt>
                <c:pt idx="1773">
                  <c:v>52461.256346499482</c:v>
                </c:pt>
                <c:pt idx="1774">
                  <c:v>51606.98086877216</c:v>
                </c:pt>
                <c:pt idx="1775">
                  <c:v>50570.940988217495</c:v>
                </c:pt>
                <c:pt idx="1776">
                  <c:v>49616.68254618338</c:v>
                </c:pt>
                <c:pt idx="1777">
                  <c:v>48939.025657027836</c:v>
                </c:pt>
                <c:pt idx="1778">
                  <c:v>48493.89808356241</c:v>
                </c:pt>
                <c:pt idx="1779">
                  <c:v>47897.23050421699</c:v>
                </c:pt>
                <c:pt idx="1780">
                  <c:v>47561.626946712982</c:v>
                </c:pt>
                <c:pt idx="1781">
                  <c:v>47418.775638316503</c:v>
                </c:pt>
                <c:pt idx="1782">
                  <c:v>47600.952411707935</c:v>
                </c:pt>
                <c:pt idx="1783">
                  <c:v>47759.034379157005</c:v>
                </c:pt>
                <c:pt idx="1784">
                  <c:v>48130.912930996645</c:v>
                </c:pt>
                <c:pt idx="1785">
                  <c:v>48424.212584980844</c:v>
                </c:pt>
                <c:pt idx="1786">
                  <c:v>49081.097936546255</c:v>
                </c:pt>
                <c:pt idx="1787">
                  <c:v>49673.720929585033</c:v>
                </c:pt>
                <c:pt idx="1788">
                  <c:v>50203.207888378522</c:v>
                </c:pt>
                <c:pt idx="1789">
                  <c:v>50571.189275253157</c:v>
                </c:pt>
                <c:pt idx="1790">
                  <c:v>50489.950408548117</c:v>
                </c:pt>
                <c:pt idx="1791">
                  <c:v>50427.426513867314</c:v>
                </c:pt>
                <c:pt idx="1792">
                  <c:v>49653.526738398097</c:v>
                </c:pt>
                <c:pt idx="1793">
                  <c:v>48938.68940126284</c:v>
                </c:pt>
                <c:pt idx="1794">
                  <c:v>47913.72027703419</c:v>
                </c:pt>
                <c:pt idx="1795">
                  <c:v>46584.144877458253</c:v>
                </c:pt>
                <c:pt idx="1796">
                  <c:v>45504.209011084378</c:v>
                </c:pt>
                <c:pt idx="1797">
                  <c:v>44413.445317029327</c:v>
                </c:pt>
                <c:pt idx="1798">
                  <c:v>43589.930377291472</c:v>
                </c:pt>
                <c:pt idx="1799">
                  <c:v>42935.047864675013</c:v>
                </c:pt>
                <c:pt idx="1800">
                  <c:v>42427.079167998265</c:v>
                </c:pt>
                <c:pt idx="1801">
                  <c:v>41908.22587035891</c:v>
                </c:pt>
                <c:pt idx="1802">
                  <c:v>41670.112931228236</c:v>
                </c:pt>
                <c:pt idx="1803">
                  <c:v>41692.998760424722</c:v>
                </c:pt>
                <c:pt idx="1804">
                  <c:v>41633.54274883453</c:v>
                </c:pt>
                <c:pt idx="1805">
                  <c:v>41717.777998353973</c:v>
                </c:pt>
                <c:pt idx="1806">
                  <c:v>41759.014452047937</c:v>
                </c:pt>
                <c:pt idx="1807">
                  <c:v>41874.465121876579</c:v>
                </c:pt>
                <c:pt idx="1808">
                  <c:v>41900.758397468831</c:v>
                </c:pt>
                <c:pt idx="1809">
                  <c:v>42137.793589801884</c:v>
                </c:pt>
                <c:pt idx="1810">
                  <c:v>42195.188635757819</c:v>
                </c:pt>
                <c:pt idx="1811">
                  <c:v>42364.981556179824</c:v>
                </c:pt>
                <c:pt idx="1812">
                  <c:v>42367.191715280365</c:v>
                </c:pt>
                <c:pt idx="1813">
                  <c:v>42397.713676271524</c:v>
                </c:pt>
                <c:pt idx="1814">
                  <c:v>42315.623162280586</c:v>
                </c:pt>
                <c:pt idx="1815">
                  <c:v>42133.935858975179</c:v>
                </c:pt>
                <c:pt idx="1816">
                  <c:v>41796.064524963404</c:v>
                </c:pt>
                <c:pt idx="1817">
                  <c:v>41322.415960293896</c:v>
                </c:pt>
                <c:pt idx="1818">
                  <c:v>40494.490392218198</c:v>
                </c:pt>
                <c:pt idx="1819">
                  <c:v>39506.873302005326</c:v>
                </c:pt>
                <c:pt idx="1820">
                  <c:v>38612.958565756089</c:v>
                </c:pt>
                <c:pt idx="1821">
                  <c:v>37903.207401309752</c:v>
                </c:pt>
                <c:pt idx="1822">
                  <c:v>37260.148125032698</c:v>
                </c:pt>
                <c:pt idx="1823">
                  <c:v>36774.485526789074</c:v>
                </c:pt>
                <c:pt idx="1824">
                  <c:v>36625.178785118376</c:v>
                </c:pt>
                <c:pt idx="1825">
                  <c:v>36591.674109975276</c:v>
                </c:pt>
                <c:pt idx="1826">
                  <c:v>36815.548645042065</c:v>
                </c:pt>
                <c:pt idx="1827">
                  <c:v>37150.956476948006</c:v>
                </c:pt>
                <c:pt idx="1828">
                  <c:v>36466.399947581805</c:v>
                </c:pt>
                <c:pt idx="1829">
                  <c:v>38045.850445359451</c:v>
                </c:pt>
                <c:pt idx="1830">
                  <c:v>38294.184614079568</c:v>
                </c:pt>
                <c:pt idx="1831">
                  <c:v>38619.237986773864</c:v>
                </c:pt>
                <c:pt idx="1832">
                  <c:v>39048.826237060326</c:v>
                </c:pt>
                <c:pt idx="1833">
                  <c:v>39367.153384838464</c:v>
                </c:pt>
                <c:pt idx="1834">
                  <c:v>39599.925865219411</c:v>
                </c:pt>
                <c:pt idx="1835">
                  <c:v>39850.012138769525</c:v>
                </c:pt>
                <c:pt idx="1836">
                  <c:v>40121.539918007387</c:v>
                </c:pt>
                <c:pt idx="1837">
                  <c:v>40321.80477526474</c:v>
                </c:pt>
                <c:pt idx="1838">
                  <c:v>40466.152407307753</c:v>
                </c:pt>
                <c:pt idx="1839">
                  <c:v>40587.209466984641</c:v>
                </c:pt>
                <c:pt idx="1840">
                  <c:v>40527.972743346792</c:v>
                </c:pt>
                <c:pt idx="1841">
                  <c:v>40213.735043959881</c:v>
                </c:pt>
                <c:pt idx="1842">
                  <c:v>39602.49386321089</c:v>
                </c:pt>
                <c:pt idx="1843">
                  <c:v>39156.826626129507</c:v>
                </c:pt>
                <c:pt idx="1844">
                  <c:v>38560.283625523087</c:v>
                </c:pt>
                <c:pt idx="1845">
                  <c:v>38010.770441302921</c:v>
                </c:pt>
                <c:pt idx="1846">
                  <c:v>37442.478660048415</c:v>
                </c:pt>
                <c:pt idx="1847">
                  <c:v>37184.369793661339</c:v>
                </c:pt>
                <c:pt idx="1848">
                  <c:v>36885.123935142736</c:v>
                </c:pt>
                <c:pt idx="1849">
                  <c:v>36567.455215881251</c:v>
                </c:pt>
                <c:pt idx="1850">
                  <c:v>36312.511049837289</c:v>
                </c:pt>
                <c:pt idx="1851">
                  <c:v>36282.047266228219</c:v>
                </c:pt>
                <c:pt idx="1852">
                  <c:v>36260.621002822394</c:v>
                </c:pt>
                <c:pt idx="1853">
                  <c:v>36584.736941717267</c:v>
                </c:pt>
                <c:pt idx="1854">
                  <c:v>36805.23477857031</c:v>
                </c:pt>
                <c:pt idx="1855">
                  <c:v>36966.06728942701</c:v>
                </c:pt>
                <c:pt idx="1856">
                  <c:v>37327.092767730173</c:v>
                </c:pt>
                <c:pt idx="1857">
                  <c:v>37466.139935176368</c:v>
                </c:pt>
                <c:pt idx="1858">
                  <c:v>37525.810726854499</c:v>
                </c:pt>
                <c:pt idx="1859">
                  <c:v>37353.447889300398</c:v>
                </c:pt>
                <c:pt idx="1860">
                  <c:v>37174.397818259051</c:v>
                </c:pt>
                <c:pt idx="1861">
                  <c:v>36909.007467735391</c:v>
                </c:pt>
                <c:pt idx="1862">
                  <c:v>36563.282639041106</c:v>
                </c:pt>
                <c:pt idx="1863">
                  <c:v>36047.042761396369</c:v>
                </c:pt>
                <c:pt idx="1864">
                  <c:v>35420.037109153338</c:v>
                </c:pt>
                <c:pt idx="1865">
                  <c:v>34781.92103864003</c:v>
                </c:pt>
                <c:pt idx="1866">
                  <c:v>34223.909973952555</c:v>
                </c:pt>
                <c:pt idx="1867">
                  <c:v>33389.6892785745</c:v>
                </c:pt>
                <c:pt idx="1868">
                  <c:v>32727.671872900555</c:v>
                </c:pt>
                <c:pt idx="1869">
                  <c:v>32018.799999258012</c:v>
                </c:pt>
                <c:pt idx="1870">
                  <c:v>31445.467794237618</c:v>
                </c:pt>
                <c:pt idx="1871">
                  <c:v>30994.158700638141</c:v>
                </c:pt>
                <c:pt idx="1872">
                  <c:v>30676.397998594486</c:v>
                </c:pt>
                <c:pt idx="1873">
                  <c:v>30244.395719157987</c:v>
                </c:pt>
                <c:pt idx="1874">
                  <c:v>29930.629427324016</c:v>
                </c:pt>
                <c:pt idx="1875">
                  <c:v>29709.574122155096</c:v>
                </c:pt>
                <c:pt idx="1876">
                  <c:v>29596.779057660224</c:v>
                </c:pt>
                <c:pt idx="1877">
                  <c:v>29585.667435944761</c:v>
                </c:pt>
                <c:pt idx="1878">
                  <c:v>29484.69442555917</c:v>
                </c:pt>
                <c:pt idx="1879">
                  <c:v>29616.340877363469</c:v>
                </c:pt>
                <c:pt idx="1880">
                  <c:v>29635.69730124022</c:v>
                </c:pt>
                <c:pt idx="1881">
                  <c:v>29671.320433655546</c:v>
                </c:pt>
                <c:pt idx="1882">
                  <c:v>29608.337448267917</c:v>
                </c:pt>
                <c:pt idx="1883">
                  <c:v>29544.451675526081</c:v>
                </c:pt>
                <c:pt idx="1884">
                  <c:v>29436.395497035661</c:v>
                </c:pt>
                <c:pt idx="1885">
                  <c:v>29170.562944469555</c:v>
                </c:pt>
                <c:pt idx="1886">
                  <c:v>28905.325144520055</c:v>
                </c:pt>
                <c:pt idx="1887">
                  <c:v>28418.888783572012</c:v>
                </c:pt>
                <c:pt idx="1888">
                  <c:v>27952.978986004902</c:v>
                </c:pt>
                <c:pt idx="1889">
                  <c:v>27485.988909326046</c:v>
                </c:pt>
                <c:pt idx="1890">
                  <c:v>26987.3983654699</c:v>
                </c:pt>
                <c:pt idx="1891">
                  <c:v>26427.8128408343</c:v>
                </c:pt>
                <c:pt idx="1892">
                  <c:v>25905.759346956034</c:v>
                </c:pt>
                <c:pt idx="1893">
                  <c:v>25467.852765510204</c:v>
                </c:pt>
                <c:pt idx="1894">
                  <c:v>25033.25339048517</c:v>
                </c:pt>
                <c:pt idx="1895">
                  <c:v>24549.09387364647</c:v>
                </c:pt>
                <c:pt idx="1896">
                  <c:v>24134.401314809988</c:v>
                </c:pt>
                <c:pt idx="1897">
                  <c:v>23825.673980363073</c:v>
                </c:pt>
                <c:pt idx="1898">
                  <c:v>23460.87498291444</c:v>
                </c:pt>
                <c:pt idx="1899">
                  <c:v>23289.413132992475</c:v>
                </c:pt>
                <c:pt idx="1900">
                  <c:v>23095.525317977426</c:v>
                </c:pt>
                <c:pt idx="1901">
                  <c:v>22955.642036623536</c:v>
                </c:pt>
                <c:pt idx="1902">
                  <c:v>22821.305911603831</c:v>
                </c:pt>
                <c:pt idx="1903">
                  <c:v>22706.804659402249</c:v>
                </c:pt>
                <c:pt idx="1904">
                  <c:v>22621.601359901473</c:v>
                </c:pt>
                <c:pt idx="1905">
                  <c:v>22543.275556899698</c:v>
                </c:pt>
                <c:pt idx="1906">
                  <c:v>22446.794811079253</c:v>
                </c:pt>
                <c:pt idx="1907">
                  <c:v>22260.084264029061</c:v>
                </c:pt>
                <c:pt idx="1908">
                  <c:v>22105.274441796388</c:v>
                </c:pt>
                <c:pt idx="1909">
                  <c:v>22037.876314437224</c:v>
                </c:pt>
                <c:pt idx="1910">
                  <c:v>21890.69587347563</c:v>
                </c:pt>
                <c:pt idx="1911">
                  <c:v>21834.597123504838</c:v>
                </c:pt>
                <c:pt idx="1912">
                  <c:v>21558.654794818463</c:v>
                </c:pt>
                <c:pt idx="1913">
                  <c:v>21410.46789000135</c:v>
                </c:pt>
                <c:pt idx="1914">
                  <c:v>21156.019503114974</c:v>
                </c:pt>
                <c:pt idx="1915">
                  <c:v>20747.032033011765</c:v>
                </c:pt>
                <c:pt idx="1916">
                  <c:v>20416.456854061656</c:v>
                </c:pt>
                <c:pt idx="1917">
                  <c:v>20110.810331106131</c:v>
                </c:pt>
                <c:pt idx="1918">
                  <c:v>19812.071035167286</c:v>
                </c:pt>
                <c:pt idx="1919">
                  <c:v>19465.725450488677</c:v>
                </c:pt>
                <c:pt idx="1920">
                  <c:v>19186.182449580589</c:v>
                </c:pt>
                <c:pt idx="1921">
                  <c:v>18856.819526873918</c:v>
                </c:pt>
                <c:pt idx="1922">
                  <c:v>18481.956450128189</c:v>
                </c:pt>
                <c:pt idx="1923">
                  <c:v>18123.365842817733</c:v>
                </c:pt>
                <c:pt idx="1924">
                  <c:v>17861.143195426161</c:v>
                </c:pt>
                <c:pt idx="1925">
                  <c:v>17575.717905564499</c:v>
                </c:pt>
                <c:pt idx="1926">
                  <c:v>17284.824079017988</c:v>
                </c:pt>
                <c:pt idx="1927">
                  <c:v>17031.889502206144</c:v>
                </c:pt>
                <c:pt idx="1928">
                  <c:v>16826.3707459498</c:v>
                </c:pt>
                <c:pt idx="1929">
                  <c:v>16599.131803359258</c:v>
                </c:pt>
                <c:pt idx="1930">
                  <c:v>16425.065097497409</c:v>
                </c:pt>
                <c:pt idx="1931">
                  <c:v>16260.904397753093</c:v>
                </c:pt>
                <c:pt idx="1932">
                  <c:v>16099.230268452313</c:v>
                </c:pt>
                <c:pt idx="1933">
                  <c:v>15936.905454337688</c:v>
                </c:pt>
                <c:pt idx="1934">
                  <c:v>15904.515306102086</c:v>
                </c:pt>
                <c:pt idx="1935">
                  <c:v>15797.882835541555</c:v>
                </c:pt>
                <c:pt idx="1936">
                  <c:v>15709.048350818994</c:v>
                </c:pt>
                <c:pt idx="1937">
                  <c:v>15592.859039778348</c:v>
                </c:pt>
                <c:pt idx="1938">
                  <c:v>15479.352035827083</c:v>
                </c:pt>
                <c:pt idx="1939">
                  <c:v>15439.59349192288</c:v>
                </c:pt>
                <c:pt idx="1940">
                  <c:v>15341.085841023632</c:v>
                </c:pt>
                <c:pt idx="1941">
                  <c:v>15181.189061203231</c:v>
                </c:pt>
                <c:pt idx="1942">
                  <c:v>14988.48974559003</c:v>
                </c:pt>
                <c:pt idx="1943">
                  <c:v>14844.067868146871</c:v>
                </c:pt>
                <c:pt idx="1944">
                  <c:v>14650.78230491427</c:v>
                </c:pt>
                <c:pt idx="1945">
                  <c:v>14389.275846493032</c:v>
                </c:pt>
                <c:pt idx="1946">
                  <c:v>14178.485020063679</c:v>
                </c:pt>
                <c:pt idx="1947">
                  <c:v>13917.144812464474</c:v>
                </c:pt>
                <c:pt idx="1948">
                  <c:v>13720.398033991278</c:v>
                </c:pt>
                <c:pt idx="1949">
                  <c:v>13497.855227480515</c:v>
                </c:pt>
                <c:pt idx="1950">
                  <c:v>13222.097954247778</c:v>
                </c:pt>
                <c:pt idx="1951">
                  <c:v>13068.604910048769</c:v>
                </c:pt>
                <c:pt idx="1952">
                  <c:v>12857.57834003624</c:v>
                </c:pt>
                <c:pt idx="1953">
                  <c:v>12657.736399972331</c:v>
                </c:pt>
                <c:pt idx="1954">
                  <c:v>12531.048429739571</c:v>
                </c:pt>
                <c:pt idx="1955">
                  <c:v>12367.331299602271</c:v>
                </c:pt>
                <c:pt idx="1956">
                  <c:v>12236.005986454073</c:v>
                </c:pt>
                <c:pt idx="1957">
                  <c:v>12097.587377028622</c:v>
                </c:pt>
                <c:pt idx="1958">
                  <c:v>12020.032171165127</c:v>
                </c:pt>
                <c:pt idx="1959">
                  <c:v>11887.632210362885</c:v>
                </c:pt>
                <c:pt idx="1960">
                  <c:v>11823.891088911752</c:v>
                </c:pt>
                <c:pt idx="1961">
                  <c:v>11771.849713698792</c:v>
                </c:pt>
                <c:pt idx="1962">
                  <c:v>11714.221632055507</c:v>
                </c:pt>
                <c:pt idx="1963">
                  <c:v>11658.948860446511</c:v>
                </c:pt>
                <c:pt idx="1964">
                  <c:v>11579.756543675807</c:v>
                </c:pt>
                <c:pt idx="1965">
                  <c:v>11595.537843349064</c:v>
                </c:pt>
                <c:pt idx="1966">
                  <c:v>11486.774761402243</c:v>
                </c:pt>
                <c:pt idx="1967">
                  <c:v>11467.758963981492</c:v>
                </c:pt>
                <c:pt idx="1968">
                  <c:v>11290.976970475993</c:v>
                </c:pt>
                <c:pt idx="1969">
                  <c:v>11232.489136977614</c:v>
                </c:pt>
                <c:pt idx="1970">
                  <c:v>11100.747684192438</c:v>
                </c:pt>
                <c:pt idx="1971">
                  <c:v>10932.906283475317</c:v>
                </c:pt>
                <c:pt idx="1972">
                  <c:v>10801.29675323616</c:v>
                </c:pt>
                <c:pt idx="1973">
                  <c:v>10589.139309842702</c:v>
                </c:pt>
                <c:pt idx="1974">
                  <c:v>10410.031306832832</c:v>
                </c:pt>
                <c:pt idx="1975">
                  <c:v>10202.817861431775</c:v>
                </c:pt>
                <c:pt idx="1976">
                  <c:v>10011.746292656297</c:v>
                </c:pt>
                <c:pt idx="1977">
                  <c:v>9873.3611248021534</c:v>
                </c:pt>
                <c:pt idx="1978">
                  <c:v>9674.6856157395341</c:v>
                </c:pt>
                <c:pt idx="1979">
                  <c:v>9581.5037224167481</c:v>
                </c:pt>
                <c:pt idx="1980">
                  <c:v>9469.3394640113638</c:v>
                </c:pt>
                <c:pt idx="1981">
                  <c:v>9271.5964179475086</c:v>
                </c:pt>
                <c:pt idx="1982">
                  <c:v>9212.5261204492163</c:v>
                </c:pt>
                <c:pt idx="1983">
                  <c:v>9064.7675006080735</c:v>
                </c:pt>
                <c:pt idx="1984">
                  <c:v>8966.3073686755542</c:v>
                </c:pt>
                <c:pt idx="1985">
                  <c:v>8906.6976778531152</c:v>
                </c:pt>
                <c:pt idx="1986">
                  <c:v>8823.9965391363221</c:v>
                </c:pt>
                <c:pt idx="1987">
                  <c:v>8741.1990958347615</c:v>
                </c:pt>
                <c:pt idx="1988">
                  <c:v>8691.7021321452521</c:v>
                </c:pt>
                <c:pt idx="1989">
                  <c:v>8667.2787621080388</c:v>
                </c:pt>
                <c:pt idx="1990">
                  <c:v>8611.9069175589175</c:v>
                </c:pt>
                <c:pt idx="1991">
                  <c:v>8574.166371525951</c:v>
                </c:pt>
                <c:pt idx="1992">
                  <c:v>8537.2089528738034</c:v>
                </c:pt>
                <c:pt idx="1993">
                  <c:v>8124.8446291424743</c:v>
                </c:pt>
                <c:pt idx="1994">
                  <c:v>8473.5005882383066</c:v>
                </c:pt>
                <c:pt idx="1995">
                  <c:v>8352.5316225304305</c:v>
                </c:pt>
                <c:pt idx="1996">
                  <c:v>8295.4869878160916</c:v>
                </c:pt>
                <c:pt idx="1997">
                  <c:v>8155.6698139431583</c:v>
                </c:pt>
                <c:pt idx="1998">
                  <c:v>8048.9485314649346</c:v>
                </c:pt>
                <c:pt idx="1999">
                  <c:v>7939.0866311646178</c:v>
                </c:pt>
                <c:pt idx="2000">
                  <c:v>7773.6624200039332</c:v>
                </c:pt>
                <c:pt idx="2001">
                  <c:v>7594.7202035234432</c:v>
                </c:pt>
                <c:pt idx="2002">
                  <c:v>7413.4437967187623</c:v>
                </c:pt>
                <c:pt idx="2003">
                  <c:v>7262.8105223011826</c:v>
                </c:pt>
                <c:pt idx="2004">
                  <c:v>7153.5633374185591</c:v>
                </c:pt>
                <c:pt idx="2005">
                  <c:v>6953.4641983351166</c:v>
                </c:pt>
                <c:pt idx="2006">
                  <c:v>6878.4987973102225</c:v>
                </c:pt>
                <c:pt idx="2007">
                  <c:v>6744.0609345822559</c:v>
                </c:pt>
                <c:pt idx="2008">
                  <c:v>6661.6638842008479</c:v>
                </c:pt>
                <c:pt idx="2009">
                  <c:v>6536.6826817134142</c:v>
                </c:pt>
                <c:pt idx="2010">
                  <c:v>6429.6541731650632</c:v>
                </c:pt>
                <c:pt idx="2011">
                  <c:v>6366.1270803008583</c:v>
                </c:pt>
                <c:pt idx="2012">
                  <c:v>6318.1039635241332</c:v>
                </c:pt>
                <c:pt idx="2013">
                  <c:v>6241.0385396009606</c:v>
                </c:pt>
                <c:pt idx="2014">
                  <c:v>6170.0623488291758</c:v>
                </c:pt>
                <c:pt idx="2015">
                  <c:v>6143.664876560345</c:v>
                </c:pt>
                <c:pt idx="2016">
                  <c:v>6075.3515034706879</c:v>
                </c:pt>
                <c:pt idx="2017">
                  <c:v>6007.1721653533532</c:v>
                </c:pt>
                <c:pt idx="2018">
                  <c:v>5941.1892960311579</c:v>
                </c:pt>
                <c:pt idx="2019">
                  <c:v>5874.9910509297442</c:v>
                </c:pt>
                <c:pt idx="2020">
                  <c:v>5847.264545524009</c:v>
                </c:pt>
                <c:pt idx="2021">
                  <c:v>5790.2651515179368</c:v>
                </c:pt>
                <c:pt idx="2022">
                  <c:v>5684.7005488755294</c:v>
                </c:pt>
                <c:pt idx="2023">
                  <c:v>5601.3246560223379</c:v>
                </c:pt>
                <c:pt idx="2024">
                  <c:v>5417.6122189585039</c:v>
                </c:pt>
                <c:pt idx="2025">
                  <c:v>5271.8067005377925</c:v>
                </c:pt>
                <c:pt idx="2026">
                  <c:v>5132.1074986664926</c:v>
                </c:pt>
                <c:pt idx="2027">
                  <c:v>4967.7976663036998</c:v>
                </c:pt>
                <c:pt idx="2028">
                  <c:v>4853.4976558947856</c:v>
                </c:pt>
                <c:pt idx="2029">
                  <c:v>4750.3743305091184</c:v>
                </c:pt>
                <c:pt idx="2030">
                  <c:v>4652.6068115021317</c:v>
                </c:pt>
                <c:pt idx="2031">
                  <c:v>4636.9747291112253</c:v>
                </c:pt>
                <c:pt idx="2032">
                  <c:v>4501.6083806433426</c:v>
                </c:pt>
                <c:pt idx="2033">
                  <c:v>4407.1824770903795</c:v>
                </c:pt>
                <c:pt idx="2034">
                  <c:v>4360.8676719503319</c:v>
                </c:pt>
                <c:pt idx="2035">
                  <c:v>4336.0579917814121</c:v>
                </c:pt>
                <c:pt idx="2036">
                  <c:v>4310.0437224498228</c:v>
                </c:pt>
                <c:pt idx="2037">
                  <c:v>4257.4570394153952</c:v>
                </c:pt>
                <c:pt idx="2038">
                  <c:v>4200.6481115397291</c:v>
                </c:pt>
                <c:pt idx="2039">
                  <c:v>4123.2535607024693</c:v>
                </c:pt>
                <c:pt idx="2040">
                  <c:v>4013.427407398839</c:v>
                </c:pt>
                <c:pt idx="2041">
                  <c:v>3913.2306006013223</c:v>
                </c:pt>
                <c:pt idx="2042">
                  <c:v>3782.3893906954404</c:v>
                </c:pt>
                <c:pt idx="2043">
                  <c:v>3646.5767589184147</c:v>
                </c:pt>
                <c:pt idx="2044">
                  <c:v>3543.5212060828458</c:v>
                </c:pt>
                <c:pt idx="2045">
                  <c:v>3446.2011680317883</c:v>
                </c:pt>
                <c:pt idx="2046">
                  <c:v>3364.6990729935724</c:v>
                </c:pt>
                <c:pt idx="2047">
                  <c:v>3328.8613876194295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8.8158688257645501E-2</c:v>
                </c:pt>
                <c:pt idx="1">
                  <c:v>-0.15156185178799081</c:v>
                </c:pt>
                <c:pt idx="2">
                  <c:v>-1.9089149482771399E-2</c:v>
                </c:pt>
                <c:pt idx="3">
                  <c:v>-0.24614416848621445</c:v>
                </c:pt>
                <c:pt idx="4">
                  <c:v>-7.4879468644511533</c:v>
                </c:pt>
                <c:pt idx="5">
                  <c:v>-4.9566587477948332</c:v>
                </c:pt>
                <c:pt idx="6">
                  <c:v>-8.0877657885451981</c:v>
                </c:pt>
                <c:pt idx="7">
                  <c:v>2.7481486696395621</c:v>
                </c:pt>
                <c:pt idx="8">
                  <c:v>1.1924094977861728</c:v>
                </c:pt>
                <c:pt idx="9">
                  <c:v>3.4838382983500935</c:v>
                </c:pt>
                <c:pt idx="10">
                  <c:v>7.4595242022766683</c:v>
                </c:pt>
                <c:pt idx="11">
                  <c:v>0.35605425489799813</c:v>
                </c:pt>
                <c:pt idx="12">
                  <c:v>0.62375506541170012</c:v>
                </c:pt>
                <c:pt idx="13">
                  <c:v>-4.837503972833133</c:v>
                </c:pt>
                <c:pt idx="14">
                  <c:v>-4.3215169834647327</c:v>
                </c:pt>
                <c:pt idx="15">
                  <c:v>4.3439219891197638</c:v>
                </c:pt>
                <c:pt idx="16">
                  <c:v>2.5388758037723562</c:v>
                </c:pt>
                <c:pt idx="17">
                  <c:v>4.5309681964093329</c:v>
                </c:pt>
                <c:pt idx="18">
                  <c:v>1.847657738808266</c:v>
                </c:pt>
                <c:pt idx="19">
                  <c:v>3.0473942300445742</c:v>
                </c:pt>
                <c:pt idx="20">
                  <c:v>2.8229387575331089</c:v>
                </c:pt>
                <c:pt idx="21">
                  <c:v>0.22094616466128514</c:v>
                </c:pt>
                <c:pt idx="22">
                  <c:v>5.5024471843706237</c:v>
                </c:pt>
                <c:pt idx="23">
                  <c:v>6.5061223156182564</c:v>
                </c:pt>
                <c:pt idx="24">
                  <c:v>0.54791932207973559</c:v>
                </c:pt>
                <c:pt idx="25">
                  <c:v>-2.6824420260126942</c:v>
                </c:pt>
                <c:pt idx="26">
                  <c:v>1.1901064300817836</c:v>
                </c:pt>
                <c:pt idx="27">
                  <c:v>5.3912177477413081</c:v>
                </c:pt>
                <c:pt idx="28">
                  <c:v>-5.7446198458723359</c:v>
                </c:pt>
                <c:pt idx="29">
                  <c:v>-3.8654526919761452</c:v>
                </c:pt>
                <c:pt idx="30">
                  <c:v>4.8264243645810154</c:v>
                </c:pt>
                <c:pt idx="31">
                  <c:v>-4.730126790188109</c:v>
                </c:pt>
                <c:pt idx="32">
                  <c:v>-1.4935838381541942</c:v>
                </c:pt>
                <c:pt idx="33">
                  <c:v>-3.4888431994048403</c:v>
                </c:pt>
                <c:pt idx="34">
                  <c:v>-4.3855479036245697</c:v>
                </c:pt>
                <c:pt idx="35">
                  <c:v>-3.5887987623228241</c:v>
                </c:pt>
                <c:pt idx="36">
                  <c:v>7.5012359823397503</c:v>
                </c:pt>
                <c:pt idx="37">
                  <c:v>-5.168766696068019</c:v>
                </c:pt>
                <c:pt idx="38">
                  <c:v>-4.8732942212279795</c:v>
                </c:pt>
                <c:pt idx="39">
                  <c:v>-10.827282265689263</c:v>
                </c:pt>
                <c:pt idx="40">
                  <c:v>-0.49153014210696711</c:v>
                </c:pt>
                <c:pt idx="41">
                  <c:v>-0.42502959866897072</c:v>
                </c:pt>
                <c:pt idx="42">
                  <c:v>3.9349770220279368</c:v>
                </c:pt>
                <c:pt idx="43">
                  <c:v>-2.2073324281580824</c:v>
                </c:pt>
                <c:pt idx="44">
                  <c:v>-1.0300800708534723</c:v>
                </c:pt>
                <c:pt idx="45">
                  <c:v>-0.65489517478141579</c:v>
                </c:pt>
                <c:pt idx="46">
                  <c:v>-4.5483522856709158</c:v>
                </c:pt>
                <c:pt idx="47">
                  <c:v>5.0562743030757247</c:v>
                </c:pt>
                <c:pt idx="48">
                  <c:v>-8.207957636102492E-3</c:v>
                </c:pt>
                <c:pt idx="49">
                  <c:v>8.3056357162221843</c:v>
                </c:pt>
                <c:pt idx="50">
                  <c:v>5.2983218521347624</c:v>
                </c:pt>
                <c:pt idx="51">
                  <c:v>-5.2425251125111174</c:v>
                </c:pt>
                <c:pt idx="52">
                  <c:v>-4.4867900246880481</c:v>
                </c:pt>
                <c:pt idx="53">
                  <c:v>0.8963752845230033</c:v>
                </c:pt>
                <c:pt idx="54">
                  <c:v>-10.025730877270178</c:v>
                </c:pt>
                <c:pt idx="55">
                  <c:v>4.4382381163909486</c:v>
                </c:pt>
                <c:pt idx="56">
                  <c:v>5.0179697753106609</c:v>
                </c:pt>
                <c:pt idx="57">
                  <c:v>-4.9156123361233881</c:v>
                </c:pt>
                <c:pt idx="58">
                  <c:v>-5.3734046055396902</c:v>
                </c:pt>
                <c:pt idx="59">
                  <c:v>-3.4241909160901685</c:v>
                </c:pt>
                <c:pt idx="60">
                  <c:v>-11.230406600434293</c:v>
                </c:pt>
                <c:pt idx="61">
                  <c:v>0.94848192383525998</c:v>
                </c:pt>
                <c:pt idx="62">
                  <c:v>-13.315259956229397</c:v>
                </c:pt>
                <c:pt idx="63">
                  <c:v>1.6231089020292586</c:v>
                </c:pt>
                <c:pt idx="64">
                  <c:v>-12.648642784211233</c:v>
                </c:pt>
                <c:pt idx="65">
                  <c:v>3.7386873241994465</c:v>
                </c:pt>
                <c:pt idx="66">
                  <c:v>-6.5011689184330237</c:v>
                </c:pt>
                <c:pt idx="67">
                  <c:v>-9.9384670724590762</c:v>
                </c:pt>
                <c:pt idx="68">
                  <c:v>-2.1855888961496248</c:v>
                </c:pt>
                <c:pt idx="69">
                  <c:v>8.4934701696097932</c:v>
                </c:pt>
                <c:pt idx="70">
                  <c:v>-1.0702773846985849</c:v>
                </c:pt>
                <c:pt idx="71">
                  <c:v>-4.4828509103140561</c:v>
                </c:pt>
                <c:pt idx="72">
                  <c:v>0.88270935985889309</c:v>
                </c:pt>
                <c:pt idx="73">
                  <c:v>-8.2860814876828499</c:v>
                </c:pt>
                <c:pt idx="74">
                  <c:v>-11.212227725843633</c:v>
                </c:pt>
                <c:pt idx="75">
                  <c:v>-5.5554968252088486</c:v>
                </c:pt>
                <c:pt idx="76">
                  <c:v>-4.8383398268900351</c:v>
                </c:pt>
                <c:pt idx="77">
                  <c:v>-5.1322636572848523</c:v>
                </c:pt>
                <c:pt idx="78">
                  <c:v>-2.6721091631586944</c:v>
                </c:pt>
                <c:pt idx="79">
                  <c:v>-0.28037687362169095</c:v>
                </c:pt>
                <c:pt idx="80">
                  <c:v>-3.458696762368163E-2</c:v>
                </c:pt>
                <c:pt idx="81">
                  <c:v>6.735029243939664</c:v>
                </c:pt>
                <c:pt idx="82">
                  <c:v>-3.1287947412901644</c:v>
                </c:pt>
                <c:pt idx="83">
                  <c:v>7.2690353282731621</c:v>
                </c:pt>
                <c:pt idx="84">
                  <c:v>8.1023619848754151</c:v>
                </c:pt>
                <c:pt idx="85">
                  <c:v>-2.4957588194580751</c:v>
                </c:pt>
                <c:pt idx="86">
                  <c:v>-0.43678667250938474</c:v>
                </c:pt>
                <c:pt idx="87">
                  <c:v>-7.4375585045952448</c:v>
                </c:pt>
                <c:pt idx="88">
                  <c:v>-5.4333297438155341</c:v>
                </c:pt>
                <c:pt idx="89">
                  <c:v>-1.7878743850590126</c:v>
                </c:pt>
                <c:pt idx="90">
                  <c:v>1.6933368229535688</c:v>
                </c:pt>
                <c:pt idx="91">
                  <c:v>-3.0681728010759457</c:v>
                </c:pt>
                <c:pt idx="92">
                  <c:v>4.9558025616671841</c:v>
                </c:pt>
                <c:pt idx="93">
                  <c:v>3.0537716145298646</c:v>
                </c:pt>
                <c:pt idx="94">
                  <c:v>12.622443142746903</c:v>
                </c:pt>
                <c:pt idx="95">
                  <c:v>4.4850882648073309</c:v>
                </c:pt>
                <c:pt idx="96">
                  <c:v>3.0372431513496849</c:v>
                </c:pt>
                <c:pt idx="97">
                  <c:v>-7.5554826046914911</c:v>
                </c:pt>
                <c:pt idx="98">
                  <c:v>4.8826681530736664</c:v>
                </c:pt>
                <c:pt idx="99">
                  <c:v>7.407507958544528</c:v>
                </c:pt>
                <c:pt idx="100">
                  <c:v>4.2629203470095263</c:v>
                </c:pt>
                <c:pt idx="101">
                  <c:v>4.6567420643522155</c:v>
                </c:pt>
                <c:pt idx="102">
                  <c:v>16.061794344679868</c:v>
                </c:pt>
                <c:pt idx="103">
                  <c:v>2.6929062240274106</c:v>
                </c:pt>
                <c:pt idx="104">
                  <c:v>-7.8438201233194604</c:v>
                </c:pt>
                <c:pt idx="105">
                  <c:v>3.0032261142605421</c:v>
                </c:pt>
                <c:pt idx="106">
                  <c:v>-3.7321030752996762</c:v>
                </c:pt>
                <c:pt idx="107">
                  <c:v>-1.1260505412404029</c:v>
                </c:pt>
                <c:pt idx="108">
                  <c:v>5.9742070805075969</c:v>
                </c:pt>
                <c:pt idx="109">
                  <c:v>6.8676697289983508</c:v>
                </c:pt>
                <c:pt idx="110">
                  <c:v>10.243743702568537</c:v>
                </c:pt>
                <c:pt idx="111">
                  <c:v>-9.2337704230743611</c:v>
                </c:pt>
                <c:pt idx="112">
                  <c:v>6.5554848519881546</c:v>
                </c:pt>
                <c:pt idx="113">
                  <c:v>8.473760247906398</c:v>
                </c:pt>
                <c:pt idx="114">
                  <c:v>-3.7605725896779632</c:v>
                </c:pt>
                <c:pt idx="115">
                  <c:v>-7.8094402910542442</c:v>
                </c:pt>
                <c:pt idx="116">
                  <c:v>-6.7362348562684531</c:v>
                </c:pt>
                <c:pt idx="117">
                  <c:v>3.3555486225808977</c:v>
                </c:pt>
                <c:pt idx="118">
                  <c:v>-0.67118306401326322</c:v>
                </c:pt>
                <c:pt idx="119">
                  <c:v>0.84978443818650362</c:v>
                </c:pt>
                <c:pt idx="120">
                  <c:v>-3.7454211058783073</c:v>
                </c:pt>
                <c:pt idx="121">
                  <c:v>-0.19398175214917046</c:v>
                </c:pt>
                <c:pt idx="122">
                  <c:v>908.10406023087353</c:v>
                </c:pt>
                <c:pt idx="123">
                  <c:v>-9.1024358753106185</c:v>
                </c:pt>
                <c:pt idx="124">
                  <c:v>6.1107704297984355</c:v>
                </c:pt>
                <c:pt idx="125">
                  <c:v>7.0339288144366492</c:v>
                </c:pt>
                <c:pt idx="126">
                  <c:v>7.4864788787739371</c:v>
                </c:pt>
                <c:pt idx="127">
                  <c:v>1.0193319962780265</c:v>
                </c:pt>
                <c:pt idx="128">
                  <c:v>2.3720253651109715</c:v>
                </c:pt>
                <c:pt idx="129">
                  <c:v>5.8980869500333313</c:v>
                </c:pt>
                <c:pt idx="130">
                  <c:v>-0.84889529209320358</c:v>
                </c:pt>
                <c:pt idx="131">
                  <c:v>2.7676963605678395</c:v>
                </c:pt>
                <c:pt idx="132">
                  <c:v>-1.1859599776046252</c:v>
                </c:pt>
                <c:pt idx="133">
                  <c:v>-2.1517408892590026</c:v>
                </c:pt>
                <c:pt idx="134">
                  <c:v>-3.3838423184004398</c:v>
                </c:pt>
                <c:pt idx="135">
                  <c:v>16.53519348701883</c:v>
                </c:pt>
                <c:pt idx="136">
                  <c:v>6.7407756896178341</c:v>
                </c:pt>
                <c:pt idx="137">
                  <c:v>10.302791455587908</c:v>
                </c:pt>
                <c:pt idx="138">
                  <c:v>9.7164225767960772</c:v>
                </c:pt>
                <c:pt idx="139">
                  <c:v>7.8475129668613022</c:v>
                </c:pt>
                <c:pt idx="140">
                  <c:v>6.1625140553038023</c:v>
                </c:pt>
                <c:pt idx="141">
                  <c:v>8.8598399860951531</c:v>
                </c:pt>
                <c:pt idx="142">
                  <c:v>10.155714263371408</c:v>
                </c:pt>
                <c:pt idx="143">
                  <c:v>7.8423155735746946</c:v>
                </c:pt>
                <c:pt idx="144">
                  <c:v>-2.0882094708891827</c:v>
                </c:pt>
                <c:pt idx="145">
                  <c:v>18.523693534049812</c:v>
                </c:pt>
                <c:pt idx="146">
                  <c:v>4.2551318245832022</c:v>
                </c:pt>
                <c:pt idx="147">
                  <c:v>11.489710750620475</c:v>
                </c:pt>
                <c:pt idx="148">
                  <c:v>-4.629777444698135</c:v>
                </c:pt>
                <c:pt idx="149">
                  <c:v>11.980336310893392</c:v>
                </c:pt>
                <c:pt idx="150">
                  <c:v>11.155374552916413</c:v>
                </c:pt>
                <c:pt idx="151">
                  <c:v>1.4027461736696978</c:v>
                </c:pt>
                <c:pt idx="152">
                  <c:v>2.3752389750506211</c:v>
                </c:pt>
                <c:pt idx="153">
                  <c:v>7.8855440095057645</c:v>
                </c:pt>
                <c:pt idx="154">
                  <c:v>6.9343390443415842</c:v>
                </c:pt>
                <c:pt idx="155">
                  <c:v>11.808288476550388</c:v>
                </c:pt>
                <c:pt idx="156">
                  <c:v>11.307314527575443</c:v>
                </c:pt>
                <c:pt idx="157">
                  <c:v>7.1550832897964369</c:v>
                </c:pt>
                <c:pt idx="158">
                  <c:v>3.236414754170255</c:v>
                </c:pt>
                <c:pt idx="159">
                  <c:v>12.974389032452024</c:v>
                </c:pt>
                <c:pt idx="160">
                  <c:v>16.536359792832229</c:v>
                </c:pt>
                <c:pt idx="161">
                  <c:v>16.909650671782487</c:v>
                </c:pt>
                <c:pt idx="162">
                  <c:v>13.517319123557257</c:v>
                </c:pt>
                <c:pt idx="163">
                  <c:v>8.3844722149464985</c:v>
                </c:pt>
                <c:pt idx="164">
                  <c:v>12.419249206295433</c:v>
                </c:pt>
                <c:pt idx="165">
                  <c:v>11.109919829219905</c:v>
                </c:pt>
                <c:pt idx="166">
                  <c:v>21.215838062951832</c:v>
                </c:pt>
                <c:pt idx="167">
                  <c:v>14.612023225229848</c:v>
                </c:pt>
                <c:pt idx="168">
                  <c:v>14.47418687850444</c:v>
                </c:pt>
                <c:pt idx="169">
                  <c:v>13.958284800691843</c:v>
                </c:pt>
                <c:pt idx="170">
                  <c:v>17.755707764685269</c:v>
                </c:pt>
                <c:pt idx="171">
                  <c:v>22.131633446469834</c:v>
                </c:pt>
                <c:pt idx="172">
                  <c:v>18.462640490502281</c:v>
                </c:pt>
                <c:pt idx="173">
                  <c:v>20.979968225881919</c:v>
                </c:pt>
                <c:pt idx="174">
                  <c:v>13.928486861010754</c:v>
                </c:pt>
                <c:pt idx="175">
                  <c:v>20.443101513151561</c:v>
                </c:pt>
                <c:pt idx="176">
                  <c:v>17.407043421975629</c:v>
                </c:pt>
                <c:pt idx="177">
                  <c:v>20.696389043341185</c:v>
                </c:pt>
                <c:pt idx="178">
                  <c:v>18.373843636916376</c:v>
                </c:pt>
                <c:pt idx="179">
                  <c:v>13.701907637682723</c:v>
                </c:pt>
                <c:pt idx="180">
                  <c:v>19.655852506411151</c:v>
                </c:pt>
                <c:pt idx="181">
                  <c:v>25.225737403494804</c:v>
                </c:pt>
                <c:pt idx="182">
                  <c:v>19.879436427678911</c:v>
                </c:pt>
                <c:pt idx="183">
                  <c:v>24.7208371070368</c:v>
                </c:pt>
                <c:pt idx="184">
                  <c:v>30.078973378126022</c:v>
                </c:pt>
                <c:pt idx="185">
                  <c:v>24.421424753311726</c:v>
                </c:pt>
                <c:pt idx="186">
                  <c:v>28.707917532513449</c:v>
                </c:pt>
                <c:pt idx="187">
                  <c:v>26.702303965419958</c:v>
                </c:pt>
                <c:pt idx="188">
                  <c:v>36.46069872094867</c:v>
                </c:pt>
                <c:pt idx="189">
                  <c:v>36.685093737691176</c:v>
                </c:pt>
                <c:pt idx="190">
                  <c:v>23.989226543906057</c:v>
                </c:pt>
                <c:pt idx="191">
                  <c:v>36.60006286372024</c:v>
                </c:pt>
                <c:pt idx="192">
                  <c:v>38.35753538622555</c:v>
                </c:pt>
                <c:pt idx="193">
                  <c:v>25.042886975654653</c:v>
                </c:pt>
                <c:pt idx="194">
                  <c:v>38.32616885861222</c:v>
                </c:pt>
                <c:pt idx="195">
                  <c:v>42.834654866611686</c:v>
                </c:pt>
                <c:pt idx="196">
                  <c:v>44.648496261166571</c:v>
                </c:pt>
                <c:pt idx="197">
                  <c:v>38.461728858733153</c:v>
                </c:pt>
                <c:pt idx="198">
                  <c:v>40.093034814139912</c:v>
                </c:pt>
                <c:pt idx="199">
                  <c:v>41.252529975212724</c:v>
                </c:pt>
                <c:pt idx="200">
                  <c:v>39.438086393516585</c:v>
                </c:pt>
                <c:pt idx="201">
                  <c:v>38.144486941116952</c:v>
                </c:pt>
                <c:pt idx="202">
                  <c:v>38.74551417569316</c:v>
                </c:pt>
                <c:pt idx="203">
                  <c:v>45.095900263640033</c:v>
                </c:pt>
                <c:pt idx="204">
                  <c:v>50.94153920768818</c:v>
                </c:pt>
                <c:pt idx="205">
                  <c:v>50.847724189470739</c:v>
                </c:pt>
                <c:pt idx="206">
                  <c:v>45.288336656143088</c:v>
                </c:pt>
                <c:pt idx="207">
                  <c:v>54.104452311387803</c:v>
                </c:pt>
                <c:pt idx="208">
                  <c:v>52.08626530094611</c:v>
                </c:pt>
                <c:pt idx="209">
                  <c:v>54.484665996144258</c:v>
                </c:pt>
                <c:pt idx="210">
                  <c:v>60.739693250047708</c:v>
                </c:pt>
                <c:pt idx="211">
                  <c:v>62.634808026483029</c:v>
                </c:pt>
                <c:pt idx="212">
                  <c:v>65.934227933239072</c:v>
                </c:pt>
                <c:pt idx="213">
                  <c:v>54.75494276688903</c:v>
                </c:pt>
                <c:pt idx="214">
                  <c:v>60.050687739680711</c:v>
                </c:pt>
                <c:pt idx="215">
                  <c:v>68.162626274119191</c:v>
                </c:pt>
                <c:pt idx="216">
                  <c:v>60.992869513121661</c:v>
                </c:pt>
                <c:pt idx="217">
                  <c:v>73.312835880846762</c:v>
                </c:pt>
                <c:pt idx="218">
                  <c:v>71.376467038592637</c:v>
                </c:pt>
                <c:pt idx="219">
                  <c:v>77.558949536625903</c:v>
                </c:pt>
                <c:pt idx="220">
                  <c:v>84.863306899445689</c:v>
                </c:pt>
                <c:pt idx="221">
                  <c:v>84.058885316806368</c:v>
                </c:pt>
                <c:pt idx="222">
                  <c:v>80.562410842208635</c:v>
                </c:pt>
                <c:pt idx="223">
                  <c:v>88.939324400964608</c:v>
                </c:pt>
                <c:pt idx="224">
                  <c:v>85.329453002827734</c:v>
                </c:pt>
                <c:pt idx="225">
                  <c:v>98.801119836049338</c:v>
                </c:pt>
                <c:pt idx="226">
                  <c:v>93.558044649721012</c:v>
                </c:pt>
                <c:pt idx="227">
                  <c:v>93.487435595257693</c:v>
                </c:pt>
                <c:pt idx="228">
                  <c:v>91.774696809820909</c:v>
                </c:pt>
                <c:pt idx="229">
                  <c:v>95.071524856862652</c:v>
                </c:pt>
                <c:pt idx="230">
                  <c:v>97.812214040222727</c:v>
                </c:pt>
                <c:pt idx="231">
                  <c:v>104.82175154703395</c:v>
                </c:pt>
                <c:pt idx="232">
                  <c:v>110.46871518249964</c:v>
                </c:pt>
                <c:pt idx="233">
                  <c:v>109.10508581168671</c:v>
                </c:pt>
                <c:pt idx="234">
                  <c:v>105.75003090698891</c:v>
                </c:pt>
                <c:pt idx="235">
                  <c:v>120.07504612655561</c:v>
                </c:pt>
                <c:pt idx="236">
                  <c:v>120.86795714009293</c:v>
                </c:pt>
                <c:pt idx="237">
                  <c:v>123.01575495186836</c:v>
                </c:pt>
                <c:pt idx="238">
                  <c:v>120.7515856160897</c:v>
                </c:pt>
                <c:pt idx="239">
                  <c:v>117.01104830516414</c:v>
                </c:pt>
                <c:pt idx="240">
                  <c:v>125.93526959056766</c:v>
                </c:pt>
                <c:pt idx="241">
                  <c:v>126.65604623251153</c:v>
                </c:pt>
                <c:pt idx="242">
                  <c:v>137.06086772332782</c:v>
                </c:pt>
                <c:pt idx="243">
                  <c:v>143.04533066282488</c:v>
                </c:pt>
                <c:pt idx="244">
                  <c:v>151.95664706397991</c:v>
                </c:pt>
                <c:pt idx="245">
                  <c:v>144.33698513224709</c:v>
                </c:pt>
                <c:pt idx="246">
                  <c:v>146.14878925903156</c:v>
                </c:pt>
                <c:pt idx="247">
                  <c:v>150.0861619987582</c:v>
                </c:pt>
                <c:pt idx="248">
                  <c:v>160.89658445250348</c:v>
                </c:pt>
                <c:pt idx="249">
                  <c:v>161.19991037652943</c:v>
                </c:pt>
                <c:pt idx="250">
                  <c:v>165.15457448629803</c:v>
                </c:pt>
                <c:pt idx="251">
                  <c:v>167.02149350584978</c:v>
                </c:pt>
                <c:pt idx="252">
                  <c:v>181.74877529381519</c:v>
                </c:pt>
                <c:pt idx="253">
                  <c:v>184.11765203986437</c:v>
                </c:pt>
                <c:pt idx="254">
                  <c:v>175.84600355954603</c:v>
                </c:pt>
                <c:pt idx="255">
                  <c:v>182.94194119186761</c:v>
                </c:pt>
                <c:pt idx="256">
                  <c:v>190.54269279600072</c:v>
                </c:pt>
                <c:pt idx="257">
                  <c:v>197.76127159120591</c:v>
                </c:pt>
                <c:pt idx="258">
                  <c:v>193.29289974632309</c:v>
                </c:pt>
                <c:pt idx="259">
                  <c:v>196.66987779103988</c:v>
                </c:pt>
                <c:pt idx="260">
                  <c:v>206.66953977442887</c:v>
                </c:pt>
                <c:pt idx="261">
                  <c:v>211.84435348582394</c:v>
                </c:pt>
                <c:pt idx="262">
                  <c:v>217.94596436629109</c:v>
                </c:pt>
                <c:pt idx="263">
                  <c:v>224.50912997482567</c:v>
                </c:pt>
                <c:pt idx="264">
                  <c:v>230.1291554554648</c:v>
                </c:pt>
                <c:pt idx="265">
                  <c:v>231.76913320747371</c:v>
                </c:pt>
                <c:pt idx="266">
                  <c:v>224.47549933961648</c:v>
                </c:pt>
                <c:pt idx="267">
                  <c:v>239.04934605293568</c:v>
                </c:pt>
                <c:pt idx="268">
                  <c:v>245.13565041142294</c:v>
                </c:pt>
                <c:pt idx="269">
                  <c:v>236.95076328518672</c:v>
                </c:pt>
                <c:pt idx="270">
                  <c:v>245.09158225027392</c:v>
                </c:pt>
                <c:pt idx="271">
                  <c:v>248.43199603790976</c:v>
                </c:pt>
                <c:pt idx="272">
                  <c:v>255.67751292729679</c:v>
                </c:pt>
                <c:pt idx="273">
                  <c:v>267.15799231978207</c:v>
                </c:pt>
                <c:pt idx="274">
                  <c:v>261.77299647786703</c:v>
                </c:pt>
                <c:pt idx="275">
                  <c:v>281.2013526323845</c:v>
                </c:pt>
                <c:pt idx="276">
                  <c:v>286.26466137095929</c:v>
                </c:pt>
                <c:pt idx="277">
                  <c:v>296.68797843523697</c:v>
                </c:pt>
                <c:pt idx="278">
                  <c:v>293.4255828651963</c:v>
                </c:pt>
                <c:pt idx="279">
                  <c:v>308.56784735545278</c:v>
                </c:pt>
                <c:pt idx="280">
                  <c:v>323.4494172772466</c:v>
                </c:pt>
                <c:pt idx="281">
                  <c:v>314.73737547874481</c:v>
                </c:pt>
                <c:pt idx="282">
                  <c:v>310.54246883560637</c:v>
                </c:pt>
                <c:pt idx="283">
                  <c:v>317.74899855020527</c:v>
                </c:pt>
                <c:pt idx="284">
                  <c:v>326.06225430070981</c:v>
                </c:pt>
                <c:pt idx="285">
                  <c:v>317.46389097589923</c:v>
                </c:pt>
                <c:pt idx="286">
                  <c:v>315.51575432940973</c:v>
                </c:pt>
                <c:pt idx="287">
                  <c:v>318.14189147298941</c:v>
                </c:pt>
                <c:pt idx="288">
                  <c:v>319.37489547944125</c:v>
                </c:pt>
                <c:pt idx="289">
                  <c:v>330.51760903562405</c:v>
                </c:pt>
                <c:pt idx="290">
                  <c:v>337.64662287497083</c:v>
                </c:pt>
                <c:pt idx="291">
                  <c:v>353.31300182298713</c:v>
                </c:pt>
                <c:pt idx="292">
                  <c:v>358.88787290439939</c:v>
                </c:pt>
                <c:pt idx="293">
                  <c:v>373.55431911622134</c:v>
                </c:pt>
                <c:pt idx="294">
                  <c:v>396.09271050650386</c:v>
                </c:pt>
                <c:pt idx="295">
                  <c:v>406.39786790798735</c:v>
                </c:pt>
                <c:pt idx="296">
                  <c:v>415.1542984639068</c:v>
                </c:pt>
                <c:pt idx="297">
                  <c:v>414.48186165522759</c:v>
                </c:pt>
                <c:pt idx="298">
                  <c:v>409.06671795320005</c:v>
                </c:pt>
                <c:pt idx="299">
                  <c:v>413.95975703283068</c:v>
                </c:pt>
                <c:pt idx="300">
                  <c:v>412.80749663095889</c:v>
                </c:pt>
                <c:pt idx="301">
                  <c:v>386.79060240392647</c:v>
                </c:pt>
                <c:pt idx="302">
                  <c:v>377.05411554929447</c:v>
                </c:pt>
                <c:pt idx="303">
                  <c:v>365.24580366875938</c:v>
                </c:pt>
                <c:pt idx="304">
                  <c:v>389.11234066832452</c:v>
                </c:pt>
                <c:pt idx="305">
                  <c:v>419.85757677063594</c:v>
                </c:pt>
                <c:pt idx="306">
                  <c:v>444.72974971918251</c:v>
                </c:pt>
                <c:pt idx="307">
                  <c:v>474.68056981631571</c:v>
                </c:pt>
                <c:pt idx="308">
                  <c:v>495.28324942656428</c:v>
                </c:pt>
                <c:pt idx="309">
                  <c:v>517.08082825811346</c:v>
                </c:pt>
                <c:pt idx="310">
                  <c:v>538.63168101541476</c:v>
                </c:pt>
                <c:pt idx="311">
                  <c:v>567.96973256625461</c:v>
                </c:pt>
                <c:pt idx="312">
                  <c:v>606.05930891603111</c:v>
                </c:pt>
                <c:pt idx="313">
                  <c:v>607.75442037348193</c:v>
                </c:pt>
                <c:pt idx="314">
                  <c:v>585.03764942234238</c:v>
                </c:pt>
                <c:pt idx="315">
                  <c:v>583.00016647914913</c:v>
                </c:pt>
                <c:pt idx="316">
                  <c:v>577.92962513065254</c:v>
                </c:pt>
                <c:pt idx="317">
                  <c:v>585.67288219753391</c:v>
                </c:pt>
                <c:pt idx="318">
                  <c:v>596.47388806480819</c:v>
                </c:pt>
                <c:pt idx="319">
                  <c:v>588.94435161819206</c:v>
                </c:pt>
                <c:pt idx="320">
                  <c:v>604.19374048164332</c:v>
                </c:pt>
                <c:pt idx="321">
                  <c:v>611.47372931728034</c:v>
                </c:pt>
                <c:pt idx="322">
                  <c:v>624.64563050055494</c:v>
                </c:pt>
                <c:pt idx="323">
                  <c:v>630.18132172058245</c:v>
                </c:pt>
                <c:pt idx="324">
                  <c:v>638.30928716230073</c:v>
                </c:pt>
                <c:pt idx="325">
                  <c:v>655.66503220705931</c:v>
                </c:pt>
                <c:pt idx="326">
                  <c:v>672.57053943804738</c:v>
                </c:pt>
                <c:pt idx="327">
                  <c:v>671.23883644201794</c:v>
                </c:pt>
                <c:pt idx="328">
                  <c:v>681.23809762186272</c:v>
                </c:pt>
                <c:pt idx="329">
                  <c:v>698.42086298163497</c:v>
                </c:pt>
                <c:pt idx="330">
                  <c:v>700.51256191910193</c:v>
                </c:pt>
                <c:pt idx="331">
                  <c:v>701.55408255360396</c:v>
                </c:pt>
                <c:pt idx="332">
                  <c:v>713.83038950547711</c:v>
                </c:pt>
                <c:pt idx="333">
                  <c:v>710.01485799437205</c:v>
                </c:pt>
                <c:pt idx="334">
                  <c:v>731.22349413473989</c:v>
                </c:pt>
                <c:pt idx="335">
                  <c:v>732.62122928979136</c:v>
                </c:pt>
                <c:pt idx="336">
                  <c:v>735.81221865083114</c:v>
                </c:pt>
                <c:pt idx="337">
                  <c:v>762.14697193380039</c:v>
                </c:pt>
                <c:pt idx="338">
                  <c:v>761.2513285464637</c:v>
                </c:pt>
                <c:pt idx="339">
                  <c:v>776.64236519341034</c:v>
                </c:pt>
                <c:pt idx="340">
                  <c:v>792.90625046510763</c:v>
                </c:pt>
                <c:pt idx="341">
                  <c:v>801.22362153965378</c:v>
                </c:pt>
                <c:pt idx="342">
                  <c:v>792.23788926913244</c:v>
                </c:pt>
                <c:pt idx="343">
                  <c:v>807.69735677013136</c:v>
                </c:pt>
                <c:pt idx="344">
                  <c:v>817.9918698032053</c:v>
                </c:pt>
                <c:pt idx="345">
                  <c:v>820.99027009610199</c:v>
                </c:pt>
                <c:pt idx="346">
                  <c:v>836.93975755849522</c:v>
                </c:pt>
                <c:pt idx="347">
                  <c:v>860.66072911928518</c:v>
                </c:pt>
                <c:pt idx="348">
                  <c:v>855.43820322985107</c:v>
                </c:pt>
                <c:pt idx="349">
                  <c:v>867.0466090901715</c:v>
                </c:pt>
                <c:pt idx="350">
                  <c:v>871.53325493254204</c:v>
                </c:pt>
                <c:pt idx="351">
                  <c:v>884.8516243433312</c:v>
                </c:pt>
                <c:pt idx="352">
                  <c:v>895.59255806839747</c:v>
                </c:pt>
                <c:pt idx="353">
                  <c:v>913.88549476475293</c:v>
                </c:pt>
                <c:pt idx="354">
                  <c:v>906.06845502681927</c:v>
                </c:pt>
                <c:pt idx="355">
                  <c:v>930.8237042690206</c:v>
                </c:pt>
                <c:pt idx="356">
                  <c:v>930.14295066132286</c:v>
                </c:pt>
                <c:pt idx="357">
                  <c:v>961.29314587813747</c:v>
                </c:pt>
                <c:pt idx="358">
                  <c:v>954.70345968282913</c:v>
                </c:pt>
                <c:pt idx="359">
                  <c:v>964.45802804149798</c:v>
                </c:pt>
                <c:pt idx="360">
                  <c:v>987.89686180103695</c:v>
                </c:pt>
                <c:pt idx="361">
                  <c:v>989.84886816253106</c:v>
                </c:pt>
                <c:pt idx="362">
                  <c:v>1002.2910239933298</c:v>
                </c:pt>
                <c:pt idx="363">
                  <c:v>1013.2251949722827</c:v>
                </c:pt>
                <c:pt idx="364">
                  <c:v>1044.6579328690998</c:v>
                </c:pt>
                <c:pt idx="365">
                  <c:v>1036.0166453138308</c:v>
                </c:pt>
                <c:pt idx="366">
                  <c:v>1051.5967152724158</c:v>
                </c:pt>
                <c:pt idx="367">
                  <c:v>1068.4719176149049</c:v>
                </c:pt>
                <c:pt idx="368">
                  <c:v>1088.4869705693661</c:v>
                </c:pt>
                <c:pt idx="369">
                  <c:v>1093.3913409970778</c:v>
                </c:pt>
                <c:pt idx="370">
                  <c:v>1102.1111574534382</c:v>
                </c:pt>
                <c:pt idx="371">
                  <c:v>1118.1110652738307</c:v>
                </c:pt>
                <c:pt idx="372">
                  <c:v>1119.2331297224373</c:v>
                </c:pt>
                <c:pt idx="373">
                  <c:v>1153.0212072620029</c:v>
                </c:pt>
                <c:pt idx="374">
                  <c:v>1162.9777919444805</c:v>
                </c:pt>
                <c:pt idx="375">
                  <c:v>1175.7388592042669</c:v>
                </c:pt>
                <c:pt idx="376">
                  <c:v>1198.8365432331843</c:v>
                </c:pt>
                <c:pt idx="377">
                  <c:v>1208.8533430095954</c:v>
                </c:pt>
                <c:pt idx="378">
                  <c:v>1237.1449832546168</c:v>
                </c:pt>
                <c:pt idx="379">
                  <c:v>1261.4326787719165</c:v>
                </c:pt>
                <c:pt idx="380">
                  <c:v>1285.7240034359272</c:v>
                </c:pt>
                <c:pt idx="381">
                  <c:v>1285.1747777849992</c:v>
                </c:pt>
                <c:pt idx="382">
                  <c:v>1296.5057043333618</c:v>
                </c:pt>
                <c:pt idx="383">
                  <c:v>1321.1525110896887</c:v>
                </c:pt>
                <c:pt idx="384">
                  <c:v>1339.8741839170812</c:v>
                </c:pt>
                <c:pt idx="385">
                  <c:v>1355.3178377570541</c:v>
                </c:pt>
                <c:pt idx="386">
                  <c:v>1380.2029580226349</c:v>
                </c:pt>
                <c:pt idx="387">
                  <c:v>1407.7445210883154</c:v>
                </c:pt>
                <c:pt idx="388">
                  <c:v>1421.6775890657432</c:v>
                </c:pt>
                <c:pt idx="389">
                  <c:v>1456.9039267274429</c:v>
                </c:pt>
                <c:pt idx="390">
                  <c:v>1470.2322039393814</c:v>
                </c:pt>
                <c:pt idx="391">
                  <c:v>1481.8371301799225</c:v>
                </c:pt>
                <c:pt idx="392">
                  <c:v>1514.462015840724</c:v>
                </c:pt>
                <c:pt idx="393">
                  <c:v>1536.6022892740302</c:v>
                </c:pt>
                <c:pt idx="394">
                  <c:v>1558.4194762930156</c:v>
                </c:pt>
                <c:pt idx="395">
                  <c:v>1585.1437442721049</c:v>
                </c:pt>
                <c:pt idx="396">
                  <c:v>1614.1460790495707</c:v>
                </c:pt>
                <c:pt idx="397">
                  <c:v>1635.8359299184808</c:v>
                </c:pt>
                <c:pt idx="398">
                  <c:v>1667.1726729609486</c:v>
                </c:pt>
                <c:pt idx="399">
                  <c:v>1687.9103160872096</c:v>
                </c:pt>
                <c:pt idx="400">
                  <c:v>1730.7225256682059</c:v>
                </c:pt>
                <c:pt idx="401">
                  <c:v>1753.1293206639314</c:v>
                </c:pt>
                <c:pt idx="402">
                  <c:v>1779.4072929712534</c:v>
                </c:pt>
                <c:pt idx="403">
                  <c:v>1804.4892670625509</c:v>
                </c:pt>
                <c:pt idx="404">
                  <c:v>1829.4984265712692</c:v>
                </c:pt>
                <c:pt idx="405">
                  <c:v>1873.8329727782339</c:v>
                </c:pt>
                <c:pt idx="406">
                  <c:v>1890.6943496522417</c:v>
                </c:pt>
                <c:pt idx="407">
                  <c:v>1922.7532217685734</c:v>
                </c:pt>
                <c:pt idx="408">
                  <c:v>1949.7988576870052</c:v>
                </c:pt>
                <c:pt idx="409">
                  <c:v>1992.5467301647914</c:v>
                </c:pt>
                <c:pt idx="410">
                  <c:v>2017.6576662917832</c:v>
                </c:pt>
                <c:pt idx="411">
                  <c:v>2056.8664899633045</c:v>
                </c:pt>
                <c:pt idx="412">
                  <c:v>2090.6151705710326</c:v>
                </c:pt>
                <c:pt idx="413">
                  <c:v>2125.0070415077457</c:v>
                </c:pt>
                <c:pt idx="414">
                  <c:v>2162.128519522671</c:v>
                </c:pt>
                <c:pt idx="415">
                  <c:v>2200.2217339461286</c:v>
                </c:pt>
                <c:pt idx="416">
                  <c:v>2218.1921266156451</c:v>
                </c:pt>
                <c:pt idx="417">
                  <c:v>2274.422951174452</c:v>
                </c:pt>
                <c:pt idx="418">
                  <c:v>2306.4916127333354</c:v>
                </c:pt>
                <c:pt idx="419">
                  <c:v>2341.5188001061165</c:v>
                </c:pt>
                <c:pt idx="420">
                  <c:v>2374.1271477276405</c:v>
                </c:pt>
                <c:pt idx="421">
                  <c:v>2427.1345400000819</c:v>
                </c:pt>
                <c:pt idx="422">
                  <c:v>2461.3304910833363</c:v>
                </c:pt>
                <c:pt idx="423">
                  <c:v>2484.964960917353</c:v>
                </c:pt>
                <c:pt idx="424">
                  <c:v>2516.4026749750024</c:v>
                </c:pt>
                <c:pt idx="425">
                  <c:v>2542.1745922433183</c:v>
                </c:pt>
                <c:pt idx="426">
                  <c:v>2607.2810419763814</c:v>
                </c:pt>
                <c:pt idx="427">
                  <c:v>2625.6881575291695</c:v>
                </c:pt>
                <c:pt idx="428">
                  <c:v>2671.7800093977448</c:v>
                </c:pt>
                <c:pt idx="429">
                  <c:v>2704.3906187901557</c:v>
                </c:pt>
                <c:pt idx="430">
                  <c:v>2768.9670593978021</c:v>
                </c:pt>
                <c:pt idx="431">
                  <c:v>2810.786692370023</c:v>
                </c:pt>
                <c:pt idx="432">
                  <c:v>2848.78748820581</c:v>
                </c:pt>
                <c:pt idx="433">
                  <c:v>2897.6615154966207</c:v>
                </c:pt>
                <c:pt idx="434">
                  <c:v>2946.8190651024915</c:v>
                </c:pt>
                <c:pt idx="435">
                  <c:v>2979.4069110813134</c:v>
                </c:pt>
                <c:pt idx="436">
                  <c:v>3037.3684882242082</c:v>
                </c:pt>
                <c:pt idx="437">
                  <c:v>3067.8471968925387</c:v>
                </c:pt>
                <c:pt idx="438">
                  <c:v>3115.7189799615635</c:v>
                </c:pt>
                <c:pt idx="439">
                  <c:v>3170.925991850625</c:v>
                </c:pt>
                <c:pt idx="440">
                  <c:v>3184.1079105794579</c:v>
                </c:pt>
                <c:pt idx="441">
                  <c:v>3285.8293020868928</c:v>
                </c:pt>
                <c:pt idx="442">
                  <c:v>3281.8331566316178</c:v>
                </c:pt>
                <c:pt idx="443">
                  <c:v>3349.5538342737614</c:v>
                </c:pt>
                <c:pt idx="444">
                  <c:v>3423.001200592113</c:v>
                </c:pt>
                <c:pt idx="445">
                  <c:v>3446.8481090923497</c:v>
                </c:pt>
                <c:pt idx="446">
                  <c:v>3501.1192233111374</c:v>
                </c:pt>
                <c:pt idx="447">
                  <c:v>3553.6148278750425</c:v>
                </c:pt>
                <c:pt idx="448">
                  <c:v>3585.0824806804872</c:v>
                </c:pt>
                <c:pt idx="449">
                  <c:v>3664.0547744849787</c:v>
                </c:pt>
                <c:pt idx="450">
                  <c:v>3685.874436785432</c:v>
                </c:pt>
                <c:pt idx="451">
                  <c:v>3749.3633900032987</c:v>
                </c:pt>
                <c:pt idx="452">
                  <c:v>3770.4219403457814</c:v>
                </c:pt>
                <c:pt idx="453">
                  <c:v>3838.1642830137307</c:v>
                </c:pt>
                <c:pt idx="454">
                  <c:v>3894.4555670902473</c:v>
                </c:pt>
                <c:pt idx="455">
                  <c:v>3945.8409128563526</c:v>
                </c:pt>
                <c:pt idx="456">
                  <c:v>3977.031428679823</c:v>
                </c:pt>
                <c:pt idx="457">
                  <c:v>4050.1819675905153</c:v>
                </c:pt>
                <c:pt idx="458">
                  <c:v>4087.6710978926667</c:v>
                </c:pt>
                <c:pt idx="459">
                  <c:v>4230.7136073770898</c:v>
                </c:pt>
                <c:pt idx="460">
                  <c:v>4295.2357370597738</c:v>
                </c:pt>
                <c:pt idx="461">
                  <c:v>4269.68000922383</c:v>
                </c:pt>
                <c:pt idx="462">
                  <c:v>4393.9983307152061</c:v>
                </c:pt>
                <c:pt idx="463">
                  <c:v>4452.2185104604241</c:v>
                </c:pt>
                <c:pt idx="464">
                  <c:v>4556.6362936912592</c:v>
                </c:pt>
                <c:pt idx="465">
                  <c:v>4553.6595688644484</c:v>
                </c:pt>
                <c:pt idx="466">
                  <c:v>4674.7080812756531</c:v>
                </c:pt>
                <c:pt idx="467">
                  <c:v>4702.9955959249828</c:v>
                </c:pt>
                <c:pt idx="468">
                  <c:v>4756.5441734186743</c:v>
                </c:pt>
                <c:pt idx="469">
                  <c:v>4808.745977242178</c:v>
                </c:pt>
                <c:pt idx="470">
                  <c:v>4895.788377700329</c:v>
                </c:pt>
                <c:pt idx="471">
                  <c:v>4901.4426678880936</c:v>
                </c:pt>
                <c:pt idx="472">
                  <c:v>5007.2117807521327</c:v>
                </c:pt>
                <c:pt idx="473">
                  <c:v>5023.3932326623335</c:v>
                </c:pt>
                <c:pt idx="474">
                  <c:v>5107.327721689916</c:v>
                </c:pt>
                <c:pt idx="475">
                  <c:v>5176.2953275366808</c:v>
                </c:pt>
                <c:pt idx="476">
                  <c:v>5201.4577578458739</c:v>
                </c:pt>
                <c:pt idx="477">
                  <c:v>5276.2969297329637</c:v>
                </c:pt>
                <c:pt idx="478">
                  <c:v>5350.2387683120332</c:v>
                </c:pt>
                <c:pt idx="479">
                  <c:v>5409.3462220594611</c:v>
                </c:pt>
                <c:pt idx="480">
                  <c:v>5422.751077599778</c:v>
                </c:pt>
                <c:pt idx="481">
                  <c:v>5515.7874996898381</c:v>
                </c:pt>
                <c:pt idx="482">
                  <c:v>5562.3561039006963</c:v>
                </c:pt>
                <c:pt idx="483">
                  <c:v>5620.234707894233</c:v>
                </c:pt>
                <c:pt idx="484">
                  <c:v>5667.2531619775236</c:v>
                </c:pt>
                <c:pt idx="485">
                  <c:v>5747.4199085883611</c:v>
                </c:pt>
                <c:pt idx="486">
                  <c:v>5810.0572011292625</c:v>
                </c:pt>
                <c:pt idx="487">
                  <c:v>5859.4057766398246</c:v>
                </c:pt>
                <c:pt idx="488">
                  <c:v>5940.3570581773711</c:v>
                </c:pt>
                <c:pt idx="489">
                  <c:v>6036.1629778560728</c:v>
                </c:pt>
                <c:pt idx="490">
                  <c:v>6072.5231397992775</c:v>
                </c:pt>
                <c:pt idx="491">
                  <c:v>6151.4818615423601</c:v>
                </c:pt>
                <c:pt idx="492">
                  <c:v>6177.3138113632649</c:v>
                </c:pt>
                <c:pt idx="493">
                  <c:v>6239.3077602772764</c:v>
                </c:pt>
                <c:pt idx="494">
                  <c:v>6333.3399435971514</c:v>
                </c:pt>
                <c:pt idx="495">
                  <c:v>6393.5728537114255</c:v>
                </c:pt>
                <c:pt idx="496">
                  <c:v>6480.3889604623837</c:v>
                </c:pt>
                <c:pt idx="497">
                  <c:v>6523.4234259276318</c:v>
                </c:pt>
                <c:pt idx="498">
                  <c:v>6579.1011069172746</c:v>
                </c:pt>
                <c:pt idx="499">
                  <c:v>6666.2706544572302</c:v>
                </c:pt>
                <c:pt idx="500">
                  <c:v>6760.8619065308721</c:v>
                </c:pt>
                <c:pt idx="501">
                  <c:v>6829.0702968521564</c:v>
                </c:pt>
                <c:pt idx="502">
                  <c:v>6854.0249169845147</c:v>
                </c:pt>
                <c:pt idx="503">
                  <c:v>6928.4406696789038</c:v>
                </c:pt>
                <c:pt idx="504">
                  <c:v>6999.9964698827198</c:v>
                </c:pt>
                <c:pt idx="505">
                  <c:v>7068.8751864851074</c:v>
                </c:pt>
                <c:pt idx="506">
                  <c:v>7150.6165204676126</c:v>
                </c:pt>
                <c:pt idx="507">
                  <c:v>7240.3464619964725</c:v>
                </c:pt>
                <c:pt idx="508">
                  <c:v>7279.9462811803751</c:v>
                </c:pt>
                <c:pt idx="509">
                  <c:v>7348.8312633964661</c:v>
                </c:pt>
                <c:pt idx="510">
                  <c:v>7424.9394258771563</c:v>
                </c:pt>
                <c:pt idx="511">
                  <c:v>7523.8797796993294</c:v>
                </c:pt>
                <c:pt idx="512">
                  <c:v>7577.028825183771</c:v>
                </c:pt>
                <c:pt idx="513">
                  <c:v>7634.8306518564405</c:v>
                </c:pt>
                <c:pt idx="514">
                  <c:v>7692.632478529109</c:v>
                </c:pt>
                <c:pt idx="515">
                  <c:v>7851.3775155789926</c:v>
                </c:pt>
                <c:pt idx="516">
                  <c:v>7880.4516291985747</c:v>
                </c:pt>
                <c:pt idx="517">
                  <c:v>7935.9214029659051</c:v>
                </c:pt>
                <c:pt idx="518">
                  <c:v>8004.6071670619203</c:v>
                </c:pt>
                <c:pt idx="519">
                  <c:v>8101.2565988084189</c:v>
                </c:pt>
                <c:pt idx="520">
                  <c:v>8203.1198739118045</c:v>
                </c:pt>
                <c:pt idx="521">
                  <c:v>8278.3385519043914</c:v>
                </c:pt>
                <c:pt idx="522">
                  <c:v>8397.6384581808652</c:v>
                </c:pt>
                <c:pt idx="523">
                  <c:v>8424.4889279515446</c:v>
                </c:pt>
                <c:pt idx="524">
                  <c:v>8561.8928291512402</c:v>
                </c:pt>
                <c:pt idx="525">
                  <c:v>8610.2876966915628</c:v>
                </c:pt>
                <c:pt idx="526">
                  <c:v>8696.6422263245549</c:v>
                </c:pt>
                <c:pt idx="527">
                  <c:v>8759.0089643665979</c:v>
                </c:pt>
                <c:pt idx="528">
                  <c:v>8832.1500934912929</c:v>
                </c:pt>
                <c:pt idx="529">
                  <c:v>8936.0476404428864</c:v>
                </c:pt>
                <c:pt idx="530">
                  <c:v>9006.5480920485006</c:v>
                </c:pt>
                <c:pt idx="531">
                  <c:v>9118.5485182872235</c:v>
                </c:pt>
                <c:pt idx="532">
                  <c:v>9160.9626416663068</c:v>
                </c:pt>
                <c:pt idx="533">
                  <c:v>9253.0049787590997</c:v>
                </c:pt>
                <c:pt idx="534">
                  <c:v>9386.0062704394895</c:v>
                </c:pt>
                <c:pt idx="535">
                  <c:v>9418.2172737561596</c:v>
                </c:pt>
                <c:pt idx="536">
                  <c:v>9515.8201009217137</c:v>
                </c:pt>
                <c:pt idx="537">
                  <c:v>9541.3543587655204</c:v>
                </c:pt>
                <c:pt idx="538">
                  <c:v>9637.1822155028822</c:v>
                </c:pt>
                <c:pt idx="539">
                  <c:v>9715.4911633414376</c:v>
                </c:pt>
                <c:pt idx="540">
                  <c:v>9832.9869373534275</c:v>
                </c:pt>
                <c:pt idx="541">
                  <c:v>9920.9522397447145</c:v>
                </c:pt>
                <c:pt idx="542">
                  <c:v>9956.922863017704</c:v>
                </c:pt>
                <c:pt idx="543">
                  <c:v>10105.446297919219</c:v>
                </c:pt>
                <c:pt idx="544">
                  <c:v>10136.555821431057</c:v>
                </c:pt>
                <c:pt idx="545">
                  <c:v>10263.417015516085</c:v>
                </c:pt>
                <c:pt idx="546">
                  <c:v>10313.961362625438</c:v>
                </c:pt>
                <c:pt idx="547">
                  <c:v>10423.288751943779</c:v>
                </c:pt>
                <c:pt idx="548">
                  <c:v>10514.173783811837</c:v>
                </c:pt>
                <c:pt idx="549">
                  <c:v>10568.844419768713</c:v>
                </c:pt>
                <c:pt idx="550">
                  <c:v>10662.63979304528</c:v>
                </c:pt>
                <c:pt idx="551">
                  <c:v>10788.783236326675</c:v>
                </c:pt>
                <c:pt idx="552">
                  <c:v>10834.345937421809</c:v>
                </c:pt>
                <c:pt idx="553">
                  <c:v>10924.725958922927</c:v>
                </c:pt>
                <c:pt idx="554">
                  <c:v>11035.321545895888</c:v>
                </c:pt>
                <c:pt idx="555">
                  <c:v>11117.578531732672</c:v>
                </c:pt>
                <c:pt idx="556">
                  <c:v>11195.405121847638</c:v>
                </c:pt>
                <c:pt idx="557">
                  <c:v>11302.122625521914</c:v>
                </c:pt>
                <c:pt idx="558">
                  <c:v>11409.216698273414</c:v>
                </c:pt>
                <c:pt idx="559">
                  <c:v>11549.115993739853</c:v>
                </c:pt>
                <c:pt idx="560">
                  <c:v>11616.828253952288</c:v>
                </c:pt>
                <c:pt idx="561">
                  <c:v>11745.624570571856</c:v>
                </c:pt>
                <c:pt idx="562">
                  <c:v>11811.479951848964</c:v>
                </c:pt>
                <c:pt idx="563">
                  <c:v>11958.321518003999</c:v>
                </c:pt>
                <c:pt idx="564">
                  <c:v>12038.425334221536</c:v>
                </c:pt>
                <c:pt idx="565">
                  <c:v>12102.846521143372</c:v>
                </c:pt>
                <c:pt idx="566">
                  <c:v>12220.467074708766</c:v>
                </c:pt>
                <c:pt idx="567">
                  <c:v>12296.350814996365</c:v>
                </c:pt>
                <c:pt idx="568">
                  <c:v>12415.546008738635</c:v>
                </c:pt>
                <c:pt idx="569">
                  <c:v>12508.608123678461</c:v>
                </c:pt>
                <c:pt idx="570">
                  <c:v>12614.135733186045</c:v>
                </c:pt>
                <c:pt idx="571">
                  <c:v>12720.893713628762</c:v>
                </c:pt>
                <c:pt idx="572">
                  <c:v>12839.020764285267</c:v>
                </c:pt>
                <c:pt idx="573">
                  <c:v>12914.751275946228</c:v>
                </c:pt>
                <c:pt idx="574">
                  <c:v>13010.182962643281</c:v>
                </c:pt>
                <c:pt idx="575">
                  <c:v>13137.818952993332</c:v>
                </c:pt>
                <c:pt idx="576">
                  <c:v>13212.437307038734</c:v>
                </c:pt>
                <c:pt idx="577">
                  <c:v>13319.162422067602</c:v>
                </c:pt>
                <c:pt idx="578">
                  <c:v>13392.5922749853</c:v>
                </c:pt>
                <c:pt idx="579">
                  <c:v>13528.638801275749</c:v>
                </c:pt>
                <c:pt idx="580">
                  <c:v>13590.601994334733</c:v>
                </c:pt>
                <c:pt idx="581">
                  <c:v>13731.794704826912</c:v>
                </c:pt>
                <c:pt idx="582">
                  <c:v>13830.338877233882</c:v>
                </c:pt>
                <c:pt idx="583">
                  <c:v>13957.406254748128</c:v>
                </c:pt>
                <c:pt idx="584">
                  <c:v>14011.58995987205</c:v>
                </c:pt>
                <c:pt idx="585">
                  <c:v>14132.127704247629</c:v>
                </c:pt>
                <c:pt idx="586">
                  <c:v>14220.330093535922</c:v>
                </c:pt>
                <c:pt idx="587">
                  <c:v>14333.653724625832</c:v>
                </c:pt>
                <c:pt idx="588">
                  <c:v>14467.607894110479</c:v>
                </c:pt>
                <c:pt idx="589">
                  <c:v>14524.619560664785</c:v>
                </c:pt>
                <c:pt idx="590">
                  <c:v>14614.085962912664</c:v>
                </c:pt>
                <c:pt idx="591">
                  <c:v>14733.155712940557</c:v>
                </c:pt>
                <c:pt idx="592">
                  <c:v>14845.31253499708</c:v>
                </c:pt>
                <c:pt idx="593">
                  <c:v>14925.338678084259</c:v>
                </c:pt>
                <c:pt idx="594">
                  <c:v>15020.560400703771</c:v>
                </c:pt>
                <c:pt idx="595">
                  <c:v>15151.833912953074</c:v>
                </c:pt>
                <c:pt idx="596">
                  <c:v>15242.745502761309</c:v>
                </c:pt>
                <c:pt idx="597">
                  <c:v>15386.688801471717</c:v>
                </c:pt>
                <c:pt idx="598">
                  <c:v>15478.483163281993</c:v>
                </c:pt>
                <c:pt idx="599">
                  <c:v>15577.360294636721</c:v>
                </c:pt>
                <c:pt idx="600">
                  <c:v>15723.044266198971</c:v>
                </c:pt>
                <c:pt idx="601">
                  <c:v>15792.217835569056</c:v>
                </c:pt>
                <c:pt idx="602">
                  <c:v>15878.362953875217</c:v>
                </c:pt>
                <c:pt idx="603">
                  <c:v>16049.828859221176</c:v>
                </c:pt>
                <c:pt idx="604">
                  <c:v>16081.252792516427</c:v>
                </c:pt>
                <c:pt idx="605">
                  <c:v>16259.342405068708</c:v>
                </c:pt>
                <c:pt idx="606">
                  <c:v>16328.785877033924</c:v>
                </c:pt>
                <c:pt idx="607">
                  <c:v>16438.299136883688</c:v>
                </c:pt>
                <c:pt idx="608">
                  <c:v>16560.884512775607</c:v>
                </c:pt>
                <c:pt idx="609">
                  <c:v>16660.113053062363</c:v>
                </c:pt>
                <c:pt idx="610">
                  <c:v>16811.626654391694</c:v>
                </c:pt>
                <c:pt idx="611">
                  <c:v>16843.068228278324</c:v>
                </c:pt>
                <c:pt idx="612">
                  <c:v>17067.499153428231</c:v>
                </c:pt>
                <c:pt idx="613">
                  <c:v>17096.383270915074</c:v>
                </c:pt>
                <c:pt idx="614">
                  <c:v>17192.331181621194</c:v>
                </c:pt>
                <c:pt idx="615">
                  <c:v>17321.789633684581</c:v>
                </c:pt>
                <c:pt idx="616">
                  <c:v>17436.269079880039</c:v>
                </c:pt>
                <c:pt idx="617">
                  <c:v>17568.682956111283</c:v>
                </c:pt>
                <c:pt idx="618">
                  <c:v>17643.740651703818</c:v>
                </c:pt>
                <c:pt idx="619">
                  <c:v>17776.533100365014</c:v>
                </c:pt>
                <c:pt idx="620">
                  <c:v>17932.658150720039</c:v>
                </c:pt>
                <c:pt idx="621">
                  <c:v>18052.291321529483</c:v>
                </c:pt>
                <c:pt idx="622">
                  <c:v>18152.535535516756</c:v>
                </c:pt>
                <c:pt idx="623">
                  <c:v>18296.084081156587</c:v>
                </c:pt>
                <c:pt idx="624">
                  <c:v>18419.942791025496</c:v>
                </c:pt>
                <c:pt idx="625">
                  <c:v>18508.228816480449</c:v>
                </c:pt>
                <c:pt idx="626">
                  <c:v>18673.643318850816</c:v>
                </c:pt>
                <c:pt idx="627">
                  <c:v>18752.200036883849</c:v>
                </c:pt>
                <c:pt idx="628">
                  <c:v>18856.598736425876</c:v>
                </c:pt>
                <c:pt idx="629">
                  <c:v>18964.047007537949</c:v>
                </c:pt>
                <c:pt idx="630">
                  <c:v>19056.690074762657</c:v>
                </c:pt>
                <c:pt idx="631">
                  <c:v>19226.752305860879</c:v>
                </c:pt>
                <c:pt idx="632">
                  <c:v>19340.097661719657</c:v>
                </c:pt>
                <c:pt idx="633">
                  <c:v>19388.637468885339</c:v>
                </c:pt>
                <c:pt idx="634">
                  <c:v>19577.778163287519</c:v>
                </c:pt>
                <c:pt idx="635">
                  <c:v>19744.059380028528</c:v>
                </c:pt>
                <c:pt idx="636">
                  <c:v>19801.503978851229</c:v>
                </c:pt>
                <c:pt idx="637">
                  <c:v>19904.398825048476</c:v>
                </c:pt>
                <c:pt idx="638">
                  <c:v>20024.521899222789</c:v>
                </c:pt>
                <c:pt idx="639">
                  <c:v>20122.275108596798</c:v>
                </c:pt>
                <c:pt idx="640">
                  <c:v>20224.669511441971</c:v>
                </c:pt>
                <c:pt idx="641">
                  <c:v>20448.423880749127</c:v>
                </c:pt>
                <c:pt idx="642">
                  <c:v>20579.114076075253</c:v>
                </c:pt>
                <c:pt idx="643">
                  <c:v>20705.695303992339</c:v>
                </c:pt>
                <c:pt idx="644">
                  <c:v>20820.003980829795</c:v>
                </c:pt>
                <c:pt idx="645">
                  <c:v>20966.682505046054</c:v>
                </c:pt>
                <c:pt idx="646">
                  <c:v>21017.843025553404</c:v>
                </c:pt>
                <c:pt idx="647">
                  <c:v>21224.763325776126</c:v>
                </c:pt>
                <c:pt idx="648">
                  <c:v>21346.956376775946</c:v>
                </c:pt>
                <c:pt idx="649">
                  <c:v>21435.937636878516</c:v>
                </c:pt>
                <c:pt idx="650">
                  <c:v>21581.524640984913</c:v>
                </c:pt>
                <c:pt idx="651">
                  <c:v>21712.510969552161</c:v>
                </c:pt>
                <c:pt idx="652">
                  <c:v>21829.614254939464</c:v>
                </c:pt>
                <c:pt idx="653">
                  <c:v>21920.348635991912</c:v>
                </c:pt>
                <c:pt idx="654">
                  <c:v>22055.021816779983</c:v>
                </c:pt>
                <c:pt idx="655">
                  <c:v>22244.473248252951</c:v>
                </c:pt>
                <c:pt idx="656">
                  <c:v>22277.692397784143</c:v>
                </c:pt>
                <c:pt idx="657">
                  <c:v>22430.617878789322</c:v>
                </c:pt>
                <c:pt idx="658">
                  <c:v>22545.416267965702</c:v>
                </c:pt>
                <c:pt idx="659">
                  <c:v>22671.393462497726</c:v>
                </c:pt>
                <c:pt idx="660">
                  <c:v>22832.127817935318</c:v>
                </c:pt>
                <c:pt idx="661">
                  <c:v>22940.005833939897</c:v>
                </c:pt>
                <c:pt idx="662">
                  <c:v>23042.782075188203</c:v>
                </c:pt>
                <c:pt idx="663">
                  <c:v>23189.270620795243</c:v>
                </c:pt>
                <c:pt idx="664">
                  <c:v>23323.340528371351</c:v>
                </c:pt>
                <c:pt idx="665">
                  <c:v>23457.545593588176</c:v>
                </c:pt>
                <c:pt idx="666">
                  <c:v>23613.435846301989</c:v>
                </c:pt>
                <c:pt idx="667">
                  <c:v>23714.098282714738</c:v>
                </c:pt>
                <c:pt idx="668">
                  <c:v>23871.626058591326</c:v>
                </c:pt>
                <c:pt idx="669">
                  <c:v>24062.392929115464</c:v>
                </c:pt>
                <c:pt idx="670">
                  <c:v>24152.719073477405</c:v>
                </c:pt>
                <c:pt idx="671">
                  <c:v>24284.870222848294</c:v>
                </c:pt>
                <c:pt idx="672">
                  <c:v>24400.624971759869</c:v>
                </c:pt>
                <c:pt idx="673">
                  <c:v>24545.8853527139</c:v>
                </c:pt>
                <c:pt idx="674">
                  <c:v>24677.112987254419</c:v>
                </c:pt>
                <c:pt idx="675">
                  <c:v>24781.720137634191</c:v>
                </c:pt>
                <c:pt idx="676">
                  <c:v>24959.311800868942</c:v>
                </c:pt>
                <c:pt idx="677">
                  <c:v>25018.681128281271</c:v>
                </c:pt>
                <c:pt idx="678">
                  <c:v>25196.232803767365</c:v>
                </c:pt>
                <c:pt idx="679">
                  <c:v>25360.111247686706</c:v>
                </c:pt>
                <c:pt idx="680">
                  <c:v>25513.933900485536</c:v>
                </c:pt>
                <c:pt idx="681">
                  <c:v>25605.870510865374</c:v>
                </c:pt>
                <c:pt idx="682">
                  <c:v>25650.873110004228</c:v>
                </c:pt>
                <c:pt idx="683">
                  <c:v>25856.484757084057</c:v>
                </c:pt>
                <c:pt idx="684">
                  <c:v>25918.001326811951</c:v>
                </c:pt>
                <c:pt idx="685">
                  <c:v>26092.101091997341</c:v>
                </c:pt>
                <c:pt idx="686">
                  <c:v>26194.035568126827</c:v>
                </c:pt>
                <c:pt idx="687">
                  <c:v>26366.536226255113</c:v>
                </c:pt>
                <c:pt idx="688">
                  <c:v>26488.534127102947</c:v>
                </c:pt>
                <c:pt idx="689">
                  <c:v>26635.51185435665</c:v>
                </c:pt>
                <c:pt idx="690">
                  <c:v>26742.658674968778</c:v>
                </c:pt>
                <c:pt idx="691">
                  <c:v>26918.87550363288</c:v>
                </c:pt>
                <c:pt idx="692">
                  <c:v>27071.203215155532</c:v>
                </c:pt>
                <c:pt idx="693">
                  <c:v>27177.771497215283</c:v>
                </c:pt>
                <c:pt idx="694">
                  <c:v>27312.49121561939</c:v>
                </c:pt>
                <c:pt idx="695">
                  <c:v>27452.735953379015</c:v>
                </c:pt>
                <c:pt idx="696">
                  <c:v>27569.064608289831</c:v>
                </c:pt>
                <c:pt idx="697">
                  <c:v>27698.424650626504</c:v>
                </c:pt>
                <c:pt idx="698">
                  <c:v>27916.269052264382</c:v>
                </c:pt>
                <c:pt idx="699">
                  <c:v>28067.410742305961</c:v>
                </c:pt>
                <c:pt idx="700">
                  <c:v>28186.255016638963</c:v>
                </c:pt>
                <c:pt idx="701">
                  <c:v>28299.437791582881</c:v>
                </c:pt>
                <c:pt idx="702">
                  <c:v>28492.282472712228</c:v>
                </c:pt>
                <c:pt idx="703">
                  <c:v>28713.641126182294</c:v>
                </c:pt>
                <c:pt idx="704">
                  <c:v>28770.002551739832</c:v>
                </c:pt>
                <c:pt idx="705">
                  <c:v>29018.581502423564</c:v>
                </c:pt>
                <c:pt idx="706">
                  <c:v>29151.622835174632</c:v>
                </c:pt>
                <c:pt idx="707">
                  <c:v>29370.850958163282</c:v>
                </c:pt>
                <c:pt idx="708">
                  <c:v>29513.355139112151</c:v>
                </c:pt>
                <c:pt idx="709">
                  <c:v>29767.088733421544</c:v>
                </c:pt>
                <c:pt idx="710">
                  <c:v>29848.079140890644</c:v>
                </c:pt>
                <c:pt idx="711">
                  <c:v>30033.2137322403</c:v>
                </c:pt>
                <c:pt idx="712">
                  <c:v>30237.325225294342</c:v>
                </c:pt>
                <c:pt idx="713">
                  <c:v>30414.233506372475</c:v>
                </c:pt>
                <c:pt idx="714">
                  <c:v>30523.396063661647</c:v>
                </c:pt>
                <c:pt idx="715">
                  <c:v>30679.402641225788</c:v>
                </c:pt>
                <c:pt idx="716">
                  <c:v>30828.912774351462</c:v>
                </c:pt>
                <c:pt idx="717">
                  <c:v>30963.518890448497</c:v>
                </c:pt>
                <c:pt idx="718">
                  <c:v>31206.458164450931</c:v>
                </c:pt>
                <c:pt idx="719">
                  <c:v>31328.889812431167</c:v>
                </c:pt>
                <c:pt idx="720">
                  <c:v>31484.419110923693</c:v>
                </c:pt>
                <c:pt idx="721">
                  <c:v>31712.536694147566</c:v>
                </c:pt>
                <c:pt idx="722">
                  <c:v>31849.790336391517</c:v>
                </c:pt>
                <c:pt idx="723">
                  <c:v>31967.189794825666</c:v>
                </c:pt>
                <c:pt idx="724">
                  <c:v>32161.098823460015</c:v>
                </c:pt>
                <c:pt idx="725">
                  <c:v>32304.55548030934</c:v>
                </c:pt>
                <c:pt idx="726">
                  <c:v>32473.375084620078</c:v>
                </c:pt>
                <c:pt idx="727">
                  <c:v>32646.269267601689</c:v>
                </c:pt>
                <c:pt idx="728">
                  <c:v>32762.574917489132</c:v>
                </c:pt>
                <c:pt idx="729">
                  <c:v>32914.236583308273</c:v>
                </c:pt>
                <c:pt idx="730">
                  <c:v>33046.72114320843</c:v>
                </c:pt>
                <c:pt idx="731">
                  <c:v>33153.654098115265</c:v>
                </c:pt>
                <c:pt idx="732">
                  <c:v>33316.036368045039</c:v>
                </c:pt>
                <c:pt idx="733">
                  <c:v>33523.433568681197</c:v>
                </c:pt>
                <c:pt idx="734">
                  <c:v>33654.10490332191</c:v>
                </c:pt>
                <c:pt idx="735">
                  <c:v>33878.585104367601</c:v>
                </c:pt>
                <c:pt idx="736">
                  <c:v>33931.218154842376</c:v>
                </c:pt>
                <c:pt idx="737">
                  <c:v>34202.438281023453</c:v>
                </c:pt>
                <c:pt idx="738">
                  <c:v>34264.539337294933</c:v>
                </c:pt>
                <c:pt idx="739">
                  <c:v>34463.875534379265</c:v>
                </c:pt>
                <c:pt idx="740">
                  <c:v>34529.348477255029</c:v>
                </c:pt>
                <c:pt idx="741">
                  <c:v>34802.251524474297</c:v>
                </c:pt>
                <c:pt idx="742">
                  <c:v>34913.428257430656</c:v>
                </c:pt>
                <c:pt idx="743">
                  <c:v>35147.899080627765</c:v>
                </c:pt>
                <c:pt idx="744">
                  <c:v>35257.753091190796</c:v>
                </c:pt>
                <c:pt idx="745">
                  <c:v>35394.244627203618</c:v>
                </c:pt>
                <c:pt idx="746">
                  <c:v>35528.441797655832</c:v>
                </c:pt>
                <c:pt idx="747">
                  <c:v>35756.297228923489</c:v>
                </c:pt>
                <c:pt idx="748">
                  <c:v>35844.851971905482</c:v>
                </c:pt>
                <c:pt idx="749">
                  <c:v>36001.625844618517</c:v>
                </c:pt>
                <c:pt idx="750">
                  <c:v>36136.306426265022</c:v>
                </c:pt>
                <c:pt idx="751">
                  <c:v>36394.651086647224</c:v>
                </c:pt>
                <c:pt idx="752">
                  <c:v>36463.952083855846</c:v>
                </c:pt>
                <c:pt idx="753">
                  <c:v>36607.776351078151</c:v>
                </c:pt>
                <c:pt idx="754">
                  <c:v>36767.529955969294</c:v>
                </c:pt>
                <c:pt idx="755">
                  <c:v>36997.834702402972</c:v>
                </c:pt>
                <c:pt idx="756">
                  <c:v>37169.279719919607</c:v>
                </c:pt>
                <c:pt idx="757">
                  <c:v>37230.192155994708</c:v>
                </c:pt>
                <c:pt idx="758">
                  <c:v>37354.123912288676</c:v>
                </c:pt>
                <c:pt idx="759">
                  <c:v>37492.810540025799</c:v>
                </c:pt>
                <c:pt idx="760">
                  <c:v>37604.029335880121</c:v>
                </c:pt>
                <c:pt idx="761">
                  <c:v>37726.067129682451</c:v>
                </c:pt>
                <c:pt idx="762">
                  <c:v>37970.213890313877</c:v>
                </c:pt>
                <c:pt idx="763">
                  <c:v>38069.056284034137</c:v>
                </c:pt>
                <c:pt idx="764">
                  <c:v>38230.353104617214</c:v>
                </c:pt>
                <c:pt idx="765">
                  <c:v>38475.025863341689</c:v>
                </c:pt>
                <c:pt idx="766">
                  <c:v>38506.067816065413</c:v>
                </c:pt>
                <c:pt idx="767">
                  <c:v>38626.535329384176</c:v>
                </c:pt>
                <c:pt idx="768">
                  <c:v>38801.338072407714</c:v>
                </c:pt>
                <c:pt idx="769">
                  <c:v>39003.187893071874</c:v>
                </c:pt>
                <c:pt idx="770">
                  <c:v>39228.356120815624</c:v>
                </c:pt>
                <c:pt idx="771">
                  <c:v>39320.320677719246</c:v>
                </c:pt>
                <c:pt idx="772">
                  <c:v>39547.13590131174</c:v>
                </c:pt>
                <c:pt idx="773">
                  <c:v>39683.049644131497</c:v>
                </c:pt>
                <c:pt idx="774">
                  <c:v>39800.590549024026</c:v>
                </c:pt>
                <c:pt idx="775">
                  <c:v>40022.67724685993</c:v>
                </c:pt>
                <c:pt idx="776">
                  <c:v>40138.862480214448</c:v>
                </c:pt>
                <c:pt idx="777">
                  <c:v>40203.659533931183</c:v>
                </c:pt>
                <c:pt idx="778">
                  <c:v>40498.997860405485</c:v>
                </c:pt>
                <c:pt idx="779">
                  <c:v>40611.434572028331</c:v>
                </c:pt>
                <c:pt idx="780">
                  <c:v>40697.51991550198</c:v>
                </c:pt>
                <c:pt idx="781">
                  <c:v>40813.612608894939</c:v>
                </c:pt>
                <c:pt idx="782">
                  <c:v>41003.456903549028</c:v>
                </c:pt>
                <c:pt idx="783">
                  <c:v>41187.768488013484</c:v>
                </c:pt>
                <c:pt idx="784">
                  <c:v>41374.442137437618</c:v>
                </c:pt>
                <c:pt idx="785">
                  <c:v>41625.680110012181</c:v>
                </c:pt>
                <c:pt idx="786">
                  <c:v>41833.523332584722</c:v>
                </c:pt>
                <c:pt idx="787">
                  <c:v>41944.533099400855</c:v>
                </c:pt>
                <c:pt idx="788">
                  <c:v>42161.485674162024</c:v>
                </c:pt>
                <c:pt idx="789">
                  <c:v>42281.194555358226</c:v>
                </c:pt>
                <c:pt idx="790">
                  <c:v>42381.295126945966</c:v>
                </c:pt>
                <c:pt idx="791">
                  <c:v>42561.414094528314</c:v>
                </c:pt>
                <c:pt idx="792">
                  <c:v>42714.061160196681</c:v>
                </c:pt>
                <c:pt idx="793">
                  <c:v>42915.453714771065</c:v>
                </c:pt>
                <c:pt idx="794">
                  <c:v>43152.111663538497</c:v>
                </c:pt>
                <c:pt idx="795">
                  <c:v>43304.096228513707</c:v>
                </c:pt>
                <c:pt idx="796">
                  <c:v>43376.218607881608</c:v>
                </c:pt>
                <c:pt idx="797">
                  <c:v>43496.151851214338</c:v>
                </c:pt>
                <c:pt idx="798">
                  <c:v>43758.803447686558</c:v>
                </c:pt>
                <c:pt idx="799">
                  <c:v>43909.510908128221</c:v>
                </c:pt>
                <c:pt idx="800">
                  <c:v>43992.717634390021</c:v>
                </c:pt>
                <c:pt idx="801">
                  <c:v>44154.833966590784</c:v>
                </c:pt>
                <c:pt idx="802">
                  <c:v>44253.545821349428</c:v>
                </c:pt>
                <c:pt idx="803">
                  <c:v>44536.865303019382</c:v>
                </c:pt>
                <c:pt idx="804">
                  <c:v>44651.360797860551</c:v>
                </c:pt>
                <c:pt idx="805">
                  <c:v>44843.546699297804</c:v>
                </c:pt>
                <c:pt idx="806">
                  <c:v>44927.916778061102</c:v>
                </c:pt>
                <c:pt idx="807">
                  <c:v>45121.478322082847</c:v>
                </c:pt>
                <c:pt idx="808">
                  <c:v>45239.922143767224</c:v>
                </c:pt>
                <c:pt idx="809">
                  <c:v>45422.873021770094</c:v>
                </c:pt>
                <c:pt idx="810">
                  <c:v>45595.755408764737</c:v>
                </c:pt>
                <c:pt idx="811">
                  <c:v>45736.268583185178</c:v>
                </c:pt>
                <c:pt idx="812">
                  <c:v>45874.798940651788</c:v>
                </c:pt>
                <c:pt idx="813">
                  <c:v>46182.019345550492</c:v>
                </c:pt>
                <c:pt idx="814">
                  <c:v>46296.540897078616</c:v>
                </c:pt>
                <c:pt idx="815">
                  <c:v>46418.012127643531</c:v>
                </c:pt>
                <c:pt idx="816">
                  <c:v>46579.251587799496</c:v>
                </c:pt>
                <c:pt idx="817">
                  <c:v>46794.29718414096</c:v>
                </c:pt>
                <c:pt idx="818">
                  <c:v>46905.717283337501</c:v>
                </c:pt>
                <c:pt idx="819">
                  <c:v>46985.255128957004</c:v>
                </c:pt>
                <c:pt idx="820">
                  <c:v>47212.776685463708</c:v>
                </c:pt>
                <c:pt idx="821">
                  <c:v>47417.051605339482</c:v>
                </c:pt>
                <c:pt idx="822">
                  <c:v>47546.228577156297</c:v>
                </c:pt>
                <c:pt idx="823">
                  <c:v>47688.87330702466</c:v>
                </c:pt>
                <c:pt idx="824">
                  <c:v>47822.69101730956</c:v>
                </c:pt>
                <c:pt idx="825">
                  <c:v>47972.563554873122</c:v>
                </c:pt>
                <c:pt idx="826">
                  <c:v>48165.479239336601</c:v>
                </c:pt>
                <c:pt idx="827">
                  <c:v>48345.71085674494</c:v>
                </c:pt>
                <c:pt idx="828">
                  <c:v>48505.838220891441</c:v>
                </c:pt>
                <c:pt idx="829">
                  <c:v>48605.249246257183</c:v>
                </c:pt>
                <c:pt idx="830">
                  <c:v>48759.273193920781</c:v>
                </c:pt>
                <c:pt idx="831">
                  <c:v>48899.542028737138</c:v>
                </c:pt>
                <c:pt idx="832">
                  <c:v>49122.322165703634</c:v>
                </c:pt>
                <c:pt idx="833">
                  <c:v>49294.50869727743</c:v>
                </c:pt>
                <c:pt idx="834">
                  <c:v>49438.894398409073</c:v>
                </c:pt>
                <c:pt idx="835">
                  <c:v>49583.997706874012</c:v>
                </c:pt>
                <c:pt idx="836">
                  <c:v>49664.769968895409</c:v>
                </c:pt>
                <c:pt idx="837">
                  <c:v>49961.485056574493</c:v>
                </c:pt>
                <c:pt idx="838">
                  <c:v>50136.693310268012</c:v>
                </c:pt>
                <c:pt idx="839">
                  <c:v>50332.417918336025</c:v>
                </c:pt>
                <c:pt idx="840">
                  <c:v>50400.022623435914</c:v>
                </c:pt>
                <c:pt idx="841">
                  <c:v>50581.022037961942</c:v>
                </c:pt>
                <c:pt idx="842">
                  <c:v>50678.676586726768</c:v>
                </c:pt>
                <c:pt idx="843">
                  <c:v>50875.689871217182</c:v>
                </c:pt>
                <c:pt idx="844">
                  <c:v>51054.332436366232</c:v>
                </c:pt>
                <c:pt idx="845">
                  <c:v>51286.940902471011</c:v>
                </c:pt>
                <c:pt idx="846">
                  <c:v>51412.378524822612</c:v>
                </c:pt>
                <c:pt idx="847">
                  <c:v>51597.411526905489</c:v>
                </c:pt>
                <c:pt idx="848">
                  <c:v>51666.315063668262</c:v>
                </c:pt>
                <c:pt idx="849">
                  <c:v>51862.883063692003</c:v>
                </c:pt>
                <c:pt idx="850">
                  <c:v>51984.628102339964</c:v>
                </c:pt>
                <c:pt idx="851">
                  <c:v>52187.19319817872</c:v>
                </c:pt>
                <c:pt idx="852">
                  <c:v>52231.622316536341</c:v>
                </c:pt>
                <c:pt idx="853">
                  <c:v>52445.610173015761</c:v>
                </c:pt>
                <c:pt idx="854">
                  <c:v>52621.408307659673</c:v>
                </c:pt>
                <c:pt idx="855">
                  <c:v>52699.630417750348</c:v>
                </c:pt>
                <c:pt idx="856">
                  <c:v>52864.688625030241</c:v>
                </c:pt>
                <c:pt idx="857">
                  <c:v>53009.358506823082</c:v>
                </c:pt>
                <c:pt idx="858">
                  <c:v>53150.496267331306</c:v>
                </c:pt>
                <c:pt idx="859">
                  <c:v>53432.384510903474</c:v>
                </c:pt>
                <c:pt idx="860">
                  <c:v>53547.375318684688</c:v>
                </c:pt>
                <c:pt idx="861">
                  <c:v>53703.814536925878</c:v>
                </c:pt>
                <c:pt idx="862">
                  <c:v>53922.49308719769</c:v>
                </c:pt>
                <c:pt idx="863">
                  <c:v>54096.446171243479</c:v>
                </c:pt>
                <c:pt idx="864">
                  <c:v>53997.530831219767</c:v>
                </c:pt>
                <c:pt idx="865">
                  <c:v>54312.987919843043</c:v>
                </c:pt>
                <c:pt idx="866">
                  <c:v>54450.4372813523</c:v>
                </c:pt>
                <c:pt idx="867">
                  <c:v>54582.456016567354</c:v>
                </c:pt>
                <c:pt idx="868">
                  <c:v>54615.611198961618</c:v>
                </c:pt>
                <c:pt idx="869">
                  <c:v>54855.688967872265</c:v>
                </c:pt>
                <c:pt idx="870">
                  <c:v>54911.680726204795</c:v>
                </c:pt>
                <c:pt idx="871">
                  <c:v>55120.596996439708</c:v>
                </c:pt>
                <c:pt idx="872">
                  <c:v>55204.079030746398</c:v>
                </c:pt>
                <c:pt idx="873">
                  <c:v>55526.066705120851</c:v>
                </c:pt>
                <c:pt idx="874">
                  <c:v>55618.640524122879</c:v>
                </c:pt>
                <c:pt idx="875">
                  <c:v>55682.540082532847</c:v>
                </c:pt>
                <c:pt idx="876">
                  <c:v>55847.846099466777</c:v>
                </c:pt>
                <c:pt idx="877">
                  <c:v>55929.262176983662</c:v>
                </c:pt>
                <c:pt idx="878">
                  <c:v>56109.032101777506</c:v>
                </c:pt>
                <c:pt idx="879">
                  <c:v>56266.3173938853</c:v>
                </c:pt>
                <c:pt idx="880">
                  <c:v>56515.026263362415</c:v>
                </c:pt>
                <c:pt idx="881">
                  <c:v>56698.003422626542</c:v>
                </c:pt>
                <c:pt idx="882">
                  <c:v>56844.698079728856</c:v>
                </c:pt>
                <c:pt idx="883">
                  <c:v>56971.395387743301</c:v>
                </c:pt>
                <c:pt idx="884">
                  <c:v>57235.921593525083</c:v>
                </c:pt>
                <c:pt idx="885">
                  <c:v>57317.480690646727</c:v>
                </c:pt>
                <c:pt idx="886">
                  <c:v>57385.560368077233</c:v>
                </c:pt>
                <c:pt idx="887">
                  <c:v>57593.109023864999</c:v>
                </c:pt>
                <c:pt idx="888">
                  <c:v>57827.058031367073</c:v>
                </c:pt>
                <c:pt idx="889">
                  <c:v>57877.282090731598</c:v>
                </c:pt>
                <c:pt idx="890">
                  <c:v>58104.064022763603</c:v>
                </c:pt>
                <c:pt idx="891">
                  <c:v>58201.810890525951</c:v>
                </c:pt>
                <c:pt idx="892">
                  <c:v>58301.862229683007</c:v>
                </c:pt>
                <c:pt idx="893">
                  <c:v>58410.39835712091</c:v>
                </c:pt>
                <c:pt idx="894">
                  <c:v>58552.628386502984</c:v>
                </c:pt>
                <c:pt idx="895">
                  <c:v>58529.464995547045</c:v>
                </c:pt>
                <c:pt idx="896">
                  <c:v>58703.484763194763</c:v>
                </c:pt>
                <c:pt idx="897">
                  <c:v>58871.108978247838</c:v>
                </c:pt>
                <c:pt idx="898">
                  <c:v>58944.10852506198</c:v>
                </c:pt>
                <c:pt idx="899">
                  <c:v>58998.472762026657</c:v>
                </c:pt>
                <c:pt idx="900">
                  <c:v>59229.020286350111</c:v>
                </c:pt>
                <c:pt idx="901">
                  <c:v>59317.115882092825</c:v>
                </c:pt>
                <c:pt idx="902">
                  <c:v>59512.367155733293</c:v>
                </c:pt>
                <c:pt idx="903">
                  <c:v>59653.953303776492</c:v>
                </c:pt>
                <c:pt idx="904">
                  <c:v>59882.306392589853</c:v>
                </c:pt>
                <c:pt idx="905">
                  <c:v>60074.233867423987</c:v>
                </c:pt>
                <c:pt idx="906">
                  <c:v>60252.419848269485</c:v>
                </c:pt>
                <c:pt idx="907">
                  <c:v>60544.397614087495</c:v>
                </c:pt>
                <c:pt idx="908">
                  <c:v>60766.775767528969</c:v>
                </c:pt>
                <c:pt idx="909">
                  <c:v>60938.290666314773</c:v>
                </c:pt>
                <c:pt idx="910">
                  <c:v>61106.751682579044</c:v>
                </c:pt>
                <c:pt idx="911">
                  <c:v>61294.897837268909</c:v>
                </c:pt>
                <c:pt idx="912">
                  <c:v>61596.849206773906</c:v>
                </c:pt>
                <c:pt idx="913">
                  <c:v>61796.859516979799</c:v>
                </c:pt>
                <c:pt idx="914">
                  <c:v>61975.203054773941</c:v>
                </c:pt>
                <c:pt idx="915">
                  <c:v>62194.621370766952</c:v>
                </c:pt>
                <c:pt idx="916">
                  <c:v>62423.480634804218</c:v>
                </c:pt>
                <c:pt idx="917">
                  <c:v>62591.882569299538</c:v>
                </c:pt>
                <c:pt idx="918">
                  <c:v>62725.272153249083</c:v>
                </c:pt>
                <c:pt idx="919">
                  <c:v>62975.904835512883</c:v>
                </c:pt>
                <c:pt idx="920">
                  <c:v>63161.47205778848</c:v>
                </c:pt>
                <c:pt idx="921">
                  <c:v>63281.260856576475</c:v>
                </c:pt>
                <c:pt idx="922">
                  <c:v>63425.817437450023</c:v>
                </c:pt>
                <c:pt idx="923">
                  <c:v>63639.763034515512</c:v>
                </c:pt>
                <c:pt idx="924">
                  <c:v>63869.259815753983</c:v>
                </c:pt>
                <c:pt idx="925">
                  <c:v>64165.237257354034</c:v>
                </c:pt>
                <c:pt idx="926">
                  <c:v>64370.233372407565</c:v>
                </c:pt>
                <c:pt idx="927">
                  <c:v>64610.178870062169</c:v>
                </c:pt>
                <c:pt idx="928">
                  <c:v>64840.33717535335</c:v>
                </c:pt>
                <c:pt idx="929">
                  <c:v>65039.619781490896</c:v>
                </c:pt>
                <c:pt idx="930">
                  <c:v>65217.741418864869</c:v>
                </c:pt>
                <c:pt idx="931">
                  <c:v>65365.182657340047</c:v>
                </c:pt>
                <c:pt idx="932">
                  <c:v>65483.245711368931</c:v>
                </c:pt>
                <c:pt idx="933">
                  <c:v>65716.911474360852</c:v>
                </c:pt>
                <c:pt idx="934">
                  <c:v>65912.055992443944</c:v>
                </c:pt>
                <c:pt idx="935">
                  <c:v>66125.570852281409</c:v>
                </c:pt>
                <c:pt idx="936">
                  <c:v>66288.014876853951</c:v>
                </c:pt>
                <c:pt idx="937">
                  <c:v>66445.190017129731</c:v>
                </c:pt>
                <c:pt idx="938">
                  <c:v>66654.883194576279</c:v>
                </c:pt>
                <c:pt idx="939">
                  <c:v>66804.762177320663</c:v>
                </c:pt>
                <c:pt idx="940">
                  <c:v>66942.230064208023</c:v>
                </c:pt>
                <c:pt idx="941">
                  <c:v>67144.808391788567</c:v>
                </c:pt>
                <c:pt idx="942">
                  <c:v>67395.733946606531</c:v>
                </c:pt>
                <c:pt idx="943">
                  <c:v>67439.938797355833</c:v>
                </c:pt>
                <c:pt idx="944">
                  <c:v>67653.152268020218</c:v>
                </c:pt>
                <c:pt idx="945">
                  <c:v>67793.66413862005</c:v>
                </c:pt>
                <c:pt idx="946">
                  <c:v>67834.501032494285</c:v>
                </c:pt>
                <c:pt idx="947">
                  <c:v>68137.878056032612</c:v>
                </c:pt>
                <c:pt idx="948">
                  <c:v>68240.38881634931</c:v>
                </c:pt>
                <c:pt idx="949">
                  <c:v>68422.974129437018</c:v>
                </c:pt>
                <c:pt idx="950">
                  <c:v>68406.88497187692</c:v>
                </c:pt>
                <c:pt idx="951">
                  <c:v>68700.311973874006</c:v>
                </c:pt>
                <c:pt idx="952">
                  <c:v>68682.747689714524</c:v>
                </c:pt>
                <c:pt idx="953">
                  <c:v>68909.478934497383</c:v>
                </c:pt>
                <c:pt idx="954">
                  <c:v>69001.21251646473</c:v>
                </c:pt>
                <c:pt idx="955">
                  <c:v>69139.757719894405</c:v>
                </c:pt>
                <c:pt idx="956">
                  <c:v>69336.723151638405</c:v>
                </c:pt>
                <c:pt idx="957">
                  <c:v>69415.772909751569</c:v>
                </c:pt>
                <c:pt idx="958">
                  <c:v>69500.642096629643</c:v>
                </c:pt>
                <c:pt idx="959">
                  <c:v>69624.283468070833</c:v>
                </c:pt>
                <c:pt idx="960">
                  <c:v>69689.916847903936</c:v>
                </c:pt>
                <c:pt idx="961">
                  <c:v>69901.893138849453</c:v>
                </c:pt>
                <c:pt idx="962">
                  <c:v>70005.711262349694</c:v>
                </c:pt>
                <c:pt idx="963">
                  <c:v>70120.10213632723</c:v>
                </c:pt>
                <c:pt idx="964">
                  <c:v>70233.508548328347</c:v>
                </c:pt>
                <c:pt idx="965">
                  <c:v>70304.042962018706</c:v>
                </c:pt>
                <c:pt idx="966">
                  <c:v>70389.510090922224</c:v>
                </c:pt>
                <c:pt idx="967">
                  <c:v>70482.222727456057</c:v>
                </c:pt>
                <c:pt idx="968">
                  <c:v>70588.784590690921</c:v>
                </c:pt>
                <c:pt idx="969">
                  <c:v>70767.259701717863</c:v>
                </c:pt>
                <c:pt idx="970">
                  <c:v>70949.555756464033</c:v>
                </c:pt>
                <c:pt idx="971">
                  <c:v>71107.124043513177</c:v>
                </c:pt>
                <c:pt idx="972">
                  <c:v>71234.382056908158</c:v>
                </c:pt>
                <c:pt idx="973">
                  <c:v>71467.108221861679</c:v>
                </c:pt>
                <c:pt idx="974">
                  <c:v>71388.725100771306</c:v>
                </c:pt>
                <c:pt idx="975">
                  <c:v>71534.483939592406</c:v>
                </c:pt>
                <c:pt idx="976">
                  <c:v>71674.549332802722</c:v>
                </c:pt>
                <c:pt idx="977">
                  <c:v>72016.80343021547</c:v>
                </c:pt>
                <c:pt idx="978">
                  <c:v>71981.229724603894</c:v>
                </c:pt>
                <c:pt idx="979">
                  <c:v>72078.500640846294</c:v>
                </c:pt>
                <c:pt idx="980">
                  <c:v>72363.342427306663</c:v>
                </c:pt>
                <c:pt idx="981">
                  <c:v>72386.175180621372</c:v>
                </c:pt>
                <c:pt idx="982">
                  <c:v>72534.866280417322</c:v>
                </c:pt>
                <c:pt idx="983">
                  <c:v>72570.607505041873</c:v>
                </c:pt>
                <c:pt idx="984">
                  <c:v>72717.633213837558</c:v>
                </c:pt>
                <c:pt idx="985">
                  <c:v>72872.978063111907</c:v>
                </c:pt>
                <c:pt idx="986">
                  <c:v>73043.028563432454</c:v>
                </c:pt>
                <c:pt idx="987">
                  <c:v>73134.940956609586</c:v>
                </c:pt>
                <c:pt idx="988">
                  <c:v>73238.407902749779</c:v>
                </c:pt>
                <c:pt idx="989">
                  <c:v>73364.998499476846</c:v>
                </c:pt>
                <c:pt idx="990">
                  <c:v>73409.637590992555</c:v>
                </c:pt>
                <c:pt idx="991">
                  <c:v>73611.424471497783</c:v>
                </c:pt>
                <c:pt idx="992">
                  <c:v>73771.643739693347</c:v>
                </c:pt>
                <c:pt idx="993">
                  <c:v>73945.999227563196</c:v>
                </c:pt>
                <c:pt idx="994">
                  <c:v>73901.097806186095</c:v>
                </c:pt>
                <c:pt idx="995">
                  <c:v>74010.489343415771</c:v>
                </c:pt>
                <c:pt idx="996">
                  <c:v>74038.363981297283</c:v>
                </c:pt>
                <c:pt idx="997">
                  <c:v>74282.533876628717</c:v>
                </c:pt>
                <c:pt idx="998">
                  <c:v>74393.794299060915</c:v>
                </c:pt>
                <c:pt idx="999">
                  <c:v>74610.873067337787</c:v>
                </c:pt>
                <c:pt idx="1000">
                  <c:v>74769.922503633876</c:v>
                </c:pt>
                <c:pt idx="1001">
                  <c:v>74737.040108707719</c:v>
                </c:pt>
                <c:pt idx="1002">
                  <c:v>74807.555898036648</c:v>
                </c:pt>
                <c:pt idx="1003">
                  <c:v>74922.054092289356</c:v>
                </c:pt>
                <c:pt idx="1004">
                  <c:v>74993.204064715013</c:v>
                </c:pt>
                <c:pt idx="1005">
                  <c:v>75068.123390852328</c:v>
                </c:pt>
                <c:pt idx="1006">
                  <c:v>75279.26097518696</c:v>
                </c:pt>
                <c:pt idx="1007">
                  <c:v>75470.332724762047</c:v>
                </c:pt>
                <c:pt idx="1008">
                  <c:v>75617.55849643478</c:v>
                </c:pt>
                <c:pt idx="1009">
                  <c:v>75729.111366642072</c:v>
                </c:pt>
                <c:pt idx="1010">
                  <c:v>75835.537319621828</c:v>
                </c:pt>
                <c:pt idx="1011">
                  <c:v>75776.764001568692</c:v>
                </c:pt>
                <c:pt idx="1012">
                  <c:v>75881.256213885121</c:v>
                </c:pt>
                <c:pt idx="1013">
                  <c:v>75805.912526796528</c:v>
                </c:pt>
                <c:pt idx="1014">
                  <c:v>76048.530910980568</c:v>
                </c:pt>
                <c:pt idx="1015">
                  <c:v>76195.233200061542</c:v>
                </c:pt>
                <c:pt idx="1016">
                  <c:v>76486.73929227874</c:v>
                </c:pt>
                <c:pt idx="1017">
                  <c:v>76661.701999310928</c:v>
                </c:pt>
                <c:pt idx="1018">
                  <c:v>76532.009911439905</c:v>
                </c:pt>
                <c:pt idx="1019">
                  <c:v>76642.778857599507</c:v>
                </c:pt>
                <c:pt idx="1020">
                  <c:v>76606.653753565479</c:v>
                </c:pt>
                <c:pt idx="1021">
                  <c:v>76848.022372307998</c:v>
                </c:pt>
                <c:pt idx="1022">
                  <c:v>76836.179675727806</c:v>
                </c:pt>
                <c:pt idx="1023">
                  <c:v>77029.485561548237</c:v>
                </c:pt>
                <c:pt idx="1024">
                  <c:v>77370.76118468128</c:v>
                </c:pt>
                <c:pt idx="1025">
                  <c:v>77321.813004835014</c:v>
                </c:pt>
                <c:pt idx="1026">
                  <c:v>77305.955188739914</c:v>
                </c:pt>
                <c:pt idx="1027">
                  <c:v>77282.992869142894</c:v>
                </c:pt>
                <c:pt idx="1028">
                  <c:v>77305.204419906731</c:v>
                </c:pt>
                <c:pt idx="1029">
                  <c:v>77347.944081493013</c:v>
                </c:pt>
                <c:pt idx="1030">
                  <c:v>77604.469808654452</c:v>
                </c:pt>
                <c:pt idx="1031">
                  <c:v>77830.860077089252</c:v>
                </c:pt>
                <c:pt idx="1032">
                  <c:v>78148.086810213252</c:v>
                </c:pt>
                <c:pt idx="1033">
                  <c:v>78140.500548929325</c:v>
                </c:pt>
                <c:pt idx="1034">
                  <c:v>78275.630941761585</c:v>
                </c:pt>
                <c:pt idx="1035">
                  <c:v>78224.446780480968</c:v>
                </c:pt>
                <c:pt idx="1036">
                  <c:v>78266.724415963457</c:v>
                </c:pt>
                <c:pt idx="1037">
                  <c:v>78362.86695248443</c:v>
                </c:pt>
                <c:pt idx="1038">
                  <c:v>78506.929646008095</c:v>
                </c:pt>
                <c:pt idx="1039">
                  <c:v>78871.374907748585</c:v>
                </c:pt>
                <c:pt idx="1040">
                  <c:v>78846.439746636257</c:v>
                </c:pt>
                <c:pt idx="1041">
                  <c:v>79072.835485463278</c:v>
                </c:pt>
                <c:pt idx="1042">
                  <c:v>79257.086912120794</c:v>
                </c:pt>
                <c:pt idx="1043">
                  <c:v>79223.212959091965</c:v>
                </c:pt>
                <c:pt idx="1044">
                  <c:v>79127.482888398517</c:v>
                </c:pt>
                <c:pt idx="1045">
                  <c:v>79191.540581537512</c:v>
                </c:pt>
                <c:pt idx="1046">
                  <c:v>79235.31725091867</c:v>
                </c:pt>
                <c:pt idx="1047">
                  <c:v>79387.41881799369</c:v>
                </c:pt>
                <c:pt idx="1048">
                  <c:v>79621.849662727356</c:v>
                </c:pt>
                <c:pt idx="1049">
                  <c:v>79837.605270907137</c:v>
                </c:pt>
                <c:pt idx="1050">
                  <c:v>79977.91926619086</c:v>
                </c:pt>
                <c:pt idx="1051">
                  <c:v>80111.512079470223</c:v>
                </c:pt>
                <c:pt idx="1052">
                  <c:v>79972.15743973972</c:v>
                </c:pt>
                <c:pt idx="1053">
                  <c:v>79993.314834116594</c:v>
                </c:pt>
                <c:pt idx="1054">
                  <c:v>79988.305292550431</c:v>
                </c:pt>
                <c:pt idx="1055">
                  <c:v>80167.411881232678</c:v>
                </c:pt>
                <c:pt idx="1056">
                  <c:v>80303.481666923821</c:v>
                </c:pt>
                <c:pt idx="1057">
                  <c:v>80531.693906147644</c:v>
                </c:pt>
                <c:pt idx="1058">
                  <c:v>80793.484261188147</c:v>
                </c:pt>
                <c:pt idx="1059">
                  <c:v>80876.344961616589</c:v>
                </c:pt>
                <c:pt idx="1060">
                  <c:v>80940.370891699698</c:v>
                </c:pt>
                <c:pt idx="1061">
                  <c:v>80776.593198388873</c:v>
                </c:pt>
                <c:pt idx="1062">
                  <c:v>80733.99917371785</c:v>
                </c:pt>
                <c:pt idx="1063">
                  <c:v>80835.95141872768</c:v>
                </c:pt>
                <c:pt idx="1064">
                  <c:v>81011.487386709967</c:v>
                </c:pt>
                <c:pt idx="1065">
                  <c:v>81261.366281412629</c:v>
                </c:pt>
                <c:pt idx="1066">
                  <c:v>81560.493526685226</c:v>
                </c:pt>
                <c:pt idx="1067">
                  <c:v>81616.721451440317</c:v>
                </c:pt>
                <c:pt idx="1068">
                  <c:v>81601.162602097829</c:v>
                </c:pt>
                <c:pt idx="1069">
                  <c:v>81467.072347409354</c:v>
                </c:pt>
                <c:pt idx="1070">
                  <c:v>81365.813939618631</c:v>
                </c:pt>
                <c:pt idx="1071">
                  <c:v>81571.404643729416</c:v>
                </c:pt>
                <c:pt idx="1072">
                  <c:v>81463.031441376545</c:v>
                </c:pt>
                <c:pt idx="1073">
                  <c:v>81881.133816209243</c:v>
                </c:pt>
                <c:pt idx="1074">
                  <c:v>82059.354782404509</c:v>
                </c:pt>
                <c:pt idx="1075">
                  <c:v>82205.142146925326</c:v>
                </c:pt>
                <c:pt idx="1076">
                  <c:v>82164.458642281315</c:v>
                </c:pt>
                <c:pt idx="1077">
                  <c:v>82221.919313427759</c:v>
                </c:pt>
                <c:pt idx="1078">
                  <c:v>82040.374290579901</c:v>
                </c:pt>
                <c:pt idx="1079">
                  <c:v>82147.920902033526</c:v>
                </c:pt>
                <c:pt idx="1080">
                  <c:v>82185.663928643247</c:v>
                </c:pt>
                <c:pt idx="1081">
                  <c:v>82265.397356903923</c:v>
                </c:pt>
                <c:pt idx="1082">
                  <c:v>82291.25314957228</c:v>
                </c:pt>
                <c:pt idx="1083">
                  <c:v>82239.541941737873</c:v>
                </c:pt>
                <c:pt idx="1084">
                  <c:v>82246.65352143468</c:v>
                </c:pt>
                <c:pt idx="1085">
                  <c:v>82143.639490300164</c:v>
                </c:pt>
                <c:pt idx="1086">
                  <c:v>82329.954847364279</c:v>
                </c:pt>
                <c:pt idx="1087">
                  <c:v>82535.312017995515</c:v>
                </c:pt>
                <c:pt idx="1088">
                  <c:v>82698.287354877102</c:v>
                </c:pt>
                <c:pt idx="1089">
                  <c:v>83037.866590803809</c:v>
                </c:pt>
                <c:pt idx="1090">
                  <c:v>83321.131187684776</c:v>
                </c:pt>
                <c:pt idx="1091">
                  <c:v>83546.93355016323</c:v>
                </c:pt>
                <c:pt idx="1092">
                  <c:v>83647.467845052495</c:v>
                </c:pt>
                <c:pt idx="1093">
                  <c:v>83852.211064475661</c:v>
                </c:pt>
                <c:pt idx="1094">
                  <c:v>83781.092096418375</c:v>
                </c:pt>
                <c:pt idx="1095">
                  <c:v>83747.381779823889</c:v>
                </c:pt>
                <c:pt idx="1096">
                  <c:v>83669.039135315965</c:v>
                </c:pt>
                <c:pt idx="1097">
                  <c:v>83664.625553679973</c:v>
                </c:pt>
                <c:pt idx="1098">
                  <c:v>83502.67208307542</c:v>
                </c:pt>
                <c:pt idx="1099">
                  <c:v>83748.246140087926</c:v>
                </c:pt>
                <c:pt idx="1100">
                  <c:v>83866.188699069695</c:v>
                </c:pt>
                <c:pt idx="1101">
                  <c:v>83998.612983381056</c:v>
                </c:pt>
                <c:pt idx="1102">
                  <c:v>84484.477261897366</c:v>
                </c:pt>
                <c:pt idx="1103">
                  <c:v>84521.639332006016</c:v>
                </c:pt>
                <c:pt idx="1104">
                  <c:v>84551.682184942343</c:v>
                </c:pt>
                <c:pt idx="1105">
                  <c:v>84466.9450723513</c:v>
                </c:pt>
                <c:pt idx="1106">
                  <c:v>84245.826874010338</c:v>
                </c:pt>
                <c:pt idx="1107">
                  <c:v>84196.032346256776</c:v>
                </c:pt>
                <c:pt idx="1108">
                  <c:v>84112.890714059948</c:v>
                </c:pt>
                <c:pt idx="1109">
                  <c:v>84303.091058506907</c:v>
                </c:pt>
                <c:pt idx="1110">
                  <c:v>84534.278254619654</c:v>
                </c:pt>
                <c:pt idx="1111">
                  <c:v>84881.517153259425</c:v>
                </c:pt>
                <c:pt idx="1112">
                  <c:v>85112.504728440254</c:v>
                </c:pt>
                <c:pt idx="1113">
                  <c:v>85252.988723205228</c:v>
                </c:pt>
                <c:pt idx="1114">
                  <c:v>85250.283492367395</c:v>
                </c:pt>
                <c:pt idx="1115">
                  <c:v>84756.657482072478</c:v>
                </c:pt>
                <c:pt idx="1116">
                  <c:v>84728.433427461408</c:v>
                </c:pt>
                <c:pt idx="1117">
                  <c:v>84703.779059371431</c:v>
                </c:pt>
                <c:pt idx="1118">
                  <c:v>84787.310592863214</c:v>
                </c:pt>
                <c:pt idx="1119">
                  <c:v>84993.134732721868</c:v>
                </c:pt>
                <c:pt idx="1120">
                  <c:v>85423.773947725422</c:v>
                </c:pt>
                <c:pt idx="1121">
                  <c:v>85636.885423342959</c:v>
                </c:pt>
                <c:pt idx="1122">
                  <c:v>85713.10487913595</c:v>
                </c:pt>
                <c:pt idx="1123">
                  <c:v>85501.569780595499</c:v>
                </c:pt>
                <c:pt idx="1124">
                  <c:v>85329.049258929226</c:v>
                </c:pt>
                <c:pt idx="1125">
                  <c:v>85210.404689122181</c:v>
                </c:pt>
                <c:pt idx="1126">
                  <c:v>85135.451976441516</c:v>
                </c:pt>
                <c:pt idx="1127">
                  <c:v>85126.729420200907</c:v>
                </c:pt>
                <c:pt idx="1128">
                  <c:v>85541.434869917342</c:v>
                </c:pt>
                <c:pt idx="1129">
                  <c:v>85818.888207143027</c:v>
                </c:pt>
                <c:pt idx="1130">
                  <c:v>86127.022508947033</c:v>
                </c:pt>
                <c:pt idx="1131">
                  <c:v>86043.445867152564</c:v>
                </c:pt>
                <c:pt idx="1132">
                  <c:v>85966.995802975987</c:v>
                </c:pt>
                <c:pt idx="1133">
                  <c:v>85879.853177810161</c:v>
                </c:pt>
                <c:pt idx="1134">
                  <c:v>85717.503994642539</c:v>
                </c:pt>
                <c:pt idx="1135">
                  <c:v>85502.048305153716</c:v>
                </c:pt>
                <c:pt idx="1136">
                  <c:v>85573.57034614103</c:v>
                </c:pt>
                <c:pt idx="1137">
                  <c:v>85738.873863976143</c:v>
                </c:pt>
                <c:pt idx="1138">
                  <c:v>85984.667664844135</c:v>
                </c:pt>
                <c:pt idx="1139">
                  <c:v>86123.708847554328</c:v>
                </c:pt>
                <c:pt idx="1140">
                  <c:v>86347.592699394881</c:v>
                </c:pt>
                <c:pt idx="1141">
                  <c:v>86193.057274538296</c:v>
                </c:pt>
                <c:pt idx="1142">
                  <c:v>86015.354398729294</c:v>
                </c:pt>
                <c:pt idx="1143">
                  <c:v>85838.878374828826</c:v>
                </c:pt>
                <c:pt idx="1144">
                  <c:v>85564.496541900982</c:v>
                </c:pt>
                <c:pt idx="1145">
                  <c:v>85515.539054298788</c:v>
                </c:pt>
                <c:pt idx="1146">
                  <c:v>85465.367822388318</c:v>
                </c:pt>
                <c:pt idx="1147">
                  <c:v>85681.814317586279</c:v>
                </c:pt>
                <c:pt idx="1148">
                  <c:v>85921.086335008309</c:v>
                </c:pt>
                <c:pt idx="1149">
                  <c:v>85891.891719708685</c:v>
                </c:pt>
                <c:pt idx="1150">
                  <c:v>85928.099718069381</c:v>
                </c:pt>
                <c:pt idx="1151">
                  <c:v>85755.071643997813</c:v>
                </c:pt>
                <c:pt idx="1152">
                  <c:v>85609.645021828997</c:v>
                </c:pt>
                <c:pt idx="1153">
                  <c:v>85509.778329897686</c:v>
                </c:pt>
                <c:pt idx="1154">
                  <c:v>85285.985418991375</c:v>
                </c:pt>
                <c:pt idx="1155">
                  <c:v>85092.391562545163</c:v>
                </c:pt>
                <c:pt idx="1156">
                  <c:v>85185.745303763266</c:v>
                </c:pt>
                <c:pt idx="1157">
                  <c:v>85513.937829256916</c:v>
                </c:pt>
                <c:pt idx="1158">
                  <c:v>85570.386228566087</c:v>
                </c:pt>
                <c:pt idx="1159">
                  <c:v>85734.437898854696</c:v>
                </c:pt>
                <c:pt idx="1160">
                  <c:v>85797.039093679094</c:v>
                </c:pt>
                <c:pt idx="1161">
                  <c:v>85932.259896437055</c:v>
                </c:pt>
                <c:pt idx="1162">
                  <c:v>85903.672609653251</c:v>
                </c:pt>
                <c:pt idx="1163">
                  <c:v>85756.654614338244</c:v>
                </c:pt>
                <c:pt idx="1164">
                  <c:v>85660.076806071404</c:v>
                </c:pt>
                <c:pt idx="1165">
                  <c:v>85587.447992136716</c:v>
                </c:pt>
                <c:pt idx="1166">
                  <c:v>85710.767276898987</c:v>
                </c:pt>
                <c:pt idx="1167">
                  <c:v>85867.593802448697</c:v>
                </c:pt>
                <c:pt idx="1168">
                  <c:v>85999.762474253075</c:v>
                </c:pt>
                <c:pt idx="1169">
                  <c:v>86350.888225715738</c:v>
                </c:pt>
                <c:pt idx="1170">
                  <c:v>86675.176332119445</c:v>
                </c:pt>
                <c:pt idx="1171">
                  <c:v>87062.629606473551</c:v>
                </c:pt>
                <c:pt idx="1172">
                  <c:v>87303.145495789024</c:v>
                </c:pt>
                <c:pt idx="1173">
                  <c:v>87438.697663340077</c:v>
                </c:pt>
                <c:pt idx="1174">
                  <c:v>87328.174288818831</c:v>
                </c:pt>
                <c:pt idx="1175">
                  <c:v>87441.405087035542</c:v>
                </c:pt>
                <c:pt idx="1176">
                  <c:v>87289.498540148605</c:v>
                </c:pt>
                <c:pt idx="1177">
                  <c:v>87576.705768678075</c:v>
                </c:pt>
                <c:pt idx="1178">
                  <c:v>87809.527276723165</c:v>
                </c:pt>
                <c:pt idx="1179">
                  <c:v>88390.075640561758</c:v>
                </c:pt>
                <c:pt idx="1180">
                  <c:v>88705.98462017822</c:v>
                </c:pt>
                <c:pt idx="1181">
                  <c:v>89066.90839786391</c:v>
                </c:pt>
                <c:pt idx="1182">
                  <c:v>89428.723124397424</c:v>
                </c:pt>
                <c:pt idx="1183">
                  <c:v>89471.96026487356</c:v>
                </c:pt>
                <c:pt idx="1184">
                  <c:v>89632.805745880265</c:v>
                </c:pt>
                <c:pt idx="1185">
                  <c:v>89389.154134256998</c:v>
                </c:pt>
                <c:pt idx="1186">
                  <c:v>89198.117178060711</c:v>
                </c:pt>
                <c:pt idx="1187">
                  <c:v>89187.668179542277</c:v>
                </c:pt>
                <c:pt idx="1188">
                  <c:v>89317.776466472438</c:v>
                </c:pt>
                <c:pt idx="1189">
                  <c:v>89527.270072564512</c:v>
                </c:pt>
                <c:pt idx="1190">
                  <c:v>89935.960836769635</c:v>
                </c:pt>
                <c:pt idx="1191">
                  <c:v>90290.527040008004</c:v>
                </c:pt>
                <c:pt idx="1192">
                  <c:v>90399.280175923603</c:v>
                </c:pt>
                <c:pt idx="1193">
                  <c:v>90441.941918769167</c:v>
                </c:pt>
                <c:pt idx="1194">
                  <c:v>90400.884127553363</c:v>
                </c:pt>
                <c:pt idx="1195">
                  <c:v>90273.179287961204</c:v>
                </c:pt>
                <c:pt idx="1196">
                  <c:v>90187.161091796108</c:v>
                </c:pt>
                <c:pt idx="1197">
                  <c:v>90015.224699182872</c:v>
                </c:pt>
                <c:pt idx="1198">
                  <c:v>89824.128754280289</c:v>
                </c:pt>
                <c:pt idx="1199">
                  <c:v>89828.441960609489</c:v>
                </c:pt>
                <c:pt idx="1200">
                  <c:v>89861.381059177816</c:v>
                </c:pt>
                <c:pt idx="1201">
                  <c:v>90106.288677124496</c:v>
                </c:pt>
                <c:pt idx="1202">
                  <c:v>90158.015786715405</c:v>
                </c:pt>
                <c:pt idx="1203">
                  <c:v>90418.582965885202</c:v>
                </c:pt>
                <c:pt idx="1204">
                  <c:v>90527.728315039727</c:v>
                </c:pt>
                <c:pt idx="1205">
                  <c:v>90581.694186151741</c:v>
                </c:pt>
                <c:pt idx="1206">
                  <c:v>90459.751640103917</c:v>
                </c:pt>
                <c:pt idx="1207">
                  <c:v>90094.251106219075</c:v>
                </c:pt>
                <c:pt idx="1208">
                  <c:v>89765.384993965781</c:v>
                </c:pt>
                <c:pt idx="1209">
                  <c:v>89652.840624692806</c:v>
                </c:pt>
                <c:pt idx="1210">
                  <c:v>89438.048729045113</c:v>
                </c:pt>
                <c:pt idx="1211">
                  <c:v>89660.213199497273</c:v>
                </c:pt>
                <c:pt idx="1212">
                  <c:v>89796.000907219626</c:v>
                </c:pt>
                <c:pt idx="1213">
                  <c:v>89861.620684653812</c:v>
                </c:pt>
                <c:pt idx="1214">
                  <c:v>90046.562178136475</c:v>
                </c:pt>
                <c:pt idx="1215">
                  <c:v>90208.047823463858</c:v>
                </c:pt>
                <c:pt idx="1216">
                  <c:v>90128.041231433788</c:v>
                </c:pt>
                <c:pt idx="1217">
                  <c:v>90183.603173194278</c:v>
                </c:pt>
                <c:pt idx="1218">
                  <c:v>89731.230473276999</c:v>
                </c:pt>
                <c:pt idx="1219">
                  <c:v>89418.770930281622</c:v>
                </c:pt>
                <c:pt idx="1220">
                  <c:v>89266.782929041743</c:v>
                </c:pt>
                <c:pt idx="1221">
                  <c:v>89017.890851109099</c:v>
                </c:pt>
                <c:pt idx="1222">
                  <c:v>89144.914277712713</c:v>
                </c:pt>
                <c:pt idx="1223">
                  <c:v>89231.638989801533</c:v>
                </c:pt>
                <c:pt idx="1224">
                  <c:v>89555.155748113422</c:v>
                </c:pt>
                <c:pt idx="1225">
                  <c:v>89858.302795205469</c:v>
                </c:pt>
                <c:pt idx="1226">
                  <c:v>89958.080764983984</c:v>
                </c:pt>
                <c:pt idx="1227">
                  <c:v>89787.264003397024</c:v>
                </c:pt>
                <c:pt idx="1228">
                  <c:v>89414.974361280591</c:v>
                </c:pt>
                <c:pt idx="1229">
                  <c:v>88873.551687534506</c:v>
                </c:pt>
                <c:pt idx="1230">
                  <c:v>88584.138544464702</c:v>
                </c:pt>
                <c:pt idx="1231">
                  <c:v>88547.639106115748</c:v>
                </c:pt>
                <c:pt idx="1232">
                  <c:v>88343.758843213931</c:v>
                </c:pt>
                <c:pt idx="1233">
                  <c:v>88586.828575947991</c:v>
                </c:pt>
                <c:pt idx="1234">
                  <c:v>88784.957785897626</c:v>
                </c:pt>
                <c:pt idx="1235">
                  <c:v>88809.298739485399</c:v>
                </c:pt>
                <c:pt idx="1236">
                  <c:v>88914.569624189186</c:v>
                </c:pt>
                <c:pt idx="1237">
                  <c:v>88946.890527860727</c:v>
                </c:pt>
                <c:pt idx="1238">
                  <c:v>88717.906009376209</c:v>
                </c:pt>
                <c:pt idx="1239">
                  <c:v>88125.523031432749</c:v>
                </c:pt>
                <c:pt idx="1240">
                  <c:v>87869.209133148514</c:v>
                </c:pt>
                <c:pt idx="1241">
                  <c:v>87639.698397003929</c:v>
                </c:pt>
                <c:pt idx="1242">
                  <c:v>87598.31098423856</c:v>
                </c:pt>
                <c:pt idx="1243">
                  <c:v>87721.719748469623</c:v>
                </c:pt>
                <c:pt idx="1244">
                  <c:v>88261.094145526367</c:v>
                </c:pt>
                <c:pt idx="1245">
                  <c:v>88854.9777100949</c:v>
                </c:pt>
                <c:pt idx="1246">
                  <c:v>89293.56041752077</c:v>
                </c:pt>
                <c:pt idx="1247">
                  <c:v>89629.488115799046</c:v>
                </c:pt>
                <c:pt idx="1248">
                  <c:v>89837.160555314971</c:v>
                </c:pt>
                <c:pt idx="1249">
                  <c:v>89515.087450634062</c:v>
                </c:pt>
                <c:pt idx="1250">
                  <c:v>89171.580109900737</c:v>
                </c:pt>
                <c:pt idx="1251">
                  <c:v>88779.798486970321</c:v>
                </c:pt>
                <c:pt idx="1252">
                  <c:v>88279.775027781317</c:v>
                </c:pt>
                <c:pt idx="1253">
                  <c:v>88054.046213477035</c:v>
                </c:pt>
                <c:pt idx="1254">
                  <c:v>88175.005139122935</c:v>
                </c:pt>
                <c:pt idx="1255">
                  <c:v>88554.529930660807</c:v>
                </c:pt>
                <c:pt idx="1256">
                  <c:v>89216.416834347809</c:v>
                </c:pt>
                <c:pt idx="1257">
                  <c:v>89928.587565031237</c:v>
                </c:pt>
                <c:pt idx="1258">
                  <c:v>90633.190464024214</c:v>
                </c:pt>
                <c:pt idx="1259">
                  <c:v>90900.183118877685</c:v>
                </c:pt>
                <c:pt idx="1260">
                  <c:v>91075.86363302829</c:v>
                </c:pt>
                <c:pt idx="1261">
                  <c:v>90812.282774727253</c:v>
                </c:pt>
                <c:pt idx="1262">
                  <c:v>90622.754690853137</c:v>
                </c:pt>
                <c:pt idx="1263">
                  <c:v>90204.471443620278</c:v>
                </c:pt>
                <c:pt idx="1264">
                  <c:v>89930.320282198212</c:v>
                </c:pt>
                <c:pt idx="1265">
                  <c:v>89749.662437091742</c:v>
                </c:pt>
                <c:pt idx="1266">
                  <c:v>89534.144705816463</c:v>
                </c:pt>
                <c:pt idx="1267">
                  <c:v>89432.538140952689</c:v>
                </c:pt>
                <c:pt idx="1268">
                  <c:v>89372.825397895518</c:v>
                </c:pt>
                <c:pt idx="1269">
                  <c:v>89658.480642758412</c:v>
                </c:pt>
                <c:pt idx="1270">
                  <c:v>90043.244075904455</c:v>
                </c:pt>
                <c:pt idx="1271">
                  <c:v>90373.709256335685</c:v>
                </c:pt>
                <c:pt idx="1272">
                  <c:v>90739.394275497398</c:v>
                </c:pt>
                <c:pt idx="1273">
                  <c:v>91219.577695270258</c:v>
                </c:pt>
                <c:pt idx="1274">
                  <c:v>91147.9132764354</c:v>
                </c:pt>
                <c:pt idx="1275">
                  <c:v>90738.52766484287</c:v>
                </c:pt>
                <c:pt idx="1276">
                  <c:v>90406.156894631989</c:v>
                </c:pt>
                <c:pt idx="1277">
                  <c:v>89907.20518335102</c:v>
                </c:pt>
                <c:pt idx="1278">
                  <c:v>89362.633805198726</c:v>
                </c:pt>
                <c:pt idx="1279">
                  <c:v>89090.735635534686</c:v>
                </c:pt>
                <c:pt idx="1280">
                  <c:v>89073.542412664188</c:v>
                </c:pt>
                <c:pt idx="1281">
                  <c:v>89217.522557328892</c:v>
                </c:pt>
                <c:pt idx="1282">
                  <c:v>89706.55025527293</c:v>
                </c:pt>
                <c:pt idx="1283">
                  <c:v>89983.51889227434</c:v>
                </c:pt>
                <c:pt idx="1284">
                  <c:v>90455.824641960862</c:v>
                </c:pt>
                <c:pt idx="1285">
                  <c:v>90578.117323855127</c:v>
                </c:pt>
                <c:pt idx="1286">
                  <c:v>90603.561086027985</c:v>
                </c:pt>
                <c:pt idx="1287">
                  <c:v>90296.039260018297</c:v>
                </c:pt>
                <c:pt idx="1288">
                  <c:v>89912.864125878565</c:v>
                </c:pt>
                <c:pt idx="1289">
                  <c:v>89298.370439065824</c:v>
                </c:pt>
                <c:pt idx="1290">
                  <c:v>88568.790670672475</c:v>
                </c:pt>
                <c:pt idx="1291">
                  <c:v>87980.342125039853</c:v>
                </c:pt>
                <c:pt idx="1292">
                  <c:v>87747.396782325464</c:v>
                </c:pt>
                <c:pt idx="1293">
                  <c:v>87787.79158770277</c:v>
                </c:pt>
                <c:pt idx="1294">
                  <c:v>88147.132206664857</c:v>
                </c:pt>
                <c:pt idx="1295">
                  <c:v>88640.390178101094</c:v>
                </c:pt>
                <c:pt idx="1296">
                  <c:v>89009.524777807484</c:v>
                </c:pt>
                <c:pt idx="1297">
                  <c:v>89398.756062681423</c:v>
                </c:pt>
                <c:pt idx="1298">
                  <c:v>89729.387283274875</c:v>
                </c:pt>
                <c:pt idx="1299">
                  <c:v>89407.583966552251</c:v>
                </c:pt>
                <c:pt idx="1300">
                  <c:v>88867.52618833803</c:v>
                </c:pt>
                <c:pt idx="1301">
                  <c:v>88340.203127856919</c:v>
                </c:pt>
                <c:pt idx="1302">
                  <c:v>87880.390403317593</c:v>
                </c:pt>
                <c:pt idx="1303">
                  <c:v>87515.445802275455</c:v>
                </c:pt>
                <c:pt idx="1304">
                  <c:v>87005.413350564268</c:v>
                </c:pt>
                <c:pt idx="1305">
                  <c:v>86797.827606768347</c:v>
                </c:pt>
                <c:pt idx="1306">
                  <c:v>86783.336027220968</c:v>
                </c:pt>
                <c:pt idx="1307">
                  <c:v>87129.165423644808</c:v>
                </c:pt>
                <c:pt idx="1308">
                  <c:v>87774.529211044413</c:v>
                </c:pt>
                <c:pt idx="1309">
                  <c:v>88339.963623863601</c:v>
                </c:pt>
                <c:pt idx="1310">
                  <c:v>88670.497114140948</c:v>
                </c:pt>
                <c:pt idx="1311">
                  <c:v>88918.752526731143</c:v>
                </c:pt>
                <c:pt idx="1312">
                  <c:v>88564.958320526086</c:v>
                </c:pt>
                <c:pt idx="1313">
                  <c:v>87822.789808652175</c:v>
                </c:pt>
                <c:pt idx="1314">
                  <c:v>87115.537702396963</c:v>
                </c:pt>
                <c:pt idx="1315">
                  <c:v>86128.734568948115</c:v>
                </c:pt>
                <c:pt idx="1316">
                  <c:v>85381.94151771006</c:v>
                </c:pt>
                <c:pt idx="1317">
                  <c:v>85256.669314187107</c:v>
                </c:pt>
                <c:pt idx="1318">
                  <c:v>85237.291064922305</c:v>
                </c:pt>
                <c:pt idx="1319">
                  <c:v>85771.011831660289</c:v>
                </c:pt>
                <c:pt idx="1320">
                  <c:v>86372.981242716371</c:v>
                </c:pt>
                <c:pt idx="1321">
                  <c:v>86988.34261304792</c:v>
                </c:pt>
                <c:pt idx="1322">
                  <c:v>87269.387353578524</c:v>
                </c:pt>
                <c:pt idx="1323">
                  <c:v>87520.345079379331</c:v>
                </c:pt>
                <c:pt idx="1324">
                  <c:v>87369.189558830316</c:v>
                </c:pt>
                <c:pt idx="1325">
                  <c:v>87036.719174707963</c:v>
                </c:pt>
                <c:pt idx="1326">
                  <c:v>86293.576095408687</c:v>
                </c:pt>
                <c:pt idx="1327">
                  <c:v>85449.539982994087</c:v>
                </c:pt>
                <c:pt idx="1328">
                  <c:v>84706.594059721028</c:v>
                </c:pt>
                <c:pt idx="1329">
                  <c:v>84316.942849959465</c:v>
                </c:pt>
                <c:pt idx="1330">
                  <c:v>84114.123099929435</c:v>
                </c:pt>
                <c:pt idx="1331">
                  <c:v>84291.189256671947</c:v>
                </c:pt>
                <c:pt idx="1332">
                  <c:v>84653.3672177728</c:v>
                </c:pt>
                <c:pt idx="1333">
                  <c:v>85526.213913996282</c:v>
                </c:pt>
                <c:pt idx="1334">
                  <c:v>86211.338165268171</c:v>
                </c:pt>
                <c:pt idx="1335">
                  <c:v>86748.589684890336</c:v>
                </c:pt>
                <c:pt idx="1336">
                  <c:v>87089.387390718592</c:v>
                </c:pt>
                <c:pt idx="1337">
                  <c:v>86850.620305500008</c:v>
                </c:pt>
                <c:pt idx="1338">
                  <c:v>86210.123117307521</c:v>
                </c:pt>
                <c:pt idx="1339">
                  <c:v>85133.243731374881</c:v>
                </c:pt>
                <c:pt idx="1340">
                  <c:v>84006.448345492827</c:v>
                </c:pt>
                <c:pt idx="1341">
                  <c:v>83062.005074561734</c:v>
                </c:pt>
                <c:pt idx="1342">
                  <c:v>82580.268018313567</c:v>
                </c:pt>
                <c:pt idx="1343">
                  <c:v>82481.516987272102</c:v>
                </c:pt>
                <c:pt idx="1344">
                  <c:v>82547.920171285834</c:v>
                </c:pt>
                <c:pt idx="1345">
                  <c:v>83147.071275904629</c:v>
                </c:pt>
                <c:pt idx="1346">
                  <c:v>83824.495161637824</c:v>
                </c:pt>
                <c:pt idx="1347">
                  <c:v>84539.779059582012</c:v>
                </c:pt>
                <c:pt idx="1348">
                  <c:v>85154.111727852171</c:v>
                </c:pt>
                <c:pt idx="1349">
                  <c:v>85594.570898371137</c:v>
                </c:pt>
                <c:pt idx="1350">
                  <c:v>85814.083963326615</c:v>
                </c:pt>
                <c:pt idx="1351">
                  <c:v>85712.479064154715</c:v>
                </c:pt>
                <c:pt idx="1352">
                  <c:v>85176.783335453219</c:v>
                </c:pt>
                <c:pt idx="1353">
                  <c:v>84438.117519918</c:v>
                </c:pt>
                <c:pt idx="1354">
                  <c:v>83578.19482709156</c:v>
                </c:pt>
                <c:pt idx="1355">
                  <c:v>82610.171905947791</c:v>
                </c:pt>
                <c:pt idx="1356">
                  <c:v>82119.623353692077</c:v>
                </c:pt>
                <c:pt idx="1357">
                  <c:v>81589.277723605701</c:v>
                </c:pt>
                <c:pt idx="1358">
                  <c:v>81314.7555068863</c:v>
                </c:pt>
                <c:pt idx="1359">
                  <c:v>81336.905117714312</c:v>
                </c:pt>
                <c:pt idx="1360">
                  <c:v>81943.343692246781</c:v>
                </c:pt>
                <c:pt idx="1361">
                  <c:v>82990.197193920772</c:v>
                </c:pt>
                <c:pt idx="1362">
                  <c:v>83909.464779734626</c:v>
                </c:pt>
                <c:pt idx="1363">
                  <c:v>84523.846998986715</c:v>
                </c:pt>
                <c:pt idx="1364">
                  <c:v>84786.703414474294</c:v>
                </c:pt>
                <c:pt idx="1365">
                  <c:v>84831.340647509787</c:v>
                </c:pt>
                <c:pt idx="1366">
                  <c:v>84458.832111721786</c:v>
                </c:pt>
                <c:pt idx="1367">
                  <c:v>83978.620065381023</c:v>
                </c:pt>
                <c:pt idx="1368">
                  <c:v>83338.782570785843</c:v>
                </c:pt>
                <c:pt idx="1369">
                  <c:v>82080.191302142106</c:v>
                </c:pt>
                <c:pt idx="1370">
                  <c:v>81202.230655934414</c:v>
                </c:pt>
                <c:pt idx="1371">
                  <c:v>80818.325477849285</c:v>
                </c:pt>
                <c:pt idx="1372">
                  <c:v>80487.399665237201</c:v>
                </c:pt>
                <c:pt idx="1373">
                  <c:v>80636.331174876716</c:v>
                </c:pt>
                <c:pt idx="1374">
                  <c:v>81066.575975223153</c:v>
                </c:pt>
                <c:pt idx="1375">
                  <c:v>81723.873891754731</c:v>
                </c:pt>
                <c:pt idx="1376">
                  <c:v>82503.589849471377</c:v>
                </c:pt>
                <c:pt idx="1377">
                  <c:v>83297.099817852737</c:v>
                </c:pt>
                <c:pt idx="1378">
                  <c:v>83769.19319343775</c:v>
                </c:pt>
                <c:pt idx="1379">
                  <c:v>84129.316452075844</c:v>
                </c:pt>
                <c:pt idx="1380">
                  <c:v>84010.384430263774</c:v>
                </c:pt>
                <c:pt idx="1381">
                  <c:v>83625.639327584344</c:v>
                </c:pt>
                <c:pt idx="1382">
                  <c:v>82941.536293441299</c:v>
                </c:pt>
                <c:pt idx="1383">
                  <c:v>82141.305849691562</c:v>
                </c:pt>
                <c:pt idx="1384">
                  <c:v>81518.374354018073</c:v>
                </c:pt>
                <c:pt idx="1385">
                  <c:v>80882.22047421764</c:v>
                </c:pt>
                <c:pt idx="1386">
                  <c:v>80498.156454822907</c:v>
                </c:pt>
                <c:pt idx="1387">
                  <c:v>80304.454426234093</c:v>
                </c:pt>
                <c:pt idx="1388">
                  <c:v>80632.531062466369</c:v>
                </c:pt>
                <c:pt idx="1389">
                  <c:v>81146.898595690698</c:v>
                </c:pt>
                <c:pt idx="1390">
                  <c:v>81932.081074864633</c:v>
                </c:pt>
                <c:pt idx="1391">
                  <c:v>82790.322293075311</c:v>
                </c:pt>
                <c:pt idx="1392">
                  <c:v>83142.419839691385</c:v>
                </c:pt>
                <c:pt idx="1393">
                  <c:v>83280.91971807892</c:v>
                </c:pt>
                <c:pt idx="1394">
                  <c:v>83367.227369225788</c:v>
                </c:pt>
                <c:pt idx="1395">
                  <c:v>83232.508917398751</c:v>
                </c:pt>
                <c:pt idx="1396">
                  <c:v>82560.197582148903</c:v>
                </c:pt>
                <c:pt idx="1397">
                  <c:v>81830.05947966945</c:v>
                </c:pt>
                <c:pt idx="1398">
                  <c:v>80756.397607423103</c:v>
                </c:pt>
                <c:pt idx="1399">
                  <c:v>79960.065020029695</c:v>
                </c:pt>
                <c:pt idx="1400">
                  <c:v>79671.877764779201</c:v>
                </c:pt>
                <c:pt idx="1401">
                  <c:v>79769.719379364862</c:v>
                </c:pt>
                <c:pt idx="1402">
                  <c:v>80395.125765387769</c:v>
                </c:pt>
                <c:pt idx="1403">
                  <c:v>81350.018712312347</c:v>
                </c:pt>
                <c:pt idx="1404">
                  <c:v>82197.167076747457</c:v>
                </c:pt>
                <c:pt idx="1405">
                  <c:v>83047.426350137204</c:v>
                </c:pt>
                <c:pt idx="1406">
                  <c:v>83856.974484770893</c:v>
                </c:pt>
                <c:pt idx="1407">
                  <c:v>84007.202454630387</c:v>
                </c:pt>
                <c:pt idx="1408">
                  <c:v>83368.808669240534</c:v>
                </c:pt>
                <c:pt idx="1409">
                  <c:v>82547.313654626909</c:v>
                </c:pt>
                <c:pt idx="1410">
                  <c:v>81334.095075597405</c:v>
                </c:pt>
                <c:pt idx="1411">
                  <c:v>80324.515436772548</c:v>
                </c:pt>
                <c:pt idx="1412">
                  <c:v>79509.45358198545</c:v>
                </c:pt>
                <c:pt idx="1413">
                  <c:v>79210.613608225438</c:v>
                </c:pt>
                <c:pt idx="1414">
                  <c:v>79147.398576562729</c:v>
                </c:pt>
                <c:pt idx="1415">
                  <c:v>79478.398154478215</c:v>
                </c:pt>
                <c:pt idx="1416">
                  <c:v>79977.056825714506</c:v>
                </c:pt>
                <c:pt idx="1417">
                  <c:v>80632.05375433786</c:v>
                </c:pt>
                <c:pt idx="1418">
                  <c:v>81870.588125968628</c:v>
                </c:pt>
                <c:pt idx="1419">
                  <c:v>83204.672787620875</c:v>
                </c:pt>
                <c:pt idx="1420">
                  <c:v>84095.490236384532</c:v>
                </c:pt>
                <c:pt idx="1421">
                  <c:v>84616.81012635534</c:v>
                </c:pt>
                <c:pt idx="1422">
                  <c:v>84238.818414267516</c:v>
                </c:pt>
                <c:pt idx="1423">
                  <c:v>83659.47638707071</c:v>
                </c:pt>
                <c:pt idx="1424">
                  <c:v>82712.863385748671</c:v>
                </c:pt>
                <c:pt idx="1425">
                  <c:v>81198.557708053515</c:v>
                </c:pt>
                <c:pt idx="1426">
                  <c:v>79971.918893287933</c:v>
                </c:pt>
                <c:pt idx="1427">
                  <c:v>78813.804745966409</c:v>
                </c:pt>
                <c:pt idx="1428">
                  <c:v>78226.15105255814</c:v>
                </c:pt>
                <c:pt idx="1429">
                  <c:v>78315.472849052851</c:v>
                </c:pt>
                <c:pt idx="1430">
                  <c:v>78664.336000846466</c:v>
                </c:pt>
                <c:pt idx="1431">
                  <c:v>79587.361231056275</c:v>
                </c:pt>
                <c:pt idx="1432">
                  <c:v>80643.913070256604</c:v>
                </c:pt>
                <c:pt idx="1433">
                  <c:v>81735.631135522155</c:v>
                </c:pt>
                <c:pt idx="1434">
                  <c:v>83133.595011069541</c:v>
                </c:pt>
                <c:pt idx="1435">
                  <c:v>84025.466691326263</c:v>
                </c:pt>
                <c:pt idx="1436">
                  <c:v>84730.641294159359</c:v>
                </c:pt>
                <c:pt idx="1437">
                  <c:v>84933.2771722912</c:v>
                </c:pt>
                <c:pt idx="1438">
                  <c:v>84682.915046352762</c:v>
                </c:pt>
                <c:pt idx="1439">
                  <c:v>84365.268437392253</c:v>
                </c:pt>
                <c:pt idx="1440">
                  <c:v>83561.644679473757</c:v>
                </c:pt>
                <c:pt idx="1441">
                  <c:v>82698.158689288815</c:v>
                </c:pt>
                <c:pt idx="1442">
                  <c:v>81363.11404680452</c:v>
                </c:pt>
                <c:pt idx="1443">
                  <c:v>80548.582234541391</c:v>
                </c:pt>
                <c:pt idx="1444">
                  <c:v>79825.128698404762</c:v>
                </c:pt>
                <c:pt idx="1445">
                  <c:v>79207.56924143566</c:v>
                </c:pt>
                <c:pt idx="1446">
                  <c:v>78942.992816220591</c:v>
                </c:pt>
                <c:pt idx="1447">
                  <c:v>79228.219721049099</c:v>
                </c:pt>
                <c:pt idx="1448">
                  <c:v>79881.274146070122</c:v>
                </c:pt>
                <c:pt idx="1449">
                  <c:v>80833.50947943455</c:v>
                </c:pt>
                <c:pt idx="1450">
                  <c:v>82434.468321055829</c:v>
                </c:pt>
                <c:pt idx="1451">
                  <c:v>84045.441654264388</c:v>
                </c:pt>
                <c:pt idx="1452">
                  <c:v>85038.659137065901</c:v>
                </c:pt>
                <c:pt idx="1453">
                  <c:v>85472.729642329577</c:v>
                </c:pt>
                <c:pt idx="1454">
                  <c:v>85034.978878082984</c:v>
                </c:pt>
                <c:pt idx="1455">
                  <c:v>84372.737198412942</c:v>
                </c:pt>
                <c:pt idx="1456">
                  <c:v>83260.82348346393</c:v>
                </c:pt>
                <c:pt idx="1457">
                  <c:v>81587.091796984256</c:v>
                </c:pt>
                <c:pt idx="1458">
                  <c:v>79893.751216037344</c:v>
                </c:pt>
                <c:pt idx="1459">
                  <c:v>78903.14959711046</c:v>
                </c:pt>
                <c:pt idx="1460">
                  <c:v>78202.199831452686</c:v>
                </c:pt>
                <c:pt idx="1461">
                  <c:v>78151.256928428411</c:v>
                </c:pt>
                <c:pt idx="1462">
                  <c:v>78847.778165903685</c:v>
                </c:pt>
                <c:pt idx="1463">
                  <c:v>80255.266653304352</c:v>
                </c:pt>
                <c:pt idx="1464">
                  <c:v>81635.201218988892</c:v>
                </c:pt>
                <c:pt idx="1465">
                  <c:v>82727.696866328508</c:v>
                </c:pt>
                <c:pt idx="1466">
                  <c:v>84248.144637279576</c:v>
                </c:pt>
                <c:pt idx="1467">
                  <c:v>84954.382632010514</c:v>
                </c:pt>
                <c:pt idx="1468">
                  <c:v>85108.695543221096</c:v>
                </c:pt>
                <c:pt idx="1469">
                  <c:v>85142.205538469643</c:v>
                </c:pt>
                <c:pt idx="1470">
                  <c:v>84693.34702923258</c:v>
                </c:pt>
                <c:pt idx="1471">
                  <c:v>83388.170502527282</c:v>
                </c:pt>
                <c:pt idx="1472">
                  <c:v>82426.014393834659</c:v>
                </c:pt>
                <c:pt idx="1473">
                  <c:v>80949.661940438193</c:v>
                </c:pt>
                <c:pt idx="1474">
                  <c:v>80142.471419803303</c:v>
                </c:pt>
                <c:pt idx="1475">
                  <c:v>79526.953525373843</c:v>
                </c:pt>
                <c:pt idx="1476">
                  <c:v>79384.355708594609</c:v>
                </c:pt>
                <c:pt idx="1477">
                  <c:v>79777.553610228395</c:v>
                </c:pt>
                <c:pt idx="1478">
                  <c:v>80351.808395671018</c:v>
                </c:pt>
                <c:pt idx="1479">
                  <c:v>80844.65430158352</c:v>
                </c:pt>
                <c:pt idx="1480">
                  <c:v>82089.617428913698</c:v>
                </c:pt>
                <c:pt idx="1481">
                  <c:v>83410.235498726295</c:v>
                </c:pt>
                <c:pt idx="1482">
                  <c:v>84478.719035568909</c:v>
                </c:pt>
                <c:pt idx="1483">
                  <c:v>85091.894716111303</c:v>
                </c:pt>
                <c:pt idx="1484">
                  <c:v>85387.333867901049</c:v>
                </c:pt>
                <c:pt idx="1485">
                  <c:v>84932.430749762221</c:v>
                </c:pt>
                <c:pt idx="1486">
                  <c:v>83362.557025349801</c:v>
                </c:pt>
                <c:pt idx="1487">
                  <c:v>81452.745543884317</c:v>
                </c:pt>
                <c:pt idx="1488">
                  <c:v>79584.187604938721</c:v>
                </c:pt>
                <c:pt idx="1489">
                  <c:v>78122.90939859167</c:v>
                </c:pt>
                <c:pt idx="1490">
                  <c:v>77376.511311672512</c:v>
                </c:pt>
                <c:pt idx="1491">
                  <c:v>77112.218071958996</c:v>
                </c:pt>
                <c:pt idx="1492">
                  <c:v>77495.420755355575</c:v>
                </c:pt>
                <c:pt idx="1493">
                  <c:v>78398.532842520843</c:v>
                </c:pt>
                <c:pt idx="1494">
                  <c:v>79657.311273336061</c:v>
                </c:pt>
                <c:pt idx="1495">
                  <c:v>81368.128137046777</c:v>
                </c:pt>
                <c:pt idx="1496">
                  <c:v>82964.809542379226</c:v>
                </c:pt>
                <c:pt idx="1497">
                  <c:v>84047.520091115963</c:v>
                </c:pt>
                <c:pt idx="1498">
                  <c:v>85003.08967165809</c:v>
                </c:pt>
                <c:pt idx="1499">
                  <c:v>85193.106288115261</c:v>
                </c:pt>
                <c:pt idx="1500">
                  <c:v>85054.723533863609</c:v>
                </c:pt>
                <c:pt idx="1501">
                  <c:v>84821.662428009251</c:v>
                </c:pt>
                <c:pt idx="1502">
                  <c:v>83573.652717632751</c:v>
                </c:pt>
                <c:pt idx="1503">
                  <c:v>82094.376448002455</c:v>
                </c:pt>
                <c:pt idx="1504">
                  <c:v>80812.083005646055</c:v>
                </c:pt>
                <c:pt idx="1505">
                  <c:v>79434.852042523475</c:v>
                </c:pt>
                <c:pt idx="1506">
                  <c:v>78385.831563692642</c:v>
                </c:pt>
                <c:pt idx="1507">
                  <c:v>77419.986118595029</c:v>
                </c:pt>
                <c:pt idx="1508">
                  <c:v>77072.800840321201</c:v>
                </c:pt>
                <c:pt idx="1509">
                  <c:v>77268.472275028951</c:v>
                </c:pt>
                <c:pt idx="1510">
                  <c:v>77751.483961098318</c:v>
                </c:pt>
                <c:pt idx="1511">
                  <c:v>78836.66749442603</c:v>
                </c:pt>
                <c:pt idx="1512">
                  <c:v>80777.804942335861</c:v>
                </c:pt>
                <c:pt idx="1513">
                  <c:v>82704.536837060761</c:v>
                </c:pt>
                <c:pt idx="1514">
                  <c:v>84395.070047185262</c:v>
                </c:pt>
                <c:pt idx="1515">
                  <c:v>85801.585608389811</c:v>
                </c:pt>
                <c:pt idx="1516">
                  <c:v>86531.448639713926</c:v>
                </c:pt>
                <c:pt idx="1517">
                  <c:v>86380.842717849606</c:v>
                </c:pt>
                <c:pt idx="1518">
                  <c:v>85778.374538258693</c:v>
                </c:pt>
                <c:pt idx="1519">
                  <c:v>84094.864851848921</c:v>
                </c:pt>
                <c:pt idx="1520">
                  <c:v>82631.860340688989</c:v>
                </c:pt>
                <c:pt idx="1521">
                  <c:v>81002.177606769226</c:v>
                </c:pt>
                <c:pt idx="1522">
                  <c:v>79517.286338197489</c:v>
                </c:pt>
                <c:pt idx="1523">
                  <c:v>77965.223358979812</c:v>
                </c:pt>
                <c:pt idx="1524">
                  <c:v>77091.49319013959</c:v>
                </c:pt>
                <c:pt idx="1525">
                  <c:v>76576.294202545498</c:v>
                </c:pt>
                <c:pt idx="1526">
                  <c:v>76586.413960565726</c:v>
                </c:pt>
                <c:pt idx="1527">
                  <c:v>77389.824612591707</c:v>
                </c:pt>
                <c:pt idx="1528">
                  <c:v>78391.934759517884</c:v>
                </c:pt>
                <c:pt idx="1529">
                  <c:v>79584.903046025487</c:v>
                </c:pt>
                <c:pt idx="1530">
                  <c:v>80999.863942256852</c:v>
                </c:pt>
                <c:pt idx="1531">
                  <c:v>82237.832961736349</c:v>
                </c:pt>
                <c:pt idx="1532">
                  <c:v>83268.54570857028</c:v>
                </c:pt>
                <c:pt idx="1533">
                  <c:v>84785.599454173047</c:v>
                </c:pt>
                <c:pt idx="1534">
                  <c:v>85821.336350142941</c:v>
                </c:pt>
                <c:pt idx="1535">
                  <c:v>86617.139350962505</c:v>
                </c:pt>
                <c:pt idx="1536">
                  <c:v>86735.35046558344</c:v>
                </c:pt>
                <c:pt idx="1537">
                  <c:v>85464.999731960561</c:v>
                </c:pt>
                <c:pt idx="1538">
                  <c:v>83618.393855898219</c:v>
                </c:pt>
                <c:pt idx="1539">
                  <c:v>81664.354113129695</c:v>
                </c:pt>
                <c:pt idx="1540">
                  <c:v>80019.62897893507</c:v>
                </c:pt>
                <c:pt idx="1541">
                  <c:v>78635.005286212981</c:v>
                </c:pt>
                <c:pt idx="1542">
                  <c:v>77732.066649092827</c:v>
                </c:pt>
                <c:pt idx="1543">
                  <c:v>77395.922777764645</c:v>
                </c:pt>
                <c:pt idx="1544">
                  <c:v>77168.133181288023</c:v>
                </c:pt>
                <c:pt idx="1545">
                  <c:v>77646.23126317274</c:v>
                </c:pt>
                <c:pt idx="1546">
                  <c:v>79005.592945968572</c:v>
                </c:pt>
                <c:pt idx="1547">
                  <c:v>80788.839200330869</c:v>
                </c:pt>
                <c:pt idx="1548">
                  <c:v>82616.182149939341</c:v>
                </c:pt>
                <c:pt idx="1549">
                  <c:v>84020.923608814774</c:v>
                </c:pt>
                <c:pt idx="1550">
                  <c:v>85802.064189351222</c:v>
                </c:pt>
                <c:pt idx="1551">
                  <c:v>87065.704989518228</c:v>
                </c:pt>
                <c:pt idx="1552">
                  <c:v>87677.273583823277</c:v>
                </c:pt>
                <c:pt idx="1553">
                  <c:v>87366.740045196057</c:v>
                </c:pt>
                <c:pt idx="1554">
                  <c:v>86183.61311697858</c:v>
                </c:pt>
                <c:pt idx="1555">
                  <c:v>84705.618928491924</c:v>
                </c:pt>
                <c:pt idx="1556">
                  <c:v>83149.406190767389</c:v>
                </c:pt>
                <c:pt idx="1557">
                  <c:v>81246.80255303446</c:v>
                </c:pt>
                <c:pt idx="1558">
                  <c:v>79401.982438924519</c:v>
                </c:pt>
                <c:pt idx="1559">
                  <c:v>77587.36269047769</c:v>
                </c:pt>
                <c:pt idx="1560">
                  <c:v>76704.142979494573</c:v>
                </c:pt>
                <c:pt idx="1561">
                  <c:v>76415.872732723918</c:v>
                </c:pt>
                <c:pt idx="1562">
                  <c:v>76421.123983873928</c:v>
                </c:pt>
                <c:pt idx="1563">
                  <c:v>77170.952810280505</c:v>
                </c:pt>
                <c:pt idx="1564">
                  <c:v>77955.586226571322</c:v>
                </c:pt>
                <c:pt idx="1565">
                  <c:v>78595.409891784453</c:v>
                </c:pt>
                <c:pt idx="1566">
                  <c:v>79530.25542657818</c:v>
                </c:pt>
                <c:pt idx="1567">
                  <c:v>80574.649376181042</c:v>
                </c:pt>
                <c:pt idx="1568">
                  <c:v>81857.617384108074</c:v>
                </c:pt>
                <c:pt idx="1569">
                  <c:v>82706.007306517989</c:v>
                </c:pt>
                <c:pt idx="1570">
                  <c:v>83551.824988843859</c:v>
                </c:pt>
                <c:pt idx="1571">
                  <c:v>84417.384723332492</c:v>
                </c:pt>
                <c:pt idx="1572">
                  <c:v>84940.637380974018</c:v>
                </c:pt>
                <c:pt idx="1573">
                  <c:v>84686.0059993131</c:v>
                </c:pt>
                <c:pt idx="1574">
                  <c:v>83731.694623125019</c:v>
                </c:pt>
                <c:pt idx="1575">
                  <c:v>82310.126094562613</c:v>
                </c:pt>
                <c:pt idx="1576">
                  <c:v>80908.054633805135</c:v>
                </c:pt>
                <c:pt idx="1577">
                  <c:v>79039.571361813374</c:v>
                </c:pt>
                <c:pt idx="1578">
                  <c:v>77186.936941588297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  <c:pt idx="2048">
                  <c:v>3274.6036466760611</c:v>
                </c:pt>
                <c:pt idx="2049">
                  <c:v>3241.0825124532057</c:v>
                </c:pt>
                <c:pt idx="2050">
                  <c:v>3220.377327365461</c:v>
                </c:pt>
                <c:pt idx="2051">
                  <c:v>3192.7670910712777</c:v>
                </c:pt>
                <c:pt idx="2052">
                  <c:v>3113.3974676688499</c:v>
                </c:pt>
                <c:pt idx="2053">
                  <c:v>2957.8642664581962</c:v>
                </c:pt>
                <c:pt idx="2054">
                  <c:v>2777.8560320925735</c:v>
                </c:pt>
                <c:pt idx="2055">
                  <c:v>2603.7143794763092</c:v>
                </c:pt>
                <c:pt idx="2056">
                  <c:v>2455.6773784057909</c:v>
                </c:pt>
                <c:pt idx="2057">
                  <c:v>2361.3539893488041</c:v>
                </c:pt>
                <c:pt idx="2058">
                  <c:v>2338.8799644459014</c:v>
                </c:pt>
                <c:pt idx="2059">
                  <c:v>2252.6467836719989</c:v>
                </c:pt>
                <c:pt idx="2060">
                  <c:v>1889.3832260498848</c:v>
                </c:pt>
                <c:pt idx="2061">
                  <c:v>1653.8895749735154</c:v>
                </c:pt>
                <c:pt idx="2062">
                  <c:v>1409.4957732542489</c:v>
                </c:pt>
                <c:pt idx="2063">
                  <c:v>1330.3216245847059</c:v>
                </c:pt>
                <c:pt idx="2064">
                  <c:v>-301.54777787054542</c:v>
                </c:pt>
                <c:pt idx="2065">
                  <c:v>-262.50099625687182</c:v>
                </c:pt>
                <c:pt idx="2066">
                  <c:v>-267.24975710450764</c:v>
                </c:pt>
                <c:pt idx="2067">
                  <c:v>-267.22980437977094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09376"/>
        <c:axId val="179910912"/>
      </c:scatterChart>
      <c:valAx>
        <c:axId val="17990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10912"/>
        <c:crosses val="autoZero"/>
        <c:crossBetween val="midCat"/>
      </c:valAx>
      <c:valAx>
        <c:axId val="17991091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093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0.21442383335696777</c:v>
                </c:pt>
                <c:pt idx="1">
                  <c:v>-0.36731397875561067</c:v>
                </c:pt>
                <c:pt idx="2">
                  <c:v>-1.6627259874756627E-2</c:v>
                </c:pt>
                <c:pt idx="3">
                  <c:v>-0.15137596952448013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15.374529835597929</c:v>
                </c:pt>
                <c:pt idx="7">
                  <c:v>17.009871637065281</c:v>
                </c:pt>
                <c:pt idx="8">
                  <c:v>18.156745694840851</c:v>
                </c:pt>
                <c:pt idx="9">
                  <c:v>14.671390019133856</c:v>
                </c:pt>
                <c:pt idx="10">
                  <c:v>19.435131082177723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24.312076315971353</c:v>
                </c:pt>
                <c:pt idx="14">
                  <c:v>30.770405307640665</c:v>
                </c:pt>
                <c:pt idx="15">
                  <c:v>30.262174813323742</c:v>
                </c:pt>
                <c:pt idx="16">
                  <c:v>33.741774083890355</c:v>
                </c:pt>
                <c:pt idx="17">
                  <c:v>39.191368676610047</c:v>
                </c:pt>
                <c:pt idx="18">
                  <c:v>38.335030446226114</c:v>
                </c:pt>
                <c:pt idx="19">
                  <c:v>34.027253554482783</c:v>
                </c:pt>
                <c:pt idx="20">
                  <c:v>42.913088802163863</c:v>
                </c:pt>
                <c:pt idx="21">
                  <c:v>46.591315740050845</c:v>
                </c:pt>
                <c:pt idx="22">
                  <c:v>44.772386510875393</c:v>
                </c:pt>
                <c:pt idx="23">
                  <c:v>47.201850346245479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50.115748149349528</c:v>
                </c:pt>
                <c:pt idx="28">
                  <c:v>68.053713220457368</c:v>
                </c:pt>
                <c:pt idx="29">
                  <c:v>58.202454592812259</c:v>
                </c:pt>
                <c:pt idx="30">
                  <c:v>67.293002654054789</c:v>
                </c:pt>
                <c:pt idx="31">
                  <c:v>73.652210445144377</c:v>
                </c:pt>
                <c:pt idx="32">
                  <c:v>72.830256495075758</c:v>
                </c:pt>
                <c:pt idx="33">
                  <c:v>77.308442561784688</c:v>
                </c:pt>
                <c:pt idx="34">
                  <c:v>82.711054774009</c:v>
                </c:pt>
                <c:pt idx="35">
                  <c:v>90.357916945874607</c:v>
                </c:pt>
                <c:pt idx="36">
                  <c:v>94.927704222884771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106.28860071319372</c:v>
                </c:pt>
                <c:pt idx="40">
                  <c:v>117.46144059162896</c:v>
                </c:pt>
                <c:pt idx="41">
                  <c:v>114.75308226102405</c:v>
                </c:pt>
                <c:pt idx="42">
                  <c:v>122.11705920601835</c:v>
                </c:pt>
                <c:pt idx="43">
                  <c:v>132.05594282493738</c:v>
                </c:pt>
                <c:pt idx="44">
                  <c:v>137.20636698714404</c:v>
                </c:pt>
                <c:pt idx="45">
                  <c:v>149.17003609655322</c:v>
                </c:pt>
                <c:pt idx="46">
                  <c:v>147.0891589187697</c:v>
                </c:pt>
                <c:pt idx="47">
                  <c:v>161.12105805504788</c:v>
                </c:pt>
                <c:pt idx="48">
                  <c:v>165.21949832064504</c:v>
                </c:pt>
                <c:pt idx="49">
                  <c:v>166.91777397836049</c:v>
                </c:pt>
                <c:pt idx="50">
                  <c:v>176.80255609558606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200.3948781488084</c:v>
                </c:pt>
                <c:pt idx="54">
                  <c:v>207.06028608323808</c:v>
                </c:pt>
                <c:pt idx="55">
                  <c:v>215.23931173560325</c:v>
                </c:pt>
                <c:pt idx="56">
                  <c:v>225.54256574583536</c:v>
                </c:pt>
                <c:pt idx="57">
                  <c:v>231.21970319056177</c:v>
                </c:pt>
                <c:pt idx="58">
                  <c:v>247.33437574390811</c:v>
                </c:pt>
                <c:pt idx="59">
                  <c:v>243.55219158063676</c:v>
                </c:pt>
                <c:pt idx="60">
                  <c:v>258.86009230932177</c:v>
                </c:pt>
                <c:pt idx="61">
                  <c:v>262.04583259869185</c:v>
                </c:pt>
                <c:pt idx="62">
                  <c:v>279.06858903738089</c:v>
                </c:pt>
                <c:pt idx="63">
                  <c:v>282.45329837507671</c:v>
                </c:pt>
                <c:pt idx="64">
                  <c:v>288.70914803771575</c:v>
                </c:pt>
                <c:pt idx="65">
                  <c:v>305.42981287004523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329.33798137164899</c:v>
                </c:pt>
                <c:pt idx="69">
                  <c:v>336.42668449980181</c:v>
                </c:pt>
                <c:pt idx="70">
                  <c:v>347.25806652228891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370.9242720262053</c:v>
                </c:pt>
                <c:pt idx="74">
                  <c:v>396.82524624377851</c:v>
                </c:pt>
                <c:pt idx="75">
                  <c:v>400.20243940005389</c:v>
                </c:pt>
                <c:pt idx="76">
                  <c:v>395.54827779546514</c:v>
                </c:pt>
                <c:pt idx="77">
                  <c:v>414.70836015933122</c:v>
                </c:pt>
                <c:pt idx="78">
                  <c:v>426.06047892615925</c:v>
                </c:pt>
                <c:pt idx="79">
                  <c:v>431.75031423630571</c:v>
                </c:pt>
                <c:pt idx="80">
                  <c:v>448.67720269161083</c:v>
                </c:pt>
                <c:pt idx="81">
                  <c:v>457.27391407235115</c:v>
                </c:pt>
                <c:pt idx="82">
                  <c:v>469.38157728491461</c:v>
                </c:pt>
                <c:pt idx="83">
                  <c:v>485.30370042821795</c:v>
                </c:pt>
                <c:pt idx="84">
                  <c:v>497.20180157693784</c:v>
                </c:pt>
                <c:pt idx="85">
                  <c:v>504.96380582601051</c:v>
                </c:pt>
                <c:pt idx="86">
                  <c:v>527.58517369884885</c:v>
                </c:pt>
                <c:pt idx="87">
                  <c:v>536.17168377867381</c:v>
                </c:pt>
                <c:pt idx="88">
                  <c:v>541.3313900874698</c:v>
                </c:pt>
                <c:pt idx="89">
                  <c:v>556.35179809684428</c:v>
                </c:pt>
                <c:pt idx="90">
                  <c:v>567.28906877865506</c:v>
                </c:pt>
                <c:pt idx="91">
                  <c:v>585.94226947919719</c:v>
                </c:pt>
                <c:pt idx="92">
                  <c:v>590.36768728849961</c:v>
                </c:pt>
                <c:pt idx="93">
                  <c:v>617.31202691832777</c:v>
                </c:pt>
                <c:pt idx="94">
                  <c:v>622.09570822398837</c:v>
                </c:pt>
                <c:pt idx="95">
                  <c:v>628.14003026795888</c:v>
                </c:pt>
                <c:pt idx="96">
                  <c:v>642.99113090062156</c:v>
                </c:pt>
                <c:pt idx="97">
                  <c:v>650.41221007062188</c:v>
                </c:pt>
                <c:pt idx="98">
                  <c:v>672.48357757043141</c:v>
                </c:pt>
                <c:pt idx="99">
                  <c:v>685.08425045091337</c:v>
                </c:pt>
                <c:pt idx="100">
                  <c:v>696.75565498913943</c:v>
                </c:pt>
                <c:pt idx="101">
                  <c:v>698.78085560692591</c:v>
                </c:pt>
                <c:pt idx="102">
                  <c:v>717.26633576619713</c:v>
                </c:pt>
                <c:pt idx="103">
                  <c:v>715.62298758611655</c:v>
                </c:pt>
                <c:pt idx="104">
                  <c:v>735.69956258841103</c:v>
                </c:pt>
                <c:pt idx="105">
                  <c:v>747.4661841861008</c:v>
                </c:pt>
                <c:pt idx="106">
                  <c:v>760.01689592947776</c:v>
                </c:pt>
                <c:pt idx="107">
                  <c:v>765.63574554945797</c:v>
                </c:pt>
                <c:pt idx="108">
                  <c:v>771.21381883174558</c:v>
                </c:pt>
                <c:pt idx="109">
                  <c:v>787.90412222252201</c:v>
                </c:pt>
                <c:pt idx="110">
                  <c:v>794.46580864785403</c:v>
                </c:pt>
                <c:pt idx="111">
                  <c:v>801.01677443880101</c:v>
                </c:pt>
                <c:pt idx="112">
                  <c:v>802.68386063469791</c:v>
                </c:pt>
                <c:pt idx="113">
                  <c:v>819.91798022100829</c:v>
                </c:pt>
                <c:pt idx="114">
                  <c:v>812.44647919840759</c:v>
                </c:pt>
                <c:pt idx="115">
                  <c:v>827.58946649442032</c:v>
                </c:pt>
                <c:pt idx="116">
                  <c:v>830.80564080089778</c:v>
                </c:pt>
                <c:pt idx="117">
                  <c:v>837.89197735962932</c:v>
                </c:pt>
                <c:pt idx="118">
                  <c:v>844.82566351304877</c:v>
                </c:pt>
                <c:pt idx="119">
                  <c:v>840.7531394776355</c:v>
                </c:pt>
                <c:pt idx="120">
                  <c:v>842.34566118150133</c:v>
                </c:pt>
                <c:pt idx="121">
                  <c:v>849.39270746461273</c:v>
                </c:pt>
                <c:pt idx="122">
                  <c:v>-437.2214910881691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879.70830659829608</c:v>
                </c:pt>
                <c:pt idx="126">
                  <c:v>883.28821912906903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891.44722683367752</c:v>
                </c:pt>
                <c:pt idx="131">
                  <c:v>894.49488471681877</c:v>
                </c:pt>
                <c:pt idx="132">
                  <c:v>892.30184762320027</c:v>
                </c:pt>
                <c:pt idx="133">
                  <c:v>903.34531288576966</c:v>
                </c:pt>
                <c:pt idx="134">
                  <c:v>898.96901353385988</c:v>
                </c:pt>
                <c:pt idx="135">
                  <c:v>903.30547614304817</c:v>
                </c:pt>
                <c:pt idx="136">
                  <c:v>912.91409626221059</c:v>
                </c:pt>
                <c:pt idx="137">
                  <c:v>905.66628656006571</c:v>
                </c:pt>
                <c:pt idx="138">
                  <c:v>909.14517674927367</c:v>
                </c:pt>
                <c:pt idx="139">
                  <c:v>914.09663065261793</c:v>
                </c:pt>
                <c:pt idx="140">
                  <c:v>907.70985024705556</c:v>
                </c:pt>
                <c:pt idx="141">
                  <c:v>908.77114149304191</c:v>
                </c:pt>
                <c:pt idx="142">
                  <c:v>911.50128799320191</c:v>
                </c:pt>
                <c:pt idx="143">
                  <c:v>917.03471296491443</c:v>
                </c:pt>
                <c:pt idx="144">
                  <c:v>922.05010401499783</c:v>
                </c:pt>
                <c:pt idx="145">
                  <c:v>917.42540240119752</c:v>
                </c:pt>
                <c:pt idx="146">
                  <c:v>920.59702582271609</c:v>
                </c:pt>
                <c:pt idx="147">
                  <c:v>913.90927791191484</c:v>
                </c:pt>
                <c:pt idx="148">
                  <c:v>921.45546687314379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907.67864156932217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916.35890172183508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934.05439443505406</c:v>
                </c:pt>
                <c:pt idx="158">
                  <c:v>936.13285972843619</c:v>
                </c:pt>
                <c:pt idx="159">
                  <c:v>934.48984634573128</c:v>
                </c:pt>
                <c:pt idx="160">
                  <c:v>923.09363126370999</c:v>
                </c:pt>
                <c:pt idx="161">
                  <c:v>918.42508197080303</c:v>
                </c:pt>
                <c:pt idx="162">
                  <c:v>926.93360993660644</c:v>
                </c:pt>
                <c:pt idx="163">
                  <c:v>925.72899567719503</c:v>
                </c:pt>
                <c:pt idx="164">
                  <c:v>924.3254453806469</c:v>
                </c:pt>
                <c:pt idx="165">
                  <c:v>920.98003866241174</c:v>
                </c:pt>
                <c:pt idx="166">
                  <c:v>927.62920334684566</c:v>
                </c:pt>
                <c:pt idx="167">
                  <c:v>920.85092973808196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933.65036513495193</c:v>
                </c:pt>
                <c:pt idx="171">
                  <c:v>932.67592826660496</c:v>
                </c:pt>
                <c:pt idx="172">
                  <c:v>933.20210555958829</c:v>
                </c:pt>
                <c:pt idx="173">
                  <c:v>937.84983277693823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933.73737254950106</c:v>
                </c:pt>
                <c:pt idx="177">
                  <c:v>935.79943316603101</c:v>
                </c:pt>
                <c:pt idx="178">
                  <c:v>942.85836868347599</c:v>
                </c:pt>
                <c:pt idx="179">
                  <c:v>951.68574561857019</c:v>
                </c:pt>
                <c:pt idx="180">
                  <c:v>961.41388054082574</c:v>
                </c:pt>
                <c:pt idx="181">
                  <c:v>945.1085942220152</c:v>
                </c:pt>
                <c:pt idx="182">
                  <c:v>970.08924459491845</c:v>
                </c:pt>
                <c:pt idx="183">
                  <c:v>964.18181545843015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969.23134776575978</c:v>
                </c:pt>
                <c:pt idx="187">
                  <c:v>985.47298665854078</c:v>
                </c:pt>
                <c:pt idx="188">
                  <c:v>989.66119372488231</c:v>
                </c:pt>
                <c:pt idx="189">
                  <c:v>988.73566777054043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1012.9340071848069</c:v>
                </c:pt>
                <c:pt idx="193">
                  <c:v>1032.0934913735473</c:v>
                </c:pt>
                <c:pt idx="194">
                  <c:v>1017.4647500569906</c:v>
                </c:pt>
                <c:pt idx="195">
                  <c:v>1031.9460144283003</c:v>
                </c:pt>
                <c:pt idx="196">
                  <c:v>1028.3878931898344</c:v>
                </c:pt>
                <c:pt idx="197">
                  <c:v>1050.7512481325937</c:v>
                </c:pt>
                <c:pt idx="198">
                  <c:v>1051.9257687807174</c:v>
                </c:pt>
                <c:pt idx="199">
                  <c:v>1064.6733309507404</c:v>
                </c:pt>
                <c:pt idx="200">
                  <c:v>1066.0537193130333</c:v>
                </c:pt>
                <c:pt idx="201">
                  <c:v>1085.8221700662127</c:v>
                </c:pt>
                <c:pt idx="202">
                  <c:v>1093.6166369204418</c:v>
                </c:pt>
                <c:pt idx="203">
                  <c:v>1097.1381607249139</c:v>
                </c:pt>
                <c:pt idx="204">
                  <c:v>1103.6591975472079</c:v>
                </c:pt>
                <c:pt idx="205">
                  <c:v>1118.4274749801991</c:v>
                </c:pt>
                <c:pt idx="206">
                  <c:v>1125.715983758623</c:v>
                </c:pt>
                <c:pt idx="207">
                  <c:v>1120.572938137175</c:v>
                </c:pt>
                <c:pt idx="208">
                  <c:v>1148.4242847664161</c:v>
                </c:pt>
                <c:pt idx="209">
                  <c:v>1144.6127761583507</c:v>
                </c:pt>
                <c:pt idx="210">
                  <c:v>1160.2415016200237</c:v>
                </c:pt>
                <c:pt idx="211">
                  <c:v>1156.7943227720477</c:v>
                </c:pt>
                <c:pt idx="212">
                  <c:v>1172.980067278502</c:v>
                </c:pt>
                <c:pt idx="213">
                  <c:v>1192.9463924605318</c:v>
                </c:pt>
                <c:pt idx="214">
                  <c:v>1186.075416982671</c:v>
                </c:pt>
                <c:pt idx="215">
                  <c:v>1205.2325940283395</c:v>
                </c:pt>
                <c:pt idx="216">
                  <c:v>1216.0549391807015</c:v>
                </c:pt>
                <c:pt idx="217">
                  <c:v>1228.927588558983</c:v>
                </c:pt>
                <c:pt idx="218">
                  <c:v>1221.9704271706705</c:v>
                </c:pt>
                <c:pt idx="219">
                  <c:v>1235.7970680378119</c:v>
                </c:pt>
                <c:pt idx="220">
                  <c:v>1254.4978053086663</c:v>
                </c:pt>
                <c:pt idx="221">
                  <c:v>1248.5821814976505</c:v>
                </c:pt>
                <c:pt idx="222">
                  <c:v>1258.4099348560387</c:v>
                </c:pt>
                <c:pt idx="223">
                  <c:v>1267.8098328928174</c:v>
                </c:pt>
                <c:pt idx="224">
                  <c:v>1274.563399208314</c:v>
                </c:pt>
                <c:pt idx="225">
                  <c:v>1296.5210357216379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1303.7959728926282</c:v>
                </c:pt>
                <c:pt idx="229">
                  <c:v>1315.4118874931762</c:v>
                </c:pt>
                <c:pt idx="230">
                  <c:v>1319.1549440776862</c:v>
                </c:pt>
                <c:pt idx="231">
                  <c:v>1333.3383771166127</c:v>
                </c:pt>
                <c:pt idx="232">
                  <c:v>1328.5842846988369</c:v>
                </c:pt>
                <c:pt idx="233">
                  <c:v>1343.0893277173921</c:v>
                </c:pt>
                <c:pt idx="234">
                  <c:v>1334.1974279008468</c:v>
                </c:pt>
                <c:pt idx="235">
                  <c:v>1346.6149402236629</c:v>
                </c:pt>
                <c:pt idx="236">
                  <c:v>1344.0474209479887</c:v>
                </c:pt>
                <c:pt idx="237">
                  <c:v>1362.985864637425</c:v>
                </c:pt>
                <c:pt idx="238">
                  <c:v>1361.1788257245712</c:v>
                </c:pt>
                <c:pt idx="239">
                  <c:v>1364.7012084755202</c:v>
                </c:pt>
                <c:pt idx="240">
                  <c:v>1363.9257025966854</c:v>
                </c:pt>
                <c:pt idx="241">
                  <c:v>1378.1108750911735</c:v>
                </c:pt>
                <c:pt idx="242">
                  <c:v>1372.1604932960975</c:v>
                </c:pt>
                <c:pt idx="243">
                  <c:v>1387.6898262031632</c:v>
                </c:pt>
                <c:pt idx="244">
                  <c:v>1385.7391562258481</c:v>
                </c:pt>
                <c:pt idx="245">
                  <c:v>1388.92682769413</c:v>
                </c:pt>
                <c:pt idx="246">
                  <c:v>1396.5152642293417</c:v>
                </c:pt>
                <c:pt idx="247">
                  <c:v>1395.8931779982447</c:v>
                </c:pt>
                <c:pt idx="248">
                  <c:v>1411.1610778274301</c:v>
                </c:pt>
                <c:pt idx="249">
                  <c:v>1407.1997069294769</c:v>
                </c:pt>
                <c:pt idx="250">
                  <c:v>1413.1254205554048</c:v>
                </c:pt>
                <c:pt idx="251">
                  <c:v>1420.9550188750413</c:v>
                </c:pt>
                <c:pt idx="252">
                  <c:v>1420.6951625967608</c:v>
                </c:pt>
                <c:pt idx="253">
                  <c:v>1423.9002347460357</c:v>
                </c:pt>
                <c:pt idx="254">
                  <c:v>1429.0827401712327</c:v>
                </c:pt>
                <c:pt idx="255">
                  <c:v>1430.3598220979043</c:v>
                </c:pt>
                <c:pt idx="256">
                  <c:v>1421.0020546138692</c:v>
                </c:pt>
                <c:pt idx="257">
                  <c:v>1433.6650457193923</c:v>
                </c:pt>
                <c:pt idx="258">
                  <c:v>1438.0336016632205</c:v>
                </c:pt>
                <c:pt idx="259">
                  <c:v>1440.9971972356734</c:v>
                </c:pt>
                <c:pt idx="260">
                  <c:v>1445.2398355088376</c:v>
                </c:pt>
                <c:pt idx="261">
                  <c:v>1440.0442453382045</c:v>
                </c:pt>
                <c:pt idx="262">
                  <c:v>1454.821055338894</c:v>
                </c:pt>
                <c:pt idx="263">
                  <c:v>1437.3119476910035</c:v>
                </c:pt>
                <c:pt idx="264">
                  <c:v>1442.5161363314464</c:v>
                </c:pt>
                <c:pt idx="265">
                  <c:v>1433.1643475934773</c:v>
                </c:pt>
                <c:pt idx="266">
                  <c:v>1438.3559136846586</c:v>
                </c:pt>
                <c:pt idx="267">
                  <c:v>1439.2510067767651</c:v>
                </c:pt>
                <c:pt idx="268">
                  <c:v>1442.8015333833973</c:v>
                </c:pt>
                <c:pt idx="269">
                  <c:v>1426.6551873230289</c:v>
                </c:pt>
                <c:pt idx="270">
                  <c:v>1435.181813277042</c:v>
                </c:pt>
                <c:pt idx="271">
                  <c:v>1428.7334442987287</c:v>
                </c:pt>
                <c:pt idx="272">
                  <c:v>1439.452848013073</c:v>
                </c:pt>
                <c:pt idx="273">
                  <c:v>1462.8133993399722</c:v>
                </c:pt>
                <c:pt idx="274">
                  <c:v>1457.8789753319998</c:v>
                </c:pt>
                <c:pt idx="275">
                  <c:v>1470.0516255927366</c:v>
                </c:pt>
                <c:pt idx="276">
                  <c:v>1465.7726211807767</c:v>
                </c:pt>
                <c:pt idx="277">
                  <c:v>1472.446712371167</c:v>
                </c:pt>
                <c:pt idx="278">
                  <c:v>1466.5055092176203</c:v>
                </c:pt>
                <c:pt idx="279">
                  <c:v>1480.5220028077154</c:v>
                </c:pt>
                <c:pt idx="280">
                  <c:v>1474.9475597645487</c:v>
                </c:pt>
                <c:pt idx="281">
                  <c:v>1475.5780761942835</c:v>
                </c:pt>
                <c:pt idx="282">
                  <c:v>1464.6530246972607</c:v>
                </c:pt>
                <c:pt idx="283">
                  <c:v>1456.5039844341181</c:v>
                </c:pt>
                <c:pt idx="284">
                  <c:v>1406.1008288541295</c:v>
                </c:pt>
                <c:pt idx="285">
                  <c:v>1386.653305226982</c:v>
                </c:pt>
                <c:pt idx="286">
                  <c:v>1342.8182681047017</c:v>
                </c:pt>
                <c:pt idx="287">
                  <c:v>1345.7033332873514</c:v>
                </c:pt>
                <c:pt idx="288">
                  <c:v>1341.0258300229875</c:v>
                </c:pt>
                <c:pt idx="289">
                  <c:v>1359.6046959086118</c:v>
                </c:pt>
                <c:pt idx="290">
                  <c:v>1359.3936908298322</c:v>
                </c:pt>
                <c:pt idx="291">
                  <c:v>1378.0478463615859</c:v>
                </c:pt>
                <c:pt idx="292">
                  <c:v>1410.5103006608663</c:v>
                </c:pt>
                <c:pt idx="293">
                  <c:v>1452.8271075647574</c:v>
                </c:pt>
                <c:pt idx="294">
                  <c:v>1487.7009479674741</c:v>
                </c:pt>
                <c:pt idx="295">
                  <c:v>1507.0767338861333</c:v>
                </c:pt>
                <c:pt idx="296">
                  <c:v>1502.9178047548071</c:v>
                </c:pt>
                <c:pt idx="297">
                  <c:v>1489.1166269204089</c:v>
                </c:pt>
                <c:pt idx="298">
                  <c:v>1465.6816470158985</c:v>
                </c:pt>
                <c:pt idx="299">
                  <c:v>1423.937255287897</c:v>
                </c:pt>
                <c:pt idx="300">
                  <c:v>1393.8709933825257</c:v>
                </c:pt>
                <c:pt idx="301">
                  <c:v>1329.1494212007906</c:v>
                </c:pt>
                <c:pt idx="302">
                  <c:v>1282.9727558467152</c:v>
                </c:pt>
                <c:pt idx="303">
                  <c:v>1227.5043627790076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1400.2854504230636</c:v>
                </c:pt>
                <c:pt idx="307">
                  <c:v>1442.4805958112095</c:v>
                </c:pt>
                <c:pt idx="308">
                  <c:v>1496.3193303661369</c:v>
                </c:pt>
                <c:pt idx="309">
                  <c:v>1545.8405215477585</c:v>
                </c:pt>
                <c:pt idx="310">
                  <c:v>1595.15264950453</c:v>
                </c:pt>
                <c:pt idx="311">
                  <c:v>1645.9458429721763</c:v>
                </c:pt>
                <c:pt idx="312">
                  <c:v>1706.0212780092279</c:v>
                </c:pt>
                <c:pt idx="313">
                  <c:v>1687.6704396524165</c:v>
                </c:pt>
                <c:pt idx="314">
                  <c:v>1599.6731337767126</c:v>
                </c:pt>
                <c:pt idx="315">
                  <c:v>1533.1107037784177</c:v>
                </c:pt>
                <c:pt idx="316">
                  <c:v>1526.9032118741834</c:v>
                </c:pt>
                <c:pt idx="317">
                  <c:v>1518.3263062346346</c:v>
                </c:pt>
                <c:pt idx="318">
                  <c:v>1495.2088831976134</c:v>
                </c:pt>
                <c:pt idx="319">
                  <c:v>1492.0198223256095</c:v>
                </c:pt>
                <c:pt idx="320">
                  <c:v>1475.6741638131118</c:v>
                </c:pt>
                <c:pt idx="321">
                  <c:v>1474.607538011925</c:v>
                </c:pt>
                <c:pt idx="322">
                  <c:v>1481.3059752649842</c:v>
                </c:pt>
                <c:pt idx="323">
                  <c:v>1480.9572334071745</c:v>
                </c:pt>
                <c:pt idx="324">
                  <c:v>1482.2068016295325</c:v>
                </c:pt>
                <c:pt idx="325">
                  <c:v>1483.7607467248495</c:v>
                </c:pt>
                <c:pt idx="326">
                  <c:v>1470.9480592767763</c:v>
                </c:pt>
                <c:pt idx="327">
                  <c:v>1468.4666427672025</c:v>
                </c:pt>
                <c:pt idx="328">
                  <c:v>1465.0623336589704</c:v>
                </c:pt>
                <c:pt idx="329">
                  <c:v>1452.5683544712072</c:v>
                </c:pt>
                <c:pt idx="330">
                  <c:v>1463.0958300838661</c:v>
                </c:pt>
                <c:pt idx="331">
                  <c:v>1455.0577151768027</c:v>
                </c:pt>
                <c:pt idx="332">
                  <c:v>1444.9096757086133</c:v>
                </c:pt>
                <c:pt idx="333">
                  <c:v>1434.9089752230277</c:v>
                </c:pt>
                <c:pt idx="334">
                  <c:v>1443.7781156460751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1432.6825019976193</c:v>
                </c:pt>
                <c:pt idx="338">
                  <c:v>1407.065948230957</c:v>
                </c:pt>
                <c:pt idx="339">
                  <c:v>1409.9493417672536</c:v>
                </c:pt>
                <c:pt idx="340">
                  <c:v>1407.4016268381492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1385.5272105613878</c:v>
                </c:pt>
                <c:pt idx="345">
                  <c:v>1374.933476153371</c:v>
                </c:pt>
                <c:pt idx="346">
                  <c:v>1371.7440801209591</c:v>
                </c:pt>
                <c:pt idx="347">
                  <c:v>1369.5300020545367</c:v>
                </c:pt>
                <c:pt idx="348">
                  <c:v>1359.4192241555686</c:v>
                </c:pt>
                <c:pt idx="349">
                  <c:v>1354.6896732344183</c:v>
                </c:pt>
                <c:pt idx="350">
                  <c:v>1346.3573603154612</c:v>
                </c:pt>
                <c:pt idx="351">
                  <c:v>1334.6092832422319</c:v>
                </c:pt>
                <c:pt idx="352">
                  <c:v>1338.3384042295895</c:v>
                </c:pt>
                <c:pt idx="353">
                  <c:v>1332.4014067816997</c:v>
                </c:pt>
                <c:pt idx="354">
                  <c:v>1319.6139722800262</c:v>
                </c:pt>
                <c:pt idx="355">
                  <c:v>1323.8026019507111</c:v>
                </c:pt>
                <c:pt idx="356">
                  <c:v>1315.8522004368626</c:v>
                </c:pt>
                <c:pt idx="357">
                  <c:v>1322.6907863771264</c:v>
                </c:pt>
                <c:pt idx="358">
                  <c:v>1296.3016053207882</c:v>
                </c:pt>
                <c:pt idx="359">
                  <c:v>1305.7107561886469</c:v>
                </c:pt>
                <c:pt idx="360">
                  <c:v>1307.5045540894212</c:v>
                </c:pt>
                <c:pt idx="361">
                  <c:v>1293.4144302671677</c:v>
                </c:pt>
                <c:pt idx="362">
                  <c:v>1297.1075839394005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1275.2279824272814</c:v>
                </c:pt>
                <c:pt idx="366">
                  <c:v>1267.2202989174993</c:v>
                </c:pt>
                <c:pt idx="367">
                  <c:v>1278.2770835331023</c:v>
                </c:pt>
                <c:pt idx="368">
                  <c:v>1279.5937494438972</c:v>
                </c:pt>
                <c:pt idx="369">
                  <c:v>1279.8506300972174</c:v>
                </c:pt>
                <c:pt idx="370">
                  <c:v>1263.1849104070598</c:v>
                </c:pt>
                <c:pt idx="371">
                  <c:v>1265.6887191855519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1268.302656850391</c:v>
                </c:pt>
                <c:pt idx="375">
                  <c:v>1264.523180757845</c:v>
                </c:pt>
                <c:pt idx="376">
                  <c:v>1286.524226178256</c:v>
                </c:pt>
                <c:pt idx="377">
                  <c:v>1285.9888530052501</c:v>
                </c:pt>
                <c:pt idx="378">
                  <c:v>1287.8220406824132</c:v>
                </c:pt>
                <c:pt idx="379">
                  <c:v>1294.0390254410438</c:v>
                </c:pt>
                <c:pt idx="380">
                  <c:v>1300.2563335484072</c:v>
                </c:pt>
                <c:pt idx="381">
                  <c:v>1271.3803184097776</c:v>
                </c:pt>
                <c:pt idx="382">
                  <c:v>1263.6013664956711</c:v>
                </c:pt>
                <c:pt idx="383">
                  <c:v>1276.9819257810225</c:v>
                </c:pt>
                <c:pt idx="384">
                  <c:v>1259.2538338262145</c:v>
                </c:pt>
                <c:pt idx="385">
                  <c:v>1257.7588529411305</c:v>
                </c:pt>
                <c:pt idx="386">
                  <c:v>1254.9004107054332</c:v>
                </c:pt>
                <c:pt idx="387">
                  <c:v>1319.274814914598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1268.6927590189453</c:v>
                </c:pt>
                <c:pt idx="392">
                  <c:v>1275.2417877618666</c:v>
                </c:pt>
                <c:pt idx="393">
                  <c:v>1284.7252853614918</c:v>
                </c:pt>
                <c:pt idx="394">
                  <c:v>1300.1460039247183</c:v>
                </c:pt>
                <c:pt idx="395">
                  <c:v>1312.1231361597452</c:v>
                </c:pt>
                <c:pt idx="396">
                  <c:v>1327.0140953113503</c:v>
                </c:pt>
                <c:pt idx="397">
                  <c:v>1307.0703136261338</c:v>
                </c:pt>
                <c:pt idx="398">
                  <c:v>1318.8862623655182</c:v>
                </c:pt>
                <c:pt idx="399">
                  <c:v>1346.4057937692562</c:v>
                </c:pt>
                <c:pt idx="400">
                  <c:v>1350.0572140618922</c:v>
                </c:pt>
                <c:pt idx="401">
                  <c:v>1364.9386741818573</c:v>
                </c:pt>
                <c:pt idx="402">
                  <c:v>1384.7295180634894</c:v>
                </c:pt>
                <c:pt idx="403">
                  <c:v>1398.0369948585669</c:v>
                </c:pt>
                <c:pt idx="404">
                  <c:v>1420.8395663621266</c:v>
                </c:pt>
                <c:pt idx="405">
                  <c:v>1400.1806554997552</c:v>
                </c:pt>
                <c:pt idx="406">
                  <c:v>1389.4450361765928</c:v>
                </c:pt>
                <c:pt idx="407">
                  <c:v>1384.26447457259</c:v>
                </c:pt>
                <c:pt idx="408">
                  <c:v>1392.2534448580382</c:v>
                </c:pt>
                <c:pt idx="409">
                  <c:v>1365.396125263416</c:v>
                </c:pt>
                <c:pt idx="410">
                  <c:v>1375.145649390045</c:v>
                </c:pt>
                <c:pt idx="411">
                  <c:v>1395.5343338764978</c:v>
                </c:pt>
                <c:pt idx="412">
                  <c:v>1395.6651514029854</c:v>
                </c:pt>
                <c:pt idx="413">
                  <c:v>1384.0738221347833</c:v>
                </c:pt>
                <c:pt idx="414">
                  <c:v>1393.0911070792247</c:v>
                </c:pt>
                <c:pt idx="415">
                  <c:v>1385.1424660881369</c:v>
                </c:pt>
                <c:pt idx="416">
                  <c:v>1368.6237005171777</c:v>
                </c:pt>
                <c:pt idx="417">
                  <c:v>1390.4223632277708</c:v>
                </c:pt>
                <c:pt idx="418">
                  <c:v>1387.185377105618</c:v>
                </c:pt>
                <c:pt idx="419">
                  <c:v>1380.695789635942</c:v>
                </c:pt>
                <c:pt idx="420">
                  <c:v>1388.2659840182059</c:v>
                </c:pt>
                <c:pt idx="421">
                  <c:v>1427.489248385185</c:v>
                </c:pt>
                <c:pt idx="422">
                  <c:v>1430.3889641897074</c:v>
                </c:pt>
                <c:pt idx="423">
                  <c:v>1427.3141420900627</c:v>
                </c:pt>
                <c:pt idx="424">
                  <c:v>1425.0812565315182</c:v>
                </c:pt>
                <c:pt idx="425">
                  <c:v>1393.9409793643244</c:v>
                </c:pt>
                <c:pt idx="426">
                  <c:v>1374.9908004705467</c:v>
                </c:pt>
                <c:pt idx="427">
                  <c:v>1354.5012945355488</c:v>
                </c:pt>
                <c:pt idx="428">
                  <c:v>1371.8850380761985</c:v>
                </c:pt>
                <c:pt idx="429">
                  <c:v>1358.2001684607849</c:v>
                </c:pt>
                <c:pt idx="430">
                  <c:v>1363.7165716629088</c:v>
                </c:pt>
                <c:pt idx="431">
                  <c:v>1359.4359469476424</c:v>
                </c:pt>
                <c:pt idx="432">
                  <c:v>1368.5315571564352</c:v>
                </c:pt>
                <c:pt idx="433">
                  <c:v>1359.6131811643354</c:v>
                </c:pt>
                <c:pt idx="434">
                  <c:v>1312.8704814265179</c:v>
                </c:pt>
                <c:pt idx="435">
                  <c:v>1225.2294266387441</c:v>
                </c:pt>
                <c:pt idx="436">
                  <c:v>1183.3093880430006</c:v>
                </c:pt>
                <c:pt idx="437">
                  <c:v>1151.2460054633327</c:v>
                </c:pt>
                <c:pt idx="438">
                  <c:v>1108.4424139881808</c:v>
                </c:pt>
                <c:pt idx="439">
                  <c:v>1068.2076712234943</c:v>
                </c:pt>
                <c:pt idx="440">
                  <c:v>1024.3579649795452</c:v>
                </c:pt>
                <c:pt idx="441">
                  <c:v>1013.111315184875</c:v>
                </c:pt>
                <c:pt idx="442">
                  <c:v>986.46082390453626</c:v>
                </c:pt>
                <c:pt idx="443">
                  <c:v>955.14608441542168</c:v>
                </c:pt>
                <c:pt idx="444">
                  <c:v>942.40034416750927</c:v>
                </c:pt>
                <c:pt idx="445">
                  <c:v>904.48862602040003</c:v>
                </c:pt>
                <c:pt idx="446">
                  <c:v>842.81865196543185</c:v>
                </c:pt>
                <c:pt idx="447">
                  <c:v>774.89830565647651</c:v>
                </c:pt>
                <c:pt idx="448">
                  <c:v>705.58142139281313</c:v>
                </c:pt>
                <c:pt idx="449">
                  <c:v>661.34811675524872</c:v>
                </c:pt>
                <c:pt idx="450">
                  <c:v>625.75891702233673</c:v>
                </c:pt>
                <c:pt idx="451">
                  <c:v>593.49155254262655</c:v>
                </c:pt>
                <c:pt idx="452">
                  <c:v>545.43603561774444</c:v>
                </c:pt>
                <c:pt idx="453">
                  <c:v>517.79382810549214</c:v>
                </c:pt>
                <c:pt idx="454">
                  <c:v>479.54123580835244</c:v>
                </c:pt>
                <c:pt idx="455">
                  <c:v>454.6111883910944</c:v>
                </c:pt>
                <c:pt idx="456">
                  <c:v>424.15289358876271</c:v>
                </c:pt>
                <c:pt idx="457">
                  <c:v>400.33408840661696</c:v>
                </c:pt>
                <c:pt idx="458">
                  <c:v>382.21285444587738</c:v>
                </c:pt>
                <c:pt idx="459">
                  <c:v>363.50352922142815</c:v>
                </c:pt>
                <c:pt idx="460">
                  <c:v>328.46135210387638</c:v>
                </c:pt>
                <c:pt idx="461">
                  <c:v>310.86340859578854</c:v>
                </c:pt>
                <c:pt idx="462">
                  <c:v>277.51912726807518</c:v>
                </c:pt>
                <c:pt idx="463">
                  <c:v>268.00457441799153</c:v>
                </c:pt>
                <c:pt idx="464">
                  <c:v>232.8218924548728</c:v>
                </c:pt>
                <c:pt idx="465">
                  <c:v>244.50368906784956</c:v>
                </c:pt>
                <c:pt idx="466">
                  <c:v>239.63039554350757</c:v>
                </c:pt>
                <c:pt idx="467">
                  <c:v>210.38306915370936</c:v>
                </c:pt>
                <c:pt idx="468">
                  <c:v>206.61167061391438</c:v>
                </c:pt>
                <c:pt idx="469">
                  <c:v>178.70391511278922</c:v>
                </c:pt>
                <c:pt idx="470">
                  <c:v>163.33353557326723</c:v>
                </c:pt>
                <c:pt idx="471">
                  <c:v>145.77524122685713</c:v>
                </c:pt>
                <c:pt idx="472">
                  <c:v>144.93655341953536</c:v>
                </c:pt>
                <c:pt idx="473">
                  <c:v>145.57868358917381</c:v>
                </c:pt>
                <c:pt idx="474">
                  <c:v>128.99534550974568</c:v>
                </c:pt>
                <c:pt idx="475">
                  <c:v>125.66650703768323</c:v>
                </c:pt>
                <c:pt idx="476">
                  <c:v>110.26442159520093</c:v>
                </c:pt>
                <c:pt idx="477">
                  <c:v>114.19068002088125</c:v>
                </c:pt>
                <c:pt idx="478">
                  <c:v>101.7576572367168</c:v>
                </c:pt>
                <c:pt idx="479">
                  <c:v>95.994716453708861</c:v>
                </c:pt>
                <c:pt idx="480">
                  <c:v>88.172464039266742</c:v>
                </c:pt>
                <c:pt idx="481">
                  <c:v>89.854791993835761</c:v>
                </c:pt>
                <c:pt idx="482">
                  <c:v>92.948988763518628</c:v>
                </c:pt>
                <c:pt idx="483">
                  <c:v>80.412170842809246</c:v>
                </c:pt>
                <c:pt idx="484">
                  <c:v>76.384031246178665</c:v>
                </c:pt>
                <c:pt idx="485">
                  <c:v>66.662119641194067</c:v>
                </c:pt>
                <c:pt idx="486">
                  <c:v>59.032247985673621</c:v>
                </c:pt>
                <c:pt idx="487">
                  <c:v>64.292545995965156</c:v>
                </c:pt>
                <c:pt idx="488">
                  <c:v>57.355875376698805</c:v>
                </c:pt>
                <c:pt idx="489">
                  <c:v>60.066169966953339</c:v>
                </c:pt>
                <c:pt idx="490">
                  <c:v>50.658804646798671</c:v>
                </c:pt>
                <c:pt idx="491">
                  <c:v>53.939984270122295</c:v>
                </c:pt>
                <c:pt idx="492">
                  <c:v>47.605464612979858</c:v>
                </c:pt>
                <c:pt idx="493">
                  <c:v>55.427884580818954</c:v>
                </c:pt>
                <c:pt idx="494">
                  <c:v>47.632317626464555</c:v>
                </c:pt>
                <c:pt idx="495">
                  <c:v>54.301930469935087</c:v>
                </c:pt>
                <c:pt idx="496">
                  <c:v>51.147028131493926</c:v>
                </c:pt>
                <c:pt idx="497">
                  <c:v>44.162876940787783</c:v>
                </c:pt>
                <c:pt idx="498">
                  <c:v>35.275914103062405</c:v>
                </c:pt>
                <c:pt idx="499">
                  <c:v>42.415101416876041</c:v>
                </c:pt>
                <c:pt idx="500">
                  <c:v>27.849081502027957</c:v>
                </c:pt>
                <c:pt idx="501">
                  <c:v>29.814172938590673</c:v>
                </c:pt>
                <c:pt idx="502">
                  <c:v>28.687026426661987</c:v>
                </c:pt>
                <c:pt idx="503">
                  <c:v>28.509533411120401</c:v>
                </c:pt>
                <c:pt idx="504">
                  <c:v>21.857183501244208</c:v>
                </c:pt>
                <c:pt idx="505">
                  <c:v>26.275783772923205</c:v>
                </c:pt>
                <c:pt idx="506">
                  <c:v>20.150317699756215</c:v>
                </c:pt>
                <c:pt idx="507">
                  <c:v>5.2818162608907642</c:v>
                </c:pt>
                <c:pt idx="508">
                  <c:v>24.098648375718085</c:v>
                </c:pt>
                <c:pt idx="509">
                  <c:v>26.29271773372875</c:v>
                </c:pt>
                <c:pt idx="510">
                  <c:v>26.491562020583387</c:v>
                </c:pt>
                <c:pt idx="511">
                  <c:v>27.978565640375109</c:v>
                </c:pt>
                <c:pt idx="512">
                  <c:v>17.77865109117829</c:v>
                </c:pt>
                <c:pt idx="513">
                  <c:v>-17.566402734577423</c:v>
                </c:pt>
                <c:pt idx="514">
                  <c:v>23.105411374547202</c:v>
                </c:pt>
                <c:pt idx="515">
                  <c:v>19.650403994387943</c:v>
                </c:pt>
                <c:pt idx="516">
                  <c:v>24.600726687220686</c:v>
                </c:pt>
                <c:pt idx="517">
                  <c:v>18.15180745012708</c:v>
                </c:pt>
                <c:pt idx="518">
                  <c:v>20.292173236610552</c:v>
                </c:pt>
                <c:pt idx="519">
                  <c:v>17.009012210693754</c:v>
                </c:pt>
                <c:pt idx="520">
                  <c:v>15.391514109006494</c:v>
                </c:pt>
                <c:pt idx="521">
                  <c:v>16.578623875453331</c:v>
                </c:pt>
                <c:pt idx="522">
                  <c:v>20.629071832936461</c:v>
                </c:pt>
                <c:pt idx="523">
                  <c:v>17.709910068314002</c:v>
                </c:pt>
                <c:pt idx="524">
                  <c:v>15.146074314628322</c:v>
                </c:pt>
                <c:pt idx="525">
                  <c:v>14.15337132776358</c:v>
                </c:pt>
                <c:pt idx="526">
                  <c:v>8.431930356724024</c:v>
                </c:pt>
                <c:pt idx="527">
                  <c:v>9.4203003704762978</c:v>
                </c:pt>
                <c:pt idx="528">
                  <c:v>9.2865318617602952</c:v>
                </c:pt>
                <c:pt idx="529">
                  <c:v>10.506716384466017</c:v>
                </c:pt>
                <c:pt idx="530">
                  <c:v>4.7821247601877985</c:v>
                </c:pt>
                <c:pt idx="531">
                  <c:v>2.2908485597492927</c:v>
                </c:pt>
                <c:pt idx="532">
                  <c:v>2.7748769398331206</c:v>
                </c:pt>
                <c:pt idx="533">
                  <c:v>10.340604602701433</c:v>
                </c:pt>
                <c:pt idx="534">
                  <c:v>7.2201568865978061</c:v>
                </c:pt>
                <c:pt idx="535">
                  <c:v>4.505335873816648</c:v>
                </c:pt>
                <c:pt idx="536">
                  <c:v>20.890054503855481</c:v>
                </c:pt>
                <c:pt idx="537">
                  <c:v>4.390076395963888</c:v>
                </c:pt>
                <c:pt idx="538">
                  <c:v>-4.2046740565583605</c:v>
                </c:pt>
                <c:pt idx="539">
                  <c:v>2.506833103060444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0.13301809235260895</c:v>
                </c:pt>
                <c:pt idx="1">
                  <c:v>0.11639082951070137</c:v>
                </c:pt>
                <c:pt idx="2">
                  <c:v>0</c:v>
                </c:pt>
                <c:pt idx="3">
                  <c:v>0.13301809235268455</c:v>
                </c:pt>
                <c:pt idx="4">
                  <c:v>0</c:v>
                </c:pt>
                <c:pt idx="5">
                  <c:v>0</c:v>
                </c:pt>
                <c:pt idx="6">
                  <c:v>1.729237042851921</c:v>
                </c:pt>
                <c:pt idx="7">
                  <c:v>0</c:v>
                </c:pt>
                <c:pt idx="8">
                  <c:v>3.3254520862564141E-2</c:v>
                </c:pt>
                <c:pt idx="9">
                  <c:v>7.2162650740721572</c:v>
                </c:pt>
                <c:pt idx="10">
                  <c:v>0.18289988310214808</c:v>
                </c:pt>
                <c:pt idx="11">
                  <c:v>0</c:v>
                </c:pt>
                <c:pt idx="12">
                  <c:v>0</c:v>
                </c:pt>
                <c:pt idx="13">
                  <c:v>13.883886285932684</c:v>
                </c:pt>
                <c:pt idx="14">
                  <c:v>9.5274792348443587</c:v>
                </c:pt>
                <c:pt idx="15">
                  <c:v>0</c:v>
                </c:pt>
                <c:pt idx="16">
                  <c:v>3.5083600478394339</c:v>
                </c:pt>
                <c:pt idx="17">
                  <c:v>0</c:v>
                </c:pt>
                <c:pt idx="18">
                  <c:v>5.769681202966674</c:v>
                </c:pt>
                <c:pt idx="19">
                  <c:v>3.2922046953449549</c:v>
                </c:pt>
                <c:pt idx="20">
                  <c:v>2.7933848837314974</c:v>
                </c:pt>
                <c:pt idx="21">
                  <c:v>1.2470455443551443</c:v>
                </c:pt>
                <c:pt idx="22">
                  <c:v>1.745864341392358</c:v>
                </c:pt>
                <c:pt idx="23">
                  <c:v>2.8931488200409872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14.133299591166548</c:v>
                </c:pt>
                <c:pt idx="28">
                  <c:v>2.8931488200409872</c:v>
                </c:pt>
                <c:pt idx="29">
                  <c:v>4.738783977669347</c:v>
                </c:pt>
                <c:pt idx="30">
                  <c:v>0</c:v>
                </c:pt>
                <c:pt idx="31">
                  <c:v>0.73159980108802647</c:v>
                </c:pt>
                <c:pt idx="32">
                  <c:v>0</c:v>
                </c:pt>
                <c:pt idx="33">
                  <c:v>3.4584780380191922</c:v>
                </c:pt>
                <c:pt idx="34">
                  <c:v>4.8718028979323407</c:v>
                </c:pt>
                <c:pt idx="35">
                  <c:v>2.4774658381002848</c:v>
                </c:pt>
                <c:pt idx="36">
                  <c:v>5.2874871701561617</c:v>
                </c:pt>
                <c:pt idx="37">
                  <c:v>0</c:v>
                </c:pt>
                <c:pt idx="38">
                  <c:v>0</c:v>
                </c:pt>
                <c:pt idx="39">
                  <c:v>2.4442112093341546</c:v>
                </c:pt>
                <c:pt idx="40">
                  <c:v>0</c:v>
                </c:pt>
                <c:pt idx="41">
                  <c:v>6.2685029280162476</c:v>
                </c:pt>
                <c:pt idx="42">
                  <c:v>6.4680317065017698</c:v>
                </c:pt>
                <c:pt idx="43">
                  <c:v>6.8670894146224626</c:v>
                </c:pt>
                <c:pt idx="44">
                  <c:v>0.78148163175203078</c:v>
                </c:pt>
                <c:pt idx="45">
                  <c:v>0.19952714742608968</c:v>
                </c:pt>
                <c:pt idx="46">
                  <c:v>1.6627278523451208</c:v>
                </c:pt>
                <c:pt idx="47">
                  <c:v>0.59858160220937495</c:v>
                </c:pt>
                <c:pt idx="48">
                  <c:v>0</c:v>
                </c:pt>
                <c:pt idx="49">
                  <c:v>2.4109565820200309</c:v>
                </c:pt>
                <c:pt idx="50">
                  <c:v>0.56532705618000212</c:v>
                </c:pt>
                <c:pt idx="51">
                  <c:v>0</c:v>
                </c:pt>
                <c:pt idx="52">
                  <c:v>0</c:v>
                </c:pt>
                <c:pt idx="53">
                  <c:v>6.0357194169570505</c:v>
                </c:pt>
                <c:pt idx="54">
                  <c:v>6.2518755320878761</c:v>
                </c:pt>
                <c:pt idx="55">
                  <c:v>0</c:v>
                </c:pt>
                <c:pt idx="56">
                  <c:v>3.092676731703436</c:v>
                </c:pt>
                <c:pt idx="57">
                  <c:v>0</c:v>
                </c:pt>
                <c:pt idx="58">
                  <c:v>2.4774658381002848</c:v>
                </c:pt>
                <c:pt idx="59">
                  <c:v>4.3397273535570227</c:v>
                </c:pt>
                <c:pt idx="60">
                  <c:v>4.905057631551462</c:v>
                </c:pt>
                <c:pt idx="61">
                  <c:v>6.7340701562214571</c:v>
                </c:pt>
                <c:pt idx="62">
                  <c:v>3.2755773630583729</c:v>
                </c:pt>
                <c:pt idx="63">
                  <c:v>0</c:v>
                </c:pt>
                <c:pt idx="64">
                  <c:v>8.7459888116114417</c:v>
                </c:pt>
                <c:pt idx="65">
                  <c:v>9.3612046135525535</c:v>
                </c:pt>
                <c:pt idx="66">
                  <c:v>0</c:v>
                </c:pt>
                <c:pt idx="67">
                  <c:v>0</c:v>
                </c:pt>
                <c:pt idx="68">
                  <c:v>5.8195633612258604</c:v>
                </c:pt>
                <c:pt idx="69">
                  <c:v>6.7340701562214571</c:v>
                </c:pt>
                <c:pt idx="70">
                  <c:v>12.703330975241467</c:v>
                </c:pt>
                <c:pt idx="71">
                  <c:v>0</c:v>
                </c:pt>
                <c:pt idx="72">
                  <c:v>0</c:v>
                </c:pt>
                <c:pt idx="73">
                  <c:v>3.4418507021318332</c:v>
                </c:pt>
                <c:pt idx="74">
                  <c:v>0.1163908295108526</c:v>
                </c:pt>
                <c:pt idx="75">
                  <c:v>0</c:v>
                </c:pt>
                <c:pt idx="76">
                  <c:v>11.439639813170812</c:v>
                </c:pt>
                <c:pt idx="77">
                  <c:v>2.1615469235010574</c:v>
                </c:pt>
                <c:pt idx="78">
                  <c:v>1.6627260245917874E-2</c:v>
                </c:pt>
                <c:pt idx="79">
                  <c:v>7.5488134637357032</c:v>
                </c:pt>
                <c:pt idx="80">
                  <c:v>2.5273477839720595</c:v>
                </c:pt>
                <c:pt idx="81">
                  <c:v>0</c:v>
                </c:pt>
                <c:pt idx="82">
                  <c:v>2.4774658381002848</c:v>
                </c:pt>
                <c:pt idx="83">
                  <c:v>1.8955100446901552</c:v>
                </c:pt>
                <c:pt idx="84">
                  <c:v>0</c:v>
                </c:pt>
                <c:pt idx="85">
                  <c:v>8.0975186096289118</c:v>
                </c:pt>
                <c:pt idx="86">
                  <c:v>0</c:v>
                </c:pt>
                <c:pt idx="87">
                  <c:v>2.1948015399090588</c:v>
                </c:pt>
                <c:pt idx="88">
                  <c:v>8.3635576035664041</c:v>
                </c:pt>
                <c:pt idx="89">
                  <c:v>2.9596581181474253</c:v>
                </c:pt>
                <c:pt idx="90">
                  <c:v>0.83136346573266795</c:v>
                </c:pt>
                <c:pt idx="91">
                  <c:v>1.4133184400746908</c:v>
                </c:pt>
                <c:pt idx="92">
                  <c:v>6.5345413105377954</c:v>
                </c:pt>
                <c:pt idx="93">
                  <c:v>0</c:v>
                </c:pt>
                <c:pt idx="94">
                  <c:v>3.1425587177443184</c:v>
                </c:pt>
                <c:pt idx="95">
                  <c:v>0</c:v>
                </c:pt>
                <c:pt idx="96">
                  <c:v>8.097518609628608</c:v>
                </c:pt>
                <c:pt idx="97">
                  <c:v>0</c:v>
                </c:pt>
                <c:pt idx="98">
                  <c:v>4.1568264695031756</c:v>
                </c:pt>
                <c:pt idx="99">
                  <c:v>6.185365951881896</c:v>
                </c:pt>
                <c:pt idx="100">
                  <c:v>2.743502920461915</c:v>
                </c:pt>
                <c:pt idx="101">
                  <c:v>1.7624916402981494</c:v>
                </c:pt>
                <c:pt idx="102">
                  <c:v>1.5629640775546738</c:v>
                </c:pt>
                <c:pt idx="103">
                  <c:v>3.9406709350368043</c:v>
                </c:pt>
                <c:pt idx="104">
                  <c:v>2.9762854435773685</c:v>
                </c:pt>
                <c:pt idx="105">
                  <c:v>0</c:v>
                </c:pt>
                <c:pt idx="106">
                  <c:v>0.93112714363824833</c:v>
                </c:pt>
                <c:pt idx="107">
                  <c:v>0</c:v>
                </c:pt>
                <c:pt idx="108">
                  <c:v>7.8314797039888928</c:v>
                </c:pt>
                <c:pt idx="109">
                  <c:v>5.1212134346790981</c:v>
                </c:pt>
                <c:pt idx="110">
                  <c:v>4.7055292511591142</c:v>
                </c:pt>
                <c:pt idx="111">
                  <c:v>2.4442112093338526</c:v>
                </c:pt>
                <c:pt idx="112">
                  <c:v>3.5748693993009431</c:v>
                </c:pt>
                <c:pt idx="113">
                  <c:v>4.1900811724792995</c:v>
                </c:pt>
                <c:pt idx="114">
                  <c:v>6.8504620061011279</c:v>
                </c:pt>
                <c:pt idx="115">
                  <c:v>0.13301809235283577</c:v>
                </c:pt>
                <c:pt idx="116">
                  <c:v>5.3373692977022236</c:v>
                </c:pt>
                <c:pt idx="117">
                  <c:v>7.0666183440745503</c:v>
                </c:pt>
                <c:pt idx="118">
                  <c:v>3.4917327108728951</c:v>
                </c:pt>
                <c:pt idx="119">
                  <c:v>5.8195633612258604</c:v>
                </c:pt>
                <c:pt idx="120">
                  <c:v>11.838699972546451</c:v>
                </c:pt>
                <c:pt idx="121">
                  <c:v>4.3563547087952363</c:v>
                </c:pt>
                <c:pt idx="122">
                  <c:v>377.88634907140391</c:v>
                </c:pt>
                <c:pt idx="123">
                  <c:v>0</c:v>
                </c:pt>
                <c:pt idx="124">
                  <c:v>0</c:v>
                </c:pt>
                <c:pt idx="125">
                  <c:v>5.5535252205037384</c:v>
                </c:pt>
                <c:pt idx="126">
                  <c:v>8.3303027245027117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5.3872514284317452</c:v>
                </c:pt>
                <c:pt idx="131">
                  <c:v>1.0475181179387532</c:v>
                </c:pt>
                <c:pt idx="132">
                  <c:v>6.3350125152377466</c:v>
                </c:pt>
                <c:pt idx="133">
                  <c:v>1.6294732592851153</c:v>
                </c:pt>
                <c:pt idx="134">
                  <c:v>0</c:v>
                </c:pt>
                <c:pt idx="135">
                  <c:v>6.4680317065017698</c:v>
                </c:pt>
                <c:pt idx="136">
                  <c:v>2.0451557775421465</c:v>
                </c:pt>
                <c:pt idx="137">
                  <c:v>5.3373692977022236</c:v>
                </c:pt>
                <c:pt idx="138">
                  <c:v>5.4205061840192075</c:v>
                </c:pt>
                <c:pt idx="139">
                  <c:v>0.58195432900995214</c:v>
                </c:pt>
                <c:pt idx="140">
                  <c:v>0</c:v>
                </c:pt>
                <c:pt idx="141">
                  <c:v>1.7957462392055816</c:v>
                </c:pt>
                <c:pt idx="142">
                  <c:v>8.9954005667873087</c:v>
                </c:pt>
                <c:pt idx="143">
                  <c:v>2.793384883731195</c:v>
                </c:pt>
                <c:pt idx="144">
                  <c:v>5.3706240511684777</c:v>
                </c:pt>
                <c:pt idx="145">
                  <c:v>6.4347769065839708</c:v>
                </c:pt>
                <c:pt idx="146">
                  <c:v>2.8765214964185848</c:v>
                </c:pt>
                <c:pt idx="147">
                  <c:v>3.8076521746789465</c:v>
                </c:pt>
                <c:pt idx="148">
                  <c:v>4.954939734643327</c:v>
                </c:pt>
                <c:pt idx="149">
                  <c:v>0</c:v>
                </c:pt>
                <c:pt idx="150">
                  <c:v>0</c:v>
                </c:pt>
                <c:pt idx="151">
                  <c:v>9.8267736389150482</c:v>
                </c:pt>
                <c:pt idx="152">
                  <c:v>0</c:v>
                </c:pt>
                <c:pt idx="153">
                  <c:v>0</c:v>
                </c:pt>
                <c:pt idx="154">
                  <c:v>5.0713313209444184</c:v>
                </c:pt>
                <c:pt idx="155">
                  <c:v>0</c:v>
                </c:pt>
                <c:pt idx="156">
                  <c:v>0</c:v>
                </c:pt>
                <c:pt idx="157">
                  <c:v>2.6271116855096102</c:v>
                </c:pt>
                <c:pt idx="158">
                  <c:v>0</c:v>
                </c:pt>
                <c:pt idx="159">
                  <c:v>0.96438170588467753</c:v>
                </c:pt>
                <c:pt idx="160">
                  <c:v>1.5297094888851077</c:v>
                </c:pt>
                <c:pt idx="161">
                  <c:v>3.5083600478394339</c:v>
                </c:pt>
                <c:pt idx="162">
                  <c:v>0.64846342402181567</c:v>
                </c:pt>
                <c:pt idx="163">
                  <c:v>4.0238076719044322</c:v>
                </c:pt>
                <c:pt idx="164">
                  <c:v>10.20920553746158</c:v>
                </c:pt>
                <c:pt idx="165">
                  <c:v>0</c:v>
                </c:pt>
                <c:pt idx="166">
                  <c:v>3.8575342071243686</c:v>
                </c:pt>
                <c:pt idx="167">
                  <c:v>6.8338345979283659</c:v>
                </c:pt>
                <c:pt idx="168">
                  <c:v>0</c:v>
                </c:pt>
                <c:pt idx="169">
                  <c:v>0</c:v>
                </c:pt>
                <c:pt idx="170">
                  <c:v>0.11639082951055016</c:v>
                </c:pt>
                <c:pt idx="171">
                  <c:v>0.86461802356150463</c:v>
                </c:pt>
                <c:pt idx="172">
                  <c:v>0</c:v>
                </c:pt>
                <c:pt idx="173">
                  <c:v>4.1900811724792995</c:v>
                </c:pt>
                <c:pt idx="174">
                  <c:v>0</c:v>
                </c:pt>
                <c:pt idx="175">
                  <c:v>0</c:v>
                </c:pt>
                <c:pt idx="176">
                  <c:v>11.373129805315736</c:v>
                </c:pt>
                <c:pt idx="177">
                  <c:v>1.4798276086259092</c:v>
                </c:pt>
                <c:pt idx="178">
                  <c:v>4.5392556399606807</c:v>
                </c:pt>
                <c:pt idx="179">
                  <c:v>4.4561188477185665</c:v>
                </c:pt>
                <c:pt idx="180">
                  <c:v>4.2898452899835746</c:v>
                </c:pt>
                <c:pt idx="181">
                  <c:v>0</c:v>
                </c:pt>
                <c:pt idx="182">
                  <c:v>1.5297094888851077</c:v>
                </c:pt>
                <c:pt idx="183">
                  <c:v>6.9502264624616386</c:v>
                </c:pt>
                <c:pt idx="184">
                  <c:v>0</c:v>
                </c:pt>
                <c:pt idx="185">
                  <c:v>0</c:v>
                </c:pt>
                <c:pt idx="186">
                  <c:v>2.277938087295579</c:v>
                </c:pt>
                <c:pt idx="187">
                  <c:v>5.1045860630794184</c:v>
                </c:pt>
                <c:pt idx="188">
                  <c:v>0</c:v>
                </c:pt>
                <c:pt idx="189">
                  <c:v>5.3041145456508412</c:v>
                </c:pt>
                <c:pt idx="190">
                  <c:v>0</c:v>
                </c:pt>
                <c:pt idx="191">
                  <c:v>0</c:v>
                </c:pt>
                <c:pt idx="192">
                  <c:v>2.9596581181474253</c:v>
                </c:pt>
                <c:pt idx="193">
                  <c:v>0</c:v>
                </c:pt>
                <c:pt idx="194">
                  <c:v>3.0427947489109624</c:v>
                </c:pt>
                <c:pt idx="195">
                  <c:v>5.8860729105019942</c:v>
                </c:pt>
                <c:pt idx="196">
                  <c:v>3.6580060967140882</c:v>
                </c:pt>
                <c:pt idx="197">
                  <c:v>6.6509331310695634</c:v>
                </c:pt>
                <c:pt idx="198">
                  <c:v>2.8100122055450076</c:v>
                </c:pt>
                <c:pt idx="199">
                  <c:v>9.2115574835365592</c:v>
                </c:pt>
                <c:pt idx="200">
                  <c:v>3.2256953683613876</c:v>
                </c:pt>
                <c:pt idx="201">
                  <c:v>0</c:v>
                </c:pt>
                <c:pt idx="202">
                  <c:v>0.63183614971551227</c:v>
                </c:pt>
                <c:pt idx="203">
                  <c:v>3.4252233666043095</c:v>
                </c:pt>
                <c:pt idx="204">
                  <c:v>3.1591860471463971</c:v>
                </c:pt>
                <c:pt idx="205">
                  <c:v>3.4751053742663305</c:v>
                </c:pt>
                <c:pt idx="206">
                  <c:v>0</c:v>
                </c:pt>
                <c:pt idx="207">
                  <c:v>12.171250251982489</c:v>
                </c:pt>
                <c:pt idx="208">
                  <c:v>1.9952738633102278</c:v>
                </c:pt>
                <c:pt idx="209">
                  <c:v>4.5725103593516065</c:v>
                </c:pt>
                <c:pt idx="210">
                  <c:v>7.7982248470029489</c:v>
                </c:pt>
                <c:pt idx="211">
                  <c:v>7.2495199067868219</c:v>
                </c:pt>
                <c:pt idx="212">
                  <c:v>6.6343057270874484</c:v>
                </c:pt>
                <c:pt idx="213">
                  <c:v>3.4584780380188893</c:v>
                </c:pt>
                <c:pt idx="214">
                  <c:v>6.6509331310695634</c:v>
                </c:pt>
                <c:pt idx="215">
                  <c:v>2.793384883731195</c:v>
                </c:pt>
                <c:pt idx="216">
                  <c:v>0</c:v>
                </c:pt>
                <c:pt idx="217">
                  <c:v>1.0973999695832153</c:v>
                </c:pt>
                <c:pt idx="218">
                  <c:v>6.2518755320878761</c:v>
                </c:pt>
                <c:pt idx="219">
                  <c:v>0</c:v>
                </c:pt>
                <c:pt idx="220">
                  <c:v>2.9596581181474253</c:v>
                </c:pt>
                <c:pt idx="221">
                  <c:v>0</c:v>
                </c:pt>
                <c:pt idx="222">
                  <c:v>7.8813619920608495</c:v>
                </c:pt>
                <c:pt idx="223">
                  <c:v>2.2114288486586187</c:v>
                </c:pt>
                <c:pt idx="224">
                  <c:v>3.1425587177446208</c:v>
                </c:pt>
                <c:pt idx="225">
                  <c:v>11.007324857901233</c:v>
                </c:pt>
                <c:pt idx="226">
                  <c:v>0</c:v>
                </c:pt>
                <c:pt idx="227">
                  <c:v>0</c:v>
                </c:pt>
                <c:pt idx="228">
                  <c:v>4.0071803238147288</c:v>
                </c:pt>
                <c:pt idx="229">
                  <c:v>3.1093040600226334</c:v>
                </c:pt>
                <c:pt idx="230">
                  <c:v>2.9430307930782789</c:v>
                </c:pt>
                <c:pt idx="231">
                  <c:v>2.8765214964185848</c:v>
                </c:pt>
                <c:pt idx="232">
                  <c:v>0</c:v>
                </c:pt>
                <c:pt idx="233">
                  <c:v>5.7031716635535732</c:v>
                </c:pt>
                <c:pt idx="234">
                  <c:v>0</c:v>
                </c:pt>
                <c:pt idx="235">
                  <c:v>7.7815974190290396</c:v>
                </c:pt>
                <c:pt idx="236">
                  <c:v>7.0666183440745503</c:v>
                </c:pt>
                <c:pt idx="237">
                  <c:v>2.2280561577723161</c:v>
                </c:pt>
                <c:pt idx="238">
                  <c:v>0.39905434819416929</c:v>
                </c:pt>
                <c:pt idx="239">
                  <c:v>7.2328924902556597</c:v>
                </c:pt>
                <c:pt idx="240">
                  <c:v>3.8409068626174365</c:v>
                </c:pt>
                <c:pt idx="241">
                  <c:v>8.7958711564806844</c:v>
                </c:pt>
                <c:pt idx="242">
                  <c:v>4.4561188477188693</c:v>
                </c:pt>
                <c:pt idx="243">
                  <c:v>0</c:v>
                </c:pt>
                <c:pt idx="244">
                  <c:v>1.5130821950992404</c:v>
                </c:pt>
                <c:pt idx="245">
                  <c:v>0</c:v>
                </c:pt>
                <c:pt idx="246">
                  <c:v>2.36107464377287</c:v>
                </c:pt>
                <c:pt idx="247">
                  <c:v>2.8266395277207077</c:v>
                </c:pt>
                <c:pt idx="248">
                  <c:v>2.4442112093338526</c:v>
                </c:pt>
                <c:pt idx="249">
                  <c:v>0</c:v>
                </c:pt>
                <c:pt idx="250">
                  <c:v>8.2139106586243518</c:v>
                </c:pt>
                <c:pt idx="251">
                  <c:v>5.4703883200516019</c:v>
                </c:pt>
                <c:pt idx="252">
                  <c:v>6.7174427504923129</c:v>
                </c:pt>
                <c:pt idx="253">
                  <c:v>7.5488134637360051</c:v>
                </c:pt>
                <c:pt idx="254">
                  <c:v>3.1758133769089247</c:v>
                </c:pt>
                <c:pt idx="255">
                  <c:v>0</c:v>
                </c:pt>
                <c:pt idx="256">
                  <c:v>3.5914967380650409</c:v>
                </c:pt>
                <c:pt idx="257">
                  <c:v>7.9644991457580776</c:v>
                </c:pt>
                <c:pt idx="258">
                  <c:v>0.43230888683497298</c:v>
                </c:pt>
                <c:pt idx="259">
                  <c:v>0</c:v>
                </c:pt>
                <c:pt idx="260">
                  <c:v>3.2589500311321631</c:v>
                </c:pt>
                <c:pt idx="261">
                  <c:v>2.3111927087961397</c:v>
                </c:pt>
                <c:pt idx="262">
                  <c:v>6.3682673109515342</c:v>
                </c:pt>
                <c:pt idx="263">
                  <c:v>5.5202704592636191</c:v>
                </c:pt>
                <c:pt idx="264">
                  <c:v>5.237605045794707</c:v>
                </c:pt>
                <c:pt idx="265">
                  <c:v>12.570310762634666</c:v>
                </c:pt>
                <c:pt idx="266">
                  <c:v>2.1615469235010574</c:v>
                </c:pt>
                <c:pt idx="267">
                  <c:v>5.7031716635535732</c:v>
                </c:pt>
                <c:pt idx="268">
                  <c:v>2.693620960451256</c:v>
                </c:pt>
                <c:pt idx="269">
                  <c:v>1.1971636827931849</c:v>
                </c:pt>
                <c:pt idx="270">
                  <c:v>8.7293613640072465</c:v>
                </c:pt>
                <c:pt idx="271">
                  <c:v>12.320897921096487</c:v>
                </c:pt>
                <c:pt idx="272">
                  <c:v>3.1591860471463971</c:v>
                </c:pt>
                <c:pt idx="273">
                  <c:v>2.1781742315230863</c:v>
                </c:pt>
                <c:pt idx="274">
                  <c:v>11.905210017785556</c:v>
                </c:pt>
                <c:pt idx="275">
                  <c:v>8.2471655328677596</c:v>
                </c:pt>
                <c:pt idx="276">
                  <c:v>10.042930776939178</c:v>
                </c:pt>
                <c:pt idx="277">
                  <c:v>7.9312442832428784</c:v>
                </c:pt>
                <c:pt idx="278">
                  <c:v>8.0310088749326649</c:v>
                </c:pt>
                <c:pt idx="279">
                  <c:v>3.9905529760830305</c:v>
                </c:pt>
                <c:pt idx="280">
                  <c:v>11.938465042403218</c:v>
                </c:pt>
                <c:pt idx="281">
                  <c:v>0</c:v>
                </c:pt>
                <c:pt idx="282">
                  <c:v>9.8101461691339971</c:v>
                </c:pt>
                <c:pt idx="283">
                  <c:v>1.6627260245917874E-2</c:v>
                </c:pt>
                <c:pt idx="284">
                  <c:v>10.674775046709303</c:v>
                </c:pt>
                <c:pt idx="285">
                  <c:v>1.6627260245917874E-2</c:v>
                </c:pt>
                <c:pt idx="286">
                  <c:v>0</c:v>
                </c:pt>
                <c:pt idx="287">
                  <c:v>2.7268756000961871</c:v>
                </c:pt>
                <c:pt idx="288">
                  <c:v>4.6722745260715852</c:v>
                </c:pt>
                <c:pt idx="289">
                  <c:v>2.9097761440253085</c:v>
                </c:pt>
                <c:pt idx="290">
                  <c:v>8.4466948072456258</c:v>
                </c:pt>
                <c:pt idx="291">
                  <c:v>8.2970478468157154</c:v>
                </c:pt>
                <c:pt idx="292">
                  <c:v>0</c:v>
                </c:pt>
                <c:pt idx="293">
                  <c:v>1.9287646494377577</c:v>
                </c:pt>
                <c:pt idx="294">
                  <c:v>4.1235717679571371</c:v>
                </c:pt>
                <c:pt idx="295">
                  <c:v>0</c:v>
                </c:pt>
                <c:pt idx="296">
                  <c:v>6.5677961146554784</c:v>
                </c:pt>
                <c:pt idx="297">
                  <c:v>0</c:v>
                </c:pt>
                <c:pt idx="298">
                  <c:v>3.6081240771881853</c:v>
                </c:pt>
                <c:pt idx="299">
                  <c:v>4.7221566142362308</c:v>
                </c:pt>
                <c:pt idx="300">
                  <c:v>7.1663828276084205</c:v>
                </c:pt>
                <c:pt idx="301">
                  <c:v>4.3729820643906301</c:v>
                </c:pt>
                <c:pt idx="302">
                  <c:v>1.9287646494380599</c:v>
                </c:pt>
                <c:pt idx="303">
                  <c:v>5.1877229246199024</c:v>
                </c:pt>
                <c:pt idx="304">
                  <c:v>0</c:v>
                </c:pt>
                <c:pt idx="305">
                  <c:v>0</c:v>
                </c:pt>
                <c:pt idx="306">
                  <c:v>3.4584780380191922</c:v>
                </c:pt>
                <c:pt idx="307">
                  <c:v>5.536897839706989</c:v>
                </c:pt>
                <c:pt idx="308">
                  <c:v>1.729237042851921</c:v>
                </c:pt>
                <c:pt idx="309">
                  <c:v>11.722307406206623</c:v>
                </c:pt>
                <c:pt idx="310">
                  <c:v>8.862380954437663</c:v>
                </c:pt>
                <c:pt idx="311">
                  <c:v>0</c:v>
                </c:pt>
                <c:pt idx="312">
                  <c:v>2.4940931530279795</c:v>
                </c:pt>
                <c:pt idx="313">
                  <c:v>4.0238076719041294</c:v>
                </c:pt>
                <c:pt idx="314">
                  <c:v>6.5179139090040579</c:v>
                </c:pt>
                <c:pt idx="315">
                  <c:v>5.9359550761545385</c:v>
                </c:pt>
                <c:pt idx="316">
                  <c:v>2.1948015399090588</c:v>
                </c:pt>
                <c:pt idx="317">
                  <c:v>5.6366621297817838</c:v>
                </c:pt>
                <c:pt idx="318">
                  <c:v>0</c:v>
                </c:pt>
                <c:pt idx="319">
                  <c:v>4.0238076719044322</c:v>
                </c:pt>
                <c:pt idx="320">
                  <c:v>5.7364264325552483</c:v>
                </c:pt>
                <c:pt idx="321">
                  <c:v>0</c:v>
                </c:pt>
                <c:pt idx="322">
                  <c:v>4.3896094203431479</c:v>
                </c:pt>
                <c:pt idx="323">
                  <c:v>6.551168712422025</c:v>
                </c:pt>
                <c:pt idx="324">
                  <c:v>2.261310777091003</c:v>
                </c:pt>
                <c:pt idx="325">
                  <c:v>6.6509043209334887E-2</c:v>
                </c:pt>
                <c:pt idx="326">
                  <c:v>4.2732179361731033</c:v>
                </c:pt>
                <c:pt idx="327">
                  <c:v>0</c:v>
                </c:pt>
                <c:pt idx="328">
                  <c:v>3.6413787565129137</c:v>
                </c:pt>
                <c:pt idx="329">
                  <c:v>12.886233802105913</c:v>
                </c:pt>
                <c:pt idx="330">
                  <c:v>0</c:v>
                </c:pt>
                <c:pt idx="331">
                  <c:v>1.114027254200135</c:v>
                </c:pt>
                <c:pt idx="332">
                  <c:v>2.6271116855093073</c:v>
                </c:pt>
                <c:pt idx="333">
                  <c:v>0</c:v>
                </c:pt>
                <c:pt idx="334">
                  <c:v>1.7791189395692424</c:v>
                </c:pt>
                <c:pt idx="335">
                  <c:v>0</c:v>
                </c:pt>
                <c:pt idx="336">
                  <c:v>0</c:v>
                </c:pt>
                <c:pt idx="337">
                  <c:v>4.9881944718124309</c:v>
                </c:pt>
                <c:pt idx="338">
                  <c:v>0</c:v>
                </c:pt>
                <c:pt idx="339">
                  <c:v>10.342225370236216</c:v>
                </c:pt>
                <c:pt idx="340">
                  <c:v>6.6010509201719696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0.8147361873705975</c:v>
                </c:pt>
                <c:pt idx="345">
                  <c:v>6.8172071901045319</c:v>
                </c:pt>
                <c:pt idx="346">
                  <c:v>0</c:v>
                </c:pt>
                <c:pt idx="347">
                  <c:v>3.1425587177443184</c:v>
                </c:pt>
                <c:pt idx="348">
                  <c:v>5.22097767171556</c:v>
                </c:pt>
                <c:pt idx="349">
                  <c:v>3.1591860471463971</c:v>
                </c:pt>
                <c:pt idx="350">
                  <c:v>6.5677961146554784</c:v>
                </c:pt>
                <c:pt idx="351">
                  <c:v>8.8457535044342492</c:v>
                </c:pt>
                <c:pt idx="352">
                  <c:v>4.3563547087952363</c:v>
                </c:pt>
                <c:pt idx="353">
                  <c:v>9.1450476568479662</c:v>
                </c:pt>
                <c:pt idx="354">
                  <c:v>0</c:v>
                </c:pt>
                <c:pt idx="355">
                  <c:v>6.5012865078199535</c:v>
                </c:pt>
                <c:pt idx="356">
                  <c:v>0.4156816173297127</c:v>
                </c:pt>
                <c:pt idx="357">
                  <c:v>9.6272440239620511</c:v>
                </c:pt>
                <c:pt idx="358">
                  <c:v>5.4371335623432939</c:v>
                </c:pt>
                <c:pt idx="359">
                  <c:v>2.743502920461915</c:v>
                </c:pt>
                <c:pt idx="360">
                  <c:v>0</c:v>
                </c:pt>
                <c:pt idx="361">
                  <c:v>3.2755773630583729</c:v>
                </c:pt>
                <c:pt idx="362">
                  <c:v>10.774539975940641</c:v>
                </c:pt>
                <c:pt idx="363">
                  <c:v>0</c:v>
                </c:pt>
                <c:pt idx="364">
                  <c:v>0</c:v>
                </c:pt>
                <c:pt idx="365">
                  <c:v>7.2994021584654245</c:v>
                </c:pt>
                <c:pt idx="366">
                  <c:v>17.874507877296892</c:v>
                </c:pt>
                <c:pt idx="367">
                  <c:v>8.0476363080889488</c:v>
                </c:pt>
                <c:pt idx="368">
                  <c:v>4.52262828079947</c:v>
                </c:pt>
                <c:pt idx="369">
                  <c:v>0</c:v>
                </c:pt>
                <c:pt idx="370">
                  <c:v>4.1235717679571371</c:v>
                </c:pt>
                <c:pt idx="371">
                  <c:v>4.1734538208125027</c:v>
                </c:pt>
                <c:pt idx="372">
                  <c:v>0</c:v>
                </c:pt>
                <c:pt idx="373">
                  <c:v>0</c:v>
                </c:pt>
                <c:pt idx="374">
                  <c:v>4.9881944718124309</c:v>
                </c:pt>
                <c:pt idx="375">
                  <c:v>3.8242795184687428</c:v>
                </c:pt>
                <c:pt idx="376">
                  <c:v>0.61520887577791317</c:v>
                </c:pt>
                <c:pt idx="377">
                  <c:v>4.5558829994778769</c:v>
                </c:pt>
                <c:pt idx="378">
                  <c:v>1.1472818245352838</c:v>
                </c:pt>
                <c:pt idx="379">
                  <c:v>0.57364069254867622</c:v>
                </c:pt>
                <c:pt idx="380">
                  <c:v>0</c:v>
                </c:pt>
                <c:pt idx="381">
                  <c:v>2.4774658381002848</c:v>
                </c:pt>
                <c:pt idx="382">
                  <c:v>7.9644991457580776</c:v>
                </c:pt>
                <c:pt idx="383">
                  <c:v>5.3207419214996454</c:v>
                </c:pt>
                <c:pt idx="384">
                  <c:v>3.1425587177443184</c:v>
                </c:pt>
                <c:pt idx="385">
                  <c:v>0.46556342695442587</c:v>
                </c:pt>
                <c:pt idx="386">
                  <c:v>4.5891377195812151</c:v>
                </c:pt>
                <c:pt idx="387">
                  <c:v>22.729788522216097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2.4275838954952249</c:v>
                </c:pt>
                <c:pt idx="392">
                  <c:v>3.8409068626174365</c:v>
                </c:pt>
                <c:pt idx="393">
                  <c:v>5.8361907480167696</c:v>
                </c:pt>
                <c:pt idx="394">
                  <c:v>7.0167361070072776</c:v>
                </c:pt>
                <c:pt idx="395">
                  <c:v>12.819723678623491</c:v>
                </c:pt>
                <c:pt idx="396">
                  <c:v>1.9952738633102278</c:v>
                </c:pt>
                <c:pt idx="397">
                  <c:v>0</c:v>
                </c:pt>
                <c:pt idx="398">
                  <c:v>5.1045860630797213</c:v>
                </c:pt>
                <c:pt idx="399">
                  <c:v>0.58195432900995214</c:v>
                </c:pt>
                <c:pt idx="400">
                  <c:v>3.6247514166709287</c:v>
                </c:pt>
                <c:pt idx="401">
                  <c:v>11.057207341173617</c:v>
                </c:pt>
                <c:pt idx="402">
                  <c:v>8.9455182095892791</c:v>
                </c:pt>
                <c:pt idx="403">
                  <c:v>4.5392556399603778</c:v>
                </c:pt>
                <c:pt idx="404">
                  <c:v>7.565440886862314</c:v>
                </c:pt>
                <c:pt idx="405">
                  <c:v>4.0570623691573351</c:v>
                </c:pt>
                <c:pt idx="406">
                  <c:v>0</c:v>
                </c:pt>
                <c:pt idx="407">
                  <c:v>8.5464594630054798</c:v>
                </c:pt>
                <c:pt idx="408">
                  <c:v>0</c:v>
                </c:pt>
                <c:pt idx="409">
                  <c:v>8.1307734790465691</c:v>
                </c:pt>
                <c:pt idx="410">
                  <c:v>5.3207419214996454</c:v>
                </c:pt>
                <c:pt idx="411">
                  <c:v>10.541755159930656</c:v>
                </c:pt>
                <c:pt idx="412">
                  <c:v>6.4680317065017698</c:v>
                </c:pt>
                <c:pt idx="413">
                  <c:v>5.0547039504085998</c:v>
                </c:pt>
                <c:pt idx="414">
                  <c:v>6.3848947093342288</c:v>
                </c:pt>
                <c:pt idx="415">
                  <c:v>11.805444951925528</c:v>
                </c:pt>
                <c:pt idx="416">
                  <c:v>7.8979894221091298</c:v>
                </c:pt>
                <c:pt idx="417">
                  <c:v>7.7815974190287376</c:v>
                </c:pt>
                <c:pt idx="418">
                  <c:v>13.584590416737036</c:v>
                </c:pt>
                <c:pt idx="419">
                  <c:v>18.389964502709908</c:v>
                </c:pt>
                <c:pt idx="420">
                  <c:v>27.884395276039513</c:v>
                </c:pt>
                <c:pt idx="421">
                  <c:v>25.190694043202573</c:v>
                </c:pt>
                <c:pt idx="422">
                  <c:v>39.108228720503128</c:v>
                </c:pt>
                <c:pt idx="423">
                  <c:v>51.013932391691448</c:v>
                </c:pt>
                <c:pt idx="424">
                  <c:v>59.710490209478856</c:v>
                </c:pt>
                <c:pt idx="425">
                  <c:v>72.081977808332525</c:v>
                </c:pt>
                <c:pt idx="426">
                  <c:v>83.422592690211104</c:v>
                </c:pt>
                <c:pt idx="427">
                  <c:v>106.95208326622677</c:v>
                </c:pt>
                <c:pt idx="428">
                  <c:v>112.24001464134973</c:v>
                </c:pt>
                <c:pt idx="429">
                  <c:v>144.88236310497408</c:v>
                </c:pt>
                <c:pt idx="430">
                  <c:v>165.23612723232856</c:v>
                </c:pt>
                <c:pt idx="431">
                  <c:v>195.60054562442579</c:v>
                </c:pt>
                <c:pt idx="432">
                  <c:v>237.18948169240704</c:v>
                </c:pt>
                <c:pt idx="433">
                  <c:v>268.4185360898245</c:v>
                </c:pt>
                <c:pt idx="434">
                  <c:v>293.02924976966028</c:v>
                </c:pt>
                <c:pt idx="435">
                  <c:v>328.18262782893771</c:v>
                </c:pt>
                <c:pt idx="436">
                  <c:v>362.35494408554916</c:v>
                </c:pt>
                <c:pt idx="437">
                  <c:v>395.1804764483378</c:v>
                </c:pt>
                <c:pt idx="438">
                  <c:v>449.07561202117131</c:v>
                </c:pt>
                <c:pt idx="439">
                  <c:v>484.0475815618704</c:v>
                </c:pt>
                <c:pt idx="440">
                  <c:v>527.05299909992573</c:v>
                </c:pt>
                <c:pt idx="441">
                  <c:v>585.9103771440308</c:v>
                </c:pt>
                <c:pt idx="442">
                  <c:v>637.95363183057896</c:v>
                </c:pt>
                <c:pt idx="443">
                  <c:v>712.993532216331</c:v>
                </c:pt>
                <c:pt idx="444">
                  <c:v>774.58783582118679</c:v>
                </c:pt>
                <c:pt idx="445">
                  <c:v>828.72281525188748</c:v>
                </c:pt>
                <c:pt idx="446">
                  <c:v>855.86975520762178</c:v>
                </c:pt>
                <c:pt idx="447">
                  <c:v>868.35413738738237</c:v>
                </c:pt>
                <c:pt idx="448">
                  <c:v>902.33210780699937</c:v>
                </c:pt>
                <c:pt idx="449">
                  <c:v>923.29450922770104</c:v>
                </c:pt>
                <c:pt idx="450">
                  <c:v>962.7283561168814</c:v>
                </c:pt>
                <c:pt idx="451">
                  <c:v>993.02603104610739</c:v>
                </c:pt>
                <c:pt idx="452">
                  <c:v>1002.2713746123032</c:v>
                </c:pt>
                <c:pt idx="453">
                  <c:v>1038.0919575760931</c:v>
                </c:pt>
                <c:pt idx="454">
                  <c:v>1067.1214288149126</c:v>
                </c:pt>
                <c:pt idx="455">
                  <c:v>1107.4096357457001</c:v>
                </c:pt>
                <c:pt idx="456">
                  <c:v>1138.1218121951592</c:v>
                </c:pt>
                <c:pt idx="457">
                  <c:v>1177.4654265064801</c:v>
                </c:pt>
                <c:pt idx="458">
                  <c:v>1203.8910411616046</c:v>
                </c:pt>
                <c:pt idx="459">
                  <c:v>1235.7303091227084</c:v>
                </c:pt>
                <c:pt idx="460">
                  <c:v>1270.9181907534446</c:v>
                </c:pt>
                <c:pt idx="461">
                  <c:v>1268.8145912934592</c:v>
                </c:pt>
                <c:pt idx="462">
                  <c:v>1240.9877029986542</c:v>
                </c:pt>
                <c:pt idx="463">
                  <c:v>1243.040661476191</c:v>
                </c:pt>
                <c:pt idx="464">
                  <c:v>1262.086704776199</c:v>
                </c:pt>
                <c:pt idx="465">
                  <c:v>1277.5631820608046</c:v>
                </c:pt>
                <c:pt idx="466">
                  <c:v>1319.4970464318169</c:v>
                </c:pt>
                <c:pt idx="467">
                  <c:v>1355.249729984658</c:v>
                </c:pt>
                <c:pt idx="468">
                  <c:v>1365.1760610161566</c:v>
                </c:pt>
                <c:pt idx="469">
                  <c:v>1356.7035189192643</c:v>
                </c:pt>
                <c:pt idx="470">
                  <c:v>1381.0704904938721</c:v>
                </c:pt>
                <c:pt idx="471">
                  <c:v>1352.6262842764395</c:v>
                </c:pt>
                <c:pt idx="472">
                  <c:v>1360.3297371103861</c:v>
                </c:pt>
                <c:pt idx="473">
                  <c:v>1353.7458347178276</c:v>
                </c:pt>
                <c:pt idx="474">
                  <c:v>1375.4711847518183</c:v>
                </c:pt>
                <c:pt idx="475">
                  <c:v>1421.3793069340679</c:v>
                </c:pt>
                <c:pt idx="476">
                  <c:v>1439.7092672770209</c:v>
                </c:pt>
                <c:pt idx="477">
                  <c:v>1434.7584478483918</c:v>
                </c:pt>
                <c:pt idx="478">
                  <c:v>1449.6117849488487</c:v>
                </c:pt>
                <c:pt idx="479">
                  <c:v>1435.1096788078089</c:v>
                </c:pt>
                <c:pt idx="480">
                  <c:v>1423.7037813122672</c:v>
                </c:pt>
                <c:pt idx="481">
                  <c:v>1433.0859395574528</c:v>
                </c:pt>
                <c:pt idx="482">
                  <c:v>1414.7239674131247</c:v>
                </c:pt>
                <c:pt idx="483">
                  <c:v>1442.8371315578495</c:v>
                </c:pt>
                <c:pt idx="484">
                  <c:v>1446.4167562934099</c:v>
                </c:pt>
                <c:pt idx="485">
                  <c:v>1433.1528392520243</c:v>
                </c:pt>
                <c:pt idx="486">
                  <c:v>1453.6433840454165</c:v>
                </c:pt>
                <c:pt idx="487">
                  <c:v>1452.0708697753435</c:v>
                </c:pt>
                <c:pt idx="488">
                  <c:v>1467.6969719320273</c:v>
                </c:pt>
                <c:pt idx="489">
                  <c:v>1481.9035929806391</c:v>
                </c:pt>
                <c:pt idx="490">
                  <c:v>1511.8143289046673</c:v>
                </c:pt>
                <c:pt idx="491">
                  <c:v>1539.9444961589206</c:v>
                </c:pt>
                <c:pt idx="492">
                  <c:v>1596.7053275394524</c:v>
                </c:pt>
                <c:pt idx="493">
                  <c:v>1655.5061592722843</c:v>
                </c:pt>
                <c:pt idx="494">
                  <c:v>1697.906007343209</c:v>
                </c:pt>
                <c:pt idx="495">
                  <c:v>1734.8573973995422</c:v>
                </c:pt>
                <c:pt idx="496">
                  <c:v>1676.5098866666463</c:v>
                </c:pt>
                <c:pt idx="497">
                  <c:v>1619.2005637440291</c:v>
                </c:pt>
                <c:pt idx="498">
                  <c:v>1593.9902763088783</c:v>
                </c:pt>
                <c:pt idx="499">
                  <c:v>1584.8235285796566</c:v>
                </c:pt>
                <c:pt idx="500">
                  <c:v>1604.6331828564921</c:v>
                </c:pt>
                <c:pt idx="501">
                  <c:v>1603.0575997757903</c:v>
                </c:pt>
                <c:pt idx="502">
                  <c:v>1601.9681207335796</c:v>
                </c:pt>
                <c:pt idx="503">
                  <c:v>1571.4860099677651</c:v>
                </c:pt>
                <c:pt idx="504">
                  <c:v>1520.0848804212731</c:v>
                </c:pt>
                <c:pt idx="505">
                  <c:v>1515.0119485905534</c:v>
                </c:pt>
                <c:pt idx="506">
                  <c:v>1515.916011335348</c:v>
                </c:pt>
                <c:pt idx="507">
                  <c:v>1557.8325985882218</c:v>
                </c:pt>
                <c:pt idx="508">
                  <c:v>1568.9226648609686</c:v>
                </c:pt>
                <c:pt idx="509">
                  <c:v>1600.2752701554195</c:v>
                </c:pt>
                <c:pt idx="510">
                  <c:v>1669.8826283857791</c:v>
                </c:pt>
                <c:pt idx="511">
                  <c:v>1743.0865050955447</c:v>
                </c:pt>
                <c:pt idx="512">
                  <c:v>1861.3140278441931</c:v>
                </c:pt>
                <c:pt idx="513">
                  <c:v>1857.4441675021567</c:v>
                </c:pt>
                <c:pt idx="514">
                  <c:v>1778.5337462107154</c:v>
                </c:pt>
                <c:pt idx="515">
                  <c:v>1705.778103241933</c:v>
                </c:pt>
                <c:pt idx="516">
                  <c:v>1590.6384995769256</c:v>
                </c:pt>
                <c:pt idx="517">
                  <c:v>1513.6558740489918</c:v>
                </c:pt>
                <c:pt idx="518">
                  <c:v>1544.8180853162119</c:v>
                </c:pt>
                <c:pt idx="519">
                  <c:v>1603.7280565009667</c:v>
                </c:pt>
                <c:pt idx="520">
                  <c:v>1651.3296511654521</c:v>
                </c:pt>
                <c:pt idx="521">
                  <c:v>1771.9468407099293</c:v>
                </c:pt>
                <c:pt idx="522">
                  <c:v>1649.8536753716069</c:v>
                </c:pt>
                <c:pt idx="523">
                  <c:v>1573.1111827798154</c:v>
                </c:pt>
                <c:pt idx="524">
                  <c:v>1619.9382306594594</c:v>
                </c:pt>
                <c:pt idx="525">
                  <c:v>1612.1428134490761</c:v>
                </c:pt>
                <c:pt idx="526">
                  <c:v>1612.3439749482234</c:v>
                </c:pt>
                <c:pt idx="527">
                  <c:v>1644.4364376165395</c:v>
                </c:pt>
                <c:pt idx="528">
                  <c:v>1576.4621662888674</c:v>
                </c:pt>
                <c:pt idx="529">
                  <c:v>1572.7425837837359</c:v>
                </c:pt>
                <c:pt idx="530">
                  <c:v>1597.2919258820227</c:v>
                </c:pt>
                <c:pt idx="531">
                  <c:v>1621.8662593950853</c:v>
                </c:pt>
                <c:pt idx="532">
                  <c:v>1622.0506822400482</c:v>
                </c:pt>
                <c:pt idx="533">
                  <c:v>1569.9613954331646</c:v>
                </c:pt>
                <c:pt idx="534">
                  <c:v>1615.3447003029628</c:v>
                </c:pt>
                <c:pt idx="535">
                  <c:v>1656.3112977703684</c:v>
                </c:pt>
                <c:pt idx="536">
                  <c:v>1738.6695312483482</c:v>
                </c:pt>
                <c:pt idx="537">
                  <c:v>1862.9966505532727</c:v>
                </c:pt>
                <c:pt idx="538">
                  <c:v>1858.4704984381633</c:v>
                </c:pt>
                <c:pt idx="539">
                  <c:v>1793.3567209767289</c:v>
                </c:pt>
                <c:pt idx="540">
                  <c:v>1793.4911852357757</c:v>
                </c:pt>
                <c:pt idx="541">
                  <c:v>1824.5095163082744</c:v>
                </c:pt>
                <c:pt idx="542">
                  <c:v>1849.7724555711873</c:v>
                </c:pt>
                <c:pt idx="543">
                  <c:v>1809.7129937421207</c:v>
                </c:pt>
                <c:pt idx="544">
                  <c:v>1772.0476556890956</c:v>
                </c:pt>
                <c:pt idx="545">
                  <c:v>1764.0837501762553</c:v>
                </c:pt>
                <c:pt idx="546">
                  <c:v>1761.2949314649829</c:v>
                </c:pt>
                <c:pt idx="547">
                  <c:v>1751.5181978149533</c:v>
                </c:pt>
                <c:pt idx="548">
                  <c:v>1760.7741410685924</c:v>
                </c:pt>
                <c:pt idx="549">
                  <c:v>1752.1061048284216</c:v>
                </c:pt>
                <c:pt idx="550">
                  <c:v>1695.4388207452741</c:v>
                </c:pt>
                <c:pt idx="551">
                  <c:v>1682.7853935892861</c:v>
                </c:pt>
                <c:pt idx="552">
                  <c:v>1672.0804591934177</c:v>
                </c:pt>
                <c:pt idx="553">
                  <c:v>1686.5610400586113</c:v>
                </c:pt>
                <c:pt idx="554">
                  <c:v>1703.1931357201067</c:v>
                </c:pt>
                <c:pt idx="555">
                  <c:v>1679.7818045465976</c:v>
                </c:pt>
                <c:pt idx="556">
                  <c:v>1673.9260196349801</c:v>
                </c:pt>
                <c:pt idx="557">
                  <c:v>1642.0046855044495</c:v>
                </c:pt>
                <c:pt idx="558">
                  <c:v>1618.0102534939078</c:v>
                </c:pt>
                <c:pt idx="559">
                  <c:v>1608.5387644406169</c:v>
                </c:pt>
                <c:pt idx="560">
                  <c:v>1605.0187030502598</c:v>
                </c:pt>
                <c:pt idx="561">
                  <c:v>1555.8894921366461</c:v>
                </c:pt>
                <c:pt idx="562">
                  <c:v>1525.3758145877157</c:v>
                </c:pt>
                <c:pt idx="563">
                  <c:v>1487.3425955985942</c:v>
                </c:pt>
                <c:pt idx="564">
                  <c:v>1480.7991019677929</c:v>
                </c:pt>
                <c:pt idx="565">
                  <c:v>1489.9367112851353</c:v>
                </c:pt>
                <c:pt idx="566">
                  <c:v>1505.0846854116246</c:v>
                </c:pt>
                <c:pt idx="567">
                  <c:v>1548.2515564743874</c:v>
                </c:pt>
                <c:pt idx="568">
                  <c:v>1537.7004047239229</c:v>
                </c:pt>
                <c:pt idx="569">
                  <c:v>1491.1584852172102</c:v>
                </c:pt>
                <c:pt idx="570">
                  <c:v>1502.5737715389278</c:v>
                </c:pt>
                <c:pt idx="571">
                  <c:v>1546.1244609998412</c:v>
                </c:pt>
                <c:pt idx="572">
                  <c:v>1556.7605336816889</c:v>
                </c:pt>
                <c:pt idx="573">
                  <c:v>1592.2808510936527</c:v>
                </c:pt>
                <c:pt idx="574">
                  <c:v>1565.0861880044909</c:v>
                </c:pt>
                <c:pt idx="575">
                  <c:v>1597.9288093986363</c:v>
                </c:pt>
                <c:pt idx="576">
                  <c:v>1571.6703061383785</c:v>
                </c:pt>
                <c:pt idx="577">
                  <c:v>1604.4655660169681</c:v>
                </c:pt>
                <c:pt idx="578">
                  <c:v>1563.6957229634938</c:v>
                </c:pt>
                <c:pt idx="579">
                  <c:v>1541.786709864256</c:v>
                </c:pt>
                <c:pt idx="580">
                  <c:v>1490.4053346960197</c:v>
                </c:pt>
                <c:pt idx="581">
                  <c:v>1419.0381737235148</c:v>
                </c:pt>
                <c:pt idx="582">
                  <c:v>1354.7818488087194</c:v>
                </c:pt>
                <c:pt idx="583">
                  <c:v>1403.3040693807566</c:v>
                </c:pt>
                <c:pt idx="584">
                  <c:v>1411.7810673297893</c:v>
                </c:pt>
                <c:pt idx="585">
                  <c:v>1487.4597473994233</c:v>
                </c:pt>
                <c:pt idx="586">
                  <c:v>1498.9247187187812</c:v>
                </c:pt>
                <c:pt idx="587">
                  <c:v>1550.7137018209189</c:v>
                </c:pt>
                <c:pt idx="588">
                  <c:v>1634.3913240092006</c:v>
                </c:pt>
                <c:pt idx="589">
                  <c:v>1618.0940775167271</c:v>
                </c:pt>
                <c:pt idx="590">
                  <c:v>1606.4602314162812</c:v>
                </c:pt>
                <c:pt idx="591">
                  <c:v>1479.1423938002463</c:v>
                </c:pt>
                <c:pt idx="592">
                  <c:v>1384.614113767344</c:v>
                </c:pt>
                <c:pt idx="593">
                  <c:v>1345.1406854253944</c:v>
                </c:pt>
                <c:pt idx="594">
                  <c:v>1344.0713637400761</c:v>
                </c:pt>
                <c:pt idx="595">
                  <c:v>1331.3574028112637</c:v>
                </c:pt>
                <c:pt idx="596">
                  <c:v>1277.2125559598078</c:v>
                </c:pt>
                <c:pt idx="597">
                  <c:v>1233.7442506556479</c:v>
                </c:pt>
                <c:pt idx="598">
                  <c:v>1220.1933098480317</c:v>
                </c:pt>
                <c:pt idx="599">
                  <c:v>1181.2687331584827</c:v>
                </c:pt>
                <c:pt idx="600">
                  <c:v>1183.2538426128417</c:v>
                </c:pt>
                <c:pt idx="601">
                  <c:v>1180.9184233113981</c:v>
                </c:pt>
                <c:pt idx="602">
                  <c:v>1185.2223046590007</c:v>
                </c:pt>
                <c:pt idx="603">
                  <c:v>1219.2254509246977</c:v>
                </c:pt>
                <c:pt idx="604">
                  <c:v>1229.5052249425505</c:v>
                </c:pt>
                <c:pt idx="605">
                  <c:v>1270.9682769882595</c:v>
                </c:pt>
                <c:pt idx="606">
                  <c:v>1284.7930326227154</c:v>
                </c:pt>
                <c:pt idx="607">
                  <c:v>1299.78872498229</c:v>
                </c:pt>
                <c:pt idx="608">
                  <c:v>1310.5442920512694</c:v>
                </c:pt>
                <c:pt idx="609">
                  <c:v>1350.3036784213884</c:v>
                </c:pt>
                <c:pt idx="610">
                  <c:v>1382.4076902060708</c:v>
                </c:pt>
                <c:pt idx="611">
                  <c:v>1348.3988512285014</c:v>
                </c:pt>
                <c:pt idx="612">
                  <c:v>1285.4776415262936</c:v>
                </c:pt>
                <c:pt idx="613">
                  <c:v>1265.3921616607965</c:v>
                </c:pt>
                <c:pt idx="614">
                  <c:v>1267.1450990101548</c:v>
                </c:pt>
                <c:pt idx="615">
                  <c:v>1282.1548277859235</c:v>
                </c:pt>
                <c:pt idx="616">
                  <c:v>1322.0193359001996</c:v>
                </c:pt>
                <c:pt idx="617">
                  <c:v>1339.6605421592176</c:v>
                </c:pt>
                <c:pt idx="618">
                  <c:v>1302.7948192415395</c:v>
                </c:pt>
                <c:pt idx="619">
                  <c:v>1361.4660932779639</c:v>
                </c:pt>
                <c:pt idx="620">
                  <c:v>1362.3183697332433</c:v>
                </c:pt>
                <c:pt idx="621">
                  <c:v>1406.1630824206095</c:v>
                </c:pt>
                <c:pt idx="622">
                  <c:v>1396.3659195561413</c:v>
                </c:pt>
                <c:pt idx="623">
                  <c:v>1382.039958279137</c:v>
                </c:pt>
                <c:pt idx="624">
                  <c:v>1423.9880738985012</c:v>
                </c:pt>
                <c:pt idx="625">
                  <c:v>1385.6504831865743</c:v>
                </c:pt>
                <c:pt idx="626">
                  <c:v>1327.8492550361789</c:v>
                </c:pt>
                <c:pt idx="627">
                  <c:v>1324.0405566026798</c:v>
                </c:pt>
                <c:pt idx="628">
                  <c:v>1379.5828794400325</c:v>
                </c:pt>
                <c:pt idx="629">
                  <c:v>1477.2179774700071</c:v>
                </c:pt>
                <c:pt idx="630">
                  <c:v>1727.0322878359343</c:v>
                </c:pt>
                <c:pt idx="631">
                  <c:v>2493.6923997317058</c:v>
                </c:pt>
                <c:pt idx="632">
                  <c:v>3566.0595504646903</c:v>
                </c:pt>
                <c:pt idx="633">
                  <c:v>4328.4787639452716</c:v>
                </c:pt>
                <c:pt idx="634">
                  <c:v>3381.1029339141751</c:v>
                </c:pt>
                <c:pt idx="635">
                  <c:v>1886.4066522031476</c:v>
                </c:pt>
                <c:pt idx="636">
                  <c:v>1592.5322346622988</c:v>
                </c:pt>
                <c:pt idx="637">
                  <c:v>1421.1619132900378</c:v>
                </c:pt>
                <c:pt idx="638">
                  <c:v>1290.8377919162353</c:v>
                </c:pt>
                <c:pt idx="639">
                  <c:v>1254.257538248848</c:v>
                </c:pt>
                <c:pt idx="640">
                  <c:v>1244.5929250823144</c:v>
                </c:pt>
                <c:pt idx="641">
                  <c:v>1200.6876044692447</c:v>
                </c:pt>
                <c:pt idx="642">
                  <c:v>1174.1126159533985</c:v>
                </c:pt>
                <c:pt idx="643">
                  <c:v>1190.1602921029985</c:v>
                </c:pt>
                <c:pt idx="644">
                  <c:v>1204.9922439517961</c:v>
                </c:pt>
                <c:pt idx="645">
                  <c:v>1214.1526765726412</c:v>
                </c:pt>
                <c:pt idx="646">
                  <c:v>1187.9748724130645</c:v>
                </c:pt>
                <c:pt idx="647">
                  <c:v>1191.261359291306</c:v>
                </c:pt>
                <c:pt idx="648">
                  <c:v>1192.679416244232</c:v>
                </c:pt>
                <c:pt idx="649">
                  <c:v>1191.1612618291915</c:v>
                </c:pt>
                <c:pt idx="650">
                  <c:v>1217.6568703664668</c:v>
                </c:pt>
                <c:pt idx="651">
                  <c:v>1209.430536485323</c:v>
                </c:pt>
                <c:pt idx="652">
                  <c:v>1208.6629993959571</c:v>
                </c:pt>
                <c:pt idx="653">
                  <c:v>1181.3855033463592</c:v>
                </c:pt>
                <c:pt idx="654">
                  <c:v>1228.4872163334039</c:v>
                </c:pt>
                <c:pt idx="655">
                  <c:v>1305.3834749439409</c:v>
                </c:pt>
                <c:pt idx="656">
                  <c:v>1320.8667582394194</c:v>
                </c:pt>
                <c:pt idx="657">
                  <c:v>1192.829564498885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7280"/>
        <c:axId val="179938816"/>
      </c:scatterChart>
      <c:valAx>
        <c:axId val="17993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38816"/>
        <c:crosses val="autoZero"/>
        <c:crossBetween val="midCat"/>
      </c:valAx>
      <c:valAx>
        <c:axId val="17993881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372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7.4584821428689351E-11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2.0254776090489758E-9</c:v>
                </c:pt>
                <c:pt idx="16">
                  <c:v>0</c:v>
                </c:pt>
                <c:pt idx="17">
                  <c:v>1.0275513110569477E-9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3.4393091420645675E-10</c:v>
                </c:pt>
                <c:pt idx="23">
                  <c:v>2.0450907932085989E-10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4.7970630454955339E-10</c:v>
                </c:pt>
                <c:pt idx="28">
                  <c:v>0</c:v>
                </c:pt>
                <c:pt idx="29">
                  <c:v>0</c:v>
                </c:pt>
                <c:pt idx="30">
                  <c:v>1.0516693008383888E-9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2.6329259937275125E-10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1.6827621194186546E-9</c:v>
                </c:pt>
                <c:pt idx="48">
                  <c:v>0</c:v>
                </c:pt>
                <c:pt idx="49">
                  <c:v>3.7303039383240826E-10</c:v>
                </c:pt>
                <c:pt idx="50">
                  <c:v>1.4862175975880345E-9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9.9565594329779602E-9</c:v>
                </c:pt>
                <c:pt idx="56">
                  <c:v>2.6172417328150247E-9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7.9221420092292831E-10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2.1529770065873451E-9</c:v>
                </c:pt>
                <c:pt idx="82">
                  <c:v>0</c:v>
                </c:pt>
                <c:pt idx="83">
                  <c:v>1.8914755815785066E-9</c:v>
                </c:pt>
                <c:pt idx="84">
                  <c:v>1.5230068866390548E-9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1.4435620441096759E-8</c:v>
                </c:pt>
                <c:pt idx="93">
                  <c:v>0</c:v>
                </c:pt>
                <c:pt idx="94">
                  <c:v>9.6791628020347658E-10</c:v>
                </c:pt>
                <c:pt idx="95">
                  <c:v>5.3349474490852632E-7</c:v>
                </c:pt>
                <c:pt idx="96">
                  <c:v>0</c:v>
                </c:pt>
                <c:pt idx="97">
                  <c:v>0</c:v>
                </c:pt>
                <c:pt idx="98">
                  <c:v>2.3310167317595551E-8</c:v>
                </c:pt>
                <c:pt idx="99">
                  <c:v>3.1941298099146844E-9</c:v>
                </c:pt>
                <c:pt idx="100">
                  <c:v>0</c:v>
                </c:pt>
                <c:pt idx="101">
                  <c:v>7.6285010728755736E-8</c:v>
                </c:pt>
                <c:pt idx="102">
                  <c:v>8.8212630800486873E-10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8.9098516864812391E-9</c:v>
                </c:pt>
                <c:pt idx="109">
                  <c:v>5.5884680313586904E-9</c:v>
                </c:pt>
                <c:pt idx="110">
                  <c:v>2.3074840147592278E-9</c:v>
                </c:pt>
                <c:pt idx="111">
                  <c:v>0</c:v>
                </c:pt>
                <c:pt idx="112">
                  <c:v>7.2277311468689607E-9</c:v>
                </c:pt>
                <c:pt idx="113">
                  <c:v>3.71907355309371E-9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2.0266476798990255E-11</c:v>
                </c:pt>
                <c:pt idx="123">
                  <c:v>0</c:v>
                </c:pt>
                <c:pt idx="124">
                  <c:v>1.4859501051447866E-8</c:v>
                </c:pt>
                <c:pt idx="125">
                  <c:v>8.9503000492535005E-9</c:v>
                </c:pt>
                <c:pt idx="126">
                  <c:v>7.6484285213655551E-9</c:v>
                </c:pt>
                <c:pt idx="127">
                  <c:v>0</c:v>
                </c:pt>
                <c:pt idx="128">
                  <c:v>0</c:v>
                </c:pt>
                <c:pt idx="129">
                  <c:v>2.0650575085865362E-8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2.2277780029961074E-9</c:v>
                </c:pt>
                <c:pt idx="136">
                  <c:v>1.4232964373783373E-8</c:v>
                </c:pt>
                <c:pt idx="137">
                  <c:v>5.0460667850115187E-9</c:v>
                </c:pt>
                <c:pt idx="138">
                  <c:v>5.8158992388133268E-9</c:v>
                </c:pt>
                <c:pt idx="139">
                  <c:v>9.7485389581359363E-9</c:v>
                </c:pt>
                <c:pt idx="140">
                  <c:v>2.3381053902480637E-8</c:v>
                </c:pt>
                <c:pt idx="141">
                  <c:v>7.67874156275154E-9</c:v>
                </c:pt>
                <c:pt idx="142">
                  <c:v>5.9444727085131124E-9</c:v>
                </c:pt>
                <c:pt idx="143">
                  <c:v>1.0946043039557979E-8</c:v>
                </c:pt>
                <c:pt idx="144">
                  <c:v>0</c:v>
                </c:pt>
                <c:pt idx="145">
                  <c:v>2.4734121131109755E-9</c:v>
                </c:pt>
                <c:pt idx="146">
                  <c:v>0</c:v>
                </c:pt>
                <c:pt idx="147">
                  <c:v>5.411287877990066E-9</c:v>
                </c:pt>
                <c:pt idx="148">
                  <c:v>0</c:v>
                </c:pt>
                <c:pt idx="149">
                  <c:v>5.3047401729005681E-9</c:v>
                </c:pt>
                <c:pt idx="150">
                  <c:v>6.1780183714160858E-9</c:v>
                </c:pt>
                <c:pt idx="151">
                  <c:v>0</c:v>
                </c:pt>
                <c:pt idx="152">
                  <c:v>0</c:v>
                </c:pt>
                <c:pt idx="153">
                  <c:v>1.4387781634068409E-8</c:v>
                </c:pt>
                <c:pt idx="154">
                  <c:v>2.2333286131895918E-8</c:v>
                </c:pt>
                <c:pt idx="155">
                  <c:v>6.3651786004183244E-9</c:v>
                </c:pt>
                <c:pt idx="156">
                  <c:v>7.0583508335934594E-9</c:v>
                </c:pt>
                <c:pt idx="157">
                  <c:v>2.1965382247685623E-8</c:v>
                </c:pt>
                <c:pt idx="158">
                  <c:v>0</c:v>
                </c:pt>
                <c:pt idx="159">
                  <c:v>6.0126097599290736E-9</c:v>
                </c:pt>
                <c:pt idx="160">
                  <c:v>4.2355168288697561E-9</c:v>
                </c:pt>
                <c:pt idx="161">
                  <c:v>4.2048209991842761E-9</c:v>
                </c:pt>
                <c:pt idx="162">
                  <c:v>6.0664423700344988E-9</c:v>
                </c:pt>
                <c:pt idx="163">
                  <c:v>1.6321399872345884E-8</c:v>
                </c:pt>
                <c:pt idx="164">
                  <c:v>7.3575739673495768E-9</c:v>
                </c:pt>
                <c:pt idx="165">
                  <c:v>9.2362841594412207E-9</c:v>
                </c:pt>
                <c:pt idx="166">
                  <c:v>3.4687685802266385E-9</c:v>
                </c:pt>
                <c:pt idx="167">
                  <c:v>6.0719936075717931E-9</c:v>
                </c:pt>
                <c:pt idx="168">
                  <c:v>6.3202080552610199E-9</c:v>
                </c:pt>
                <c:pt idx="169">
                  <c:v>6.8657731402148915E-9</c:v>
                </c:pt>
                <c:pt idx="170">
                  <c:v>4.8816413750823075E-9</c:v>
                </c:pt>
                <c:pt idx="171">
                  <c:v>3.6919481730283138E-9</c:v>
                </c:pt>
                <c:pt idx="172">
                  <c:v>4.8445013961535469E-9</c:v>
                </c:pt>
                <c:pt idx="173">
                  <c:v>4.1562837612681302E-9</c:v>
                </c:pt>
                <c:pt idx="174">
                  <c:v>7.8023068215765095E-9</c:v>
                </c:pt>
                <c:pt idx="175">
                  <c:v>4.5124820268313087E-9</c:v>
                </c:pt>
                <c:pt idx="176">
                  <c:v>5.7988088504219959E-9</c:v>
                </c:pt>
                <c:pt idx="177">
                  <c:v>4.6497628692452436E-9</c:v>
                </c:pt>
                <c:pt idx="178">
                  <c:v>5.6224148790615239E-9</c:v>
                </c:pt>
                <c:pt idx="179">
                  <c:v>9.0799977732743587E-9</c:v>
                </c:pt>
                <c:pt idx="180">
                  <c:v>5.354927170004869E-9</c:v>
                </c:pt>
                <c:pt idx="181">
                  <c:v>3.9187842471712169E-9</c:v>
                </c:pt>
                <c:pt idx="182">
                  <c:v>5.5220500825546277E-9</c:v>
                </c:pt>
                <c:pt idx="183">
                  <c:v>4.2092461320378596E-9</c:v>
                </c:pt>
                <c:pt idx="184">
                  <c:v>3.3571216221019328E-9</c:v>
                </c:pt>
                <c:pt idx="185">
                  <c:v>4.4743512651877726E-9</c:v>
                </c:pt>
                <c:pt idx="186">
                  <c:v>3.7175512531242689E-9</c:v>
                </c:pt>
                <c:pt idx="187">
                  <c:v>4.1676198438896169E-9</c:v>
                </c:pt>
                <c:pt idx="188">
                  <c:v>2.8993706354740296E-9</c:v>
                </c:pt>
                <c:pt idx="189">
                  <c:v>2.9403304825188741E-9</c:v>
                </c:pt>
                <c:pt idx="190">
                  <c:v>5.1238669590523278E-9</c:v>
                </c:pt>
                <c:pt idx="191">
                  <c:v>3.077911346064504E-9</c:v>
                </c:pt>
                <c:pt idx="192">
                  <c:v>2.9739945277700804E-9</c:v>
                </c:pt>
                <c:pt idx="193">
                  <c:v>5.1720818384447637E-9</c:v>
                </c:pt>
                <c:pt idx="194">
                  <c:v>3.1045685443872889E-9</c:v>
                </c:pt>
                <c:pt idx="195">
                  <c:v>2.7814442716704657E-9</c:v>
                </c:pt>
                <c:pt idx="196">
                  <c:v>2.7055351247120223E-9</c:v>
                </c:pt>
                <c:pt idx="197">
                  <c:v>3.2924637104298066E-9</c:v>
                </c:pt>
                <c:pt idx="198">
                  <c:v>3.2004874605794796E-9</c:v>
                </c:pt>
                <c:pt idx="199">
                  <c:v>3.1585383998675614E-9</c:v>
                </c:pt>
                <c:pt idx="200">
                  <c:v>3.4024809602592737E-9</c:v>
                </c:pt>
                <c:pt idx="201">
                  <c:v>3.6147172575774972E-9</c:v>
                </c:pt>
                <c:pt idx="202">
                  <c:v>3.6208873174778138E-9</c:v>
                </c:pt>
                <c:pt idx="203">
                  <c:v>3.0882794283664959E-9</c:v>
                </c:pt>
                <c:pt idx="204">
                  <c:v>2.7357772833906759E-9</c:v>
                </c:pt>
                <c:pt idx="205">
                  <c:v>2.7967147770612888E-9</c:v>
                </c:pt>
                <c:pt idx="206">
                  <c:v>3.2650715064561809E-9</c:v>
                </c:pt>
                <c:pt idx="207">
                  <c:v>2.7108823671949975E-9</c:v>
                </c:pt>
                <c:pt idx="208">
                  <c:v>2.8878860623069967E-9</c:v>
                </c:pt>
                <c:pt idx="209">
                  <c:v>2.7980676906362771E-9</c:v>
                </c:pt>
                <c:pt idx="210">
                  <c:v>2.5217413081791019E-9</c:v>
                </c:pt>
                <c:pt idx="211">
                  <c:v>2.4834644293488588E-9</c:v>
                </c:pt>
                <c:pt idx="212">
                  <c:v>2.3909105750499474E-9</c:v>
                </c:pt>
                <c:pt idx="213">
                  <c:v>3.0084460662307207E-9</c:v>
                </c:pt>
                <c:pt idx="214">
                  <c:v>2.7601318503483645E-9</c:v>
                </c:pt>
                <c:pt idx="215">
                  <c:v>2.440085398039762E-9</c:v>
                </c:pt>
                <c:pt idx="216">
                  <c:v>2.818411596719049E-9</c:v>
                </c:pt>
                <c:pt idx="217">
                  <c:v>2.3362440671018428E-9</c:v>
                </c:pt>
                <c:pt idx="218">
                  <c:v>2.4533675417708795E-9</c:v>
                </c:pt>
                <c:pt idx="219">
                  <c:v>2.2792348652288634E-9</c:v>
                </c:pt>
                <c:pt idx="220">
                  <c:v>2.1026372772896083E-9</c:v>
                </c:pt>
                <c:pt idx="221">
                  <c:v>2.1641763320816483E-9</c:v>
                </c:pt>
                <c:pt idx="222">
                  <c:v>2.3108041372725714E-9</c:v>
                </c:pt>
                <c:pt idx="223">
                  <c:v>2.1108233528404966E-9</c:v>
                </c:pt>
                <c:pt idx="224">
                  <c:v>2.2495561986488876E-9</c:v>
                </c:pt>
                <c:pt idx="225">
                  <c:v>1.9522089244890359E-9</c:v>
                </c:pt>
                <c:pt idx="226">
                  <c:v>2.1092371580840233E-9</c:v>
                </c:pt>
                <c:pt idx="227">
                  <c:v>2.1491789832569656E-9</c:v>
                </c:pt>
                <c:pt idx="228">
                  <c:v>2.2335571314331319E-9</c:v>
                </c:pt>
                <c:pt idx="229">
                  <c:v>2.1875287725416385E-9</c:v>
                </c:pt>
                <c:pt idx="230">
                  <c:v>2.1585888771949156E-9</c:v>
                </c:pt>
                <c:pt idx="231">
                  <c:v>2.0375279944469362E-9</c:v>
                </c:pt>
                <c:pt idx="232">
                  <c:v>1.9596397664690531E-9</c:v>
                </c:pt>
                <c:pt idx="233">
                  <c:v>2.0211297104548391E-9</c:v>
                </c:pt>
                <c:pt idx="234">
                  <c:v>2.1275589622825643E-9</c:v>
                </c:pt>
                <c:pt idx="235">
                  <c:v>1.8866315064260674E-9</c:v>
                </c:pt>
                <c:pt idx="236">
                  <c:v>1.9064940236516585E-9</c:v>
                </c:pt>
                <c:pt idx="237">
                  <c:v>1.9029854889345647E-9</c:v>
                </c:pt>
                <c:pt idx="238">
                  <c:v>1.9749080733352899E-9</c:v>
                </c:pt>
                <c:pt idx="239">
                  <c:v>2.0791002521744412E-9</c:v>
                </c:pt>
                <c:pt idx="240">
                  <c:v>1.9533092662802271E-9</c:v>
                </c:pt>
                <c:pt idx="241">
                  <c:v>1.9743791505312713E-9</c:v>
                </c:pt>
                <c:pt idx="242">
                  <c:v>1.8444713504781616E-9</c:v>
                </c:pt>
                <c:pt idx="243">
                  <c:v>1.7922545445971351E-9</c:v>
                </c:pt>
                <c:pt idx="244">
                  <c:v>1.7083756598969688E-9</c:v>
                </c:pt>
                <c:pt idx="245">
                  <c:v>1.8349576038712784E-9</c:v>
                </c:pt>
                <c:pt idx="246">
                  <c:v>1.8407298542569633E-9</c:v>
                </c:pt>
                <c:pt idx="247">
                  <c:v>1.8187554785598467E-9</c:v>
                </c:pt>
                <c:pt idx="248">
                  <c:v>1.7171018867545907E-9</c:v>
                </c:pt>
                <c:pt idx="249">
                  <c:v>1.7417388437987805E-9</c:v>
                </c:pt>
                <c:pt idx="250">
                  <c:v>1.7250681894698743E-9</c:v>
                </c:pt>
                <c:pt idx="251">
                  <c:v>1.7322577759673692E-9</c:v>
                </c:pt>
                <c:pt idx="252">
                  <c:v>1.6097599521766371E-9</c:v>
                </c:pt>
                <c:pt idx="253">
                  <c:v>1.6133546948574775E-9</c:v>
                </c:pt>
                <c:pt idx="254">
                  <c:v>1.7211363030402134E-9</c:v>
                </c:pt>
                <c:pt idx="255">
                  <c:v>1.6767077984701512E-9</c:v>
                </c:pt>
                <c:pt idx="256">
                  <c:v>1.631436299684291E-9</c:v>
                </c:pt>
                <c:pt idx="257">
                  <c:v>1.5938381234527533E-9</c:v>
                </c:pt>
                <c:pt idx="258">
                  <c:v>1.6585840487738068E-9</c:v>
                </c:pt>
                <c:pt idx="259">
                  <c:v>1.6540139312586633E-9</c:v>
                </c:pt>
                <c:pt idx="260">
                  <c:v>1.5940263830867325E-9</c:v>
                </c:pt>
                <c:pt idx="261">
                  <c:v>1.5776081355522319E-9</c:v>
                </c:pt>
                <c:pt idx="262">
                  <c:v>1.5547518253589124E-9</c:v>
                </c:pt>
                <c:pt idx="263">
                  <c:v>1.5301109015358267E-9</c:v>
                </c:pt>
                <c:pt idx="264">
                  <c:v>1.5136613386046934E-9</c:v>
                </c:pt>
                <c:pt idx="265">
                  <c:v>1.5253453536201064E-9</c:v>
                </c:pt>
                <c:pt idx="266">
                  <c:v>1.6021776326975736E-9</c:v>
                </c:pt>
                <c:pt idx="267">
                  <c:v>1.5221762592886333E-9</c:v>
                </c:pt>
                <c:pt idx="268">
                  <c:v>1.5048282567379113E-9</c:v>
                </c:pt>
                <c:pt idx="269">
                  <c:v>1.5830597958572738E-9</c:v>
                </c:pt>
                <c:pt idx="270">
                  <c:v>1.5506374840805813E-9</c:v>
                </c:pt>
                <c:pt idx="271">
                  <c:v>1.5515257475511972E-9</c:v>
                </c:pt>
                <c:pt idx="272">
                  <c:v>1.5281708849107323E-9</c:v>
                </c:pt>
                <c:pt idx="273">
                  <c:v>1.4808520021698208E-9</c:v>
                </c:pt>
                <c:pt idx="274">
                  <c:v>1.535165198653976E-9</c:v>
                </c:pt>
                <c:pt idx="275">
                  <c:v>1.4449278286931584E-9</c:v>
                </c:pt>
                <c:pt idx="276">
                  <c:v>1.4388635174204204E-9</c:v>
                </c:pt>
                <c:pt idx="277">
                  <c:v>1.4061241154607106E-9</c:v>
                </c:pt>
                <c:pt idx="278">
                  <c:v>1.443532416519245E-9</c:v>
                </c:pt>
                <c:pt idx="279">
                  <c:v>1.3892290629006665E-9</c:v>
                </c:pt>
                <c:pt idx="280">
                  <c:v>1.3414934151895934E-9</c:v>
                </c:pt>
                <c:pt idx="281">
                  <c:v>1.4000307244752573E-9</c:v>
                </c:pt>
                <c:pt idx="282">
                  <c:v>1.4400507492915112E-9</c:v>
                </c:pt>
                <c:pt idx="283">
                  <c:v>1.4258503796781397E-9</c:v>
                </c:pt>
                <c:pt idx="284">
                  <c:v>1.4074738038003784E-9</c:v>
                </c:pt>
                <c:pt idx="285">
                  <c:v>1.4682099616282307E-9</c:v>
                </c:pt>
                <c:pt idx="286">
                  <c:v>1.4984663116886355E-9</c:v>
                </c:pt>
                <c:pt idx="287">
                  <c:v>1.5063027493934459E-9</c:v>
                </c:pt>
                <c:pt idx="288">
                  <c:v>1.5211368869799828E-9</c:v>
                </c:pt>
                <c:pt idx="289">
                  <c:v>1.4878358823225041E-9</c:v>
                </c:pt>
                <c:pt idx="290">
                  <c:v>1.4750922683274432E-9</c:v>
                </c:pt>
                <c:pt idx="291">
                  <c:v>1.4261292685023088E-9</c:v>
                </c:pt>
                <c:pt idx="292">
                  <c:v>1.4226373209568174E-9</c:v>
                </c:pt>
                <c:pt idx="293">
                  <c:v>1.3829928467778623E-9</c:v>
                </c:pt>
                <c:pt idx="294">
                  <c:v>1.3187335691965974E-9</c:v>
                </c:pt>
                <c:pt idx="295">
                  <c:v>1.3012931476312833E-9</c:v>
                </c:pt>
                <c:pt idx="296">
                  <c:v>1.2898758733221628E-9</c:v>
                </c:pt>
                <c:pt idx="297">
                  <c:v>1.3093741535785449E-9</c:v>
                </c:pt>
                <c:pt idx="298">
                  <c:v>1.3451648318880674E-9</c:v>
                </c:pt>
                <c:pt idx="299">
                  <c:v>1.3462998928076089E-9</c:v>
                </c:pt>
                <c:pt idx="300">
                  <c:v>1.3681335728486958E-9</c:v>
                </c:pt>
                <c:pt idx="301">
                  <c:v>1.4837324884473559E-9</c:v>
                </c:pt>
                <c:pt idx="302">
                  <c:v>1.5444339788652479E-9</c:v>
                </c:pt>
                <c:pt idx="303">
                  <c:v>1.6178989609591336E-9</c:v>
                </c:pt>
                <c:pt idx="304">
                  <c:v>1.5339376046277741E-9</c:v>
                </c:pt>
                <c:pt idx="305">
                  <c:v>1.4352323315850688E-9</c:v>
                </c:pt>
                <c:pt idx="306">
                  <c:v>1.3691990537111604E-9</c:v>
                </c:pt>
                <c:pt idx="307">
                  <c:v>1.2959555329929945E-9</c:v>
                </c:pt>
                <c:pt idx="308">
                  <c:v>1.2559444940874105E-9</c:v>
                </c:pt>
                <c:pt idx="309">
                  <c:v>1.2164257777066615E-9</c:v>
                </c:pt>
                <c:pt idx="310">
                  <c:v>1.1808738349298852E-9</c:v>
                </c:pt>
                <c:pt idx="311">
                  <c:v>1.1319652984120168E-9</c:v>
                </c:pt>
                <c:pt idx="312">
                  <c:v>1.0718779012174918E-9</c:v>
                </c:pt>
                <c:pt idx="313">
                  <c:v>1.0821988564671723E-9</c:v>
                </c:pt>
                <c:pt idx="314">
                  <c:v>1.1400279874590651E-9</c:v>
                </c:pt>
                <c:pt idx="315">
                  <c:v>1.1584135951547193E-9</c:v>
                </c:pt>
                <c:pt idx="316">
                  <c:v>1.1834589012504858E-9</c:v>
                </c:pt>
                <c:pt idx="317">
                  <c:v>1.181714954942651E-9</c:v>
                </c:pt>
                <c:pt idx="318">
                  <c:v>1.1738717957944154E-9</c:v>
                </c:pt>
                <c:pt idx="319">
                  <c:v>1.2040291804417462E-9</c:v>
                </c:pt>
                <c:pt idx="320">
                  <c:v>1.1869320311380482E-9</c:v>
                </c:pt>
                <c:pt idx="321">
                  <c:v>1.1866021230474919E-9</c:v>
                </c:pt>
                <c:pt idx="322">
                  <c:v>1.1748141604476277E-9</c:v>
                </c:pt>
                <c:pt idx="323">
                  <c:v>1.178221884093611E-9</c:v>
                </c:pt>
                <c:pt idx="324">
                  <c:v>1.1767159217021926E-9</c:v>
                </c:pt>
                <c:pt idx="325">
                  <c:v>1.1582526683488769E-9</c:v>
                </c:pt>
                <c:pt idx="326">
                  <c:v>1.141655724986919E-9</c:v>
                </c:pt>
                <c:pt idx="327">
                  <c:v>1.157619790762478E-9</c:v>
                </c:pt>
                <c:pt idx="328">
                  <c:v>1.1535851014804949E-9</c:v>
                </c:pt>
                <c:pt idx="329">
                  <c:v>1.1375535804980995E-9</c:v>
                </c:pt>
                <c:pt idx="330">
                  <c:v>1.1473930984582429E-9</c:v>
                </c:pt>
                <c:pt idx="331">
                  <c:v>1.1590704640235304E-9</c:v>
                </c:pt>
                <c:pt idx="332">
                  <c:v>1.1517796493128882E-9</c:v>
                </c:pt>
                <c:pt idx="333">
                  <c:v>1.1716633900001781E-9</c:v>
                </c:pt>
                <c:pt idx="334">
                  <c:v>1.1497427000677451E-9</c:v>
                </c:pt>
                <c:pt idx="335">
                  <c:v>1.1607354591754315E-9</c:v>
                </c:pt>
                <c:pt idx="336">
                  <c:v>1.1688389481283318E-9</c:v>
                </c:pt>
                <c:pt idx="337">
                  <c:v>1.1400648291378103E-9</c:v>
                </c:pt>
                <c:pt idx="338">
                  <c:v>1.1544904360504772E-9</c:v>
                </c:pt>
                <c:pt idx="339">
                  <c:v>1.1437393312354126E-9</c:v>
                </c:pt>
                <c:pt idx="340">
                  <c:v>1.1322175619461688E-9</c:v>
                </c:pt>
                <c:pt idx="341">
                  <c:v>1.1327364333505033E-9</c:v>
                </c:pt>
                <c:pt idx="342">
                  <c:v>1.1589025003166011E-9</c:v>
                </c:pt>
                <c:pt idx="343">
                  <c:v>1.1487423261633032E-9</c:v>
                </c:pt>
                <c:pt idx="344">
                  <c:v>1.1464855145784113E-9</c:v>
                </c:pt>
                <c:pt idx="345">
                  <c:v>1.1548762512539329E-9</c:v>
                </c:pt>
                <c:pt idx="346">
                  <c:v>1.144717241230137E-9</c:v>
                </c:pt>
                <c:pt idx="347">
                  <c:v>1.1244588553852087E-9</c:v>
                </c:pt>
                <c:pt idx="348">
                  <c:v>1.1439951164603719E-9</c:v>
                </c:pt>
                <c:pt idx="349">
                  <c:v>1.1405634358250783E-9</c:v>
                </c:pt>
                <c:pt idx="350">
                  <c:v>1.1469000144245271E-9</c:v>
                </c:pt>
                <c:pt idx="351">
                  <c:v>1.1413815541842751E-9</c:v>
                </c:pt>
                <c:pt idx="352">
                  <c:v>1.1394859311238423E-9</c:v>
                </c:pt>
                <c:pt idx="353">
                  <c:v>1.1280222361708832E-9</c:v>
                </c:pt>
                <c:pt idx="354">
                  <c:v>1.1503152314083212E-9</c:v>
                </c:pt>
                <c:pt idx="355">
                  <c:v>1.1307699162153227E-9</c:v>
                </c:pt>
                <c:pt idx="356">
                  <c:v>1.1437169166316097E-9</c:v>
                </c:pt>
                <c:pt idx="357">
                  <c:v>1.1172880690564877E-9</c:v>
                </c:pt>
                <c:pt idx="358">
                  <c:v>1.137175171552721E-9</c:v>
                </c:pt>
                <c:pt idx="359">
                  <c:v>1.1372108302935524E-9</c:v>
                </c:pt>
                <c:pt idx="360">
                  <c:v>1.1210855594495309E-9</c:v>
                </c:pt>
                <c:pt idx="361">
                  <c:v>1.1305438709140002E-9</c:v>
                </c:pt>
                <c:pt idx="362">
                  <c:v>1.1277460913289683E-9</c:v>
                </c:pt>
                <c:pt idx="363">
                  <c:v>1.1268188072952163E-9</c:v>
                </c:pt>
                <c:pt idx="364">
                  <c:v>1.1032284319547132E-9</c:v>
                </c:pt>
                <c:pt idx="365">
                  <c:v>1.1239657710049198E-9</c:v>
                </c:pt>
                <c:pt idx="366">
                  <c:v>1.1182125500957166E-9</c:v>
                </c:pt>
                <c:pt idx="367">
                  <c:v>1.1113121088798314E-9</c:v>
                </c:pt>
                <c:pt idx="368">
                  <c:v>1.1014185388790683E-9</c:v>
                </c:pt>
                <c:pt idx="369">
                  <c:v>1.107498450933261E-9</c:v>
                </c:pt>
                <c:pt idx="370">
                  <c:v>1.1096248992631929E-9</c:v>
                </c:pt>
                <c:pt idx="371">
                  <c:v>1.1043336302948594E-9</c:v>
                </c:pt>
                <c:pt idx="372">
                  <c:v>1.1143100169374595E-9</c:v>
                </c:pt>
                <c:pt idx="373">
                  <c:v>1.0915561413933141E-9</c:v>
                </c:pt>
                <c:pt idx="374">
                  <c:v>1.0927591256796883E-9</c:v>
                </c:pt>
                <c:pt idx="375">
                  <c:v>1.0913217689598575E-9</c:v>
                </c:pt>
                <c:pt idx="376">
                  <c:v>1.0803123354767769E-9</c:v>
                </c:pt>
                <c:pt idx="377">
                  <c:v>1.0814709515138725E-9</c:v>
                </c:pt>
                <c:pt idx="378">
                  <c:v>1.0664486381124073E-9</c:v>
                </c:pt>
                <c:pt idx="379">
                  <c:v>1.0556038060115551E-9</c:v>
                </c:pt>
                <c:pt idx="380">
                  <c:v>1.0452319075710128E-9</c:v>
                </c:pt>
                <c:pt idx="381">
                  <c:v>1.0558758836314806E-9</c:v>
                </c:pt>
                <c:pt idx="382">
                  <c:v>1.0565486240110189E-9</c:v>
                </c:pt>
                <c:pt idx="383">
                  <c:v>1.0463199929115427E-9</c:v>
                </c:pt>
                <c:pt idx="384">
                  <c:v>1.0412372953951432E-9</c:v>
                </c:pt>
                <c:pt idx="385">
                  <c:v>1.0389270578036454E-9</c:v>
                </c:pt>
                <c:pt idx="386">
                  <c:v>1.0292351331499314E-9</c:v>
                </c:pt>
                <c:pt idx="387">
                  <c:v>1.0181735531223648E-9</c:v>
                </c:pt>
                <c:pt idx="388">
                  <c:v>1.0174951765693456E-9</c:v>
                </c:pt>
                <c:pt idx="389">
                  <c:v>1.0016364220226587E-9</c:v>
                </c:pt>
                <c:pt idx="390">
                  <c:v>1.0016640851331409E-9</c:v>
                </c:pt>
                <c:pt idx="391">
                  <c:v>1.0029370178169331E-9</c:v>
                </c:pt>
                <c:pt idx="392">
                  <c:v>9.8994892202503867E-10</c:v>
                </c:pt>
                <c:pt idx="393">
                  <c:v>9.8421065956741091E-10</c:v>
                </c:pt>
                <c:pt idx="394">
                  <c:v>9.7908372318335632E-10</c:v>
                </c:pt>
                <c:pt idx="395">
                  <c:v>9.7105760772696047E-10</c:v>
                </c:pt>
                <c:pt idx="396">
                  <c:v>9.6195528774711421E-10</c:v>
                </c:pt>
                <c:pt idx="397">
                  <c:v>9.5758857801461586E-10</c:v>
                </c:pt>
                <c:pt idx="398">
                  <c:v>9.4773428255417826E-10</c:v>
                </c:pt>
                <c:pt idx="399">
                  <c:v>9.4432425807157218E-10</c:v>
                </c:pt>
                <c:pt idx="400">
                  <c:v>9.285823504709242E-10</c:v>
                </c:pt>
                <c:pt idx="401">
                  <c:v>9.2470893457029582E-10</c:v>
                </c:pt>
                <c:pt idx="402">
                  <c:v>9.1892639013824328E-10</c:v>
                </c:pt>
                <c:pt idx="403">
                  <c:v>9.139738780982573E-10</c:v>
                </c:pt>
                <c:pt idx="404">
                  <c:v>9.0923568158499256E-10</c:v>
                </c:pt>
                <c:pt idx="405">
                  <c:v>8.9513153312786166E-10</c:v>
                </c:pt>
                <c:pt idx="406">
                  <c:v>8.9465210334706595E-10</c:v>
                </c:pt>
                <c:pt idx="407">
                  <c:v>8.8716251732134911E-10</c:v>
                </c:pt>
                <c:pt idx="408">
                  <c:v>8.8226964071541553E-10</c:v>
                </c:pt>
                <c:pt idx="409">
                  <c:v>8.704883779365084E-10</c:v>
                </c:pt>
                <c:pt idx="410">
                  <c:v>8.6691159160833453E-10</c:v>
                </c:pt>
                <c:pt idx="411">
                  <c:v>8.5741952353578028E-10</c:v>
                </c:pt>
                <c:pt idx="412">
                  <c:v>8.5042648478676957E-10</c:v>
                </c:pt>
                <c:pt idx="413">
                  <c:v>8.4358363750281657E-10</c:v>
                </c:pt>
                <c:pt idx="414">
                  <c:v>8.359169211302849E-10</c:v>
                </c:pt>
                <c:pt idx="415">
                  <c:v>8.281714923019583E-10</c:v>
                </c:pt>
                <c:pt idx="416">
                  <c:v>8.2831224819363627E-10</c:v>
                </c:pt>
                <c:pt idx="417">
                  <c:v>8.1413829443366955E-10</c:v>
                </c:pt>
                <c:pt idx="418">
                  <c:v>8.0937437029387059E-10</c:v>
                </c:pt>
                <c:pt idx="419">
                  <c:v>8.0373655974909899E-10</c:v>
                </c:pt>
                <c:pt idx="420">
                  <c:v>7.991236179749619E-10</c:v>
                </c:pt>
                <c:pt idx="421">
                  <c:v>7.8786929485577429E-10</c:v>
                </c:pt>
                <c:pt idx="422">
                  <c:v>7.8303534658956358E-10</c:v>
                </c:pt>
                <c:pt idx="423">
                  <c:v>7.8186254372380682E-10</c:v>
                </c:pt>
                <c:pt idx="424">
                  <c:v>7.7827612584326538E-10</c:v>
                </c:pt>
                <c:pt idx="425">
                  <c:v>7.765606876263334E-10</c:v>
                </c:pt>
                <c:pt idx="426">
                  <c:v>7.6289311561860481E-10</c:v>
                </c:pt>
                <c:pt idx="427">
                  <c:v>7.6360919490241248E-10</c:v>
                </c:pt>
                <c:pt idx="428">
                  <c:v>7.5629395829912625E-10</c:v>
                </c:pt>
                <c:pt idx="429">
                  <c:v>7.5304720960536989E-10</c:v>
                </c:pt>
                <c:pt idx="430">
                  <c:v>7.4098822332962828E-10</c:v>
                </c:pt>
                <c:pt idx="431">
                  <c:v>7.356271000846646E-10</c:v>
                </c:pt>
                <c:pt idx="432">
                  <c:v>7.3144077166587085E-10</c:v>
                </c:pt>
                <c:pt idx="433">
                  <c:v>7.2461930731037401E-10</c:v>
                </c:pt>
                <c:pt idx="434">
                  <c:v>7.1785861879922615E-10</c:v>
                </c:pt>
                <c:pt idx="435">
                  <c:v>7.1547172035000764E-10</c:v>
                </c:pt>
                <c:pt idx="436">
                  <c:v>7.0712007654557163E-10</c:v>
                </c:pt>
                <c:pt idx="437">
                  <c:v>7.0545012358233198E-10</c:v>
                </c:pt>
                <c:pt idx="438">
                  <c:v>6.9973826143004877E-10</c:v>
                </c:pt>
                <c:pt idx="439">
                  <c:v>6.9270704238320819E-10</c:v>
                </c:pt>
                <c:pt idx="440">
                  <c:v>6.9510223397110926E-10</c:v>
                </c:pt>
                <c:pt idx="441">
                  <c:v>6.7847948263260278E-10</c:v>
                </c:pt>
                <c:pt idx="442">
                  <c:v>6.8437699472453285E-10</c:v>
                </c:pt>
                <c:pt idx="443">
                  <c:v>6.7546605210818562E-10</c:v>
                </c:pt>
                <c:pt idx="444">
                  <c:v>6.6580247922868882E-10</c:v>
                </c:pt>
                <c:pt idx="445">
                  <c:v>6.6611471993100468E-10</c:v>
                </c:pt>
                <c:pt idx="446">
                  <c:v>6.6048239772498905E-10</c:v>
                </c:pt>
                <c:pt idx="447">
                  <c:v>6.5547317009901101E-10</c:v>
                </c:pt>
                <c:pt idx="448">
                  <c:v>6.5447960367844879E-10</c:v>
                </c:pt>
                <c:pt idx="449">
                  <c:v>6.4486606871090243E-10</c:v>
                </c:pt>
                <c:pt idx="450">
                  <c:v>6.4572288269517563E-10</c:v>
                </c:pt>
                <c:pt idx="451">
                  <c:v>6.3934574828186094E-10</c:v>
                </c:pt>
                <c:pt idx="452">
                  <c:v>6.4039350338498093E-10</c:v>
                </c:pt>
                <c:pt idx="453">
                  <c:v>6.3349032142940856E-10</c:v>
                </c:pt>
                <c:pt idx="454">
                  <c:v>6.2880663447565996E-10</c:v>
                </c:pt>
                <c:pt idx="455">
                  <c:v>6.2506304818615427E-10</c:v>
                </c:pt>
                <c:pt idx="456">
                  <c:v>6.2452180587161811E-10</c:v>
                </c:pt>
                <c:pt idx="457">
                  <c:v>6.1759502544012076E-10</c:v>
                </c:pt>
                <c:pt idx="458">
                  <c:v>6.163040933815571E-10</c:v>
                </c:pt>
                <c:pt idx="459">
                  <c:v>5.9952454823299685E-10</c:v>
                </c:pt>
                <c:pt idx="460">
                  <c:v>5.9470105355971588E-10</c:v>
                </c:pt>
                <c:pt idx="461">
                  <c:v>6.0256433568912615E-10</c:v>
                </c:pt>
                <c:pt idx="462">
                  <c:v>5.8950848808058256E-10</c:v>
                </c:pt>
                <c:pt idx="463">
                  <c:v>5.859002633909917E-10</c:v>
                </c:pt>
                <c:pt idx="464">
                  <c:v>5.7646935743842918E-10</c:v>
                </c:pt>
                <c:pt idx="465">
                  <c:v>5.8093520925410283E-10</c:v>
                </c:pt>
                <c:pt idx="466">
                  <c:v>5.6973102233159193E-10</c:v>
                </c:pt>
                <c:pt idx="467">
                  <c:v>5.7027908837201188E-10</c:v>
                </c:pt>
                <c:pt idx="468">
                  <c:v>5.6779219740767359E-10</c:v>
                </c:pt>
                <c:pt idx="469">
                  <c:v>5.6545344713288954E-10</c:v>
                </c:pt>
                <c:pt idx="470">
                  <c:v>5.5923933698384035E-10</c:v>
                </c:pt>
                <c:pt idx="471">
                  <c:v>5.6240276620725579E-10</c:v>
                </c:pt>
                <c:pt idx="472">
                  <c:v>5.5430212982430551E-10</c:v>
                </c:pt>
                <c:pt idx="473">
                  <c:v>5.5634035597664139E-10</c:v>
                </c:pt>
                <c:pt idx="474">
                  <c:v>5.5086498831597235E-10</c:v>
                </c:pt>
                <c:pt idx="475">
                  <c:v>5.4724595899920911E-10</c:v>
                </c:pt>
                <c:pt idx="476">
                  <c:v>5.4833350752206087E-10</c:v>
                </c:pt>
                <c:pt idx="477">
                  <c:v>5.4415586411264437E-10</c:v>
                </c:pt>
                <c:pt idx="478">
                  <c:v>5.4027918546369957E-10</c:v>
                </c:pt>
                <c:pt idx="479">
                  <c:v>5.3799953513480014E-10</c:v>
                </c:pt>
                <c:pt idx="480">
                  <c:v>5.4023580728644107E-10</c:v>
                </c:pt>
                <c:pt idx="481">
                  <c:v>5.3469577112864069E-10</c:v>
                </c:pt>
                <c:pt idx="482">
                  <c:v>5.3378972211292035E-10</c:v>
                </c:pt>
                <c:pt idx="483">
                  <c:v>5.3176124019894735E-10</c:v>
                </c:pt>
                <c:pt idx="484">
                  <c:v>5.3088099271376586E-10</c:v>
                </c:pt>
                <c:pt idx="485">
                  <c:v>5.2688885192792606E-10</c:v>
                </c:pt>
                <c:pt idx="486">
                  <c:v>5.2467610223340336E-10</c:v>
                </c:pt>
                <c:pt idx="487">
                  <c:v>5.2371187636685146E-10</c:v>
                </c:pt>
                <c:pt idx="488">
                  <c:v>5.1991558290533165E-10</c:v>
                </c:pt>
                <c:pt idx="489">
                  <c:v>5.1503276039612555E-10</c:v>
                </c:pt>
                <c:pt idx="490">
                  <c:v>5.1525064277500041E-10</c:v>
                </c:pt>
                <c:pt idx="491">
                  <c:v>5.1197141351743999E-10</c:v>
                </c:pt>
                <c:pt idx="492">
                  <c:v>5.131730183033653E-10</c:v>
                </c:pt>
                <c:pt idx="493">
                  <c:v>5.1131803413235018E-10</c:v>
                </c:pt>
                <c:pt idx="494">
                  <c:v>5.0699836514521907E-10</c:v>
                </c:pt>
                <c:pt idx="495">
                  <c:v>5.0541092418753865E-10</c:v>
                </c:pt>
                <c:pt idx="496">
                  <c:v>5.0186225872832179E-10</c:v>
                </c:pt>
                <c:pt idx="497">
                  <c:v>5.0177044591528065E-10</c:v>
                </c:pt>
                <c:pt idx="498">
                  <c:v>5.0065670094891863E-10</c:v>
                </c:pt>
                <c:pt idx="499">
                  <c:v>4.9727576402736921E-10</c:v>
                </c:pt>
                <c:pt idx="500">
                  <c:v>4.9338299595646606E-10</c:v>
                </c:pt>
                <c:pt idx="501">
                  <c:v>4.9156941677376947E-10</c:v>
                </c:pt>
                <c:pt idx="502">
                  <c:v>4.9283189941313689E-10</c:v>
                </c:pt>
                <c:pt idx="503">
                  <c:v>4.9062822957581513E-10</c:v>
                </c:pt>
                <c:pt idx="504">
                  <c:v>4.8868169974653453E-10</c:v>
                </c:pt>
                <c:pt idx="505">
                  <c:v>4.8690430608590005E-10</c:v>
                </c:pt>
                <c:pt idx="506">
                  <c:v>4.8436147456356434E-10</c:v>
                </c:pt>
                <c:pt idx="507">
                  <c:v>4.8128966318669887E-10</c:v>
                </c:pt>
                <c:pt idx="508">
                  <c:v>4.8166465444206391E-10</c:v>
                </c:pt>
                <c:pt idx="509">
                  <c:v>4.8005812221234314E-10</c:v>
                </c:pt>
                <c:pt idx="510">
                  <c:v>4.7808748914920218E-10</c:v>
                </c:pt>
                <c:pt idx="511">
                  <c:v>4.7465705089605703E-10</c:v>
                </c:pt>
                <c:pt idx="512">
                  <c:v>4.742388402255153E-10</c:v>
                </c:pt>
                <c:pt idx="513">
                  <c:v>4.7354645323597077E-10</c:v>
                </c:pt>
                <c:pt idx="514">
                  <c:v>4.7281192677256186E-10</c:v>
                </c:pt>
                <c:pt idx="515">
                  <c:v>4.6608065393555021E-10</c:v>
                </c:pt>
                <c:pt idx="516">
                  <c:v>4.6713656739267783E-10</c:v>
                </c:pt>
                <c:pt idx="517">
                  <c:v>4.6669417228520663E-10</c:v>
                </c:pt>
                <c:pt idx="518">
                  <c:v>4.6543590384649902E-10</c:v>
                </c:pt>
                <c:pt idx="519">
                  <c:v>4.6266245639281422E-10</c:v>
                </c:pt>
                <c:pt idx="520">
                  <c:v>4.5961137111480282E-10</c:v>
                </c:pt>
                <c:pt idx="521">
                  <c:v>4.5817274853632482E-10</c:v>
                </c:pt>
                <c:pt idx="522">
                  <c:v>4.5431030783720755E-10</c:v>
                </c:pt>
                <c:pt idx="523">
                  <c:v>4.5557083805473939E-10</c:v>
                </c:pt>
                <c:pt idx="524">
                  <c:v>4.508698898191309E-10</c:v>
                </c:pt>
                <c:pt idx="525">
                  <c:v>4.5100003987718918E-10</c:v>
                </c:pt>
                <c:pt idx="526">
                  <c:v>4.4910901512193141E-10</c:v>
                </c:pt>
                <c:pt idx="527">
                  <c:v>4.485446058433014E-10</c:v>
                </c:pt>
                <c:pt idx="528">
                  <c:v>4.4739279509649257E-10</c:v>
                </c:pt>
                <c:pt idx="529">
                  <c:v>4.4478505721140581E-10</c:v>
                </c:pt>
                <c:pt idx="530">
                  <c:v>4.438307599789579E-10</c:v>
                </c:pt>
                <c:pt idx="531">
                  <c:v>4.4093537554020261E-10</c:v>
                </c:pt>
                <c:pt idx="532">
                  <c:v>4.4139353613877489E-10</c:v>
                </c:pt>
                <c:pt idx="533">
                  <c:v>4.395364840654234E-10</c:v>
                </c:pt>
                <c:pt idx="534">
                  <c:v>4.3575789714873402E-10</c:v>
                </c:pt>
                <c:pt idx="535">
                  <c:v>4.3677246559096756E-10</c:v>
                </c:pt>
                <c:pt idx="536">
                  <c:v>4.3472319152734456E-10</c:v>
                </c:pt>
                <c:pt idx="537">
                  <c:v>4.3604576559731546E-10</c:v>
                </c:pt>
                <c:pt idx="538">
                  <c:v>4.3412282128569452E-10</c:v>
                </c:pt>
                <c:pt idx="539">
                  <c:v>4.3307626766207677E-10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1.9262766924951249E-6</c:v>
                </c:pt>
                <c:pt idx="6">
                  <c:v>7.4534086299327973E-7</c:v>
                </c:pt>
                <c:pt idx="7">
                  <c:v>6.5840301175323954E-7</c:v>
                </c:pt>
                <c:pt idx="8">
                  <c:v>6.0670546955091561E-7</c:v>
                </c:pt>
                <c:pt idx="9">
                  <c:v>7.7552220233808081E-7</c:v>
                </c:pt>
                <c:pt idx="10">
                  <c:v>5.5387862296480108E-7</c:v>
                </c:pt>
                <c:pt idx="11">
                  <c:v>5.3647516624626867E-7</c:v>
                </c:pt>
                <c:pt idx="12">
                  <c:v>3.0069389414504594E-7</c:v>
                </c:pt>
                <c:pt idx="13">
                  <c:v>4.204769409725964E-7</c:v>
                </c:pt>
                <c:pt idx="14">
                  <c:v>3.2095391488015202E-7</c:v>
                </c:pt>
                <c:pt idx="15">
                  <c:v>3.2443107127569522E-7</c:v>
                </c:pt>
                <c:pt idx="16">
                  <c:v>2.8551028755963557E-7</c:v>
                </c:pt>
                <c:pt idx="17">
                  <c:v>2.4051023233796045E-7</c:v>
                </c:pt>
                <c:pt idx="18">
                  <c:v>2.4433196677447071E-7</c:v>
                </c:pt>
                <c:pt idx="19">
                  <c:v>2.7624796214331207E-7</c:v>
                </c:pt>
                <c:pt idx="20">
                  <c:v>2.126229560915045E-7</c:v>
                </c:pt>
                <c:pt idx="21">
                  <c:v>1.9289611525367036E-7</c:v>
                </c:pt>
                <c:pt idx="22">
                  <c:v>1.9969316568183056E-7</c:v>
                </c:pt>
                <c:pt idx="23">
                  <c:v>1.8700287801005945E-7</c:v>
                </c:pt>
                <c:pt idx="24">
                  <c:v>1.7189115560056867E-7</c:v>
                </c:pt>
                <c:pt idx="25">
                  <c:v>1.5657367775011107E-7</c:v>
                </c:pt>
                <c:pt idx="26">
                  <c:v>1.6293820869770529E-7</c:v>
                </c:pt>
                <c:pt idx="27">
                  <c:v>1.694720196459255E-7</c:v>
                </c:pt>
                <c:pt idx="28">
                  <c:v>1.2095769550440314E-7</c:v>
                </c:pt>
                <c:pt idx="29">
                  <c:v>1.4173189898529082E-7</c:v>
                </c:pt>
                <c:pt idx="30">
                  <c:v>1.2027689663998843E-7</c:v>
                </c:pt>
                <c:pt idx="31">
                  <c:v>1.0827817730183198E-7</c:v>
                </c:pt>
                <c:pt idx="32">
                  <c:v>1.0860295097942622E-7</c:v>
                </c:pt>
                <c:pt idx="33">
                  <c:v>1.0101359295344658E-7</c:v>
                </c:pt>
                <c:pt idx="34">
                  <c:v>9.3180684863129337E-8</c:v>
                </c:pt>
                <c:pt idx="35">
                  <c:v>8.4105967516342852E-8</c:v>
                </c:pt>
                <c:pt idx="36">
                  <c:v>7.9110445093213671E-8</c:v>
                </c:pt>
                <c:pt idx="37">
                  <c:v>7.4829428655327758E-8</c:v>
                </c:pt>
                <c:pt idx="38">
                  <c:v>6.5834151758741738E-8</c:v>
                </c:pt>
                <c:pt idx="39">
                  <c:v>6.8326872846473534E-8</c:v>
                </c:pt>
                <c:pt idx="40">
                  <c:v>6.0949980916362879E-8</c:v>
                </c:pt>
                <c:pt idx="41">
                  <c:v>6.1880188643104328E-8</c:v>
                </c:pt>
                <c:pt idx="42">
                  <c:v>5.7432673831477744E-8</c:v>
                </c:pt>
                <c:pt idx="43">
                  <c:v>5.2431981318863058E-8</c:v>
                </c:pt>
                <c:pt idx="44">
                  <c:v>4.990450201107791E-8</c:v>
                </c:pt>
                <c:pt idx="45">
                  <c:v>4.5305526986212885E-8</c:v>
                </c:pt>
                <c:pt idx="46">
                  <c:v>4.5540683613602485E-8</c:v>
                </c:pt>
                <c:pt idx="47">
                  <c:v>4.1032783212768603E-8</c:v>
                </c:pt>
                <c:pt idx="48">
                  <c:v>3.9595530963029069E-8</c:v>
                </c:pt>
                <c:pt idx="49">
                  <c:v>3.8805367781058541E-8</c:v>
                </c:pt>
                <c:pt idx="50">
                  <c:v>3.6204961975772059E-8</c:v>
                </c:pt>
                <c:pt idx="51">
                  <c:v>3.4287299656443977E-8</c:v>
                </c:pt>
                <c:pt idx="52">
                  <c:v>3.2144373875702077E-8</c:v>
                </c:pt>
                <c:pt idx="53">
                  <c:v>3.08977661683979E-8</c:v>
                </c:pt>
                <c:pt idx="54">
                  <c:v>2.9582382585506769E-8</c:v>
                </c:pt>
                <c:pt idx="55">
                  <c:v>2.8152825357225198E-8</c:v>
                </c:pt>
                <c:pt idx="56">
                  <c:v>2.6566115348360575E-8</c:v>
                </c:pt>
                <c:pt idx="57">
                  <c:v>2.5643778538692596E-8</c:v>
                </c:pt>
                <c:pt idx="58">
                  <c:v>2.369423913438505E-8</c:v>
                </c:pt>
                <c:pt idx="59">
                  <c:v>2.384385218673298E-8</c:v>
                </c:pt>
                <c:pt idx="60">
                  <c:v>2.2173857711659749E-8</c:v>
                </c:pt>
                <c:pt idx="61">
                  <c:v>2.1685636152649117E-8</c:v>
                </c:pt>
                <c:pt idx="62">
                  <c:v>2.0130910900845296E-8</c:v>
                </c:pt>
                <c:pt idx="63">
                  <c:v>1.9691336188002952E-8</c:v>
                </c:pt>
                <c:pt idx="64">
                  <c:v>1.9066775393142586E-8</c:v>
                </c:pt>
                <c:pt idx="65">
                  <c:v>1.7822692002968643E-8</c:v>
                </c:pt>
                <c:pt idx="66">
                  <c:v>1.7606024060850337E-8</c:v>
                </c:pt>
                <c:pt idx="67">
                  <c:v>1.6697732212832856E-8</c:v>
                </c:pt>
                <c:pt idx="68">
                  <c:v>1.6024758955261227E-8</c:v>
                </c:pt>
                <c:pt idx="69">
                  <c:v>1.5527016566912156E-8</c:v>
                </c:pt>
                <c:pt idx="70">
                  <c:v>1.4884834725812294E-8</c:v>
                </c:pt>
                <c:pt idx="71">
                  <c:v>1.4248817138652868E-8</c:v>
                </c:pt>
                <c:pt idx="72">
                  <c:v>1.3878342094926341E-8</c:v>
                </c:pt>
                <c:pt idx="73">
                  <c:v>1.3516073200548785E-8</c:v>
                </c:pt>
                <c:pt idx="74">
                  <c:v>1.2489623274515462E-8</c:v>
                </c:pt>
                <c:pt idx="75">
                  <c:v>1.2265464817220625E-8</c:v>
                </c:pt>
                <c:pt idx="76">
                  <c:v>1.2295377480256688E-8</c:v>
                </c:pt>
                <c:pt idx="77">
                  <c:v>1.1600398944713431E-8</c:v>
                </c:pt>
                <c:pt idx="78">
                  <c:v>1.1177826942200183E-8</c:v>
                </c:pt>
                <c:pt idx="79">
                  <c:v>1.0921674276094122E-8</c:v>
                </c:pt>
                <c:pt idx="80">
                  <c:v>1.0399095369472694E-8</c:v>
                </c:pt>
                <c:pt idx="81">
                  <c:v>1.0103662433887486E-8</c:v>
                </c:pt>
                <c:pt idx="82">
                  <c:v>9.7430340737336647E-9</c:v>
                </c:pt>
                <c:pt idx="83">
                  <c:v>9.3279347253660542E-9</c:v>
                </c:pt>
                <c:pt idx="84">
                  <c:v>9.0129906132866214E-9</c:v>
                </c:pt>
                <c:pt idx="85">
                  <c:v>8.7871171241676868E-9</c:v>
                </c:pt>
                <c:pt idx="86">
                  <c:v>8.3235276146109682E-9</c:v>
                </c:pt>
                <c:pt idx="87">
                  <c:v>8.1097659379513254E-9</c:v>
                </c:pt>
                <c:pt idx="88">
                  <c:v>7.9549547986576476E-9</c:v>
                </c:pt>
                <c:pt idx="89">
                  <c:v>7.6638195977971109E-9</c:v>
                </c:pt>
                <c:pt idx="90">
                  <c:v>7.4420055515447795E-9</c:v>
                </c:pt>
                <c:pt idx="91">
                  <c:v>7.1320623079272777E-9</c:v>
                </c:pt>
                <c:pt idx="92">
                  <c:v>7.0124623407955009E-9</c:v>
                </c:pt>
                <c:pt idx="93">
                  <c:v>6.636817390765975E-9</c:v>
                </c:pt>
                <c:pt idx="94">
                  <c:v>6.5231589176853871E-9</c:v>
                </c:pt>
                <c:pt idx="95">
                  <c:v>6.4000395663226256E-9</c:v>
                </c:pt>
                <c:pt idx="96">
                  <c:v>6.1907854277818949E-9</c:v>
                </c:pt>
                <c:pt idx="97">
                  <c:v>6.062955032674851E-9</c:v>
                </c:pt>
                <c:pt idx="98">
                  <c:v>5.8052945246192824E-9</c:v>
                </c:pt>
                <c:pt idx="99">
                  <c:v>5.643508213324176E-9</c:v>
                </c:pt>
                <c:pt idx="100">
                  <c:v>5.4967868324237829E-9</c:v>
                </c:pt>
                <c:pt idx="101">
                  <c:v>5.4300467683218492E-9</c:v>
                </c:pt>
                <c:pt idx="102">
                  <c:v>5.2395082095510977E-9</c:v>
                </c:pt>
                <c:pt idx="103">
                  <c:v>5.2036658178080463E-9</c:v>
                </c:pt>
                <c:pt idx="104">
                  <c:v>5.0123438526469127E-9</c:v>
                </c:pt>
                <c:pt idx="105">
                  <c:v>4.8876781934898699E-9</c:v>
                </c:pt>
                <c:pt idx="106">
                  <c:v>4.7614984429420008E-9</c:v>
                </c:pt>
                <c:pt idx="107">
                  <c:v>4.6837775965825746E-9</c:v>
                </c:pt>
                <c:pt idx="108">
                  <c:v>4.6070600612508686E-9</c:v>
                </c:pt>
                <c:pt idx="109">
                  <c:v>4.4666772255316617E-9</c:v>
                </c:pt>
                <c:pt idx="110">
                  <c:v>4.3899111646985004E-9</c:v>
                </c:pt>
                <c:pt idx="111">
                  <c:v>4.3141152575104494E-9</c:v>
                </c:pt>
                <c:pt idx="112">
                  <c:v>4.2671711804640398E-9</c:v>
                </c:pt>
                <c:pt idx="113">
                  <c:v>4.138261200856649E-9</c:v>
                </c:pt>
                <c:pt idx="114">
                  <c:v>4.1406632218509286E-9</c:v>
                </c:pt>
                <c:pt idx="115">
                  <c:v>4.0271758324005497E-9</c:v>
                </c:pt>
                <c:pt idx="116">
                  <c:v>3.9756998733500106E-9</c:v>
                </c:pt>
                <c:pt idx="117">
                  <c:v>3.9072522510729774E-9</c:v>
                </c:pt>
                <c:pt idx="118">
                  <c:v>3.8403650193716167E-9</c:v>
                </c:pt>
                <c:pt idx="119">
                  <c:v>3.8261702881481143E-9</c:v>
                </c:pt>
                <c:pt idx="120">
                  <c:v>3.7853465628486727E-9</c:v>
                </c:pt>
                <c:pt idx="121">
                  <c:v>3.7211867215032108E-9</c:v>
                </c:pt>
                <c:pt idx="122">
                  <c:v>0</c:v>
                </c:pt>
                <c:pt idx="123">
                  <c:v>3.4355604273031308E-9</c:v>
                </c:pt>
                <c:pt idx="124">
                  <c:v>3.5639046340105403E-9</c:v>
                </c:pt>
                <c:pt idx="125">
                  <c:v>3.4684133776505086E-9</c:v>
                </c:pt>
                <c:pt idx="126">
                  <c:v>3.4250986737179802E-9</c:v>
                </c:pt>
                <c:pt idx="127">
                  <c:v>3.4021114201142139E-9</c:v>
                </c:pt>
                <c:pt idx="128">
                  <c:v>3.3213038619019975E-9</c:v>
                </c:pt>
                <c:pt idx="129">
                  <c:v>3.3059789798453898E-9</c:v>
                </c:pt>
                <c:pt idx="130">
                  <c:v>3.2805169772759858E-9</c:v>
                </c:pt>
                <c:pt idx="131">
                  <c:v>3.2416008332393574E-9</c:v>
                </c:pt>
                <c:pt idx="132">
                  <c:v>3.2230803825560192E-9</c:v>
                </c:pt>
                <c:pt idx="133">
                  <c:v>3.1562380257422706E-9</c:v>
                </c:pt>
                <c:pt idx="134">
                  <c:v>3.1461127692815673E-9</c:v>
                </c:pt>
                <c:pt idx="135">
                  <c:v>3.1047347728923547E-9</c:v>
                </c:pt>
                <c:pt idx="136">
                  <c:v>3.0459807270313571E-9</c:v>
                </c:pt>
                <c:pt idx="137">
                  <c:v>3.0461843250539736E-9</c:v>
                </c:pt>
                <c:pt idx="138">
                  <c:v>3.0094189719643963E-9</c:v>
                </c:pt>
                <c:pt idx="139">
                  <c:v>2.9688457293623715E-9</c:v>
                </c:pt>
                <c:pt idx="140">
                  <c:v>2.9659245789962219E-9</c:v>
                </c:pt>
                <c:pt idx="141">
                  <c:v>2.9389143448165342E-9</c:v>
                </c:pt>
                <c:pt idx="142">
                  <c:v>2.9063050153481164E-9</c:v>
                </c:pt>
                <c:pt idx="143">
                  <c:v>2.865670881910022E-9</c:v>
                </c:pt>
                <c:pt idx="144">
                  <c:v>2.8269548669095358E-9</c:v>
                </c:pt>
                <c:pt idx="145">
                  <c:v>2.8193984774437582E-9</c:v>
                </c:pt>
                <c:pt idx="146">
                  <c:v>2.7872021488539619E-9</c:v>
                </c:pt>
                <c:pt idx="147">
                  <c:v>2.7863906016717354E-9</c:v>
                </c:pt>
                <c:pt idx="148">
                  <c:v>2.7413360548868904E-9</c:v>
                </c:pt>
                <c:pt idx="149">
                  <c:v>2.7171567412709325E-9</c:v>
                </c:pt>
                <c:pt idx="150">
                  <c:v>2.7019967710793754E-9</c:v>
                </c:pt>
                <c:pt idx="151">
                  <c:v>2.7203324475273241E-9</c:v>
                </c:pt>
                <c:pt idx="152">
                  <c:v>2.6600515514383366E-9</c:v>
                </c:pt>
                <c:pt idx="153">
                  <c:v>2.6323602275509405E-9</c:v>
                </c:pt>
                <c:pt idx="154">
                  <c:v>2.6332029133894928E-9</c:v>
                </c:pt>
                <c:pt idx="155">
                  <c:v>2.587801803001246E-9</c:v>
                </c:pt>
                <c:pt idx="156">
                  <c:v>2.5708353477347294E-9</c:v>
                </c:pt>
                <c:pt idx="157">
                  <c:v>2.5242840363708676E-9</c:v>
                </c:pt>
                <c:pt idx="158">
                  <c:v>2.5000342273269796E-9</c:v>
                </c:pt>
                <c:pt idx="159">
                  <c:v>2.4858298384634239E-9</c:v>
                </c:pt>
                <c:pt idx="160">
                  <c:v>2.498958551403049E-9</c:v>
                </c:pt>
                <c:pt idx="161">
                  <c:v>2.4934002727795662E-9</c:v>
                </c:pt>
                <c:pt idx="162">
                  <c:v>2.4521372939505942E-9</c:v>
                </c:pt>
                <c:pt idx="163">
                  <c:v>2.437421119858443E-9</c:v>
                </c:pt>
                <c:pt idx="164">
                  <c:v>2.4237892861805526E-9</c:v>
                </c:pt>
                <c:pt idx="165">
                  <c:v>2.4155365042760219E-9</c:v>
                </c:pt>
                <c:pt idx="166">
                  <c:v>2.3804752394545169E-9</c:v>
                </c:pt>
                <c:pt idx="167">
                  <c:v>2.3815788985877004E-9</c:v>
                </c:pt>
                <c:pt idx="168">
                  <c:v>2.359974835296001E-9</c:v>
                </c:pt>
                <c:pt idx="169">
                  <c:v>2.3314557978588145E-9</c:v>
                </c:pt>
                <c:pt idx="170">
                  <c:v>2.2987025812564917E-9</c:v>
                </c:pt>
                <c:pt idx="171">
                  <c:v>2.2853023425931298E-9</c:v>
                </c:pt>
                <c:pt idx="172">
                  <c:v>2.2679832755843945E-9</c:v>
                </c:pt>
                <c:pt idx="173">
                  <c:v>2.2410543407567236E-9</c:v>
                </c:pt>
                <c:pt idx="174">
                  <c:v>2.2367627305444871E-9</c:v>
                </c:pt>
                <c:pt idx="175">
                  <c:v>2.1995462582482757E-9</c:v>
                </c:pt>
                <c:pt idx="176">
                  <c:v>2.2055526920589777E-9</c:v>
                </c:pt>
                <c:pt idx="177">
                  <c:v>2.1855409959326361E-9</c:v>
                </c:pt>
                <c:pt idx="178">
                  <c:v>2.1543226316054744E-9</c:v>
                </c:pt>
                <c:pt idx="179">
                  <c:v>2.1196948114073116E-9</c:v>
                </c:pt>
                <c:pt idx="180">
                  <c:v>2.0835820669696514E-9</c:v>
                </c:pt>
                <c:pt idx="181">
                  <c:v>2.1065934661494881E-9</c:v>
                </c:pt>
                <c:pt idx="182">
                  <c:v>2.0372859900785121E-9</c:v>
                </c:pt>
                <c:pt idx="183">
                  <c:v>2.0368015153504219E-9</c:v>
                </c:pt>
                <c:pt idx="184">
                  <c:v>1.9948830915135804E-9</c:v>
                </c:pt>
                <c:pt idx="185">
                  <c:v>1.9874630855799745E-9</c:v>
                </c:pt>
                <c:pt idx="186">
                  <c:v>1.9868777583999779E-9</c:v>
                </c:pt>
                <c:pt idx="187">
                  <c:v>1.9406014939488663E-9</c:v>
                </c:pt>
                <c:pt idx="188">
                  <c:v>1.9199584133661298E-9</c:v>
                </c:pt>
                <c:pt idx="189">
                  <c:v>1.90971442076254E-9</c:v>
                </c:pt>
                <c:pt idx="190">
                  <c:v>1.8654876301491191E-9</c:v>
                </c:pt>
                <c:pt idx="191">
                  <c:v>1.8533968406159013E-9</c:v>
                </c:pt>
                <c:pt idx="192">
                  <c:v>1.8278377557129315E-9</c:v>
                </c:pt>
                <c:pt idx="193">
                  <c:v>1.7819782845048596E-9</c:v>
                </c:pt>
                <c:pt idx="194">
                  <c:v>1.7971731885173276E-9</c:v>
                </c:pt>
                <c:pt idx="195">
                  <c:v>1.7602567654340041E-9</c:v>
                </c:pt>
                <c:pt idx="196">
                  <c:v>1.7557741120289191E-9</c:v>
                </c:pt>
                <c:pt idx="197">
                  <c:v>1.7070622740660641E-9</c:v>
                </c:pt>
                <c:pt idx="198">
                  <c:v>1.6946291362438744E-9</c:v>
                </c:pt>
                <c:pt idx="199">
                  <c:v>1.6637962436229741E-9</c:v>
                </c:pt>
                <c:pt idx="200">
                  <c:v>1.6514734734120785E-9</c:v>
                </c:pt>
                <c:pt idx="201">
                  <c:v>1.611032285043266E-9</c:v>
                </c:pt>
                <c:pt idx="202">
                  <c:v>1.5898159980667587E-9</c:v>
                </c:pt>
                <c:pt idx="203">
                  <c:v>1.5750728857354576E-9</c:v>
                </c:pt>
                <c:pt idx="204">
                  <c:v>1.556372581402019E-9</c:v>
                </c:pt>
                <c:pt idx="205">
                  <c:v>1.5263657239900125E-9</c:v>
                </c:pt>
                <c:pt idx="206">
                  <c:v>1.5072589011610932E-9</c:v>
                </c:pt>
                <c:pt idx="207">
                  <c:v>1.5056106005932702E-9</c:v>
                </c:pt>
                <c:pt idx="208">
                  <c:v>1.4597596669596254E-9</c:v>
                </c:pt>
                <c:pt idx="209">
                  <c:v>1.4561832920461148E-9</c:v>
                </c:pt>
                <c:pt idx="210">
                  <c:v>1.4279047280940311E-9</c:v>
                </c:pt>
                <c:pt idx="211">
                  <c:v>1.4241417325688719E-9</c:v>
                </c:pt>
                <c:pt idx="212">
                  <c:v>1.3959105836427093E-9</c:v>
                </c:pt>
                <c:pt idx="213">
                  <c:v>1.3642640332525864E-9</c:v>
                </c:pt>
                <c:pt idx="214">
                  <c:v>1.3646741081861942E-9</c:v>
                </c:pt>
                <c:pt idx="215">
                  <c:v>1.3348108673763727E-9</c:v>
                </c:pt>
                <c:pt idx="216">
                  <c:v>1.3152971636178158E-9</c:v>
                </c:pt>
                <c:pt idx="217">
                  <c:v>1.2939892155988365E-9</c:v>
                </c:pt>
                <c:pt idx="218">
                  <c:v>1.2942088430909033E-9</c:v>
                </c:pt>
                <c:pt idx="219">
                  <c:v>1.2723576415730181E-9</c:v>
                </c:pt>
                <c:pt idx="220">
                  <c:v>1.2460876689637525E-9</c:v>
                </c:pt>
                <c:pt idx="221">
                  <c:v>1.2453102183206584E-9</c:v>
                </c:pt>
                <c:pt idx="222">
                  <c:v>1.2285054623430368E-9</c:v>
                </c:pt>
                <c:pt idx="223">
                  <c:v>1.2125873297374104E-9</c:v>
                </c:pt>
                <c:pt idx="224">
                  <c:v>1.1995112225137593E-9</c:v>
                </c:pt>
                <c:pt idx="225">
                  <c:v>1.1722577305710705E-9</c:v>
                </c:pt>
                <c:pt idx="226">
                  <c:v>1.163704094487721E-9</c:v>
                </c:pt>
                <c:pt idx="227">
                  <c:v>1.1534611586402919E-9</c:v>
                </c:pt>
                <c:pt idx="228">
                  <c:v>1.1468867330858002E-9</c:v>
                </c:pt>
                <c:pt idx="229">
                  <c:v>1.1305027494119985E-9</c:v>
                </c:pt>
                <c:pt idx="230">
                  <c:v>1.1212693603932971E-9</c:v>
                </c:pt>
                <c:pt idx="231">
                  <c:v>1.1032284373646479E-9</c:v>
                </c:pt>
                <c:pt idx="232">
                  <c:v>1.1013375720171618E-9</c:v>
                </c:pt>
                <c:pt idx="233">
                  <c:v>1.0834718865222018E-9</c:v>
                </c:pt>
                <c:pt idx="234">
                  <c:v>1.0851758460520918E-9</c:v>
                </c:pt>
                <c:pt idx="235">
                  <c:v>1.0693492232886715E-9</c:v>
                </c:pt>
                <c:pt idx="236">
                  <c:v>1.0657705197267855E-9</c:v>
                </c:pt>
                <c:pt idx="237">
                  <c:v>1.0451901547358797E-9</c:v>
                </c:pt>
                <c:pt idx="238">
                  <c:v>1.0412174344885913E-9</c:v>
                </c:pt>
                <c:pt idx="239">
                  <c:v>1.0330187464783774E-9</c:v>
                </c:pt>
                <c:pt idx="240">
                  <c:v>1.0283237744767429E-9</c:v>
                </c:pt>
                <c:pt idx="241">
                  <c:v>1.012293554728454E-9</c:v>
                </c:pt>
                <c:pt idx="242">
                  <c:v>1.011603134331437E-9</c:v>
                </c:pt>
                <c:pt idx="243">
                  <c:v>9.9482793889907233E-10</c:v>
                </c:pt>
                <c:pt idx="244">
                  <c:v>9.9120789840256006E-10</c:v>
                </c:pt>
                <c:pt idx="245">
                  <c:v>9.8387655283965175E-10</c:v>
                </c:pt>
                <c:pt idx="246">
                  <c:v>9.7346715250906738E-10</c:v>
                </c:pt>
                <c:pt idx="247">
                  <c:v>9.6900579170500247E-10</c:v>
                </c:pt>
                <c:pt idx="248">
                  <c:v>9.5336173372446069E-10</c:v>
                </c:pt>
                <c:pt idx="249">
                  <c:v>9.5131291089673599E-10</c:v>
                </c:pt>
                <c:pt idx="250">
                  <c:v>9.4249086134903048E-10</c:v>
                </c:pt>
                <c:pt idx="251">
                  <c:v>9.3249684738273464E-10</c:v>
                </c:pt>
                <c:pt idx="252">
                  <c:v>9.2792350309276505E-10</c:v>
                </c:pt>
                <c:pt idx="253">
                  <c:v>9.2118023991853093E-10</c:v>
                </c:pt>
                <c:pt idx="254">
                  <c:v>9.1320433072122205E-10</c:v>
                </c:pt>
                <c:pt idx="255">
                  <c:v>9.0784667833492856E-10</c:v>
                </c:pt>
                <c:pt idx="256">
                  <c:v>9.0944110659215649E-10</c:v>
                </c:pt>
                <c:pt idx="257">
                  <c:v>8.9667498860330591E-10</c:v>
                </c:pt>
                <c:pt idx="258">
                  <c:v>8.8947807777444217E-10</c:v>
                </c:pt>
                <c:pt idx="259">
                  <c:v>8.8323407036329834E-10</c:v>
                </c:pt>
                <c:pt idx="260">
                  <c:v>8.7624981517658006E-10</c:v>
                </c:pt>
                <c:pt idx="261">
                  <c:v>8.7507311975377191E-10</c:v>
                </c:pt>
                <c:pt idx="262">
                  <c:v>8.6173221342869642E-10</c:v>
                </c:pt>
                <c:pt idx="263">
                  <c:v>8.6820027883558164E-10</c:v>
                </c:pt>
                <c:pt idx="264">
                  <c:v>8.6076264456186055E-10</c:v>
                </c:pt>
                <c:pt idx="265">
                  <c:v>8.6227643149356007E-10</c:v>
                </c:pt>
                <c:pt idx="266">
                  <c:v>8.5480872608119348E-10</c:v>
                </c:pt>
                <c:pt idx="267">
                  <c:v>8.5009903728546264E-10</c:v>
                </c:pt>
                <c:pt idx="268">
                  <c:v>8.4382742341141212E-10</c:v>
                </c:pt>
                <c:pt idx="269">
                  <c:v>8.4945006435636309E-10</c:v>
                </c:pt>
                <c:pt idx="270">
                  <c:v>8.4017953696896136E-10</c:v>
                </c:pt>
                <c:pt idx="271">
                  <c:v>8.3996159177449826E-10</c:v>
                </c:pt>
                <c:pt idx="272">
                  <c:v>8.2942771619321233E-10</c:v>
                </c:pt>
                <c:pt idx="273">
                  <c:v>8.1191752623508722E-10</c:v>
                </c:pt>
                <c:pt idx="274">
                  <c:v>8.1078090851370925E-10</c:v>
                </c:pt>
                <c:pt idx="275">
                  <c:v>8.0001786335351374E-10</c:v>
                </c:pt>
                <c:pt idx="276">
                  <c:v>7.9852308903432956E-10</c:v>
                </c:pt>
                <c:pt idx="277">
                  <c:v>7.9097399667254257E-10</c:v>
                </c:pt>
                <c:pt idx="278">
                  <c:v>7.9033035230203931E-10</c:v>
                </c:pt>
                <c:pt idx="279">
                  <c:v>7.7889175374698469E-10</c:v>
                </c:pt>
                <c:pt idx="280">
                  <c:v>7.7812504143391843E-10</c:v>
                </c:pt>
                <c:pt idx="281">
                  <c:v>7.7402727837058349E-10</c:v>
                </c:pt>
                <c:pt idx="282">
                  <c:v>7.7616892245060432E-10</c:v>
                </c:pt>
                <c:pt idx="283">
                  <c:v>7.7684457047065322E-10</c:v>
                </c:pt>
                <c:pt idx="284">
                  <c:v>8.0148315809061932E-10</c:v>
                </c:pt>
                <c:pt idx="285">
                  <c:v>8.0899613514371441E-10</c:v>
                </c:pt>
                <c:pt idx="286">
                  <c:v>8.3204843297141688E-10</c:v>
                </c:pt>
                <c:pt idx="287">
                  <c:v>8.2621652085937859E-10</c:v>
                </c:pt>
                <c:pt idx="288">
                  <c:v>8.2517636856575577E-10</c:v>
                </c:pt>
                <c:pt idx="289">
                  <c:v>8.0969543122860104E-10</c:v>
                </c:pt>
                <c:pt idx="290">
                  <c:v>8.0592394078273632E-10</c:v>
                </c:pt>
                <c:pt idx="291">
                  <c:v>7.909149922948934E-10</c:v>
                </c:pt>
                <c:pt idx="292">
                  <c:v>7.6847103819615826E-10</c:v>
                </c:pt>
                <c:pt idx="293">
                  <c:v>7.4196760155486456E-10</c:v>
                </c:pt>
                <c:pt idx="294">
                  <c:v>7.206851957684931E-10</c:v>
                </c:pt>
                <c:pt idx="295">
                  <c:v>7.0778246219141218E-10</c:v>
                </c:pt>
                <c:pt idx="296">
                  <c:v>7.0636628690312008E-10</c:v>
                </c:pt>
                <c:pt idx="297">
                  <c:v>7.0962801857784639E-10</c:v>
                </c:pt>
                <c:pt idx="298">
                  <c:v>7.1776459478470754E-10</c:v>
                </c:pt>
                <c:pt idx="299">
                  <c:v>7.3575207499498409E-10</c:v>
                </c:pt>
                <c:pt idx="300">
                  <c:v>7.4838938674446124E-10</c:v>
                </c:pt>
                <c:pt idx="301">
                  <c:v>7.8199010032533276E-10</c:v>
                </c:pt>
                <c:pt idx="302">
                  <c:v>8.0690189116313487E-10</c:v>
                </c:pt>
                <c:pt idx="303">
                  <c:v>8.4032313030588057E-10</c:v>
                </c:pt>
                <c:pt idx="304">
                  <c:v>8.0963795532759351E-10</c:v>
                </c:pt>
                <c:pt idx="305">
                  <c:v>7.7229865819967566E-10</c:v>
                </c:pt>
                <c:pt idx="306">
                  <c:v>7.2351578401359212E-10</c:v>
                </c:pt>
                <c:pt idx="307">
                  <c:v>6.9846179557616523E-10</c:v>
                </c:pt>
                <c:pt idx="308">
                  <c:v>6.6950673366382851E-10</c:v>
                </c:pt>
                <c:pt idx="309">
                  <c:v>6.444561120451259E-10</c:v>
                </c:pt>
                <c:pt idx="310">
                  <c:v>6.2109021889813641E-10</c:v>
                </c:pt>
                <c:pt idx="311">
                  <c:v>5.9861672465447512E-10</c:v>
                </c:pt>
                <c:pt idx="312">
                  <c:v>5.7432186823198436E-10</c:v>
                </c:pt>
                <c:pt idx="313">
                  <c:v>5.778852283331589E-10</c:v>
                </c:pt>
                <c:pt idx="314">
                  <c:v>6.0734233233023689E-10</c:v>
                </c:pt>
                <c:pt idx="315">
                  <c:v>6.3123143249043223E-10</c:v>
                </c:pt>
                <c:pt idx="316">
                  <c:v>6.3078277164534754E-10</c:v>
                </c:pt>
                <c:pt idx="317">
                  <c:v>6.3134979608057469E-10</c:v>
                </c:pt>
                <c:pt idx="318">
                  <c:v>6.382239841257719E-10</c:v>
                </c:pt>
                <c:pt idx="319">
                  <c:v>6.3651447322496169E-10</c:v>
                </c:pt>
                <c:pt idx="320">
                  <c:v>6.4060313110545226E-10</c:v>
                </c:pt>
                <c:pt idx="321">
                  <c:v>6.3796275679034321E-10</c:v>
                </c:pt>
                <c:pt idx="322">
                  <c:v>6.3192498004040362E-10</c:v>
                </c:pt>
                <c:pt idx="323">
                  <c:v>6.2900459902838447E-10</c:v>
                </c:pt>
                <c:pt idx="324">
                  <c:v>6.2540611843476293E-10</c:v>
                </c:pt>
                <c:pt idx="325">
                  <c:v>6.2169739494762397E-10</c:v>
                </c:pt>
                <c:pt idx="326">
                  <c:v>6.2418707419961589E-10</c:v>
                </c:pt>
                <c:pt idx="327">
                  <c:v>6.2222367326980046E-10</c:v>
                </c:pt>
                <c:pt idx="328">
                  <c:v>6.2066756406809346E-10</c:v>
                </c:pt>
                <c:pt idx="329">
                  <c:v>6.2308348895036024E-10</c:v>
                </c:pt>
                <c:pt idx="330">
                  <c:v>6.1548481760549751E-10</c:v>
                </c:pt>
                <c:pt idx="331">
                  <c:v>6.1595088362170466E-10</c:v>
                </c:pt>
                <c:pt idx="332">
                  <c:v>6.1735801001029545E-10</c:v>
                </c:pt>
                <c:pt idx="333">
                  <c:v>6.1873509861799561E-10</c:v>
                </c:pt>
                <c:pt idx="334">
                  <c:v>6.1185171923140106E-10</c:v>
                </c:pt>
                <c:pt idx="335">
                  <c:v>6.1140510263968249E-10</c:v>
                </c:pt>
                <c:pt idx="336">
                  <c:v>6.1490719223836169E-10</c:v>
                </c:pt>
                <c:pt idx="337">
                  <c:v>6.0774131120486389E-10</c:v>
                </c:pt>
                <c:pt idx="338">
                  <c:v>6.1605841415159281E-10</c:v>
                </c:pt>
                <c:pt idx="339">
                  <c:v>6.1177859497455983E-10</c:v>
                </c:pt>
                <c:pt idx="340">
                  <c:v>6.0993277170564003E-10</c:v>
                </c:pt>
                <c:pt idx="341">
                  <c:v>6.0920709352786573E-10</c:v>
                </c:pt>
                <c:pt idx="342">
                  <c:v>6.1323873992338841E-10</c:v>
                </c:pt>
                <c:pt idx="343">
                  <c:v>6.0763674436706575E-10</c:v>
                </c:pt>
                <c:pt idx="344">
                  <c:v>6.0784472165146452E-10</c:v>
                </c:pt>
                <c:pt idx="345">
                  <c:v>6.0967153448212759E-10</c:v>
                </c:pt>
                <c:pt idx="346">
                  <c:v>6.0816331595524986E-10</c:v>
                </c:pt>
                <c:pt idx="347">
                  <c:v>6.0622237059001274E-10</c:v>
                </c:pt>
                <c:pt idx="348">
                  <c:v>6.0788749952390481E-10</c:v>
                </c:pt>
                <c:pt idx="349">
                  <c:v>6.0711499503039176E-10</c:v>
                </c:pt>
                <c:pt idx="350">
                  <c:v>6.0801658085540857E-10</c:v>
                </c:pt>
                <c:pt idx="351">
                  <c:v>6.1054410112183404E-10</c:v>
                </c:pt>
                <c:pt idx="352">
                  <c:v>6.0587162430225526E-10</c:v>
                </c:pt>
                <c:pt idx="353">
                  <c:v>6.0571281473157162E-10</c:v>
                </c:pt>
                <c:pt idx="354">
                  <c:v>6.0879209710974602E-10</c:v>
                </c:pt>
                <c:pt idx="355">
                  <c:v>6.0391150436472252E-10</c:v>
                </c:pt>
                <c:pt idx="356">
                  <c:v>6.0474434639878407E-10</c:v>
                </c:pt>
                <c:pt idx="357">
                  <c:v>5.9866966302639226E-10</c:v>
                </c:pt>
                <c:pt idx="358">
                  <c:v>6.0824865462924095E-10</c:v>
                </c:pt>
                <c:pt idx="359">
                  <c:v>6.0088625354676251E-10</c:v>
                </c:pt>
                <c:pt idx="360">
                  <c:v>5.9719450325730539E-10</c:v>
                </c:pt>
                <c:pt idx="361">
                  <c:v>6.0100261977560728E-10</c:v>
                </c:pt>
                <c:pt idx="362">
                  <c:v>5.9641872701351374E-10</c:v>
                </c:pt>
                <c:pt idx="363">
                  <c:v>5.9655525413117034E-10</c:v>
                </c:pt>
                <c:pt idx="364">
                  <c:v>5.9515592393180469E-10</c:v>
                </c:pt>
                <c:pt idx="365">
                  <c:v>5.9845061735333017E-10</c:v>
                </c:pt>
                <c:pt idx="366">
                  <c:v>5.99511450333863E-10</c:v>
                </c:pt>
                <c:pt idx="367">
                  <c:v>5.9142847934461585E-10</c:v>
                </c:pt>
                <c:pt idx="368">
                  <c:v>5.8806045895425657E-10</c:v>
                </c:pt>
                <c:pt idx="369">
                  <c:v>5.8521726005169834E-10</c:v>
                </c:pt>
                <c:pt idx="370">
                  <c:v>5.9039294474061958E-10</c:v>
                </c:pt>
                <c:pt idx="371">
                  <c:v>5.8648644550064465E-10</c:v>
                </c:pt>
                <c:pt idx="372">
                  <c:v>5.843185527271615E-10</c:v>
                </c:pt>
                <c:pt idx="373">
                  <c:v>5.765586201395409E-10</c:v>
                </c:pt>
                <c:pt idx="374">
                  <c:v>5.7727097756485021E-10</c:v>
                </c:pt>
                <c:pt idx="375">
                  <c:v>5.7641692555851846E-10</c:v>
                </c:pt>
                <c:pt idx="376">
                  <c:v>5.6376974680206581E-10</c:v>
                </c:pt>
                <c:pt idx="377">
                  <c:v>5.6153244692823531E-10</c:v>
                </c:pt>
                <c:pt idx="378">
                  <c:v>5.5820883112712503E-10</c:v>
                </c:pt>
                <c:pt idx="379">
                  <c:v>5.5299344932303552E-10</c:v>
                </c:pt>
                <c:pt idx="380">
                  <c:v>5.4785205920205547E-10</c:v>
                </c:pt>
                <c:pt idx="381">
                  <c:v>5.581249415674594E-10</c:v>
                </c:pt>
                <c:pt idx="382">
                  <c:v>5.5918273720269616E-10</c:v>
                </c:pt>
                <c:pt idx="383">
                  <c:v>5.5077386340036391E-10</c:v>
                </c:pt>
                <c:pt idx="384">
                  <c:v>5.5629296466011616E-10</c:v>
                </c:pt>
                <c:pt idx="385">
                  <c:v>5.5457031961249159E-10</c:v>
                </c:pt>
                <c:pt idx="386">
                  <c:v>5.5353351591759713E-10</c:v>
                </c:pt>
                <c:pt idx="387">
                  <c:v>5.2367315685544222E-10</c:v>
                </c:pt>
                <c:pt idx="388">
                  <c:v>5.4230580111364625E-10</c:v>
                </c:pt>
                <c:pt idx="389">
                  <c:v>5.3942493551535115E-10</c:v>
                </c:pt>
                <c:pt idx="390">
                  <c:v>5.3601420820003785E-10</c:v>
                </c:pt>
                <c:pt idx="391">
                  <c:v>5.3597357894172506E-10</c:v>
                </c:pt>
                <c:pt idx="392">
                  <c:v>5.3096457200277237E-10</c:v>
                </c:pt>
                <c:pt idx="393">
                  <c:v>5.2485004444860822E-10</c:v>
                </c:pt>
                <c:pt idx="394">
                  <c:v>5.1638484929146017E-10</c:v>
                </c:pt>
                <c:pt idx="395">
                  <c:v>5.0951136403600104E-10</c:v>
                </c:pt>
                <c:pt idx="396">
                  <c:v>5.0166220162628773E-10</c:v>
                </c:pt>
                <c:pt idx="397">
                  <c:v>5.0747312466594649E-10</c:v>
                </c:pt>
                <c:pt idx="398">
                  <c:v>5.0085762942510426E-10</c:v>
                </c:pt>
                <c:pt idx="399">
                  <c:v>4.8849903761465129E-10</c:v>
                </c:pt>
                <c:pt idx="400">
                  <c:v>4.8531626938866469E-10</c:v>
                </c:pt>
                <c:pt idx="401">
                  <c:v>4.780866806769264E-10</c:v>
                </c:pt>
                <c:pt idx="402">
                  <c:v>4.6933726895216306E-10</c:v>
                </c:pt>
                <c:pt idx="403">
                  <c:v>4.6304456478694475E-10</c:v>
                </c:pt>
                <c:pt idx="404">
                  <c:v>4.5378404653874618E-10</c:v>
                </c:pt>
                <c:pt idx="405">
                  <c:v>4.5892853749117557E-10</c:v>
                </c:pt>
                <c:pt idx="406">
                  <c:v>4.6090687983038659E-10</c:v>
                </c:pt>
                <c:pt idx="407">
                  <c:v>4.6100992770682321E-10</c:v>
                </c:pt>
                <c:pt idx="408">
                  <c:v>4.56690540510962E-10</c:v>
                </c:pt>
                <c:pt idx="409">
                  <c:v>4.6422344346655817E-10</c:v>
                </c:pt>
                <c:pt idx="410">
                  <c:v>4.5927432443042126E-10</c:v>
                </c:pt>
                <c:pt idx="411">
                  <c:v>4.5089116316549305E-10</c:v>
                </c:pt>
                <c:pt idx="412">
                  <c:v>4.4936186004993943E-10</c:v>
                </c:pt>
                <c:pt idx="413">
                  <c:v>4.516907701285713E-10</c:v>
                </c:pt>
                <c:pt idx="414">
                  <c:v>4.4724014341655584E-10</c:v>
                </c:pt>
                <c:pt idx="415">
                  <c:v>4.4840052931400191E-10</c:v>
                </c:pt>
                <c:pt idx="416">
                  <c:v>4.5246816782900059E-10</c:v>
                </c:pt>
                <c:pt idx="417">
                  <c:v>4.4387406362485421E-10</c:v>
                </c:pt>
                <c:pt idx="418">
                  <c:v>4.4355297578756492E-10</c:v>
                </c:pt>
                <c:pt idx="419">
                  <c:v>4.4431922293051558E-10</c:v>
                </c:pt>
                <c:pt idx="420">
                  <c:v>4.4052912749674548E-10</c:v>
                </c:pt>
                <c:pt idx="421">
                  <c:v>4.2695367578113994E-10</c:v>
                </c:pt>
                <c:pt idx="422">
                  <c:v>4.248679004080833E-10</c:v>
                </c:pt>
                <c:pt idx="423">
                  <c:v>4.2458961600141274E-10</c:v>
                </c:pt>
                <c:pt idx="424">
                  <c:v>4.2408019979463226E-10</c:v>
                </c:pt>
                <c:pt idx="425">
                  <c:v>4.3252857103733882E-10</c:v>
                </c:pt>
                <c:pt idx="426">
                  <c:v>4.3743736207647766E-10</c:v>
                </c:pt>
                <c:pt idx="427">
                  <c:v>4.4299610844201381E-10</c:v>
                </c:pt>
                <c:pt idx="428">
                  <c:v>4.3615763678325378E-10</c:v>
                </c:pt>
                <c:pt idx="429">
                  <c:v>4.3951092801984063E-10</c:v>
                </c:pt>
                <c:pt idx="430">
                  <c:v>4.3664274329809314E-10</c:v>
                </c:pt>
                <c:pt idx="431">
                  <c:v>4.3697953789309968E-10</c:v>
                </c:pt>
                <c:pt idx="432">
                  <c:v>4.3300266075686567E-10</c:v>
                </c:pt>
                <c:pt idx="433">
                  <c:v>4.3488203532337651E-10</c:v>
                </c:pt>
                <c:pt idx="434">
                  <c:v>4.496203250933024E-10</c:v>
                </c:pt>
                <c:pt idx="435">
                  <c:v>4.8126306418686559E-10</c:v>
                </c:pt>
                <c:pt idx="436">
                  <c:v>4.9752742133432796E-10</c:v>
                </c:pt>
                <c:pt idx="437">
                  <c:v>5.1054381227485928E-10</c:v>
                </c:pt>
                <c:pt idx="438">
                  <c:v>5.2953799849042433E-10</c:v>
                </c:pt>
                <c:pt idx="439">
                  <c:v>5.4873684791821288E-10</c:v>
                </c:pt>
                <c:pt idx="440">
                  <c:v>5.7153629247054332E-10</c:v>
                </c:pt>
                <c:pt idx="441">
                  <c:v>5.7688936584372518E-10</c:v>
                </c:pt>
                <c:pt idx="442">
                  <c:v>5.91683936099504E-10</c:v>
                </c:pt>
                <c:pt idx="443">
                  <c:v>6.1034003410545456E-10</c:v>
                </c:pt>
                <c:pt idx="444">
                  <c:v>6.1766151379137698E-10</c:v>
                </c:pt>
                <c:pt idx="445">
                  <c:v>6.429459670144208E-10</c:v>
                </c:pt>
                <c:pt idx="446">
                  <c:v>6.8980494177778828E-10</c:v>
                </c:pt>
                <c:pt idx="447">
                  <c:v>7.5032081807771744E-10</c:v>
                </c:pt>
                <c:pt idx="448">
                  <c:v>8.2437751772944249E-10</c:v>
                </c:pt>
                <c:pt idx="449">
                  <c:v>8.7944715559997554E-10</c:v>
                </c:pt>
                <c:pt idx="450">
                  <c:v>9.2923089723408245E-10</c:v>
                </c:pt>
                <c:pt idx="451">
                  <c:v>9.7953690152884438E-10</c:v>
                </c:pt>
                <c:pt idx="452">
                  <c:v>1.0665679199182423E-9</c:v>
                </c:pt>
                <c:pt idx="453">
                  <c:v>1.1234887121276217E-9</c:v>
                </c:pt>
                <c:pt idx="454">
                  <c:v>1.2140025299672902E-9</c:v>
                </c:pt>
                <c:pt idx="455">
                  <c:v>1.2808196113932377E-9</c:v>
                </c:pt>
                <c:pt idx="456">
                  <c:v>1.3738846157326341E-9</c:v>
                </c:pt>
                <c:pt idx="457">
                  <c:v>1.4563944252920369E-9</c:v>
                </c:pt>
                <c:pt idx="458">
                  <c:v>1.5258379049367921E-9</c:v>
                </c:pt>
                <c:pt idx="459">
                  <c:v>1.6051642580004865E-9</c:v>
                </c:pt>
                <c:pt idx="460">
                  <c:v>1.7805662643186933E-9</c:v>
                </c:pt>
                <c:pt idx="461">
                  <c:v>1.883003249138632E-9</c:v>
                </c:pt>
                <c:pt idx="462">
                  <c:v>2.1161628150006441E-9</c:v>
                </c:pt>
                <c:pt idx="463">
                  <c:v>2.1919810064231878E-9</c:v>
                </c:pt>
                <c:pt idx="464">
                  <c:v>2.5357773030915669E-9</c:v>
                </c:pt>
                <c:pt idx="465">
                  <c:v>2.4069211506493187E-9</c:v>
                </c:pt>
                <c:pt idx="466">
                  <c:v>2.4557210106712637E-9</c:v>
                </c:pt>
                <c:pt idx="467">
                  <c:v>2.8107007860470327E-9</c:v>
                </c:pt>
                <c:pt idx="468">
                  <c:v>2.8618183524527599E-9</c:v>
                </c:pt>
                <c:pt idx="469">
                  <c:v>3.329519441213181E-9</c:v>
                </c:pt>
                <c:pt idx="470">
                  <c:v>3.6570786264067124E-9</c:v>
                </c:pt>
                <c:pt idx="471">
                  <c:v>4.1208757557601543E-9</c:v>
                </c:pt>
                <c:pt idx="472">
                  <c:v>4.1419630472861815E-9</c:v>
                </c:pt>
                <c:pt idx="473">
                  <c:v>4.1188878419044968E-9</c:v>
                </c:pt>
                <c:pt idx="474">
                  <c:v>4.6788557263575564E-9</c:v>
                </c:pt>
                <c:pt idx="475">
                  <c:v>4.806507021832498E-9</c:v>
                </c:pt>
                <c:pt idx="476">
                  <c:v>5.5216251659504975E-9</c:v>
                </c:pt>
                <c:pt idx="477">
                  <c:v>5.3140364372947884E-9</c:v>
                </c:pt>
                <c:pt idx="478">
                  <c:v>6.0067605477161984E-9</c:v>
                </c:pt>
                <c:pt idx="479">
                  <c:v>6.3893613154114629E-9</c:v>
                </c:pt>
                <c:pt idx="480">
                  <c:v>6.9963879912465231E-9</c:v>
                </c:pt>
                <c:pt idx="481">
                  <c:v>6.8486998004657044E-9</c:v>
                </c:pt>
                <c:pt idx="482">
                  <c:v>6.5989338972792802E-9</c:v>
                </c:pt>
                <c:pt idx="483">
                  <c:v>7.7083308531345073E-9</c:v>
                </c:pt>
                <c:pt idx="484">
                  <c:v>8.1428704104304007E-9</c:v>
                </c:pt>
                <c:pt idx="485">
                  <c:v>9.4367695689043251E-9</c:v>
                </c:pt>
                <c:pt idx="486">
                  <c:v>1.0775096678390957E-8</c:v>
                </c:pt>
                <c:pt idx="487">
                  <c:v>9.7985151426087631E-9</c:v>
                </c:pt>
                <c:pt idx="488">
                  <c:v>1.1096880693529656E-8</c:v>
                </c:pt>
                <c:pt idx="489">
                  <c:v>1.0537253083551499E-8</c:v>
                </c:pt>
                <c:pt idx="490">
                  <c:v>1.2703392879648355E-8</c:v>
                </c:pt>
                <c:pt idx="491">
                  <c:v>1.1838463931756887E-8</c:v>
                </c:pt>
                <c:pt idx="492">
                  <c:v>1.3580557854775021E-8</c:v>
                </c:pt>
                <c:pt idx="493">
                  <c:v>1.1473698506350953E-8</c:v>
                </c:pt>
                <c:pt idx="494">
                  <c:v>1.354481019153005E-8</c:v>
                </c:pt>
                <c:pt idx="495">
                  <c:v>1.1722663387841536E-8</c:v>
                </c:pt>
                <c:pt idx="496">
                  <c:v>1.2509022772195055E-8</c:v>
                </c:pt>
                <c:pt idx="497">
                  <c:v>1.4691956890779158E-8</c:v>
                </c:pt>
                <c:pt idx="498">
                  <c:v>1.887158400466085E-8</c:v>
                </c:pt>
                <c:pt idx="499">
                  <c:v>1.5342854132955523E-8</c:v>
                </c:pt>
                <c:pt idx="500">
                  <c:v>2.4667450229241321E-8</c:v>
                </c:pt>
                <c:pt idx="501">
                  <c:v>2.2757203896537134E-8</c:v>
                </c:pt>
                <c:pt idx="502">
                  <c:v>2.3748565688454083E-8</c:v>
                </c:pt>
                <c:pt idx="503">
                  <c:v>2.3880917312160967E-8</c:v>
                </c:pt>
                <c:pt idx="504">
                  <c:v>3.2498067036512542E-8</c:v>
                </c:pt>
                <c:pt idx="505">
                  <c:v>2.6146380327418915E-8</c:v>
                </c:pt>
                <c:pt idx="506">
                  <c:v>3.5620453326759039E-8</c:v>
                </c:pt>
                <c:pt idx="507">
                  <c:v>2.9572266743098354E-7</c:v>
                </c:pt>
                <c:pt idx="508">
                  <c:v>2.875340810118298E-8</c:v>
                </c:pt>
                <c:pt idx="509">
                  <c:v>2.5999837138260131E-8</c:v>
                </c:pt>
                <c:pt idx="510">
                  <c:v>2.5757343192268171E-8</c:v>
                </c:pt>
                <c:pt idx="511">
                  <c:v>2.421184769470448E-8</c:v>
                </c:pt>
                <c:pt idx="512">
                  <c:v>4.0736825358725252E-8</c:v>
                </c:pt>
                <c:pt idx="513">
                  <c:v>0</c:v>
                </c:pt>
                <c:pt idx="514">
                  <c:v>2.9970933099588197E-8</c:v>
                </c:pt>
                <c:pt idx="515">
                  <c:v>3.6029402976855702E-8</c:v>
                </c:pt>
                <c:pt idx="516">
                  <c:v>2.7901946592619263E-8</c:v>
                </c:pt>
                <c:pt idx="517">
                  <c:v>3.9385161736702558E-8</c:v>
                </c:pt>
                <c:pt idx="518">
                  <c:v>3.4620277420044169E-8</c:v>
                </c:pt>
                <c:pt idx="519">
                  <c:v>4.2352749950896774E-8</c:v>
                </c:pt>
                <c:pt idx="520">
                  <c:v>4.7524380462830864E-8</c:v>
                </c:pt>
                <c:pt idx="521">
                  <c:v>4.3513805341610587E-8</c:v>
                </c:pt>
                <c:pt idx="522">
                  <c:v>3.3917794978315782E-8</c:v>
                </c:pt>
                <c:pt idx="523">
                  <c:v>4.0265388201116302E-8</c:v>
                </c:pt>
                <c:pt idx="524">
                  <c:v>4.8132615164978226E-8</c:v>
                </c:pt>
                <c:pt idx="525">
                  <c:v>5.2008035966120498E-8</c:v>
                </c:pt>
                <c:pt idx="526">
                  <c:v>9.7899780634882368E-8</c:v>
                </c:pt>
                <c:pt idx="527">
                  <c:v>8.4584578143696549E-8</c:v>
                </c:pt>
                <c:pt idx="528">
                  <c:v>8.5798169997397392E-8</c:v>
                </c:pt>
                <c:pt idx="529">
                  <c:v>7.3487579761577922E-8</c:v>
                </c:pt>
                <c:pt idx="530">
                  <c:v>2.1260277378976255E-7</c:v>
                </c:pt>
                <c:pt idx="531">
                  <c:v>1.1306359994705038E-6</c:v>
                </c:pt>
                <c:pt idx="532">
                  <c:v>5.8754243889855477E-7</c:v>
                </c:pt>
                <c:pt idx="533">
                  <c:v>7.4236218769540947E-8</c:v>
                </c:pt>
                <c:pt idx="534">
                  <c:v>1.1517815497805518E-7</c:v>
                </c:pt>
                <c:pt idx="535">
                  <c:v>2.2000138534106314E-7</c:v>
                </c:pt>
                <c:pt idx="536">
                  <c:v>3.3651818686192141E-8</c:v>
                </c:pt>
                <c:pt idx="537">
                  <c:v>2.2400920714194664E-7</c:v>
                </c:pt>
                <c:pt idx="538">
                  <c:v>0</c:v>
                </c:pt>
                <c:pt idx="539">
                  <c:v>5.9140733671432776E-7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3.6185545985224383E-6</c:v>
                </c:pt>
                <c:pt idx="6">
                  <c:v>1.4001397710717724E-6</c:v>
                </c:pt>
                <c:pt idx="7">
                  <c:v>1.2368250392806627E-6</c:v>
                </c:pt>
                <c:pt idx="8">
                  <c:v>1.1397100298963084E-6</c:v>
                </c:pt>
                <c:pt idx="9">
                  <c:v>1.4568361037955162E-6</c:v>
                </c:pt>
                <c:pt idx="10">
                  <c:v>1.0404735965301253E-6</c:v>
                </c:pt>
                <c:pt idx="11">
                  <c:v>1.0077808070755329E-6</c:v>
                </c:pt>
                <c:pt idx="12">
                  <c:v>5.6486032232305015E-7</c:v>
                </c:pt>
                <c:pt idx="13">
                  <c:v>7.8987550140483634E-7</c:v>
                </c:pt>
                <c:pt idx="14">
                  <c:v>6.0291923228276964E-7</c:v>
                </c:pt>
                <c:pt idx="15">
                  <c:v>6.0945114969312694E-7</c:v>
                </c:pt>
                <c:pt idx="16">
                  <c:v>5.3633757185534634E-7</c:v>
                </c:pt>
                <c:pt idx="17">
                  <c:v>4.5180394416282929E-7</c:v>
                </c:pt>
                <c:pt idx="18">
                  <c:v>4.5898315926388138E-7</c:v>
                </c:pt>
                <c:pt idx="19">
                  <c:v>5.1893808280020197E-7</c:v>
                </c:pt>
                <c:pt idx="20">
                  <c:v>3.9941706116983259E-7</c:v>
                </c:pt>
                <c:pt idx="21">
                  <c:v>3.623597417794379E-7</c:v>
                </c:pt>
                <c:pt idx="22">
                  <c:v>3.7512815567295246E-7</c:v>
                </c:pt>
                <c:pt idx="23">
                  <c:v>3.5128916151901361E-7</c:v>
                </c:pt>
                <c:pt idx="24">
                  <c:v>3.2290144711147093E-7</c:v>
                </c:pt>
                <c:pt idx="25">
                  <c:v>2.9412721642618782E-7</c:v>
                </c:pt>
                <c:pt idx="26">
                  <c:v>3.0608313263364807E-7</c:v>
                </c:pt>
                <c:pt idx="27">
                  <c:v>3.1835704517418425E-7</c:v>
                </c:pt>
                <c:pt idx="28">
                  <c:v>2.2722178334992369E-7</c:v>
                </c:pt>
                <c:pt idx="29">
                  <c:v>2.6624659729762047E-7</c:v>
                </c:pt>
                <c:pt idx="30">
                  <c:v>2.2594288719180962E-7</c:v>
                </c:pt>
                <c:pt idx="31">
                  <c:v>2.0340301988893199E-7</c:v>
                </c:pt>
                <c:pt idx="32">
                  <c:v>2.0401311463239038E-7</c:v>
                </c:pt>
                <c:pt idx="33">
                  <c:v>1.8975633288772349E-7</c:v>
                </c:pt>
                <c:pt idx="34">
                  <c:v>1.7504203680531227E-7</c:v>
                </c:pt>
                <c:pt idx="35">
                  <c:v>1.5799497377774117E-7</c:v>
                </c:pt>
                <c:pt idx="36">
                  <c:v>1.486107712347403E-7</c:v>
                </c:pt>
                <c:pt idx="37">
                  <c:v>1.4056878444332228E-7</c:v>
                </c:pt>
                <c:pt idx="38">
                  <c:v>1.2367095210908901E-7</c:v>
                </c:pt>
                <c:pt idx="39">
                  <c:v>1.283535853932835E-7</c:v>
                </c:pt>
                <c:pt idx="40">
                  <c:v>1.1449592604428916E-7</c:v>
                </c:pt>
                <c:pt idx="41">
                  <c:v>1.1624334242548482E-7</c:v>
                </c:pt>
                <c:pt idx="42">
                  <c:v>1.0788858465038977E-7</c:v>
                </c:pt>
                <c:pt idx="43">
                  <c:v>9.8494669976647014E-8</c:v>
                </c:pt>
                <c:pt idx="44">
                  <c:v>9.3746742585172648E-8</c:v>
                </c:pt>
                <c:pt idx="45">
                  <c:v>8.5107463353091462E-8</c:v>
                </c:pt>
                <c:pt idx="46">
                  <c:v>8.5549210428539605E-8</c:v>
                </c:pt>
                <c:pt idx="47">
                  <c:v>7.7081016950068251E-8</c:v>
                </c:pt>
                <c:pt idx="48">
                  <c:v>7.438110589482152E-8</c:v>
                </c:pt>
                <c:pt idx="49">
                  <c:v>7.2896766377636701E-8</c:v>
                </c:pt>
                <c:pt idx="50">
                  <c:v>6.8011844901192238E-8</c:v>
                </c:pt>
                <c:pt idx="51">
                  <c:v>6.4409472598680766E-8</c:v>
                </c:pt>
                <c:pt idx="52">
                  <c:v>6.0383937758121768E-8</c:v>
                </c:pt>
                <c:pt idx="53">
                  <c:v>5.8042156813881608E-8</c:v>
                </c:pt>
                <c:pt idx="54">
                  <c:v>5.5571178822383295E-8</c:v>
                </c:pt>
                <c:pt idx="55">
                  <c:v>5.2885723040042532E-8</c:v>
                </c:pt>
                <c:pt idx="56">
                  <c:v>4.9905052183426645E-8</c:v>
                </c:pt>
                <c:pt idx="57">
                  <c:v>4.8172421499053126E-8</c:v>
                </c:pt>
                <c:pt idx="58">
                  <c:v>4.4510167367057178E-8</c:v>
                </c:pt>
                <c:pt idx="59">
                  <c:v>4.4791218890279072E-8</c:v>
                </c:pt>
                <c:pt idx="60">
                  <c:v>4.1654096268784963E-8</c:v>
                </c:pt>
                <c:pt idx="61">
                  <c:v>4.0736960960893475E-8</c:v>
                </c:pt>
                <c:pt idx="62">
                  <c:v>3.7816374198216899E-8</c:v>
                </c:pt>
                <c:pt idx="63">
                  <c:v>3.6990623097792434E-8</c:v>
                </c:pt>
                <c:pt idx="64">
                  <c:v>3.58173714330114E-8</c:v>
                </c:pt>
                <c:pt idx="65">
                  <c:v>3.3480332475940235E-8</c:v>
                </c:pt>
                <c:pt idx="66">
                  <c:v>3.3073316816476984E-8</c:v>
                </c:pt>
                <c:pt idx="67">
                  <c:v>3.1367069912151521E-8</c:v>
                </c:pt>
                <c:pt idx="68">
                  <c:v>3.010287433456079E-8</c:v>
                </c:pt>
                <c:pt idx="69">
                  <c:v>2.9167853932114306E-8</c:v>
                </c:pt>
                <c:pt idx="70">
                  <c:v>2.7961500731012385E-8</c:v>
                </c:pt>
                <c:pt idx="71">
                  <c:v>2.6766727221202756E-8</c:v>
                </c:pt>
                <c:pt idx="72">
                  <c:v>2.6070781421548213E-8</c:v>
                </c:pt>
                <c:pt idx="73">
                  <c:v>2.5390251060173421E-8</c:v>
                </c:pt>
                <c:pt idx="74">
                  <c:v>2.3462041517654496E-8</c:v>
                </c:pt>
                <c:pt idx="75">
                  <c:v>2.3040954754988398E-8</c:v>
                </c:pt>
                <c:pt idx="76">
                  <c:v>2.3097146373152552E-8</c:v>
                </c:pt>
                <c:pt idx="77">
                  <c:v>2.1791613380170651E-8</c:v>
                </c:pt>
                <c:pt idx="78">
                  <c:v>2.0997802257989395E-8</c:v>
                </c:pt>
                <c:pt idx="79">
                  <c:v>2.0516613646055746E-8</c:v>
                </c:pt>
                <c:pt idx="80">
                  <c:v>1.9534937278889412E-8</c:v>
                </c:pt>
                <c:pt idx="81">
                  <c:v>1.8979959786932064E-8</c:v>
                </c:pt>
                <c:pt idx="82">
                  <c:v>1.8302511206426272E-8</c:v>
                </c:pt>
                <c:pt idx="83">
                  <c:v>1.7522737635094911E-8</c:v>
                </c:pt>
                <c:pt idx="84">
                  <c:v>1.6931107954123997E-8</c:v>
                </c:pt>
                <c:pt idx="85">
                  <c:v>1.6506799465151457E-8</c:v>
                </c:pt>
                <c:pt idx="86">
                  <c:v>1.5635936022651767E-8</c:v>
                </c:pt>
                <c:pt idx="87">
                  <c:v>1.5234379848983546E-8</c:v>
                </c:pt>
                <c:pt idx="88">
                  <c:v>1.494356360115364E-8</c:v>
                </c:pt>
                <c:pt idx="89">
                  <c:v>1.4396659501669855E-8</c:v>
                </c:pt>
                <c:pt idx="90">
                  <c:v>1.3979976768493257E-8</c:v>
                </c:pt>
                <c:pt idx="91">
                  <c:v>1.3397741332720882E-8</c:v>
                </c:pt>
                <c:pt idx="92">
                  <c:v>1.3173070073013513E-8</c:v>
                </c:pt>
                <c:pt idx="93">
                  <c:v>1.2467412486729599E-8</c:v>
                </c:pt>
                <c:pt idx="94">
                  <c:v>1.2253902458793753E-8</c:v>
                </c:pt>
                <c:pt idx="95">
                  <c:v>1.2022619955726272E-8</c:v>
                </c:pt>
                <c:pt idx="96">
                  <c:v>1.1629531294981691E-8</c:v>
                </c:pt>
                <c:pt idx="97">
                  <c:v>1.1389398989042623E-8</c:v>
                </c:pt>
                <c:pt idx="98">
                  <c:v>1.0905377861696472E-8</c:v>
                </c:pt>
                <c:pt idx="99">
                  <c:v>1.0601458594544579E-8</c:v>
                </c:pt>
                <c:pt idx="100">
                  <c:v>1.0325839141935735E-8</c:v>
                </c:pt>
                <c:pt idx="101">
                  <c:v>1.0200466412876281E-8</c:v>
                </c:pt>
                <c:pt idx="102">
                  <c:v>9.842535394595278E-9</c:v>
                </c:pt>
                <c:pt idx="103">
                  <c:v>9.7752046461263956E-9</c:v>
                </c:pt>
                <c:pt idx="104">
                  <c:v>9.4158019811149549E-9</c:v>
                </c:pt>
                <c:pt idx="105">
                  <c:v>9.1816147036702901E-9</c:v>
                </c:pt>
                <c:pt idx="106">
                  <c:v>8.9445831710954022E-9</c:v>
                </c:pt>
                <c:pt idx="107">
                  <c:v>8.7985827927018559E-9</c:v>
                </c:pt>
                <c:pt idx="108">
                  <c:v>8.6544671569038298E-9</c:v>
                </c:pt>
                <c:pt idx="109">
                  <c:v>8.3907548056489538E-9</c:v>
                </c:pt>
                <c:pt idx="110">
                  <c:v>8.2465480135922657E-9</c:v>
                </c:pt>
                <c:pt idx="111">
                  <c:v>8.1041636772333825E-9</c:v>
                </c:pt>
                <c:pt idx="112">
                  <c:v>8.0159781603076491E-9</c:v>
                </c:pt>
                <c:pt idx="113">
                  <c:v>7.7738178303191577E-9</c:v>
                </c:pt>
                <c:pt idx="114">
                  <c:v>7.7783300814139576E-9</c:v>
                </c:pt>
                <c:pt idx="115">
                  <c:v>7.5651414379704015E-9</c:v>
                </c:pt>
                <c:pt idx="116">
                  <c:v>7.4684426775787119E-9</c:v>
                </c:pt>
                <c:pt idx="117">
                  <c:v>7.3398622616325167E-9</c:v>
                </c:pt>
                <c:pt idx="118">
                  <c:v>7.2142130748887969E-9</c:v>
                </c:pt>
                <c:pt idx="119">
                  <c:v>7.1875479492899087E-9</c:v>
                </c:pt>
                <c:pt idx="120">
                  <c:v>7.1108596523870554E-9</c:v>
                </c:pt>
                <c:pt idx="121">
                  <c:v>6.9903339304875892E-9</c:v>
                </c:pt>
                <c:pt idx="122">
                  <c:v>0</c:v>
                </c:pt>
                <c:pt idx="123">
                  <c:v>6.4537784375184823E-9</c:v>
                </c:pt>
                <c:pt idx="124">
                  <c:v>6.6948759502404183E-9</c:v>
                </c:pt>
                <c:pt idx="125">
                  <c:v>6.5154934523020263E-9</c:v>
                </c:pt>
                <c:pt idx="126">
                  <c:v>6.434125795355679E-9</c:v>
                </c:pt>
                <c:pt idx="127">
                  <c:v>6.3909437163950674E-9</c:v>
                </c:pt>
                <c:pt idx="128">
                  <c:v>6.2391448795491376E-9</c:v>
                </c:pt>
                <c:pt idx="129">
                  <c:v>6.2103567398941213E-9</c:v>
                </c:pt>
                <c:pt idx="130">
                  <c:v>6.1625257886896176E-9</c:v>
                </c:pt>
                <c:pt idx="131">
                  <c:v>6.0894209265952225E-9</c:v>
                </c:pt>
                <c:pt idx="132">
                  <c:v>6.0546298385609836E-9</c:v>
                </c:pt>
                <c:pt idx="133">
                  <c:v>5.9290649503147535E-9</c:v>
                </c:pt>
                <c:pt idx="134">
                  <c:v>5.9100444256570843E-9</c:v>
                </c:pt>
                <c:pt idx="135">
                  <c:v>5.8323149178998758E-9</c:v>
                </c:pt>
                <c:pt idx="136">
                  <c:v>5.7219441058247307E-9</c:v>
                </c:pt>
                <c:pt idx="137">
                  <c:v>5.7223265693430087E-9</c:v>
                </c:pt>
                <c:pt idx="138">
                  <c:v>5.6532620169830538E-9</c:v>
                </c:pt>
                <c:pt idx="139">
                  <c:v>5.5770442575269342E-9</c:v>
                </c:pt>
                <c:pt idx="140">
                  <c:v>5.5715568100944915E-9</c:v>
                </c:pt>
                <c:pt idx="141">
                  <c:v>5.5208174705806672E-9</c:v>
                </c:pt>
                <c:pt idx="142">
                  <c:v>5.4595601031617467E-9</c:v>
                </c:pt>
                <c:pt idx="143">
                  <c:v>5.3832279588845228E-9</c:v>
                </c:pt>
                <c:pt idx="144">
                  <c:v>5.3104990437383788E-9</c:v>
                </c:pt>
                <c:pt idx="145">
                  <c:v>5.2963041941842388E-9</c:v>
                </c:pt>
                <c:pt idx="146">
                  <c:v>5.2358226583134814E-9</c:v>
                </c:pt>
                <c:pt idx="147">
                  <c:v>5.2342981484652316E-9</c:v>
                </c:pt>
                <c:pt idx="148">
                  <c:v>5.1496621571313652E-9</c:v>
                </c:pt>
                <c:pt idx="149">
                  <c:v>5.1042407663129939E-9</c:v>
                </c:pt>
                <c:pt idx="150">
                  <c:v>5.0757624173489807E-9</c:v>
                </c:pt>
                <c:pt idx="151">
                  <c:v>5.1102064027775753E-9</c:v>
                </c:pt>
                <c:pt idx="152">
                  <c:v>4.996967367806274E-9</c:v>
                </c:pt>
                <c:pt idx="153">
                  <c:v>4.9449485857785905E-9</c:v>
                </c:pt>
                <c:pt idx="154">
                  <c:v>4.9465315903012965E-9</c:v>
                </c:pt>
                <c:pt idx="155">
                  <c:v>4.8612445713525217E-9</c:v>
                </c:pt>
                <c:pt idx="156">
                  <c:v>4.8293726990693377E-9</c:v>
                </c:pt>
                <c:pt idx="157">
                  <c:v>4.7419250014154976E-9</c:v>
                </c:pt>
                <c:pt idx="158">
                  <c:v>4.6963711833316642E-9</c:v>
                </c:pt>
                <c:pt idx="159">
                  <c:v>4.669687915636179E-9</c:v>
                </c:pt>
                <c:pt idx="160">
                  <c:v>4.6943505016319767E-9</c:v>
                </c:pt>
                <c:pt idx="161">
                  <c:v>4.6839091487613152E-9</c:v>
                </c:pt>
                <c:pt idx="162">
                  <c:v>4.6063957041081979E-9</c:v>
                </c:pt>
                <c:pt idx="163">
                  <c:v>4.5787510362153238E-9</c:v>
                </c:pt>
                <c:pt idx="164">
                  <c:v>4.5531433264643803E-9</c:v>
                </c:pt>
                <c:pt idx="165">
                  <c:v>4.5376402878679051E-9</c:v>
                </c:pt>
                <c:pt idx="166">
                  <c:v>4.4717769040953839E-9</c:v>
                </c:pt>
                <c:pt idx="167">
                  <c:v>4.4738501528903993E-9</c:v>
                </c:pt>
                <c:pt idx="168">
                  <c:v>4.4332664284049583E-9</c:v>
                </c:pt>
                <c:pt idx="169">
                  <c:v>4.3796927676396959E-9</c:v>
                </c:pt>
                <c:pt idx="170">
                  <c:v>4.3181651049656404E-9</c:v>
                </c:pt>
                <c:pt idx="171">
                  <c:v>4.2929924517193421E-9</c:v>
                </c:pt>
                <c:pt idx="172">
                  <c:v>4.2604581902548581E-9</c:v>
                </c:pt>
                <c:pt idx="173">
                  <c:v>4.2098715734237322E-9</c:v>
                </c:pt>
                <c:pt idx="174">
                  <c:v>4.2018096859861392E-9</c:v>
                </c:pt>
                <c:pt idx="175">
                  <c:v>4.1318976959314814E-9</c:v>
                </c:pt>
                <c:pt idx="176">
                  <c:v>4.1431809185189295E-9</c:v>
                </c:pt>
                <c:pt idx="177">
                  <c:v>4.1055884919873033E-9</c:v>
                </c:pt>
                <c:pt idx="178">
                  <c:v>4.0469440842370983E-9</c:v>
                </c:pt>
                <c:pt idx="179">
                  <c:v>3.9818949360523875E-9</c:v>
                </c:pt>
                <c:pt idx="180">
                  <c:v>3.9140563238949129E-9</c:v>
                </c:pt>
                <c:pt idx="181">
                  <c:v>3.9572837608695955E-9</c:v>
                </c:pt>
                <c:pt idx="182">
                  <c:v>3.8270880900058426E-9</c:v>
                </c:pt>
                <c:pt idx="183">
                  <c:v>3.8261779932050929E-9</c:v>
                </c:pt>
                <c:pt idx="184">
                  <c:v>3.7474332801902986E-9</c:v>
                </c:pt>
                <c:pt idx="185">
                  <c:v>3.733494630204696E-9</c:v>
                </c:pt>
                <c:pt idx="186">
                  <c:v>3.7323950797781821E-9</c:v>
                </c:pt>
                <c:pt idx="187">
                  <c:v>3.6454640640085282E-9</c:v>
                </c:pt>
                <c:pt idx="188">
                  <c:v>3.6066855674086586E-9</c:v>
                </c:pt>
                <c:pt idx="189">
                  <c:v>3.587441994204783E-9</c:v>
                </c:pt>
                <c:pt idx="190">
                  <c:v>3.5043609616742039E-9</c:v>
                </c:pt>
                <c:pt idx="191">
                  <c:v>3.4816481384148823E-9</c:v>
                </c:pt>
                <c:pt idx="192">
                  <c:v>3.4336348158377047E-9</c:v>
                </c:pt>
                <c:pt idx="193">
                  <c:v>3.3474867556590678E-9</c:v>
                </c:pt>
                <c:pt idx="194">
                  <c:v>3.3760307286005681E-9</c:v>
                </c:pt>
                <c:pt idx="195">
                  <c:v>3.3066823878198221E-9</c:v>
                </c:pt>
                <c:pt idx="196">
                  <c:v>3.2982616213973503E-9</c:v>
                </c:pt>
                <c:pt idx="197">
                  <c:v>3.2067553253653669E-9</c:v>
                </c:pt>
                <c:pt idx="198">
                  <c:v>3.183399393055211E-9</c:v>
                </c:pt>
                <c:pt idx="199">
                  <c:v>3.1254791026764756E-9</c:v>
                </c:pt>
                <c:pt idx="200">
                  <c:v>3.1023304984355071E-9</c:v>
                </c:pt>
                <c:pt idx="201">
                  <c:v>3.0263608058613188E-9</c:v>
                </c:pt>
                <c:pt idx="202">
                  <c:v>2.9865055280076639E-9</c:v>
                </c:pt>
                <c:pt idx="203">
                  <c:v>2.9588102560195783E-9</c:v>
                </c:pt>
                <c:pt idx="204">
                  <c:v>2.9236813088111262E-9</c:v>
                </c:pt>
                <c:pt idx="205">
                  <c:v>2.8673127443684052E-9</c:v>
                </c:pt>
                <c:pt idx="206">
                  <c:v>2.8314201429160233E-9</c:v>
                </c:pt>
                <c:pt idx="207">
                  <c:v>2.8283237727929353E-9</c:v>
                </c:pt>
                <c:pt idx="208">
                  <c:v>2.7421917506421285E-9</c:v>
                </c:pt>
                <c:pt idx="209">
                  <c:v>2.7354734489880911E-9</c:v>
                </c:pt>
                <c:pt idx="210">
                  <c:v>2.6823515231364742E-9</c:v>
                </c:pt>
                <c:pt idx="211">
                  <c:v>2.6752826504169759E-9</c:v>
                </c:pt>
                <c:pt idx="212">
                  <c:v>2.6222497947704625E-9</c:v>
                </c:pt>
                <c:pt idx="213">
                  <c:v>2.5628010297577793E-9</c:v>
                </c:pt>
                <c:pt idx="214">
                  <c:v>2.5635713648516558E-9</c:v>
                </c:pt>
                <c:pt idx="215">
                  <c:v>2.5074725874640785E-9</c:v>
                </c:pt>
                <c:pt idx="216">
                  <c:v>2.470815650926957E-9</c:v>
                </c:pt>
                <c:pt idx="217">
                  <c:v>2.4307881857193073E-9</c:v>
                </c:pt>
                <c:pt idx="218">
                  <c:v>2.4312007609606922E-9</c:v>
                </c:pt>
                <c:pt idx="219">
                  <c:v>2.3901527816938281E-9</c:v>
                </c:pt>
                <c:pt idx="220">
                  <c:v>2.3408040403844031E-9</c:v>
                </c:pt>
                <c:pt idx="221">
                  <c:v>2.3393435816607662E-9</c:v>
                </c:pt>
                <c:pt idx="222">
                  <c:v>2.3077754651711755E-9</c:v>
                </c:pt>
                <c:pt idx="223">
                  <c:v>2.2778728908606446E-9</c:v>
                </c:pt>
                <c:pt idx="224">
                  <c:v>2.2533091258993266E-9</c:v>
                </c:pt>
                <c:pt idx="225">
                  <c:v>2.2021128211424693E-9</c:v>
                </c:pt>
                <c:pt idx="226">
                  <c:v>2.1860446211252646E-9</c:v>
                </c:pt>
                <c:pt idx="227">
                  <c:v>2.1668030330618827E-9</c:v>
                </c:pt>
                <c:pt idx="228">
                  <c:v>2.1544528250592962E-9</c:v>
                </c:pt>
                <c:pt idx="229">
                  <c:v>2.1236751389169395E-9</c:v>
                </c:pt>
                <c:pt idx="230">
                  <c:v>2.1063300075431648E-9</c:v>
                </c:pt>
                <c:pt idx="231">
                  <c:v>2.0724397231197219E-9</c:v>
                </c:pt>
                <c:pt idx="232">
                  <c:v>2.0688876895385702E-9</c:v>
                </c:pt>
                <c:pt idx="233">
                  <c:v>2.0353265928096242E-9</c:v>
                </c:pt>
                <c:pt idx="234">
                  <c:v>2.0385275195594532E-9</c:v>
                </c:pt>
                <c:pt idx="235">
                  <c:v>2.0087968485697768E-9</c:v>
                </c:pt>
                <c:pt idx="236">
                  <c:v>2.0020741724967786E-9</c:v>
                </c:pt>
                <c:pt idx="237">
                  <c:v>1.9634134885632315E-9</c:v>
                </c:pt>
                <c:pt idx="238">
                  <c:v>1.9559506431810099E-9</c:v>
                </c:pt>
                <c:pt idx="239">
                  <c:v>1.940549221195894E-9</c:v>
                </c:pt>
                <c:pt idx="240">
                  <c:v>1.9317296094585781E-9</c:v>
                </c:pt>
                <c:pt idx="241">
                  <c:v>1.9016164769000566E-9</c:v>
                </c:pt>
                <c:pt idx="242">
                  <c:v>1.9003195064740148E-9</c:v>
                </c:pt>
                <c:pt idx="243">
                  <c:v>1.8688069201413277E-9</c:v>
                </c:pt>
                <c:pt idx="244">
                  <c:v>1.8620065916960281E-9</c:v>
                </c:pt>
                <c:pt idx="245">
                  <c:v>1.8482344922342131E-9</c:v>
                </c:pt>
                <c:pt idx="246">
                  <c:v>1.8286801968513901E-9</c:v>
                </c:pt>
                <c:pt idx="247">
                  <c:v>1.8202994290644394E-9</c:v>
                </c:pt>
                <c:pt idx="248">
                  <c:v>1.7909117101735906E-9</c:v>
                </c:pt>
                <c:pt idx="249">
                  <c:v>1.7870629498715502E-9</c:v>
                </c:pt>
                <c:pt idx="250">
                  <c:v>1.7704905290539093E-9</c:v>
                </c:pt>
                <c:pt idx="251">
                  <c:v>1.7517165464083559E-9</c:v>
                </c:pt>
                <c:pt idx="252">
                  <c:v>1.7431254150949931E-9</c:v>
                </c:pt>
                <c:pt idx="253">
                  <c:v>1.7304580417818866E-9</c:v>
                </c:pt>
                <c:pt idx="254">
                  <c:v>1.7154751148660575E-9</c:v>
                </c:pt>
                <c:pt idx="255">
                  <c:v>1.7054106429471272E-9</c:v>
                </c:pt>
                <c:pt idx="256">
                  <c:v>1.7084058127089194E-9</c:v>
                </c:pt>
                <c:pt idx="257">
                  <c:v>1.6844243695788576E-9</c:v>
                </c:pt>
                <c:pt idx="258">
                  <c:v>1.6709048088239549E-9</c:v>
                </c:pt>
                <c:pt idx="259">
                  <c:v>1.6591752988221825E-9</c:v>
                </c:pt>
                <c:pt idx="260">
                  <c:v>1.6460552165299457E-9</c:v>
                </c:pt>
                <c:pt idx="261">
                  <c:v>1.643844767402958E-9</c:v>
                </c:pt>
                <c:pt idx="262">
                  <c:v>1.6187835713042147E-9</c:v>
                </c:pt>
                <c:pt idx="263">
                  <c:v>1.6309339793493391E-9</c:v>
                </c:pt>
                <c:pt idx="264">
                  <c:v>1.6169622141257044E-9</c:v>
                </c:pt>
                <c:pt idx="265">
                  <c:v>1.6198058973225296E-9</c:v>
                </c:pt>
                <c:pt idx="266">
                  <c:v>1.6057776427806924E-9</c:v>
                </c:pt>
                <c:pt idx="267">
                  <c:v>1.5969303852107912E-9</c:v>
                </c:pt>
                <c:pt idx="268">
                  <c:v>1.5851490158402744E-9</c:v>
                </c:pt>
                <c:pt idx="269">
                  <c:v>1.5957112747963534E-9</c:v>
                </c:pt>
                <c:pt idx="270">
                  <c:v>1.5782963781519059E-9</c:v>
                </c:pt>
                <c:pt idx="271">
                  <c:v>1.5778869631448496E-9</c:v>
                </c:pt>
                <c:pt idx="272">
                  <c:v>1.5580988381711982E-9</c:v>
                </c:pt>
                <c:pt idx="273">
                  <c:v>1.5252055478973579E-9</c:v>
                </c:pt>
                <c:pt idx="274">
                  <c:v>1.5230703856444591E-9</c:v>
                </c:pt>
                <c:pt idx="275">
                  <c:v>1.5028517604021622E-9</c:v>
                </c:pt>
                <c:pt idx="276">
                  <c:v>1.5000437928305716E-9</c:v>
                </c:pt>
                <c:pt idx="277">
                  <c:v>1.48586265105232E-9</c:v>
                </c:pt>
                <c:pt idx="278">
                  <c:v>1.4846535504564545E-9</c:v>
                </c:pt>
                <c:pt idx="279">
                  <c:v>1.4631658827899622E-9</c:v>
                </c:pt>
                <c:pt idx="280">
                  <c:v>1.4617255962636294E-9</c:v>
                </c:pt>
                <c:pt idx="281">
                  <c:v>1.4540278551061641E-9</c:v>
                </c:pt>
                <c:pt idx="282">
                  <c:v>1.458050982242754E-9</c:v>
                </c:pt>
                <c:pt idx="283">
                  <c:v>1.4593202024225214E-9</c:v>
                </c:pt>
                <c:pt idx="284">
                  <c:v>1.5056043499080219E-9</c:v>
                </c:pt>
                <c:pt idx="285">
                  <c:v>1.5197176482571061E-9</c:v>
                </c:pt>
                <c:pt idx="286">
                  <c:v>1.5630219142724374E-9</c:v>
                </c:pt>
                <c:pt idx="287">
                  <c:v>1.5520665346671015E-9</c:v>
                </c:pt>
                <c:pt idx="288">
                  <c:v>1.5501125849152737E-9</c:v>
                </c:pt>
                <c:pt idx="289">
                  <c:v>1.5210312918647737E-9</c:v>
                </c:pt>
                <c:pt idx="290">
                  <c:v>1.5139464612434314E-9</c:v>
                </c:pt>
                <c:pt idx="291">
                  <c:v>1.4857518099862845E-9</c:v>
                </c:pt>
                <c:pt idx="292">
                  <c:v>1.4435903315084412E-9</c:v>
                </c:pt>
                <c:pt idx="293">
                  <c:v>1.3938030227024691E-9</c:v>
                </c:pt>
                <c:pt idx="294">
                  <c:v>1.3538235391599768E-9</c:v>
                </c:pt>
                <c:pt idx="295">
                  <c:v>1.3295854605387903E-9</c:v>
                </c:pt>
                <c:pt idx="296">
                  <c:v>1.3269251430352205E-9</c:v>
                </c:pt>
                <c:pt idx="297">
                  <c:v>1.3330523802056184E-9</c:v>
                </c:pt>
                <c:pt idx="298">
                  <c:v>1.3483371237548062E-9</c:v>
                </c:pt>
                <c:pt idx="299">
                  <c:v>1.3821270146278654E-9</c:v>
                </c:pt>
                <c:pt idx="300">
                  <c:v>1.4058664923063288E-9</c:v>
                </c:pt>
                <c:pt idx="301">
                  <c:v>1.4689861973390499E-9</c:v>
                </c:pt>
                <c:pt idx="302">
                  <c:v>1.5157835632858874E-9</c:v>
                </c:pt>
                <c:pt idx="303">
                  <c:v>1.5785661215027187E-9</c:v>
                </c:pt>
                <c:pt idx="304">
                  <c:v>1.5209233220768893E-9</c:v>
                </c:pt>
                <c:pt idx="305">
                  <c:v>1.45078060278104E-9</c:v>
                </c:pt>
                <c:pt idx="306">
                  <c:v>1.3591408635873202E-9</c:v>
                </c:pt>
                <c:pt idx="307">
                  <c:v>1.3120763762139371E-9</c:v>
                </c:pt>
                <c:pt idx="308">
                  <c:v>1.2576836335505396E-9</c:v>
                </c:pt>
                <c:pt idx="309">
                  <c:v>1.2106254708227406E-9</c:v>
                </c:pt>
                <c:pt idx="310">
                  <c:v>1.1667321088643901E-9</c:v>
                </c:pt>
                <c:pt idx="311">
                  <c:v>1.1245151385521285E-9</c:v>
                </c:pt>
                <c:pt idx="312">
                  <c:v>1.078876697942554E-9</c:v>
                </c:pt>
                <c:pt idx="313">
                  <c:v>1.0855705509754713E-9</c:v>
                </c:pt>
                <c:pt idx="314">
                  <c:v>1.1409063911188261E-9</c:v>
                </c:pt>
                <c:pt idx="315">
                  <c:v>1.1857826093568541E-9</c:v>
                </c:pt>
                <c:pt idx="316">
                  <c:v>1.1849397897502611E-9</c:v>
                </c:pt>
                <c:pt idx="317">
                  <c:v>1.1860049580542539E-9</c:v>
                </c:pt>
                <c:pt idx="318">
                  <c:v>1.1989182767166085E-9</c:v>
                </c:pt>
                <c:pt idx="319">
                  <c:v>1.1957069215901868E-9</c:v>
                </c:pt>
                <c:pt idx="320">
                  <c:v>1.2033875584544941E-9</c:v>
                </c:pt>
                <c:pt idx="321">
                  <c:v>1.1984275552228802E-9</c:v>
                </c:pt>
                <c:pt idx="322">
                  <c:v>1.1870854542108778E-9</c:v>
                </c:pt>
                <c:pt idx="323">
                  <c:v>1.1815994520276757E-9</c:v>
                </c:pt>
                <c:pt idx="324">
                  <c:v>1.1748396243505436E-9</c:v>
                </c:pt>
                <c:pt idx="325">
                  <c:v>1.1678727028894052E-9</c:v>
                </c:pt>
                <c:pt idx="326">
                  <c:v>1.1725496220159467E-9</c:v>
                </c:pt>
                <c:pt idx="327">
                  <c:v>1.1688613286928705E-9</c:v>
                </c:pt>
                <c:pt idx="328">
                  <c:v>1.1659381421488097E-9</c:v>
                </c:pt>
                <c:pt idx="329">
                  <c:v>1.1704765120135707E-9</c:v>
                </c:pt>
                <c:pt idx="330">
                  <c:v>1.1562022349874609E-9</c:v>
                </c:pt>
                <c:pt idx="331">
                  <c:v>1.1570777506040553E-9</c:v>
                </c:pt>
                <c:pt idx="332">
                  <c:v>1.1597210695436321E-9</c:v>
                </c:pt>
                <c:pt idx="333">
                  <c:v>1.1623079618283077E-9</c:v>
                </c:pt>
                <c:pt idx="334">
                  <c:v>1.1493773770219926E-9</c:v>
                </c:pt>
                <c:pt idx="335">
                  <c:v>1.148538397591864E-9</c:v>
                </c:pt>
                <c:pt idx="336">
                  <c:v>1.1551171525916575E-9</c:v>
                </c:pt>
                <c:pt idx="337">
                  <c:v>1.1416558820134207E-9</c:v>
                </c:pt>
                <c:pt idx="338">
                  <c:v>1.1572797491512652E-9</c:v>
                </c:pt>
                <c:pt idx="339">
                  <c:v>1.1492400114416026E-9</c:v>
                </c:pt>
                <c:pt idx="340">
                  <c:v>1.1457725904299526E-9</c:v>
                </c:pt>
                <c:pt idx="341">
                  <c:v>1.1444093874604812E-9</c:v>
                </c:pt>
                <c:pt idx="342">
                  <c:v>1.1519829269530025E-9</c:v>
                </c:pt>
                <c:pt idx="343">
                  <c:v>1.1414594508292396E-9</c:v>
                </c:pt>
                <c:pt idx="344">
                  <c:v>1.1418501408904241E-9</c:v>
                </c:pt>
                <c:pt idx="345">
                  <c:v>1.1452818503612339E-9</c:v>
                </c:pt>
                <c:pt idx="346">
                  <c:v>1.1424486275395732E-9</c:v>
                </c:pt>
                <c:pt idx="347">
                  <c:v>1.1388025175055251E-9</c:v>
                </c:pt>
                <c:pt idx="348">
                  <c:v>1.141930500097197E-9</c:v>
                </c:pt>
                <c:pt idx="349">
                  <c:v>1.1404793328280961E-9</c:v>
                </c:pt>
                <c:pt idx="350">
                  <c:v>1.1421729823156219E-9</c:v>
                </c:pt>
                <c:pt idx="351">
                  <c:v>1.146920986648834E-9</c:v>
                </c:pt>
                <c:pt idx="352">
                  <c:v>1.1381436326228785E-9</c:v>
                </c:pt>
                <c:pt idx="353">
                  <c:v>1.1378453052306999E-9</c:v>
                </c:pt>
                <c:pt idx="354">
                  <c:v>1.1436298072459628E-9</c:v>
                </c:pt>
                <c:pt idx="355">
                  <c:v>1.1344615027184632E-9</c:v>
                </c:pt>
                <c:pt idx="356">
                  <c:v>1.1360260154304414E-9</c:v>
                </c:pt>
                <c:pt idx="357">
                  <c:v>1.1246145844883668E-9</c:v>
                </c:pt>
                <c:pt idx="358">
                  <c:v>1.1426089381805135E-9</c:v>
                </c:pt>
                <c:pt idx="359">
                  <c:v>1.1287785002185298E-9</c:v>
                </c:pt>
                <c:pt idx="360">
                  <c:v>1.1218434632954553E-9</c:v>
                </c:pt>
                <c:pt idx="361">
                  <c:v>1.1289970968272826E-9</c:v>
                </c:pt>
                <c:pt idx="362">
                  <c:v>1.1203861499690088E-9</c:v>
                </c:pt>
                <c:pt idx="363">
                  <c:v>1.1206426192661475E-9</c:v>
                </c:pt>
                <c:pt idx="364">
                  <c:v>1.1180139456454296E-9</c:v>
                </c:pt>
                <c:pt idx="365">
                  <c:v>1.1242031022072213E-9</c:v>
                </c:pt>
                <c:pt idx="366">
                  <c:v>1.1261959010999904E-9</c:v>
                </c:pt>
                <c:pt idx="367">
                  <c:v>1.1110118561718562E-9</c:v>
                </c:pt>
                <c:pt idx="368">
                  <c:v>1.1046849532305837E-9</c:v>
                </c:pt>
                <c:pt idx="369">
                  <c:v>1.0993439393962527E-9</c:v>
                </c:pt>
                <c:pt idx="370">
                  <c:v>1.1090665808550657E-9</c:v>
                </c:pt>
                <c:pt idx="371">
                  <c:v>1.1017281331419153E-9</c:v>
                </c:pt>
                <c:pt idx="372">
                  <c:v>1.0976556972373776E-9</c:v>
                </c:pt>
                <c:pt idx="373">
                  <c:v>1.0830784872973111E-9</c:v>
                </c:pt>
                <c:pt idx="374">
                  <c:v>1.0844166669301683E-9</c:v>
                </c:pt>
                <c:pt idx="375">
                  <c:v>1.0828123108026558E-9</c:v>
                </c:pt>
                <c:pt idx="376">
                  <c:v>1.0590542977270691E-9</c:v>
                </c:pt>
                <c:pt idx="377">
                  <c:v>1.0548514790051978E-9</c:v>
                </c:pt>
                <c:pt idx="378">
                  <c:v>1.0486079910952385E-9</c:v>
                </c:pt>
                <c:pt idx="379">
                  <c:v>1.0388107777022898E-9</c:v>
                </c:pt>
                <c:pt idx="380">
                  <c:v>1.0291525593697137E-9</c:v>
                </c:pt>
                <c:pt idx="381">
                  <c:v>1.0484504026485326E-9</c:v>
                </c:pt>
                <c:pt idx="382">
                  <c:v>1.0504374958190495E-9</c:v>
                </c:pt>
                <c:pt idx="383">
                  <c:v>1.0346412350407443E-9</c:v>
                </c:pt>
                <c:pt idx="384">
                  <c:v>1.0450089923421726E-9</c:v>
                </c:pt>
                <c:pt idx="385">
                  <c:v>1.0417729644220978E-9</c:v>
                </c:pt>
                <c:pt idx="386">
                  <c:v>1.0398253050891773E-9</c:v>
                </c:pt>
                <c:pt idx="387">
                  <c:v>9.837319411301647E-10</c:v>
                </c:pt>
                <c:pt idx="388">
                  <c:v>1.0187337873477105E-9</c:v>
                </c:pt>
                <c:pt idx="389">
                  <c:v>1.0133220157683467E-9</c:v>
                </c:pt>
                <c:pt idx="390">
                  <c:v>1.0069148868967689E-9</c:v>
                </c:pt>
                <c:pt idx="391">
                  <c:v>1.0068385639105255E-9</c:v>
                </c:pt>
                <c:pt idx="392">
                  <c:v>9.9742903039771522E-10</c:v>
                </c:pt>
                <c:pt idx="393">
                  <c:v>9.8594275125354244E-10</c:v>
                </c:pt>
                <c:pt idx="394">
                  <c:v>9.7004068952864546E-10</c:v>
                </c:pt>
                <c:pt idx="395">
                  <c:v>9.5712869107280542E-10</c:v>
                </c:pt>
                <c:pt idx="396">
                  <c:v>9.4238386088154792E-10</c:v>
                </c:pt>
                <c:pt idx="397">
                  <c:v>9.5329981203682078E-10</c:v>
                </c:pt>
                <c:pt idx="398">
                  <c:v>9.4087245369389996E-10</c:v>
                </c:pt>
                <c:pt idx="399">
                  <c:v>9.176565577630565E-10</c:v>
                </c:pt>
                <c:pt idx="400">
                  <c:v>9.1167765522789849E-10</c:v>
                </c:pt>
                <c:pt idx="401">
                  <c:v>8.9809670832644359E-10</c:v>
                </c:pt>
                <c:pt idx="402">
                  <c:v>8.8166073931204476E-10</c:v>
                </c:pt>
                <c:pt idx="403">
                  <c:v>8.6983975134966789E-10</c:v>
                </c:pt>
                <c:pt idx="404">
                  <c:v>8.5244365710096757E-10</c:v>
                </c:pt>
                <c:pt idx="405">
                  <c:v>8.6210770041597933E-10</c:v>
                </c:pt>
                <c:pt idx="406">
                  <c:v>8.6582406151659089E-10</c:v>
                </c:pt>
                <c:pt idx="407">
                  <c:v>8.6601763929729105E-10</c:v>
                </c:pt>
                <c:pt idx="408">
                  <c:v>8.5790357216390498E-10</c:v>
                </c:pt>
                <c:pt idx="409">
                  <c:v>8.7205430177424351E-10</c:v>
                </c:pt>
                <c:pt idx="410">
                  <c:v>8.6275726904959849E-10</c:v>
                </c:pt>
                <c:pt idx="411">
                  <c:v>8.4700930985788549E-10</c:v>
                </c:pt>
                <c:pt idx="412">
                  <c:v>8.4413647915662565E-10</c:v>
                </c:pt>
                <c:pt idx="413">
                  <c:v>8.4851138973277071E-10</c:v>
                </c:pt>
                <c:pt idx="414">
                  <c:v>8.4015078618198497E-10</c:v>
                </c:pt>
                <c:pt idx="415">
                  <c:v>8.4233059749446332E-10</c:v>
                </c:pt>
                <c:pt idx="416">
                  <c:v>8.4997174900240669E-10</c:v>
                </c:pt>
                <c:pt idx="417">
                  <c:v>8.338275286994486E-10</c:v>
                </c:pt>
                <c:pt idx="418">
                  <c:v>8.3322435789087289E-10</c:v>
                </c:pt>
                <c:pt idx="419">
                  <c:v>8.3466377058455875E-10</c:v>
                </c:pt>
                <c:pt idx="420">
                  <c:v>8.2754399007008713E-10</c:v>
                </c:pt>
                <c:pt idx="421">
                  <c:v>8.0204219511824476E-10</c:v>
                </c:pt>
                <c:pt idx="422">
                  <c:v>7.981240186189576E-10</c:v>
                </c:pt>
                <c:pt idx="423">
                  <c:v>7.9760125502877454E-10</c:v>
                </c:pt>
                <c:pt idx="424">
                  <c:v>7.9664430509277151E-10</c:v>
                </c:pt>
                <c:pt idx="425">
                  <c:v>8.1251476271156859E-10</c:v>
                </c:pt>
                <c:pt idx="426">
                  <c:v>8.21736038376205E-10</c:v>
                </c:pt>
                <c:pt idx="427">
                  <c:v>8.3217826991095717E-10</c:v>
                </c:pt>
                <c:pt idx="428">
                  <c:v>8.1933204529323699E-10</c:v>
                </c:pt>
                <c:pt idx="429">
                  <c:v>8.2563127918399179E-10</c:v>
                </c:pt>
                <c:pt idx="430">
                  <c:v>8.2024332891977109E-10</c:v>
                </c:pt>
                <c:pt idx="431">
                  <c:v>8.2087600523011973E-10</c:v>
                </c:pt>
                <c:pt idx="432">
                  <c:v>8.1340535103742537E-10</c:v>
                </c:pt>
                <c:pt idx="433">
                  <c:v>8.1693579892504682E-10</c:v>
                </c:pt>
                <c:pt idx="434">
                  <c:v>8.4462201162185363E-10</c:v>
                </c:pt>
                <c:pt idx="435">
                  <c:v>9.0406361702722483E-10</c:v>
                </c:pt>
                <c:pt idx="436">
                  <c:v>9.3461658201779842E-10</c:v>
                </c:pt>
                <c:pt idx="437">
                  <c:v>9.590681685824552E-10</c:v>
                </c:pt>
                <c:pt idx="438">
                  <c:v>9.9474917959364894E-10</c:v>
                </c:pt>
                <c:pt idx="439">
                  <c:v>1.0308146551060355E-9</c:v>
                </c:pt>
                <c:pt idx="440">
                  <c:v>1.0736439304900036E-9</c:v>
                </c:pt>
                <c:pt idx="441">
                  <c:v>1.0836998006286099E-9</c:v>
                </c:pt>
                <c:pt idx="442">
                  <c:v>1.1114917374987319E-9</c:v>
                </c:pt>
                <c:pt idx="443">
                  <c:v>1.1465376421151003E-9</c:v>
                </c:pt>
                <c:pt idx="444">
                  <c:v>1.1602912083025031E-9</c:v>
                </c:pt>
                <c:pt idx="445">
                  <c:v>1.2077886290198035E-9</c:v>
                </c:pt>
                <c:pt idx="446">
                  <c:v>1.2958142793703745E-9</c:v>
                </c:pt>
                <c:pt idx="447">
                  <c:v>1.4094947300148126E-9</c:v>
                </c:pt>
                <c:pt idx="448">
                  <c:v>1.548611925441722E-9</c:v>
                </c:pt>
                <c:pt idx="449">
                  <c:v>1.6520614932695209E-9</c:v>
                </c:pt>
                <c:pt idx="450">
                  <c:v>1.7455813847386986E-9</c:v>
                </c:pt>
                <c:pt idx="451">
                  <c:v>1.8400823584997987E-9</c:v>
                </c:pt>
                <c:pt idx="452">
                  <c:v>2.0035721069009588E-9</c:v>
                </c:pt>
                <c:pt idx="453">
                  <c:v>2.1104991102765712E-9</c:v>
                </c:pt>
                <c:pt idx="454">
                  <c:v>2.2805313766947998E-9</c:v>
                </c:pt>
                <c:pt idx="455">
                  <c:v>2.4060487845499135E-9</c:v>
                </c:pt>
                <c:pt idx="456">
                  <c:v>2.5808735128591284E-9</c:v>
                </c:pt>
                <c:pt idx="457">
                  <c:v>2.7358700675948099E-9</c:v>
                </c:pt>
                <c:pt idx="458">
                  <c:v>2.8663212242666151E-9</c:v>
                </c:pt>
                <c:pt idx="459">
                  <c:v>3.0153375835368047E-9</c:v>
                </c:pt>
                <c:pt idx="460">
                  <c:v>3.3448342436093891E-9</c:v>
                </c:pt>
                <c:pt idx="461">
                  <c:v>3.5372644505070419E-9</c:v>
                </c:pt>
                <c:pt idx="462">
                  <c:v>3.9752600004332699E-9</c:v>
                </c:pt>
                <c:pt idx="463">
                  <c:v>4.1176861982337164E-9</c:v>
                </c:pt>
                <c:pt idx="464">
                  <c:v>4.7635153644751064E-9</c:v>
                </c:pt>
                <c:pt idx="465">
                  <c:v>4.5214561500411516E-9</c:v>
                </c:pt>
                <c:pt idx="466">
                  <c:v>4.6131277975140434E-9</c:v>
                </c:pt>
                <c:pt idx="467">
                  <c:v>5.2799653829829349E-9</c:v>
                </c:pt>
                <c:pt idx="468">
                  <c:v>5.3759908946362599E-9</c:v>
                </c:pt>
                <c:pt idx="469">
                  <c:v>6.2545780322274793E-9</c:v>
                </c:pt>
                <c:pt idx="470">
                  <c:v>6.8699054150942662E-9</c:v>
                </c:pt>
                <c:pt idx="471">
                  <c:v>7.7411588761064106E-9</c:v>
                </c:pt>
                <c:pt idx="472">
                  <c:v>7.7807718330710982E-9</c:v>
                </c:pt>
                <c:pt idx="473">
                  <c:v>7.7374245346943584E-9</c:v>
                </c:pt>
                <c:pt idx="474">
                  <c:v>8.7893369474889336E-9</c:v>
                </c:pt>
                <c:pt idx="475">
                  <c:v>9.0291328106937549E-9</c:v>
                </c:pt>
                <c:pt idx="476">
                  <c:v>1.0372498516652203E-8</c:v>
                </c:pt>
                <c:pt idx="477">
                  <c:v>9.9825383662723814E-9</c:v>
                </c:pt>
                <c:pt idx="478">
                  <c:v>1.1283836370364337E-8</c:v>
                </c:pt>
                <c:pt idx="479">
                  <c:v>1.2002560618410243E-8</c:v>
                </c:pt>
                <c:pt idx="480">
                  <c:v>1.3142874041620241E-8</c:v>
                </c:pt>
                <c:pt idx="481">
                  <c:v>1.2865438414651639E-8</c:v>
                </c:pt>
                <c:pt idx="482">
                  <c:v>1.2396247482190811E-8</c:v>
                </c:pt>
                <c:pt idx="483">
                  <c:v>1.4480274907657305E-8</c:v>
                </c:pt>
                <c:pt idx="484">
                  <c:v>1.529656735381477E-8</c:v>
                </c:pt>
                <c:pt idx="485">
                  <c:v>1.7727186365175716E-8</c:v>
                </c:pt>
                <c:pt idx="486">
                  <c:v>2.0241264293454628E-8</c:v>
                </c:pt>
                <c:pt idx="487">
                  <c:v>1.8406733656758098E-8</c:v>
                </c:pt>
                <c:pt idx="488">
                  <c:v>2.0845742887961682E-8</c:v>
                </c:pt>
                <c:pt idx="489">
                  <c:v>1.9794469688511025E-8</c:v>
                </c:pt>
                <c:pt idx="490">
                  <c:v>2.3863612585140124E-8</c:v>
                </c:pt>
                <c:pt idx="491">
                  <c:v>2.2238823875407156E-8</c:v>
                </c:pt>
                <c:pt idx="492">
                  <c:v>2.5511386950460411E-8</c:v>
                </c:pt>
                <c:pt idx="493">
                  <c:v>2.1553603723687971E-8</c:v>
                </c:pt>
                <c:pt idx="494">
                  <c:v>2.5444234151630684E-8</c:v>
                </c:pt>
                <c:pt idx="495">
                  <c:v>2.2021289918666224E-8</c:v>
                </c:pt>
                <c:pt idx="496">
                  <c:v>2.3498483915473568E-8</c:v>
                </c:pt>
                <c:pt idx="497">
                  <c:v>2.7599175329043181E-8</c:v>
                </c:pt>
                <c:pt idx="498">
                  <c:v>3.5450699968245001E-8</c:v>
                </c:pt>
                <c:pt idx="499">
                  <c:v>2.8821900609382842E-8</c:v>
                </c:pt>
                <c:pt idx="500">
                  <c:v>4.6338366553781299E-8</c:v>
                </c:pt>
                <c:pt idx="501">
                  <c:v>4.2749925350890686E-8</c:v>
                </c:pt>
                <c:pt idx="502">
                  <c:v>4.4612221035055276E-8</c:v>
                </c:pt>
                <c:pt idx="503">
                  <c:v>4.4860846571797927E-8</c:v>
                </c:pt>
                <c:pt idx="504">
                  <c:v>6.1048358408853321E-8</c:v>
                </c:pt>
                <c:pt idx="505">
                  <c:v>4.9116570395682022E-8</c:v>
                </c:pt>
                <c:pt idx="506">
                  <c:v>6.6913832103756307E-8</c:v>
                </c:pt>
                <c:pt idx="507">
                  <c:v>5.5552175982237059E-7</c:v>
                </c:pt>
                <c:pt idx="508">
                  <c:v>5.4013931390591917E-8</c:v>
                </c:pt>
                <c:pt idx="509">
                  <c:v>4.8841285680314478E-8</c:v>
                </c:pt>
                <c:pt idx="510">
                  <c:v>4.8385755284913983E-8</c:v>
                </c:pt>
                <c:pt idx="511">
                  <c:v>4.5482506825596931E-8</c:v>
                </c:pt>
                <c:pt idx="512">
                  <c:v>7.6525053386842977E-8</c:v>
                </c:pt>
                <c:pt idx="513">
                  <c:v>0</c:v>
                </c:pt>
                <c:pt idx="514">
                  <c:v>5.6301079804399752E-8</c:v>
                </c:pt>
                <c:pt idx="515">
                  <c:v>6.768205332695173E-8</c:v>
                </c:pt>
                <c:pt idx="516">
                  <c:v>5.2414441572082427E-8</c:v>
                </c:pt>
                <c:pt idx="517">
                  <c:v>7.3985922516297968E-8</c:v>
                </c:pt>
                <c:pt idx="518">
                  <c:v>6.5034978904382093E-8</c:v>
                </c:pt>
                <c:pt idx="519">
                  <c:v>7.9560604502967251E-8</c:v>
                </c:pt>
                <c:pt idx="520">
                  <c:v>8.9275630098058602E-8</c:v>
                </c:pt>
                <c:pt idx="521">
                  <c:v>8.1741673473783019E-8</c:v>
                </c:pt>
                <c:pt idx="522">
                  <c:v>6.3715349652882984E-8</c:v>
                </c:pt>
                <c:pt idx="523">
                  <c:v>7.5639447958907008E-8</c:v>
                </c:pt>
                <c:pt idx="524">
                  <c:v>9.041821282618442E-8</c:v>
                </c:pt>
                <c:pt idx="525">
                  <c:v>9.7698278984809958E-8</c:v>
                </c:pt>
                <c:pt idx="526">
                  <c:v>1.8390696559372305E-7</c:v>
                </c:pt>
                <c:pt idx="527">
                  <c:v>1.5889405473182212E-7</c:v>
                </c:pt>
                <c:pt idx="528">
                  <c:v>1.6117381464380563E-7</c:v>
                </c:pt>
                <c:pt idx="529">
                  <c:v>1.3804809076316811E-7</c:v>
                </c:pt>
                <c:pt idx="530">
                  <c:v>3.9937914825676999E-7</c:v>
                </c:pt>
                <c:pt idx="531">
                  <c:v>2.1239254521838944E-6</c:v>
                </c:pt>
                <c:pt idx="532">
                  <c:v>1.1037118407686048E-6</c:v>
                </c:pt>
                <c:pt idx="533">
                  <c:v>1.3945442617461355E-7</c:v>
                </c:pt>
                <c:pt idx="534">
                  <c:v>2.1636478496000203E-7</c:v>
                </c:pt>
                <c:pt idx="535">
                  <c:v>4.1327760840839107E-7</c:v>
                </c:pt>
                <c:pt idx="536">
                  <c:v>6.3215707135942552E-8</c:v>
                </c:pt>
                <c:pt idx="537">
                  <c:v>4.2080639285776333E-7</c:v>
                </c:pt>
                <c:pt idx="538">
                  <c:v>0</c:v>
                </c:pt>
                <c:pt idx="539">
                  <c:v>1.1109721392597677E-6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3.6185545985224383E-6</c:v>
                </c:pt>
                <c:pt idx="6">
                  <c:v>1.4001397710717724E-6</c:v>
                </c:pt>
                <c:pt idx="7">
                  <c:v>1.2368250392806627E-6</c:v>
                </c:pt>
                <c:pt idx="8">
                  <c:v>1.1397100298963084E-6</c:v>
                </c:pt>
                <c:pt idx="9">
                  <c:v>1.4568361037955162E-6</c:v>
                </c:pt>
                <c:pt idx="10">
                  <c:v>1.0404735965301253E-6</c:v>
                </c:pt>
                <c:pt idx="11">
                  <c:v>1.0077808070755329E-6</c:v>
                </c:pt>
                <c:pt idx="12">
                  <c:v>5.6486032232305015E-7</c:v>
                </c:pt>
                <c:pt idx="13">
                  <c:v>7.8987550140483634E-7</c:v>
                </c:pt>
                <c:pt idx="14">
                  <c:v>6.0291923228276964E-7</c:v>
                </c:pt>
                <c:pt idx="15">
                  <c:v>6.0945114969312694E-7</c:v>
                </c:pt>
                <c:pt idx="16">
                  <c:v>5.3633757185534634E-7</c:v>
                </c:pt>
                <c:pt idx="17">
                  <c:v>4.5180394416282929E-7</c:v>
                </c:pt>
                <c:pt idx="18">
                  <c:v>4.5898315926388138E-7</c:v>
                </c:pt>
                <c:pt idx="19">
                  <c:v>5.1893808280020197E-7</c:v>
                </c:pt>
                <c:pt idx="20">
                  <c:v>3.9941706116983259E-7</c:v>
                </c:pt>
                <c:pt idx="21">
                  <c:v>3.623597417794379E-7</c:v>
                </c:pt>
                <c:pt idx="22">
                  <c:v>3.7512815567295246E-7</c:v>
                </c:pt>
                <c:pt idx="23">
                  <c:v>3.5128916151901361E-7</c:v>
                </c:pt>
                <c:pt idx="24">
                  <c:v>3.2290144711147093E-7</c:v>
                </c:pt>
                <c:pt idx="25">
                  <c:v>2.9412721642618782E-7</c:v>
                </c:pt>
                <c:pt idx="26">
                  <c:v>3.0608313263364807E-7</c:v>
                </c:pt>
                <c:pt idx="27">
                  <c:v>3.1835704517418425E-7</c:v>
                </c:pt>
                <c:pt idx="28">
                  <c:v>2.2722178334992369E-7</c:v>
                </c:pt>
                <c:pt idx="29">
                  <c:v>2.6624659729762047E-7</c:v>
                </c:pt>
                <c:pt idx="30">
                  <c:v>2.2594288719180962E-7</c:v>
                </c:pt>
                <c:pt idx="31">
                  <c:v>2.0340301988893199E-7</c:v>
                </c:pt>
                <c:pt idx="32">
                  <c:v>2.0401311463239038E-7</c:v>
                </c:pt>
                <c:pt idx="33">
                  <c:v>1.8975633288772349E-7</c:v>
                </c:pt>
                <c:pt idx="34">
                  <c:v>1.7504203680531227E-7</c:v>
                </c:pt>
                <c:pt idx="35">
                  <c:v>1.5799497377774117E-7</c:v>
                </c:pt>
                <c:pt idx="36">
                  <c:v>1.486107712347403E-7</c:v>
                </c:pt>
                <c:pt idx="37">
                  <c:v>1.4056878444332228E-7</c:v>
                </c:pt>
                <c:pt idx="38">
                  <c:v>1.2367095210908901E-7</c:v>
                </c:pt>
                <c:pt idx="39">
                  <c:v>1.283535853932835E-7</c:v>
                </c:pt>
                <c:pt idx="40">
                  <c:v>1.1449592604428916E-7</c:v>
                </c:pt>
                <c:pt idx="41">
                  <c:v>1.1624334242548482E-7</c:v>
                </c:pt>
                <c:pt idx="42">
                  <c:v>1.0788858465038977E-7</c:v>
                </c:pt>
                <c:pt idx="43">
                  <c:v>9.8494669976647014E-8</c:v>
                </c:pt>
                <c:pt idx="44">
                  <c:v>9.3746742585172648E-8</c:v>
                </c:pt>
                <c:pt idx="45">
                  <c:v>8.5107463353091462E-8</c:v>
                </c:pt>
                <c:pt idx="46">
                  <c:v>8.5549210428539605E-8</c:v>
                </c:pt>
                <c:pt idx="47">
                  <c:v>7.7081016950068251E-8</c:v>
                </c:pt>
                <c:pt idx="48">
                  <c:v>7.438110589482152E-8</c:v>
                </c:pt>
                <c:pt idx="49">
                  <c:v>7.2896766377636701E-8</c:v>
                </c:pt>
                <c:pt idx="50">
                  <c:v>6.8011844901192238E-8</c:v>
                </c:pt>
                <c:pt idx="51">
                  <c:v>6.4409472598680766E-8</c:v>
                </c:pt>
                <c:pt idx="52">
                  <c:v>6.0383937758121768E-8</c:v>
                </c:pt>
                <c:pt idx="53">
                  <c:v>5.8042156813881608E-8</c:v>
                </c:pt>
                <c:pt idx="54">
                  <c:v>5.5571178822383295E-8</c:v>
                </c:pt>
                <c:pt idx="55">
                  <c:v>5.2885723040042532E-8</c:v>
                </c:pt>
                <c:pt idx="56">
                  <c:v>4.9905052183426645E-8</c:v>
                </c:pt>
                <c:pt idx="57">
                  <c:v>4.8172421499053126E-8</c:v>
                </c:pt>
                <c:pt idx="58">
                  <c:v>4.4510167367057178E-8</c:v>
                </c:pt>
                <c:pt idx="59">
                  <c:v>4.4791218890279072E-8</c:v>
                </c:pt>
                <c:pt idx="60">
                  <c:v>4.1654096268784963E-8</c:v>
                </c:pt>
                <c:pt idx="61">
                  <c:v>4.0736960960893475E-8</c:v>
                </c:pt>
                <c:pt idx="62">
                  <c:v>3.7816374198216899E-8</c:v>
                </c:pt>
                <c:pt idx="63">
                  <c:v>3.6990623097792434E-8</c:v>
                </c:pt>
                <c:pt idx="64">
                  <c:v>3.58173714330114E-8</c:v>
                </c:pt>
                <c:pt idx="65">
                  <c:v>3.3480332475940235E-8</c:v>
                </c:pt>
                <c:pt idx="66">
                  <c:v>3.3073316816476984E-8</c:v>
                </c:pt>
                <c:pt idx="67">
                  <c:v>3.1367069912151521E-8</c:v>
                </c:pt>
                <c:pt idx="68">
                  <c:v>3.010287433456079E-8</c:v>
                </c:pt>
                <c:pt idx="69">
                  <c:v>2.9167853932114306E-8</c:v>
                </c:pt>
                <c:pt idx="70">
                  <c:v>2.7961500731012385E-8</c:v>
                </c:pt>
                <c:pt idx="71">
                  <c:v>2.6766727221202756E-8</c:v>
                </c:pt>
                <c:pt idx="72">
                  <c:v>2.6070781421548213E-8</c:v>
                </c:pt>
                <c:pt idx="73">
                  <c:v>2.5390251060173421E-8</c:v>
                </c:pt>
                <c:pt idx="74">
                  <c:v>2.3462041517654496E-8</c:v>
                </c:pt>
                <c:pt idx="75">
                  <c:v>2.3040954754988398E-8</c:v>
                </c:pt>
                <c:pt idx="76">
                  <c:v>2.3097146373152552E-8</c:v>
                </c:pt>
                <c:pt idx="77">
                  <c:v>2.1791613380170651E-8</c:v>
                </c:pt>
                <c:pt idx="78">
                  <c:v>2.0997802257989395E-8</c:v>
                </c:pt>
                <c:pt idx="79">
                  <c:v>2.0516613646055746E-8</c:v>
                </c:pt>
                <c:pt idx="80">
                  <c:v>1.9534937278889412E-8</c:v>
                </c:pt>
                <c:pt idx="81">
                  <c:v>1.8979959786932064E-8</c:v>
                </c:pt>
                <c:pt idx="82">
                  <c:v>1.8302511206426272E-8</c:v>
                </c:pt>
                <c:pt idx="83">
                  <c:v>1.7522737635094911E-8</c:v>
                </c:pt>
                <c:pt idx="84">
                  <c:v>1.6931107954123997E-8</c:v>
                </c:pt>
                <c:pt idx="85">
                  <c:v>1.6506799465151457E-8</c:v>
                </c:pt>
                <c:pt idx="86">
                  <c:v>1.5635936022651767E-8</c:v>
                </c:pt>
                <c:pt idx="87">
                  <c:v>1.5234379848983546E-8</c:v>
                </c:pt>
                <c:pt idx="88">
                  <c:v>1.494356360115364E-8</c:v>
                </c:pt>
                <c:pt idx="89">
                  <c:v>1.4396659501669855E-8</c:v>
                </c:pt>
                <c:pt idx="90">
                  <c:v>1.3979976768493257E-8</c:v>
                </c:pt>
                <c:pt idx="91">
                  <c:v>1.3397741332720882E-8</c:v>
                </c:pt>
                <c:pt idx="92">
                  <c:v>1.3173070073013513E-8</c:v>
                </c:pt>
                <c:pt idx="93">
                  <c:v>1.2467412486729599E-8</c:v>
                </c:pt>
                <c:pt idx="94">
                  <c:v>1.2253902458793753E-8</c:v>
                </c:pt>
                <c:pt idx="95">
                  <c:v>1.2022619955726272E-8</c:v>
                </c:pt>
                <c:pt idx="96">
                  <c:v>1.1629531294981691E-8</c:v>
                </c:pt>
                <c:pt idx="97">
                  <c:v>1.1389398989042623E-8</c:v>
                </c:pt>
                <c:pt idx="98">
                  <c:v>1.0905377861696472E-8</c:v>
                </c:pt>
                <c:pt idx="99">
                  <c:v>1.0601458594544579E-8</c:v>
                </c:pt>
                <c:pt idx="100">
                  <c:v>1.0325839141935735E-8</c:v>
                </c:pt>
                <c:pt idx="101">
                  <c:v>1.0200466412876281E-8</c:v>
                </c:pt>
                <c:pt idx="102">
                  <c:v>9.842535394595278E-9</c:v>
                </c:pt>
                <c:pt idx="103">
                  <c:v>9.7752046461263956E-9</c:v>
                </c:pt>
                <c:pt idx="104">
                  <c:v>9.4158019811149549E-9</c:v>
                </c:pt>
                <c:pt idx="105">
                  <c:v>9.1816147036702901E-9</c:v>
                </c:pt>
                <c:pt idx="106">
                  <c:v>8.9445831710954022E-9</c:v>
                </c:pt>
                <c:pt idx="107">
                  <c:v>8.7985827927018559E-9</c:v>
                </c:pt>
                <c:pt idx="108">
                  <c:v>8.6544671569038298E-9</c:v>
                </c:pt>
                <c:pt idx="109">
                  <c:v>8.3907548056489538E-9</c:v>
                </c:pt>
                <c:pt idx="110">
                  <c:v>8.2465480135922657E-9</c:v>
                </c:pt>
                <c:pt idx="111">
                  <c:v>8.1041636772333825E-9</c:v>
                </c:pt>
                <c:pt idx="112">
                  <c:v>8.0159781603076491E-9</c:v>
                </c:pt>
                <c:pt idx="113">
                  <c:v>7.7738178303191577E-9</c:v>
                </c:pt>
                <c:pt idx="114">
                  <c:v>7.7783300814139576E-9</c:v>
                </c:pt>
                <c:pt idx="115">
                  <c:v>7.5651414379704015E-9</c:v>
                </c:pt>
                <c:pt idx="116">
                  <c:v>7.4684426775787119E-9</c:v>
                </c:pt>
                <c:pt idx="117">
                  <c:v>7.3398622616325167E-9</c:v>
                </c:pt>
                <c:pt idx="118">
                  <c:v>7.2142130748887969E-9</c:v>
                </c:pt>
                <c:pt idx="119">
                  <c:v>7.1875479492899087E-9</c:v>
                </c:pt>
                <c:pt idx="120">
                  <c:v>7.1108596523870554E-9</c:v>
                </c:pt>
                <c:pt idx="121">
                  <c:v>6.9903339304875892E-9</c:v>
                </c:pt>
                <c:pt idx="122">
                  <c:v>0</c:v>
                </c:pt>
                <c:pt idx="123">
                  <c:v>6.4537784375184823E-9</c:v>
                </c:pt>
                <c:pt idx="124">
                  <c:v>6.6948759502404183E-9</c:v>
                </c:pt>
                <c:pt idx="125">
                  <c:v>6.5154934523020263E-9</c:v>
                </c:pt>
                <c:pt idx="126">
                  <c:v>6.434125795355679E-9</c:v>
                </c:pt>
                <c:pt idx="127">
                  <c:v>6.3909437163950674E-9</c:v>
                </c:pt>
                <c:pt idx="128">
                  <c:v>6.2391448795491376E-9</c:v>
                </c:pt>
                <c:pt idx="129">
                  <c:v>6.2103567398941213E-9</c:v>
                </c:pt>
                <c:pt idx="130">
                  <c:v>6.1625257886896176E-9</c:v>
                </c:pt>
                <c:pt idx="131">
                  <c:v>6.0894209265952225E-9</c:v>
                </c:pt>
                <c:pt idx="132">
                  <c:v>6.0546298385609836E-9</c:v>
                </c:pt>
                <c:pt idx="133">
                  <c:v>5.9290649503147535E-9</c:v>
                </c:pt>
                <c:pt idx="134">
                  <c:v>5.9100444256570843E-9</c:v>
                </c:pt>
                <c:pt idx="135">
                  <c:v>5.8323149178998758E-9</c:v>
                </c:pt>
                <c:pt idx="136">
                  <c:v>5.7219441058247307E-9</c:v>
                </c:pt>
                <c:pt idx="137">
                  <c:v>5.7223265693430087E-9</c:v>
                </c:pt>
                <c:pt idx="138">
                  <c:v>5.6532620169830538E-9</c:v>
                </c:pt>
                <c:pt idx="139">
                  <c:v>5.5770442575269342E-9</c:v>
                </c:pt>
                <c:pt idx="140">
                  <c:v>5.5715568100944915E-9</c:v>
                </c:pt>
                <c:pt idx="141">
                  <c:v>5.5208174705806672E-9</c:v>
                </c:pt>
                <c:pt idx="142">
                  <c:v>5.4595601031617467E-9</c:v>
                </c:pt>
                <c:pt idx="143">
                  <c:v>5.3832279588845228E-9</c:v>
                </c:pt>
                <c:pt idx="144">
                  <c:v>5.3104990437383788E-9</c:v>
                </c:pt>
                <c:pt idx="145">
                  <c:v>5.2963041941842388E-9</c:v>
                </c:pt>
                <c:pt idx="146">
                  <c:v>5.2358226583134814E-9</c:v>
                </c:pt>
                <c:pt idx="147">
                  <c:v>5.2342981484652316E-9</c:v>
                </c:pt>
                <c:pt idx="148">
                  <c:v>5.1496621571313652E-9</c:v>
                </c:pt>
                <c:pt idx="149">
                  <c:v>5.1042407663129939E-9</c:v>
                </c:pt>
                <c:pt idx="150">
                  <c:v>5.0757624173489807E-9</c:v>
                </c:pt>
                <c:pt idx="151">
                  <c:v>5.1102064027775753E-9</c:v>
                </c:pt>
                <c:pt idx="152">
                  <c:v>4.996967367806274E-9</c:v>
                </c:pt>
                <c:pt idx="153">
                  <c:v>4.9449485857785905E-9</c:v>
                </c:pt>
                <c:pt idx="154">
                  <c:v>4.9465315903012965E-9</c:v>
                </c:pt>
                <c:pt idx="155">
                  <c:v>4.8612445713525217E-9</c:v>
                </c:pt>
                <c:pt idx="156">
                  <c:v>4.8293726990693377E-9</c:v>
                </c:pt>
                <c:pt idx="157">
                  <c:v>4.7419250014154976E-9</c:v>
                </c:pt>
                <c:pt idx="158">
                  <c:v>4.6963711833316642E-9</c:v>
                </c:pt>
                <c:pt idx="159">
                  <c:v>4.669687915636179E-9</c:v>
                </c:pt>
                <c:pt idx="160">
                  <c:v>4.6943505016319767E-9</c:v>
                </c:pt>
                <c:pt idx="161">
                  <c:v>4.6839091487613152E-9</c:v>
                </c:pt>
                <c:pt idx="162">
                  <c:v>4.6063957041081979E-9</c:v>
                </c:pt>
                <c:pt idx="163">
                  <c:v>4.5787510362153238E-9</c:v>
                </c:pt>
                <c:pt idx="164">
                  <c:v>4.5531433264643803E-9</c:v>
                </c:pt>
                <c:pt idx="165">
                  <c:v>4.5376402878679051E-9</c:v>
                </c:pt>
                <c:pt idx="166">
                  <c:v>4.4717769040953839E-9</c:v>
                </c:pt>
                <c:pt idx="167">
                  <c:v>4.4738501528903993E-9</c:v>
                </c:pt>
                <c:pt idx="168">
                  <c:v>4.4332664284049583E-9</c:v>
                </c:pt>
                <c:pt idx="169">
                  <c:v>4.3796927676396959E-9</c:v>
                </c:pt>
                <c:pt idx="170">
                  <c:v>4.3181651049656404E-9</c:v>
                </c:pt>
                <c:pt idx="171">
                  <c:v>4.2929924517193421E-9</c:v>
                </c:pt>
                <c:pt idx="172">
                  <c:v>4.2604581902548581E-9</c:v>
                </c:pt>
                <c:pt idx="173">
                  <c:v>4.2098715734237322E-9</c:v>
                </c:pt>
                <c:pt idx="174">
                  <c:v>4.2018096859861392E-9</c:v>
                </c:pt>
                <c:pt idx="175">
                  <c:v>4.1318976959314814E-9</c:v>
                </c:pt>
                <c:pt idx="176">
                  <c:v>4.1431809185189295E-9</c:v>
                </c:pt>
                <c:pt idx="177">
                  <c:v>4.1055884919873033E-9</c:v>
                </c:pt>
                <c:pt idx="178">
                  <c:v>4.0469440842370983E-9</c:v>
                </c:pt>
                <c:pt idx="179">
                  <c:v>3.9818949360523875E-9</c:v>
                </c:pt>
                <c:pt idx="180">
                  <c:v>3.9140563238949129E-9</c:v>
                </c:pt>
                <c:pt idx="181">
                  <c:v>3.9572837608695955E-9</c:v>
                </c:pt>
                <c:pt idx="182">
                  <c:v>3.8270880900058426E-9</c:v>
                </c:pt>
                <c:pt idx="183">
                  <c:v>3.8261779932050929E-9</c:v>
                </c:pt>
                <c:pt idx="184">
                  <c:v>3.7474332801902986E-9</c:v>
                </c:pt>
                <c:pt idx="185">
                  <c:v>3.733494630204696E-9</c:v>
                </c:pt>
                <c:pt idx="186">
                  <c:v>3.7323950797781821E-9</c:v>
                </c:pt>
                <c:pt idx="187">
                  <c:v>3.6454640640085282E-9</c:v>
                </c:pt>
                <c:pt idx="188">
                  <c:v>3.6066855674086586E-9</c:v>
                </c:pt>
                <c:pt idx="189">
                  <c:v>3.587441994204783E-9</c:v>
                </c:pt>
                <c:pt idx="190">
                  <c:v>3.5043609616742039E-9</c:v>
                </c:pt>
                <c:pt idx="191">
                  <c:v>3.4816481384148823E-9</c:v>
                </c:pt>
                <c:pt idx="192">
                  <c:v>3.4336348158377047E-9</c:v>
                </c:pt>
                <c:pt idx="193">
                  <c:v>3.3474867556590678E-9</c:v>
                </c:pt>
                <c:pt idx="194">
                  <c:v>3.3760307286005681E-9</c:v>
                </c:pt>
                <c:pt idx="195">
                  <c:v>3.3066823878198221E-9</c:v>
                </c:pt>
                <c:pt idx="196">
                  <c:v>3.2982616213973503E-9</c:v>
                </c:pt>
                <c:pt idx="197">
                  <c:v>3.2067553253653669E-9</c:v>
                </c:pt>
                <c:pt idx="198">
                  <c:v>3.183399393055211E-9</c:v>
                </c:pt>
                <c:pt idx="199">
                  <c:v>3.1254791026764756E-9</c:v>
                </c:pt>
                <c:pt idx="200">
                  <c:v>3.1023304984355071E-9</c:v>
                </c:pt>
                <c:pt idx="201">
                  <c:v>3.0263608058613188E-9</c:v>
                </c:pt>
                <c:pt idx="202">
                  <c:v>2.9865055280076639E-9</c:v>
                </c:pt>
                <c:pt idx="203">
                  <c:v>2.9588102560195783E-9</c:v>
                </c:pt>
                <c:pt idx="204">
                  <c:v>2.9236813088111262E-9</c:v>
                </c:pt>
                <c:pt idx="205">
                  <c:v>2.8673127443684052E-9</c:v>
                </c:pt>
                <c:pt idx="206">
                  <c:v>2.8314201429160233E-9</c:v>
                </c:pt>
                <c:pt idx="207">
                  <c:v>2.8283237727929353E-9</c:v>
                </c:pt>
                <c:pt idx="208">
                  <c:v>2.7421917506421285E-9</c:v>
                </c:pt>
                <c:pt idx="209">
                  <c:v>2.7354734489880911E-9</c:v>
                </c:pt>
                <c:pt idx="210">
                  <c:v>2.6823515231364742E-9</c:v>
                </c:pt>
                <c:pt idx="211">
                  <c:v>2.6752826504169759E-9</c:v>
                </c:pt>
                <c:pt idx="212">
                  <c:v>2.6222497947704625E-9</c:v>
                </c:pt>
                <c:pt idx="213">
                  <c:v>2.5628010297577793E-9</c:v>
                </c:pt>
                <c:pt idx="214">
                  <c:v>2.5635713648516558E-9</c:v>
                </c:pt>
                <c:pt idx="215">
                  <c:v>2.5074725874640785E-9</c:v>
                </c:pt>
                <c:pt idx="216">
                  <c:v>2.470815650926957E-9</c:v>
                </c:pt>
                <c:pt idx="217">
                  <c:v>2.4307881857193073E-9</c:v>
                </c:pt>
                <c:pt idx="218">
                  <c:v>2.4312007609606922E-9</c:v>
                </c:pt>
                <c:pt idx="219">
                  <c:v>2.3901527816938281E-9</c:v>
                </c:pt>
                <c:pt idx="220">
                  <c:v>2.3408040403844031E-9</c:v>
                </c:pt>
                <c:pt idx="221">
                  <c:v>2.3393435816607662E-9</c:v>
                </c:pt>
                <c:pt idx="222">
                  <c:v>2.3077754651711755E-9</c:v>
                </c:pt>
                <c:pt idx="223">
                  <c:v>2.2778728908606446E-9</c:v>
                </c:pt>
                <c:pt idx="224">
                  <c:v>2.2533091258993266E-9</c:v>
                </c:pt>
                <c:pt idx="225">
                  <c:v>2.2021128211424693E-9</c:v>
                </c:pt>
                <c:pt idx="226">
                  <c:v>2.1860446211252646E-9</c:v>
                </c:pt>
                <c:pt idx="227">
                  <c:v>2.1668030330618827E-9</c:v>
                </c:pt>
                <c:pt idx="228">
                  <c:v>2.1544528250592962E-9</c:v>
                </c:pt>
                <c:pt idx="229">
                  <c:v>2.1236751389169395E-9</c:v>
                </c:pt>
                <c:pt idx="230">
                  <c:v>2.1063300075431648E-9</c:v>
                </c:pt>
                <c:pt idx="231">
                  <c:v>2.0724397231197219E-9</c:v>
                </c:pt>
                <c:pt idx="232">
                  <c:v>2.0688876895385702E-9</c:v>
                </c:pt>
                <c:pt idx="233">
                  <c:v>2.0353265928096242E-9</c:v>
                </c:pt>
                <c:pt idx="234">
                  <c:v>2.0385275195594532E-9</c:v>
                </c:pt>
                <c:pt idx="235">
                  <c:v>2.0087968485697768E-9</c:v>
                </c:pt>
                <c:pt idx="236">
                  <c:v>2.0020741724967786E-9</c:v>
                </c:pt>
                <c:pt idx="237">
                  <c:v>1.9634134885632315E-9</c:v>
                </c:pt>
                <c:pt idx="238">
                  <c:v>1.9559506431810099E-9</c:v>
                </c:pt>
                <c:pt idx="239">
                  <c:v>1.940549221195894E-9</c:v>
                </c:pt>
                <c:pt idx="240">
                  <c:v>1.9317296094585781E-9</c:v>
                </c:pt>
                <c:pt idx="241">
                  <c:v>1.9016164769000566E-9</c:v>
                </c:pt>
                <c:pt idx="242">
                  <c:v>1.9003195064740148E-9</c:v>
                </c:pt>
                <c:pt idx="243">
                  <c:v>1.8688069201413277E-9</c:v>
                </c:pt>
                <c:pt idx="244">
                  <c:v>1.8620065916960281E-9</c:v>
                </c:pt>
                <c:pt idx="245">
                  <c:v>1.8482344922342131E-9</c:v>
                </c:pt>
                <c:pt idx="246">
                  <c:v>1.8286801968513901E-9</c:v>
                </c:pt>
                <c:pt idx="247">
                  <c:v>1.8202994290644394E-9</c:v>
                </c:pt>
                <c:pt idx="248">
                  <c:v>1.7909117101735906E-9</c:v>
                </c:pt>
                <c:pt idx="249">
                  <c:v>1.7870629498715502E-9</c:v>
                </c:pt>
                <c:pt idx="250">
                  <c:v>1.7704905290539093E-9</c:v>
                </c:pt>
                <c:pt idx="251">
                  <c:v>1.7517165464083559E-9</c:v>
                </c:pt>
                <c:pt idx="252">
                  <c:v>1.7431254150949931E-9</c:v>
                </c:pt>
                <c:pt idx="253">
                  <c:v>1.7304580417818866E-9</c:v>
                </c:pt>
                <c:pt idx="254">
                  <c:v>1.7154751148660575E-9</c:v>
                </c:pt>
                <c:pt idx="255">
                  <c:v>1.7054106429471272E-9</c:v>
                </c:pt>
                <c:pt idx="256">
                  <c:v>1.7084058127089194E-9</c:v>
                </c:pt>
                <c:pt idx="257">
                  <c:v>1.6844243695788576E-9</c:v>
                </c:pt>
                <c:pt idx="258">
                  <c:v>1.6709048088239549E-9</c:v>
                </c:pt>
                <c:pt idx="259">
                  <c:v>1.6591752988221825E-9</c:v>
                </c:pt>
                <c:pt idx="260">
                  <c:v>1.6460552165299457E-9</c:v>
                </c:pt>
                <c:pt idx="261">
                  <c:v>1.643844767402958E-9</c:v>
                </c:pt>
                <c:pt idx="262">
                  <c:v>1.6187835713042147E-9</c:v>
                </c:pt>
                <c:pt idx="263">
                  <c:v>1.6309339793493391E-9</c:v>
                </c:pt>
                <c:pt idx="264">
                  <c:v>1.6169622141257044E-9</c:v>
                </c:pt>
                <c:pt idx="265">
                  <c:v>1.6198058973225296E-9</c:v>
                </c:pt>
                <c:pt idx="266">
                  <c:v>1.6057776427806924E-9</c:v>
                </c:pt>
                <c:pt idx="267">
                  <c:v>1.5969303852107912E-9</c:v>
                </c:pt>
                <c:pt idx="268">
                  <c:v>1.5851490158402744E-9</c:v>
                </c:pt>
                <c:pt idx="269">
                  <c:v>1.5957112747963534E-9</c:v>
                </c:pt>
                <c:pt idx="270">
                  <c:v>1.5782963781519059E-9</c:v>
                </c:pt>
                <c:pt idx="271">
                  <c:v>1.5778869631448496E-9</c:v>
                </c:pt>
                <c:pt idx="272">
                  <c:v>1.5580988381711982E-9</c:v>
                </c:pt>
                <c:pt idx="273">
                  <c:v>1.5252055478973579E-9</c:v>
                </c:pt>
                <c:pt idx="274">
                  <c:v>1.5230703856444591E-9</c:v>
                </c:pt>
                <c:pt idx="275">
                  <c:v>1.5028517604021622E-9</c:v>
                </c:pt>
                <c:pt idx="276">
                  <c:v>1.5000437928305716E-9</c:v>
                </c:pt>
                <c:pt idx="277">
                  <c:v>1.48586265105232E-9</c:v>
                </c:pt>
                <c:pt idx="278">
                  <c:v>1.4846535504564545E-9</c:v>
                </c:pt>
                <c:pt idx="279">
                  <c:v>1.4631658827899622E-9</c:v>
                </c:pt>
                <c:pt idx="280">
                  <c:v>1.4617255962636294E-9</c:v>
                </c:pt>
                <c:pt idx="281">
                  <c:v>1.4540278551061641E-9</c:v>
                </c:pt>
                <c:pt idx="282">
                  <c:v>1.458050982242754E-9</c:v>
                </c:pt>
                <c:pt idx="283">
                  <c:v>1.4593202024225214E-9</c:v>
                </c:pt>
                <c:pt idx="284">
                  <c:v>1.5056043499080219E-9</c:v>
                </c:pt>
                <c:pt idx="285">
                  <c:v>1.5197176482571061E-9</c:v>
                </c:pt>
                <c:pt idx="286">
                  <c:v>1.5630219142724374E-9</c:v>
                </c:pt>
                <c:pt idx="287">
                  <c:v>1.5520665346671015E-9</c:v>
                </c:pt>
                <c:pt idx="288">
                  <c:v>1.5501125849152737E-9</c:v>
                </c:pt>
                <c:pt idx="289">
                  <c:v>1.5210312918647737E-9</c:v>
                </c:pt>
                <c:pt idx="290">
                  <c:v>1.5139464612434314E-9</c:v>
                </c:pt>
                <c:pt idx="291">
                  <c:v>1.4857518099862845E-9</c:v>
                </c:pt>
                <c:pt idx="292">
                  <c:v>1.4435903315084412E-9</c:v>
                </c:pt>
                <c:pt idx="293">
                  <c:v>1.3938030227024691E-9</c:v>
                </c:pt>
                <c:pt idx="294">
                  <c:v>1.3538235391599768E-9</c:v>
                </c:pt>
                <c:pt idx="295">
                  <c:v>1.3295854605387903E-9</c:v>
                </c:pt>
                <c:pt idx="296">
                  <c:v>1.3269251430352205E-9</c:v>
                </c:pt>
                <c:pt idx="297">
                  <c:v>1.3330523802056184E-9</c:v>
                </c:pt>
                <c:pt idx="298">
                  <c:v>1.3483371237548062E-9</c:v>
                </c:pt>
                <c:pt idx="299">
                  <c:v>1.3821270146278654E-9</c:v>
                </c:pt>
                <c:pt idx="300">
                  <c:v>1.4058664923063288E-9</c:v>
                </c:pt>
                <c:pt idx="301">
                  <c:v>1.4689861973390499E-9</c:v>
                </c:pt>
                <c:pt idx="302">
                  <c:v>1.5157835632858874E-9</c:v>
                </c:pt>
                <c:pt idx="303">
                  <c:v>1.5785661215027187E-9</c:v>
                </c:pt>
                <c:pt idx="304">
                  <c:v>1.5209233220768893E-9</c:v>
                </c:pt>
                <c:pt idx="305">
                  <c:v>1.45078060278104E-9</c:v>
                </c:pt>
                <c:pt idx="306">
                  <c:v>1.3591408635873202E-9</c:v>
                </c:pt>
                <c:pt idx="307">
                  <c:v>1.3120763762139371E-9</c:v>
                </c:pt>
                <c:pt idx="308">
                  <c:v>1.2576836335505396E-9</c:v>
                </c:pt>
                <c:pt idx="309">
                  <c:v>1.2106254708227406E-9</c:v>
                </c:pt>
                <c:pt idx="310">
                  <c:v>1.1667321088643901E-9</c:v>
                </c:pt>
                <c:pt idx="311">
                  <c:v>1.1245151385521285E-9</c:v>
                </c:pt>
                <c:pt idx="312">
                  <c:v>1.078876697942554E-9</c:v>
                </c:pt>
                <c:pt idx="313">
                  <c:v>1.0855705509754713E-9</c:v>
                </c:pt>
                <c:pt idx="314">
                  <c:v>1.1409063911188261E-9</c:v>
                </c:pt>
                <c:pt idx="315">
                  <c:v>1.1857826093568541E-9</c:v>
                </c:pt>
                <c:pt idx="316">
                  <c:v>1.1849397897502611E-9</c:v>
                </c:pt>
                <c:pt idx="317">
                  <c:v>1.1860049580542539E-9</c:v>
                </c:pt>
                <c:pt idx="318">
                  <c:v>1.1989182767166085E-9</c:v>
                </c:pt>
                <c:pt idx="319">
                  <c:v>1.1957069215901868E-9</c:v>
                </c:pt>
                <c:pt idx="320">
                  <c:v>1.2033875584544941E-9</c:v>
                </c:pt>
                <c:pt idx="321">
                  <c:v>1.1866021230474919E-9</c:v>
                </c:pt>
                <c:pt idx="322">
                  <c:v>1.1748141604476277E-9</c:v>
                </c:pt>
                <c:pt idx="323">
                  <c:v>1.178221884093611E-9</c:v>
                </c:pt>
                <c:pt idx="324">
                  <c:v>1.1767159217021926E-9</c:v>
                </c:pt>
                <c:pt idx="325">
                  <c:v>1.1582526683488769E-9</c:v>
                </c:pt>
                <c:pt idx="326">
                  <c:v>1.141655724986919E-9</c:v>
                </c:pt>
                <c:pt idx="327">
                  <c:v>1.157619790762478E-9</c:v>
                </c:pt>
                <c:pt idx="328">
                  <c:v>1.1535851014804949E-9</c:v>
                </c:pt>
                <c:pt idx="329">
                  <c:v>1.1375535804980995E-9</c:v>
                </c:pt>
                <c:pt idx="330">
                  <c:v>1.1473930984582429E-9</c:v>
                </c:pt>
                <c:pt idx="331">
                  <c:v>1.1590704640235304E-9</c:v>
                </c:pt>
                <c:pt idx="332">
                  <c:v>1.1517796493128882E-9</c:v>
                </c:pt>
                <c:pt idx="333">
                  <c:v>1.1716633900001781E-9</c:v>
                </c:pt>
                <c:pt idx="334">
                  <c:v>1.1497427000677451E-9</c:v>
                </c:pt>
                <c:pt idx="335">
                  <c:v>1.1607354591754315E-9</c:v>
                </c:pt>
                <c:pt idx="336">
                  <c:v>1.1688389481283318E-9</c:v>
                </c:pt>
                <c:pt idx="337">
                  <c:v>1.1400648291378103E-9</c:v>
                </c:pt>
                <c:pt idx="338">
                  <c:v>1.1544904360504772E-9</c:v>
                </c:pt>
                <c:pt idx="339">
                  <c:v>1.1437393312354126E-9</c:v>
                </c:pt>
                <c:pt idx="340">
                  <c:v>1.1322175619461688E-9</c:v>
                </c:pt>
                <c:pt idx="341">
                  <c:v>1.1327364333505033E-9</c:v>
                </c:pt>
                <c:pt idx="342">
                  <c:v>1.1589025003166011E-9</c:v>
                </c:pt>
                <c:pt idx="343">
                  <c:v>1.1487423261633032E-9</c:v>
                </c:pt>
                <c:pt idx="344">
                  <c:v>1.1464855145784113E-9</c:v>
                </c:pt>
                <c:pt idx="345">
                  <c:v>1.1548762512539329E-9</c:v>
                </c:pt>
                <c:pt idx="346">
                  <c:v>1.144717241230137E-9</c:v>
                </c:pt>
                <c:pt idx="347">
                  <c:v>1.1244588553852087E-9</c:v>
                </c:pt>
                <c:pt idx="348">
                  <c:v>1.1439951164603719E-9</c:v>
                </c:pt>
                <c:pt idx="349">
                  <c:v>1.1405634358250783E-9</c:v>
                </c:pt>
                <c:pt idx="350">
                  <c:v>1.1469000144245271E-9</c:v>
                </c:pt>
                <c:pt idx="351">
                  <c:v>1.1413815541842751E-9</c:v>
                </c:pt>
                <c:pt idx="352">
                  <c:v>1.1394859311238423E-9</c:v>
                </c:pt>
                <c:pt idx="353">
                  <c:v>1.1280222361708832E-9</c:v>
                </c:pt>
                <c:pt idx="354">
                  <c:v>1.1503152314083212E-9</c:v>
                </c:pt>
                <c:pt idx="355">
                  <c:v>1.1307699162153227E-9</c:v>
                </c:pt>
                <c:pt idx="356">
                  <c:v>1.1437169166316097E-9</c:v>
                </c:pt>
                <c:pt idx="357">
                  <c:v>1.1172880690564877E-9</c:v>
                </c:pt>
                <c:pt idx="358">
                  <c:v>1.137175171552721E-9</c:v>
                </c:pt>
                <c:pt idx="359">
                  <c:v>1.1372108302935524E-9</c:v>
                </c:pt>
                <c:pt idx="360">
                  <c:v>1.1210855594495309E-9</c:v>
                </c:pt>
                <c:pt idx="361">
                  <c:v>1.1305438709140002E-9</c:v>
                </c:pt>
                <c:pt idx="362">
                  <c:v>1.1277460913289683E-9</c:v>
                </c:pt>
                <c:pt idx="363">
                  <c:v>1.1268188072952163E-9</c:v>
                </c:pt>
                <c:pt idx="364">
                  <c:v>1.1032284319547132E-9</c:v>
                </c:pt>
                <c:pt idx="365">
                  <c:v>1.1239657710049198E-9</c:v>
                </c:pt>
                <c:pt idx="366">
                  <c:v>1.1182125500957166E-9</c:v>
                </c:pt>
                <c:pt idx="367">
                  <c:v>1.1113121088798314E-9</c:v>
                </c:pt>
                <c:pt idx="368">
                  <c:v>1.1014185388790683E-9</c:v>
                </c:pt>
                <c:pt idx="369">
                  <c:v>1.107498450933261E-9</c:v>
                </c:pt>
                <c:pt idx="370">
                  <c:v>1.1096248992631929E-9</c:v>
                </c:pt>
                <c:pt idx="371">
                  <c:v>1.1043336302948594E-9</c:v>
                </c:pt>
                <c:pt idx="372">
                  <c:v>1.1143100169374595E-9</c:v>
                </c:pt>
                <c:pt idx="373">
                  <c:v>1.0915561413933141E-9</c:v>
                </c:pt>
                <c:pt idx="374">
                  <c:v>1.0927591256796883E-9</c:v>
                </c:pt>
                <c:pt idx="375">
                  <c:v>1.0913217689598575E-9</c:v>
                </c:pt>
                <c:pt idx="376">
                  <c:v>1.0803123354767769E-9</c:v>
                </c:pt>
                <c:pt idx="377">
                  <c:v>1.0814709515138725E-9</c:v>
                </c:pt>
                <c:pt idx="378">
                  <c:v>1.0664486381124073E-9</c:v>
                </c:pt>
                <c:pt idx="379">
                  <c:v>1.0556038060115551E-9</c:v>
                </c:pt>
                <c:pt idx="380">
                  <c:v>1.0452319075710128E-9</c:v>
                </c:pt>
                <c:pt idx="381">
                  <c:v>1.0558758836314806E-9</c:v>
                </c:pt>
                <c:pt idx="382">
                  <c:v>1.0565486240110189E-9</c:v>
                </c:pt>
                <c:pt idx="383">
                  <c:v>1.0463199929115427E-9</c:v>
                </c:pt>
                <c:pt idx="384">
                  <c:v>1.0412372953951432E-9</c:v>
                </c:pt>
                <c:pt idx="385">
                  <c:v>1.0389270578036454E-9</c:v>
                </c:pt>
                <c:pt idx="386">
                  <c:v>1.0292351331499314E-9</c:v>
                </c:pt>
                <c:pt idx="387">
                  <c:v>1.0181735531223648E-9</c:v>
                </c:pt>
                <c:pt idx="388">
                  <c:v>1.0174951765693456E-9</c:v>
                </c:pt>
                <c:pt idx="389">
                  <c:v>1.0016364220226587E-9</c:v>
                </c:pt>
                <c:pt idx="390">
                  <c:v>1.0016640851331409E-9</c:v>
                </c:pt>
                <c:pt idx="391">
                  <c:v>1.0029370178169331E-9</c:v>
                </c:pt>
                <c:pt idx="392">
                  <c:v>9.8994892202503867E-10</c:v>
                </c:pt>
                <c:pt idx="393">
                  <c:v>9.8421065956741091E-10</c:v>
                </c:pt>
                <c:pt idx="394">
                  <c:v>9.7908372318335632E-10</c:v>
                </c:pt>
                <c:pt idx="395">
                  <c:v>9.7105760772696047E-10</c:v>
                </c:pt>
                <c:pt idx="396">
                  <c:v>9.6195528774711421E-10</c:v>
                </c:pt>
                <c:pt idx="397">
                  <c:v>9.5758857801461586E-10</c:v>
                </c:pt>
                <c:pt idx="398">
                  <c:v>9.4773428255417826E-10</c:v>
                </c:pt>
                <c:pt idx="399">
                  <c:v>9.4432425807157218E-10</c:v>
                </c:pt>
                <c:pt idx="400">
                  <c:v>9.285823504709242E-10</c:v>
                </c:pt>
                <c:pt idx="401">
                  <c:v>9.2470893457029582E-10</c:v>
                </c:pt>
                <c:pt idx="402">
                  <c:v>9.1892639013824328E-10</c:v>
                </c:pt>
                <c:pt idx="403">
                  <c:v>9.139738780982573E-10</c:v>
                </c:pt>
                <c:pt idx="404">
                  <c:v>9.0923568158499256E-10</c:v>
                </c:pt>
                <c:pt idx="405">
                  <c:v>8.9513153312786166E-10</c:v>
                </c:pt>
                <c:pt idx="406">
                  <c:v>8.9465210334706595E-10</c:v>
                </c:pt>
                <c:pt idx="407">
                  <c:v>8.8716251732134911E-10</c:v>
                </c:pt>
                <c:pt idx="408">
                  <c:v>8.8226964071541553E-10</c:v>
                </c:pt>
                <c:pt idx="409">
                  <c:v>8.704883779365084E-10</c:v>
                </c:pt>
                <c:pt idx="410">
                  <c:v>8.6691159160833453E-10</c:v>
                </c:pt>
                <c:pt idx="411">
                  <c:v>8.5741952353578028E-10</c:v>
                </c:pt>
                <c:pt idx="412">
                  <c:v>8.5042648478676957E-10</c:v>
                </c:pt>
                <c:pt idx="413">
                  <c:v>8.4358363750281657E-10</c:v>
                </c:pt>
                <c:pt idx="414">
                  <c:v>8.359169211302849E-10</c:v>
                </c:pt>
                <c:pt idx="415">
                  <c:v>8.281714923019583E-10</c:v>
                </c:pt>
                <c:pt idx="416">
                  <c:v>8.2831224819363627E-10</c:v>
                </c:pt>
                <c:pt idx="417">
                  <c:v>8.1413829443366955E-10</c:v>
                </c:pt>
                <c:pt idx="418">
                  <c:v>8.0937437029387059E-10</c:v>
                </c:pt>
                <c:pt idx="419">
                  <c:v>8.0373655974909899E-10</c:v>
                </c:pt>
                <c:pt idx="420">
                  <c:v>7.991236179749619E-10</c:v>
                </c:pt>
                <c:pt idx="421">
                  <c:v>7.8786929485577429E-10</c:v>
                </c:pt>
                <c:pt idx="422">
                  <c:v>7.8303534658956358E-10</c:v>
                </c:pt>
                <c:pt idx="423">
                  <c:v>7.8186254372380682E-10</c:v>
                </c:pt>
                <c:pt idx="424">
                  <c:v>7.7827612584326538E-10</c:v>
                </c:pt>
                <c:pt idx="425">
                  <c:v>7.765606876263334E-10</c:v>
                </c:pt>
                <c:pt idx="426">
                  <c:v>7.6289311561860481E-10</c:v>
                </c:pt>
                <c:pt idx="427">
                  <c:v>7.6360919490241248E-10</c:v>
                </c:pt>
                <c:pt idx="428">
                  <c:v>7.5629395829912625E-10</c:v>
                </c:pt>
                <c:pt idx="429">
                  <c:v>7.5304720960536989E-10</c:v>
                </c:pt>
                <c:pt idx="430">
                  <c:v>7.4098822332962828E-10</c:v>
                </c:pt>
                <c:pt idx="431">
                  <c:v>7.356271000846646E-10</c:v>
                </c:pt>
                <c:pt idx="432">
                  <c:v>7.3144077166587085E-10</c:v>
                </c:pt>
                <c:pt idx="433">
                  <c:v>7.2461930731037401E-10</c:v>
                </c:pt>
                <c:pt idx="434">
                  <c:v>7.1785861879922615E-10</c:v>
                </c:pt>
                <c:pt idx="435">
                  <c:v>7.1547172035000764E-10</c:v>
                </c:pt>
                <c:pt idx="436">
                  <c:v>7.0712007654557163E-10</c:v>
                </c:pt>
                <c:pt idx="437">
                  <c:v>7.0545012358233198E-10</c:v>
                </c:pt>
                <c:pt idx="438">
                  <c:v>6.9973826143004877E-10</c:v>
                </c:pt>
                <c:pt idx="439">
                  <c:v>6.9270704238320819E-10</c:v>
                </c:pt>
                <c:pt idx="440">
                  <c:v>6.9510223397110926E-10</c:v>
                </c:pt>
                <c:pt idx="441">
                  <c:v>6.7847948263260278E-10</c:v>
                </c:pt>
                <c:pt idx="442">
                  <c:v>6.8437699472453285E-10</c:v>
                </c:pt>
                <c:pt idx="443">
                  <c:v>6.7546605210818562E-10</c:v>
                </c:pt>
                <c:pt idx="444">
                  <c:v>6.6580247922868882E-10</c:v>
                </c:pt>
                <c:pt idx="445">
                  <c:v>6.6611471993100468E-10</c:v>
                </c:pt>
                <c:pt idx="446">
                  <c:v>6.6048239772498905E-10</c:v>
                </c:pt>
                <c:pt idx="447">
                  <c:v>6.5547317009901101E-10</c:v>
                </c:pt>
                <c:pt idx="448">
                  <c:v>6.5447960367844879E-10</c:v>
                </c:pt>
                <c:pt idx="449">
                  <c:v>6.4486606871090243E-10</c:v>
                </c:pt>
                <c:pt idx="450">
                  <c:v>6.4572288269517563E-10</c:v>
                </c:pt>
                <c:pt idx="451">
                  <c:v>6.3934574828186094E-10</c:v>
                </c:pt>
                <c:pt idx="452">
                  <c:v>6.4039350338498093E-10</c:v>
                </c:pt>
                <c:pt idx="453">
                  <c:v>6.3349032142940856E-10</c:v>
                </c:pt>
                <c:pt idx="454">
                  <c:v>6.2880663447565996E-10</c:v>
                </c:pt>
                <c:pt idx="455">
                  <c:v>6.2506304818615427E-10</c:v>
                </c:pt>
                <c:pt idx="456">
                  <c:v>6.2452180587161811E-10</c:v>
                </c:pt>
                <c:pt idx="457">
                  <c:v>6.1759502544012076E-10</c:v>
                </c:pt>
                <c:pt idx="458">
                  <c:v>6.163040933815571E-10</c:v>
                </c:pt>
                <c:pt idx="459">
                  <c:v>5.9952454823299685E-10</c:v>
                </c:pt>
                <c:pt idx="460">
                  <c:v>5.9470105355971588E-10</c:v>
                </c:pt>
                <c:pt idx="461">
                  <c:v>6.0256433568912615E-10</c:v>
                </c:pt>
                <c:pt idx="462">
                  <c:v>5.8950848808058256E-10</c:v>
                </c:pt>
                <c:pt idx="463">
                  <c:v>5.859002633909917E-10</c:v>
                </c:pt>
                <c:pt idx="464">
                  <c:v>5.7646935743842918E-10</c:v>
                </c:pt>
                <c:pt idx="465">
                  <c:v>5.8093520925410283E-10</c:v>
                </c:pt>
                <c:pt idx="466">
                  <c:v>5.6973102233159193E-10</c:v>
                </c:pt>
                <c:pt idx="467">
                  <c:v>5.7027908837201188E-10</c:v>
                </c:pt>
                <c:pt idx="468">
                  <c:v>5.6779219740767359E-10</c:v>
                </c:pt>
                <c:pt idx="469">
                  <c:v>5.6545344713288954E-10</c:v>
                </c:pt>
                <c:pt idx="470">
                  <c:v>5.5923933698384035E-10</c:v>
                </c:pt>
                <c:pt idx="471">
                  <c:v>5.6240276620725579E-10</c:v>
                </c:pt>
                <c:pt idx="472">
                  <c:v>5.5430212982430551E-10</c:v>
                </c:pt>
                <c:pt idx="473">
                  <c:v>5.5634035597664139E-10</c:v>
                </c:pt>
                <c:pt idx="474">
                  <c:v>5.5086498831597235E-10</c:v>
                </c:pt>
                <c:pt idx="475">
                  <c:v>5.4724595899920911E-10</c:v>
                </c:pt>
                <c:pt idx="476">
                  <c:v>5.4833350752206087E-10</c:v>
                </c:pt>
                <c:pt idx="477">
                  <c:v>5.4415586411264437E-10</c:v>
                </c:pt>
                <c:pt idx="478">
                  <c:v>5.4027918546369957E-10</c:v>
                </c:pt>
                <c:pt idx="479">
                  <c:v>5.3799953513480014E-10</c:v>
                </c:pt>
                <c:pt idx="480">
                  <c:v>5.4023580728644107E-10</c:v>
                </c:pt>
                <c:pt idx="481">
                  <c:v>5.3469577112864069E-10</c:v>
                </c:pt>
                <c:pt idx="482">
                  <c:v>5.3378972211292035E-10</c:v>
                </c:pt>
                <c:pt idx="483">
                  <c:v>5.3176124019894735E-10</c:v>
                </c:pt>
                <c:pt idx="484">
                  <c:v>5.3088099271376586E-10</c:v>
                </c:pt>
                <c:pt idx="485">
                  <c:v>5.2688885192792606E-10</c:v>
                </c:pt>
                <c:pt idx="486">
                  <c:v>5.2467610223340336E-10</c:v>
                </c:pt>
                <c:pt idx="487">
                  <c:v>5.2371187636685146E-10</c:v>
                </c:pt>
                <c:pt idx="488">
                  <c:v>5.1991558290533165E-10</c:v>
                </c:pt>
                <c:pt idx="489">
                  <c:v>5.1503276039612555E-10</c:v>
                </c:pt>
                <c:pt idx="490">
                  <c:v>5.1525064277500041E-10</c:v>
                </c:pt>
                <c:pt idx="491">
                  <c:v>5.1197141351743999E-10</c:v>
                </c:pt>
                <c:pt idx="492">
                  <c:v>5.131730183033653E-10</c:v>
                </c:pt>
                <c:pt idx="493">
                  <c:v>5.1131803413235018E-10</c:v>
                </c:pt>
                <c:pt idx="494">
                  <c:v>5.0699836514521907E-10</c:v>
                </c:pt>
                <c:pt idx="495">
                  <c:v>5.0541092418753865E-10</c:v>
                </c:pt>
                <c:pt idx="496">
                  <c:v>5.0186225872832179E-10</c:v>
                </c:pt>
                <c:pt idx="497">
                  <c:v>5.0177044591528065E-10</c:v>
                </c:pt>
                <c:pt idx="498">
                  <c:v>5.0065670094891863E-10</c:v>
                </c:pt>
                <c:pt idx="499">
                  <c:v>4.9727576402736921E-10</c:v>
                </c:pt>
                <c:pt idx="500">
                  <c:v>4.9338299595646606E-10</c:v>
                </c:pt>
                <c:pt idx="501">
                  <c:v>4.9156941677376947E-10</c:v>
                </c:pt>
                <c:pt idx="502">
                  <c:v>4.9283189941313689E-10</c:v>
                </c:pt>
                <c:pt idx="503">
                  <c:v>4.9062822957581513E-10</c:v>
                </c:pt>
                <c:pt idx="504">
                  <c:v>4.8868169974653453E-10</c:v>
                </c:pt>
                <c:pt idx="505">
                  <c:v>4.8690430608590005E-10</c:v>
                </c:pt>
                <c:pt idx="506">
                  <c:v>4.8436147456356434E-10</c:v>
                </c:pt>
                <c:pt idx="507">
                  <c:v>4.8128966318669887E-10</c:v>
                </c:pt>
                <c:pt idx="508">
                  <c:v>4.8166465444206391E-10</c:v>
                </c:pt>
                <c:pt idx="509">
                  <c:v>4.8005812221234314E-10</c:v>
                </c:pt>
                <c:pt idx="510">
                  <c:v>4.7808748914920218E-10</c:v>
                </c:pt>
                <c:pt idx="511">
                  <c:v>4.7465705089605703E-10</c:v>
                </c:pt>
                <c:pt idx="512">
                  <c:v>4.742388402255153E-10</c:v>
                </c:pt>
                <c:pt idx="513">
                  <c:v>4.7354645323597077E-10</c:v>
                </c:pt>
                <c:pt idx="514">
                  <c:v>4.7281192677256186E-10</c:v>
                </c:pt>
                <c:pt idx="515">
                  <c:v>4.6608065393555021E-10</c:v>
                </c:pt>
                <c:pt idx="516">
                  <c:v>4.6713656739267783E-10</c:v>
                </c:pt>
                <c:pt idx="517">
                  <c:v>4.6669417228520663E-10</c:v>
                </c:pt>
                <c:pt idx="518">
                  <c:v>4.6543590384649902E-10</c:v>
                </c:pt>
                <c:pt idx="519">
                  <c:v>4.6266245639281422E-10</c:v>
                </c:pt>
                <c:pt idx="520">
                  <c:v>4.5961137111480282E-10</c:v>
                </c:pt>
                <c:pt idx="521">
                  <c:v>4.5817274853632482E-10</c:v>
                </c:pt>
                <c:pt idx="522">
                  <c:v>4.5431030783720755E-10</c:v>
                </c:pt>
                <c:pt idx="523">
                  <c:v>4.5557083805473939E-10</c:v>
                </c:pt>
                <c:pt idx="524">
                  <c:v>4.508698898191309E-10</c:v>
                </c:pt>
                <c:pt idx="525">
                  <c:v>4.5100003987718918E-10</c:v>
                </c:pt>
                <c:pt idx="526">
                  <c:v>4.4910901512193141E-10</c:v>
                </c:pt>
                <c:pt idx="527">
                  <c:v>4.485446058433014E-10</c:v>
                </c:pt>
                <c:pt idx="528">
                  <c:v>4.4739279509649257E-10</c:v>
                </c:pt>
                <c:pt idx="529">
                  <c:v>4.4478505721140581E-10</c:v>
                </c:pt>
                <c:pt idx="530">
                  <c:v>4.438307599789579E-10</c:v>
                </c:pt>
                <c:pt idx="531">
                  <c:v>4.4093537554020261E-10</c:v>
                </c:pt>
                <c:pt idx="532">
                  <c:v>4.4139353613877489E-10</c:v>
                </c:pt>
                <c:pt idx="533">
                  <c:v>4.395364840654234E-10</c:v>
                </c:pt>
                <c:pt idx="534">
                  <c:v>4.3575789714873402E-10</c:v>
                </c:pt>
                <c:pt idx="535">
                  <c:v>4.3677246559096756E-10</c:v>
                </c:pt>
                <c:pt idx="536">
                  <c:v>4.3472319152734456E-10</c:v>
                </c:pt>
                <c:pt idx="537">
                  <c:v>4.3604576559731546E-10</c:v>
                </c:pt>
                <c:pt idx="538">
                  <c:v>4.3412282128569452E-10</c:v>
                </c:pt>
                <c:pt idx="539">
                  <c:v>4.3307626766207677E-10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45376"/>
        <c:axId val="179855360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1.3465914432561374E-4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6.2431677739268211E-3</c:v>
                </c:pt>
                <c:pt idx="16">
                  <c:v>0</c:v>
                </c:pt>
                <c:pt idx="17">
                  <c:v>4.2723808507783238E-3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1.7222968699611833E-3</c:v>
                </c:pt>
                <c:pt idx="23">
                  <c:v>1.0936146090214651E-3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2.8305929530538089E-3</c:v>
                </c:pt>
                <c:pt idx="28">
                  <c:v>0</c:v>
                </c:pt>
                <c:pt idx="29">
                  <c:v>0</c:v>
                </c:pt>
                <c:pt idx="30">
                  <c:v>8.7437349168247545E-3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3.3281648088633654E-3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4.1010187164077422E-2</c:v>
                </c:pt>
                <c:pt idx="48">
                  <c:v>0</c:v>
                </c:pt>
                <c:pt idx="49">
                  <c:v>9.61285551877928E-3</c:v>
                </c:pt>
                <c:pt idx="50">
                  <c:v>4.105010795433494E-2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0.35366110884578372</c:v>
                </c:pt>
                <c:pt idx="56">
                  <c:v>9.8518044452311604E-2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5.1021662629711181E-2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0.21308877059929301</c:v>
                </c:pt>
                <c:pt idx="82">
                  <c:v>0</c:v>
                </c:pt>
                <c:pt idx="83">
                  <c:v>0.20277538782887225</c:v>
                </c:pt>
                <c:pt idx="84">
                  <c:v>0.16897908274684029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2.0585665547344911</c:v>
                </c:pt>
                <c:pt idx="93">
                  <c:v>0</c:v>
                </c:pt>
                <c:pt idx="94">
                  <c:v>0.14838152686718881</c:v>
                </c:pt>
                <c:pt idx="95">
                  <c:v>83.358038552731173</c:v>
                </c:pt>
                <c:pt idx="96">
                  <c:v>0</c:v>
                </c:pt>
                <c:pt idx="97">
                  <c:v>0</c:v>
                </c:pt>
                <c:pt idx="98">
                  <c:v>4.0153289757722082</c:v>
                </c:pt>
                <c:pt idx="99">
                  <c:v>0.56598301786350325</c:v>
                </c:pt>
                <c:pt idx="100">
                  <c:v>0</c:v>
                </c:pt>
                <c:pt idx="101">
                  <c:v>14.048683921801938</c:v>
                </c:pt>
                <c:pt idx="102">
                  <c:v>0.16836051643107286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1.9339560518041334</c:v>
                </c:pt>
                <c:pt idx="109">
                  <c:v>1.2511466016426793</c:v>
                </c:pt>
                <c:pt idx="110">
                  <c:v>0.52563341903473482</c:v>
                </c:pt>
                <c:pt idx="111">
                  <c:v>0</c:v>
                </c:pt>
                <c:pt idx="112">
                  <c:v>1.6937992035470606</c:v>
                </c:pt>
                <c:pt idx="113">
                  <c:v>0.89870440085411618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4.1694440725609825</c:v>
                </c:pt>
                <c:pt idx="125">
                  <c:v>2.5805171052927962</c:v>
                </c:pt>
                <c:pt idx="126">
                  <c:v>2.2330534825331343</c:v>
                </c:pt>
                <c:pt idx="127">
                  <c:v>0</c:v>
                </c:pt>
                <c:pt idx="128">
                  <c:v>0</c:v>
                </c:pt>
                <c:pt idx="129">
                  <c:v>6.2464326638976768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0.71754213031238123</c:v>
                </c:pt>
                <c:pt idx="136">
                  <c:v>4.6727033587159168</c:v>
                </c:pt>
                <c:pt idx="137">
                  <c:v>1.6565205012412079</c:v>
                </c:pt>
                <c:pt idx="138">
                  <c:v>1.9325654862264001</c:v>
                </c:pt>
                <c:pt idx="139">
                  <c:v>3.2836125035805281</c:v>
                </c:pt>
                <c:pt idx="140">
                  <c:v>7.8832260496636248</c:v>
                </c:pt>
                <c:pt idx="141">
                  <c:v>2.6127816811996594</c:v>
                </c:pt>
                <c:pt idx="142">
                  <c:v>2.0453712453168253</c:v>
                </c:pt>
                <c:pt idx="143">
                  <c:v>3.819713948540469</c:v>
                </c:pt>
                <c:pt idx="144">
                  <c:v>0</c:v>
                </c:pt>
                <c:pt idx="145">
                  <c:v>0.8772836237584708</c:v>
                </c:pt>
                <c:pt idx="146">
                  <c:v>0</c:v>
                </c:pt>
                <c:pt idx="147">
                  <c:v>1.9420421080746846</c:v>
                </c:pt>
                <c:pt idx="148">
                  <c:v>0</c:v>
                </c:pt>
                <c:pt idx="149">
                  <c:v>1.9523129057395894</c:v>
                </c:pt>
                <c:pt idx="150">
                  <c:v>2.2864640097064708</c:v>
                </c:pt>
                <c:pt idx="151">
                  <c:v>0</c:v>
                </c:pt>
                <c:pt idx="152">
                  <c:v>0</c:v>
                </c:pt>
                <c:pt idx="153">
                  <c:v>5.4657343183817657</c:v>
                </c:pt>
                <c:pt idx="154">
                  <c:v>8.4814147889378653</c:v>
                </c:pt>
                <c:pt idx="155">
                  <c:v>2.4596855110913838</c:v>
                </c:pt>
                <c:pt idx="156">
                  <c:v>2.745547605688893</c:v>
                </c:pt>
                <c:pt idx="157">
                  <c:v>8.7016286325943675</c:v>
                </c:pt>
                <c:pt idx="158">
                  <c:v>0</c:v>
                </c:pt>
                <c:pt idx="159">
                  <c:v>2.4187535554105635</c:v>
                </c:pt>
                <c:pt idx="160">
                  <c:v>1.6949127973698124</c:v>
                </c:pt>
                <c:pt idx="161">
                  <c:v>1.6863802595549051</c:v>
                </c:pt>
                <c:pt idx="162">
                  <c:v>2.4739407475268087</c:v>
                </c:pt>
                <c:pt idx="163">
                  <c:v>6.6961756174877873</c:v>
                </c:pt>
                <c:pt idx="164">
                  <c:v>3.0355666679853033</c:v>
                </c:pt>
                <c:pt idx="165">
                  <c:v>3.8236988524458235</c:v>
                </c:pt>
                <c:pt idx="166">
                  <c:v>1.4571748206973589</c:v>
                </c:pt>
                <c:pt idx="167">
                  <c:v>2.5495664288815059</c:v>
                </c:pt>
                <c:pt idx="168">
                  <c:v>2.6780828171281348</c:v>
                </c:pt>
                <c:pt idx="169">
                  <c:v>2.9448437952460211</c:v>
                </c:pt>
                <c:pt idx="170">
                  <c:v>2.123650712748562</c:v>
                </c:pt>
                <c:pt idx="171">
                  <c:v>1.6155184827050344</c:v>
                </c:pt>
                <c:pt idx="172">
                  <c:v>2.136039294604259</c:v>
                </c:pt>
                <c:pt idx="173">
                  <c:v>1.8546108792099625</c:v>
                </c:pt>
                <c:pt idx="174">
                  <c:v>3.4882138883265559</c:v>
                </c:pt>
                <c:pt idx="175">
                  <c:v>2.0515513187820207</c:v>
                </c:pt>
                <c:pt idx="176">
                  <c:v>2.6291862675965181</c:v>
                </c:pt>
                <c:pt idx="177">
                  <c:v>2.1275111644661919</c:v>
                </c:pt>
                <c:pt idx="178">
                  <c:v>2.6098295568995202</c:v>
                </c:pt>
                <c:pt idx="179">
                  <c:v>4.2836344762508292</c:v>
                </c:pt>
                <c:pt idx="180">
                  <c:v>2.5700581968403293</c:v>
                </c:pt>
                <c:pt idx="181">
                  <c:v>1.8602470339633779</c:v>
                </c:pt>
                <c:pt idx="182">
                  <c:v>2.7104933276166205</c:v>
                </c:pt>
                <c:pt idx="183">
                  <c:v>2.0665961313926453</c:v>
                </c:pt>
                <c:pt idx="184">
                  <c:v>1.6828663475987353</c:v>
                </c:pt>
                <c:pt idx="185">
                  <c:v>2.2512877334182453</c:v>
                </c:pt>
                <c:pt idx="186">
                  <c:v>1.8710518235998539</c:v>
                </c:pt>
                <c:pt idx="187">
                  <c:v>2.1475917940313773</c:v>
                </c:pt>
                <c:pt idx="188">
                  <c:v>1.5101215814309041</c:v>
                </c:pt>
                <c:pt idx="189">
                  <c:v>1.5396702515053606</c:v>
                </c:pt>
                <c:pt idx="190">
                  <c:v>2.7466635941417352</c:v>
                </c:pt>
                <c:pt idx="191">
                  <c:v>1.6606866260987501</c:v>
                </c:pt>
                <c:pt idx="192">
                  <c:v>1.6270560767632798</c:v>
                </c:pt>
                <c:pt idx="193">
                  <c:v>2.9024381965922093</c:v>
                </c:pt>
                <c:pt idx="194">
                  <c:v>1.7274732141695068</c:v>
                </c:pt>
                <c:pt idx="195">
                  <c:v>1.5801355383427147</c:v>
                </c:pt>
                <c:pt idx="196">
                  <c:v>1.5409357651284585</c:v>
                </c:pt>
                <c:pt idx="197">
                  <c:v>1.9287308731786705</c:v>
                </c:pt>
                <c:pt idx="198">
                  <c:v>1.888606416666081</c:v>
                </c:pt>
                <c:pt idx="199">
                  <c:v>1.8983925537599089</c:v>
                </c:pt>
                <c:pt idx="200">
                  <c:v>2.0602698226992842</c:v>
                </c:pt>
                <c:pt idx="201">
                  <c:v>2.2437273859352982</c:v>
                </c:pt>
                <c:pt idx="202">
                  <c:v>2.2775511894966902</c:v>
                </c:pt>
                <c:pt idx="203">
                  <c:v>1.9607215998289935</c:v>
                </c:pt>
                <c:pt idx="204">
                  <c:v>1.7577907218888551</c:v>
                </c:pt>
                <c:pt idx="205">
                  <c:v>1.8322704271362349</c:v>
                </c:pt>
                <c:pt idx="206">
                  <c:v>2.1662313647250544</c:v>
                </c:pt>
                <c:pt idx="207">
                  <c:v>1.8005202448274491</c:v>
                </c:pt>
                <c:pt idx="208">
                  <c:v>1.9783298084415912</c:v>
                </c:pt>
                <c:pt idx="209">
                  <c:v>1.9215078939030068</c:v>
                </c:pt>
                <c:pt idx="210">
                  <c:v>1.7660431109750054</c:v>
                </c:pt>
                <c:pt idx="211">
                  <c:v>1.7438323535882745</c:v>
                </c:pt>
                <c:pt idx="212">
                  <c:v>1.7127963660901031</c:v>
                </c:pt>
                <c:pt idx="213">
                  <c:v>2.2051787578524564</c:v>
                </c:pt>
                <c:pt idx="214">
                  <c:v>2.0225574983736525</c:v>
                </c:pt>
                <c:pt idx="215">
                  <c:v>1.8280383069069952</c:v>
                </c:pt>
                <c:pt idx="216">
                  <c:v>2.1427945521959564</c:v>
                </c:pt>
                <c:pt idx="217">
                  <c:v>1.8054586846155964</c:v>
                </c:pt>
                <c:pt idx="218">
                  <c:v>1.8956504237072027</c:v>
                </c:pt>
                <c:pt idx="219">
                  <c:v>1.7913476453138137</c:v>
                </c:pt>
                <c:pt idx="220">
                  <c:v>1.6873911279759015</c:v>
                </c:pt>
                <c:pt idx="221">
                  <c:v>1.7378612174242904</c:v>
                </c:pt>
                <c:pt idx="222">
                  <c:v>1.8809880852017924</c:v>
                </c:pt>
                <c:pt idx="223">
                  <c:v>1.740759862052659</c:v>
                </c:pt>
                <c:pt idx="224">
                  <c:v>1.8753940408615757</c:v>
                </c:pt>
                <c:pt idx="225">
                  <c:v>1.6653410539148323</c:v>
                </c:pt>
                <c:pt idx="226">
                  <c:v>1.8125201828154942</c:v>
                </c:pt>
                <c:pt idx="227">
                  <c:v>1.8632434799888995</c:v>
                </c:pt>
                <c:pt idx="228">
                  <c:v>1.9474958311040436</c:v>
                </c:pt>
                <c:pt idx="229">
                  <c:v>1.935005265294069</c:v>
                </c:pt>
                <c:pt idx="230">
                  <c:v>1.925129637393969</c:v>
                </c:pt>
                <c:pt idx="231">
                  <c:v>1.8468776958959736</c:v>
                </c:pt>
                <c:pt idx="232">
                  <c:v>1.7793270803245753</c:v>
                </c:pt>
                <c:pt idx="233">
                  <c:v>1.8654196159555114</c:v>
                </c:pt>
                <c:pt idx="234">
                  <c:v>1.9605660870749191</c:v>
                </c:pt>
                <c:pt idx="235">
                  <c:v>1.7642800549514872</c:v>
                </c:pt>
                <c:pt idx="236">
                  <c:v>1.7888410200541067</c:v>
                </c:pt>
                <c:pt idx="237">
                  <c:v>1.8207074380790071</c:v>
                </c:pt>
                <c:pt idx="238">
                  <c:v>1.896729739552713</c:v>
                </c:pt>
                <c:pt idx="239">
                  <c:v>2.012645229587767</c:v>
                </c:pt>
                <c:pt idx="240">
                  <c:v>1.899508029243181</c:v>
                </c:pt>
                <c:pt idx="241">
                  <c:v>1.950401779512362</c:v>
                </c:pt>
                <c:pt idx="242">
                  <c:v>1.823315179521624</c:v>
                </c:pt>
                <c:pt idx="243">
                  <c:v>1.8015723870607574</c:v>
                </c:pt>
                <c:pt idx="244">
                  <c:v>1.7235291028755955</c:v>
                </c:pt>
                <c:pt idx="245">
                  <c:v>1.8650282889405663</c:v>
                </c:pt>
                <c:pt idx="246">
                  <c:v>1.8909008378069725</c:v>
                </c:pt>
                <c:pt idx="247">
                  <c:v>1.8769294199570028</c:v>
                </c:pt>
                <c:pt idx="248">
                  <c:v>1.8011021693166311</c:v>
                </c:pt>
                <c:pt idx="249">
                  <c:v>1.8308790134646289</c:v>
                </c:pt>
                <c:pt idx="250">
                  <c:v>1.8303288235609043</c:v>
                </c:pt>
                <c:pt idx="251">
                  <c:v>1.857655369912881</c:v>
                </c:pt>
                <c:pt idx="252">
                  <c:v>1.7347981237799388</c:v>
                </c:pt>
                <c:pt idx="253">
                  <c:v>1.7513995903778423</c:v>
                </c:pt>
                <c:pt idx="254">
                  <c:v>1.8847220114264136</c:v>
                </c:pt>
                <c:pt idx="255">
                  <c:v>1.8469063537748271</c:v>
                </c:pt>
                <c:pt idx="256">
                  <c:v>1.7938888927042056</c:v>
                </c:pt>
                <c:pt idx="257">
                  <c:v>1.777498138913604</c:v>
                </c:pt>
                <c:pt idx="258">
                  <c:v>1.8646710809599043</c:v>
                </c:pt>
                <c:pt idx="259">
                  <c:v>1.8726790403118418</c:v>
                </c:pt>
                <c:pt idx="260">
                  <c:v>1.819146042005735</c:v>
                </c:pt>
                <c:pt idx="261">
                  <c:v>1.8028300720700223</c:v>
                </c:pt>
                <c:pt idx="262">
                  <c:v>1.8042169030362696</c:v>
                </c:pt>
                <c:pt idx="263">
                  <c:v>1.7623939301056095</c:v>
                </c:pt>
                <c:pt idx="264">
                  <c:v>1.7585118826516535</c:v>
                </c:pt>
                <c:pt idx="265">
                  <c:v>1.7689748877608034</c:v>
                </c:pt>
                <c:pt idx="266">
                  <c:v>1.8743112743392745</c:v>
                </c:pt>
                <c:pt idx="267">
                  <c:v>1.7905869699008818</c:v>
                </c:pt>
                <c:pt idx="268">
                  <c:v>1.7833365152488354</c:v>
                </c:pt>
                <c:pt idx="269">
                  <c:v>1.8636290257471158</c:v>
                </c:pt>
                <c:pt idx="270">
                  <c:v>1.8456025359468691</c:v>
                </c:pt>
                <c:pt idx="271">
                  <c:v>1.8471389200944919</c:v>
                </c:pt>
                <c:pt idx="272">
                  <c:v>1.8424401006570055</c:v>
                </c:pt>
                <c:pt idx="273">
                  <c:v>1.8238946128390958</c:v>
                </c:pt>
                <c:pt idx="274">
                  <c:v>1.8934402408021407</c:v>
                </c:pt>
                <c:pt idx="275">
                  <c:v>1.8061194566785197</c:v>
                </c:pt>
                <c:pt idx="276">
                  <c:v>1.8019059651242744</c:v>
                </c:pt>
                <c:pt idx="277">
                  <c:v>1.7777121894979762</c:v>
                </c:pt>
                <c:pt idx="278">
                  <c:v>1.82649244371621</c:v>
                </c:pt>
                <c:pt idx="279">
                  <c:v>1.783597086780744</c:v>
                </c:pt>
                <c:pt idx="280">
                  <c:v>1.7240075100494225</c:v>
                </c:pt>
                <c:pt idx="281">
                  <c:v>1.808761478565049</c:v>
                </c:pt>
                <c:pt idx="282">
                  <c:v>1.8553316264516588</c:v>
                </c:pt>
                <c:pt idx="283">
                  <c:v>1.8354384311578373</c:v>
                </c:pt>
                <c:pt idx="284">
                  <c:v>1.7560865622596689</c:v>
                </c:pt>
                <c:pt idx="285">
                  <c:v>1.8148541109747205</c:v>
                </c:pt>
                <c:pt idx="286">
                  <c:v>1.8009364026289945</c:v>
                </c:pt>
                <c:pt idx="287">
                  <c:v>1.8231331755829383</c:v>
                </c:pt>
                <c:pt idx="288">
                  <c:v>1.8434082032958365</c:v>
                </c:pt>
                <c:pt idx="289">
                  <c:v>1.8375253520511021</c:v>
                </c:pt>
                <c:pt idx="290">
                  <c:v>1.8303120104544748</c:v>
                </c:pt>
                <c:pt idx="291">
                  <c:v>1.8031384945230311</c:v>
                </c:pt>
                <c:pt idx="292">
                  <c:v>1.8512569117714468</c:v>
                </c:pt>
                <c:pt idx="293">
                  <c:v>1.8639531481963196</c:v>
                </c:pt>
                <c:pt idx="294">
                  <c:v>1.8298330213240794</c:v>
                </c:pt>
                <c:pt idx="295">
                  <c:v>1.8385495786406791</c:v>
                </c:pt>
                <c:pt idx="296">
                  <c:v>1.8260722478380009</c:v>
                </c:pt>
                <c:pt idx="297">
                  <c:v>1.8451556580342467</c:v>
                </c:pt>
                <c:pt idx="298">
                  <c:v>1.8741030717620555</c:v>
                </c:pt>
                <c:pt idx="299">
                  <c:v>1.829828196973535</c:v>
                </c:pt>
                <c:pt idx="300">
                  <c:v>1.8281039216766006</c:v>
                </c:pt>
                <c:pt idx="301">
                  <c:v>1.8973801430863075</c:v>
                </c:pt>
                <c:pt idx="302">
                  <c:v>1.9140294449415325</c:v>
                </c:pt>
                <c:pt idx="303">
                  <c:v>1.9253295578930603</c:v>
                </c:pt>
                <c:pt idx="304">
                  <c:v>1.8945969547674137</c:v>
                </c:pt>
                <c:pt idx="305">
                  <c:v>1.8583902954470672</c:v>
                </c:pt>
                <c:pt idx="306">
                  <c:v>1.8924245800357526</c:v>
                </c:pt>
                <c:pt idx="307">
                  <c:v>1.8554422606950938</c:v>
                </c:pt>
                <c:pt idx="308">
                  <c:v>1.8759251116330713</c:v>
                </c:pt>
                <c:pt idx="309">
                  <c:v>1.8875230678570791</c:v>
                </c:pt>
                <c:pt idx="310">
                  <c:v>1.9012919524394531</c:v>
                </c:pt>
                <c:pt idx="311">
                  <c:v>1.8909683805867494</c:v>
                </c:pt>
                <c:pt idx="312">
                  <c:v>1.8663365623134009</c:v>
                </c:pt>
                <c:pt idx="313">
                  <c:v>1.872688214558877</c:v>
                </c:pt>
                <c:pt idx="314">
                  <c:v>1.8770764472896733</c:v>
                </c:pt>
                <c:pt idx="315">
                  <c:v>1.835164625095373</c:v>
                </c:pt>
                <c:pt idx="316">
                  <c:v>1.8761750549456602</c:v>
                </c:pt>
                <c:pt idx="317">
                  <c:v>1.8717277843102957</c:v>
                </c:pt>
                <c:pt idx="318">
                  <c:v>1.8392787250111957</c:v>
                </c:pt>
                <c:pt idx="319">
                  <c:v>1.8915974908495274</c:v>
                </c:pt>
                <c:pt idx="320">
                  <c:v>1.852835200929829</c:v>
                </c:pt>
                <c:pt idx="321">
                  <c:v>1.8599865124061634</c:v>
                </c:pt>
                <c:pt idx="322">
                  <c:v>1.859103845479432</c:v>
                </c:pt>
                <c:pt idx="323">
                  <c:v>1.8731530515255304</c:v>
                </c:pt>
                <c:pt idx="324">
                  <c:v>1.8815228809197166</c:v>
                </c:pt>
                <c:pt idx="325">
                  <c:v>1.8630489330688864</c:v>
                </c:pt>
                <c:pt idx="326">
                  <c:v>1.8290281426459272</c:v>
                </c:pt>
                <c:pt idx="327">
                  <c:v>1.8604560393518266</c:v>
                </c:pt>
                <c:pt idx="328">
                  <c:v>1.8586199251648585</c:v>
                </c:pt>
                <c:pt idx="329">
                  <c:v>1.8256840386099944</c:v>
                </c:pt>
                <c:pt idx="330">
                  <c:v>1.8642102382347936</c:v>
                </c:pt>
                <c:pt idx="331">
                  <c:v>1.8817579369451649</c:v>
                </c:pt>
                <c:pt idx="332">
                  <c:v>1.8656591971547924</c:v>
                </c:pt>
                <c:pt idx="333">
                  <c:v>1.8936430026633386</c:v>
                </c:pt>
                <c:pt idx="334">
                  <c:v>1.8791198323542093</c:v>
                </c:pt>
                <c:pt idx="335">
                  <c:v>1.898471985536379</c:v>
                </c:pt>
                <c:pt idx="336">
                  <c:v>1.900837984791768</c:v>
                </c:pt>
                <c:pt idx="337">
                  <c:v>1.8759047774415736</c:v>
                </c:pt>
                <c:pt idx="338">
                  <c:v>1.8739950782757964</c:v>
                </c:pt>
                <c:pt idx="339">
                  <c:v>1.8695314622489756</c:v>
                </c:pt>
                <c:pt idx="340">
                  <c:v>1.8562989471446025</c:v>
                </c:pt>
                <c:pt idx="341">
                  <c:v>1.8593618580357041</c:v>
                </c:pt>
                <c:pt idx="342">
                  <c:v>1.8898064079601073</c:v>
                </c:pt>
                <c:pt idx="343">
                  <c:v>1.8905083288863163</c:v>
                </c:pt>
                <c:pt idx="344">
                  <c:v>1.8861486720876735</c:v>
                </c:pt>
                <c:pt idx="345">
                  <c:v>1.8942597545330992</c:v>
                </c:pt>
                <c:pt idx="346">
                  <c:v>1.8822530251304537</c:v>
                </c:pt>
                <c:pt idx="347">
                  <c:v>1.8548620274286751</c:v>
                </c:pt>
                <c:pt idx="348">
                  <c:v>1.8819191336494738</c:v>
                </c:pt>
                <c:pt idx="349">
                  <c:v>1.8786612835480738</c:v>
                </c:pt>
                <c:pt idx="350">
                  <c:v>1.8862972664511424</c:v>
                </c:pt>
                <c:pt idx="351">
                  <c:v>1.8694498105657931</c:v>
                </c:pt>
                <c:pt idx="352">
                  <c:v>1.8807382379660338</c:v>
                </c:pt>
                <c:pt idx="353">
                  <c:v>1.8623053842286279</c:v>
                </c:pt>
                <c:pt idx="354">
                  <c:v>1.889504211486102</c:v>
                </c:pt>
                <c:pt idx="355">
                  <c:v>1.8724099608018272</c:v>
                </c:pt>
                <c:pt idx="356">
                  <c:v>1.8912403620511289</c:v>
                </c:pt>
                <c:pt idx="357">
                  <c:v>1.8662847611291642</c:v>
                </c:pt>
                <c:pt idx="358">
                  <c:v>1.8695892919744939</c:v>
                </c:pt>
                <c:pt idx="359">
                  <c:v>1.8925559098433455</c:v>
                </c:pt>
                <c:pt idx="360">
                  <c:v>1.8772536474042252</c:v>
                </c:pt>
                <c:pt idx="361">
                  <c:v>1.8810964107545896</c:v>
                </c:pt>
                <c:pt idx="362">
                  <c:v>1.8908629797323848</c:v>
                </c:pt>
                <c:pt idx="363">
                  <c:v>1.8888758409081949</c:v>
                </c:pt>
                <c:pt idx="364">
                  <c:v>1.8536796620731031</c:v>
                </c:pt>
                <c:pt idx="365">
                  <c:v>1.8781261785236343</c:v>
                </c:pt>
                <c:pt idx="366">
                  <c:v>1.8652063267065095</c:v>
                </c:pt>
                <c:pt idx="367">
                  <c:v>1.8790304283475125</c:v>
                </c:pt>
                <c:pt idx="368">
                  <c:v>1.8729681992863667</c:v>
                </c:pt>
                <c:pt idx="369">
                  <c:v>1.8924569156340743</c:v>
                </c:pt>
                <c:pt idx="370">
                  <c:v>1.8794684271687734</c:v>
                </c:pt>
                <c:pt idx="371">
                  <c:v>1.8829653076673629</c:v>
                </c:pt>
                <c:pt idx="372">
                  <c:v>1.907024878359064</c:v>
                </c:pt>
                <c:pt idx="373">
                  <c:v>1.8932266438564938</c:v>
                </c:pt>
                <c:pt idx="374">
                  <c:v>1.8929743017557616</c:v>
                </c:pt>
                <c:pt idx="375">
                  <c:v>1.8932854338071747</c:v>
                </c:pt>
                <c:pt idx="376">
                  <c:v>1.9162297047770893</c:v>
                </c:pt>
                <c:pt idx="377">
                  <c:v>1.9259278024446664</c:v>
                </c:pt>
                <c:pt idx="378">
                  <c:v>1.9104832790965591</c:v>
                </c:pt>
                <c:pt idx="379">
                  <c:v>1.9088902541319539</c:v>
                </c:pt>
                <c:pt idx="380">
                  <c:v>1.907872554304878</c:v>
                </c:pt>
                <c:pt idx="381">
                  <c:v>1.8918270892286564</c:v>
                </c:pt>
                <c:pt idx="382">
                  <c:v>1.8894514328113716</c:v>
                </c:pt>
                <c:pt idx="383">
                  <c:v>1.8997270249023428</c:v>
                </c:pt>
                <c:pt idx="384">
                  <c:v>1.8717426995168245</c:v>
                </c:pt>
                <c:pt idx="385">
                  <c:v>1.8733910219529963</c:v>
                </c:pt>
                <c:pt idx="386">
                  <c:v>1.8593908111304871</c:v>
                </c:pt>
                <c:pt idx="387">
                  <c:v>1.9442920451304082</c:v>
                </c:pt>
                <c:pt idx="388">
                  <c:v>1.87623878350532</c:v>
                </c:pt>
                <c:pt idx="389">
                  <c:v>1.8568596964575319</c:v>
                </c:pt>
                <c:pt idx="390">
                  <c:v>1.8687267423316598</c:v>
                </c:pt>
                <c:pt idx="391">
                  <c:v>1.8712433918799189</c:v>
                </c:pt>
                <c:pt idx="392">
                  <c:v>1.8644349815864358</c:v>
                </c:pt>
                <c:pt idx="393">
                  <c:v>1.8752225897234955</c:v>
                </c:pt>
                <c:pt idx="394">
                  <c:v>1.8960349524715385</c:v>
                </c:pt>
                <c:pt idx="395">
                  <c:v>1.9058605484967113</c:v>
                </c:pt>
                <c:pt idx="396">
                  <c:v>1.9175359128685578</c:v>
                </c:pt>
                <c:pt idx="397">
                  <c:v>1.8869739725526671</c:v>
                </c:pt>
                <c:pt idx="398">
                  <c:v>1.8922229130102484</c:v>
                </c:pt>
                <c:pt idx="399">
                  <c:v>1.9331138556233864</c:v>
                </c:pt>
                <c:pt idx="400">
                  <c:v>1.9133550821212437</c:v>
                </c:pt>
                <c:pt idx="401">
                  <c:v>1.9341867739569605</c:v>
                </c:pt>
                <c:pt idx="402">
                  <c:v>1.957923333448093</c:v>
                </c:pt>
                <c:pt idx="403">
                  <c:v>1.9738356685361231</c:v>
                </c:pt>
                <c:pt idx="404">
                  <c:v>2.0036748504497233</c:v>
                </c:pt>
                <c:pt idx="405">
                  <c:v>1.9504813059158987</c:v>
                </c:pt>
                <c:pt idx="406">
                  <c:v>1.9410691020196906</c:v>
                </c:pt>
                <c:pt idx="407">
                  <c:v>1.9243891812358873</c:v>
                </c:pt>
                <c:pt idx="408">
                  <c:v>1.9318763198561111</c:v>
                </c:pt>
                <c:pt idx="409">
                  <c:v>1.8751495431514476</c:v>
                </c:pt>
                <c:pt idx="410">
                  <c:v>1.8875681602350691</c:v>
                </c:pt>
                <c:pt idx="411">
                  <c:v>1.9016108400001552</c:v>
                </c:pt>
                <c:pt idx="412">
                  <c:v>1.8925203947933147</c:v>
                </c:pt>
                <c:pt idx="413">
                  <c:v>1.8676131842647463</c:v>
                </c:pt>
                <c:pt idx="414">
                  <c:v>1.8690561065126006</c:v>
                </c:pt>
                <c:pt idx="415">
                  <c:v>1.8469458400706165</c:v>
                </c:pt>
                <c:pt idx="416">
                  <c:v>1.8306530869740143</c:v>
                </c:pt>
                <c:pt idx="417">
                  <c:v>1.834165050746801</c:v>
                </c:pt>
                <c:pt idx="418">
                  <c:v>1.8247524297560165</c:v>
                </c:pt>
                <c:pt idx="419">
                  <c:v>1.8089169188945726</c:v>
                </c:pt>
                <c:pt idx="420">
                  <c:v>1.8140085821700078</c:v>
                </c:pt>
                <c:pt idx="421">
                  <c:v>1.8453273494233664</c:v>
                </c:pt>
                <c:pt idx="422">
                  <c:v>1.8430089584020408</c:v>
                </c:pt>
                <c:pt idx="423">
                  <c:v>1.8414546994507877</c:v>
                </c:pt>
                <c:pt idx="424">
                  <c:v>1.8352097698033492</c:v>
                </c:pt>
                <c:pt idx="425">
                  <c:v>1.7953974364373155</c:v>
                </c:pt>
                <c:pt idx="426">
                  <c:v>1.7440053862734006</c:v>
                </c:pt>
                <c:pt idx="427">
                  <c:v>1.7237379298612179</c:v>
                </c:pt>
                <c:pt idx="428">
                  <c:v>1.7339922416054416</c:v>
                </c:pt>
                <c:pt idx="429">
                  <c:v>1.7133753943232453</c:v>
                </c:pt>
                <c:pt idx="430">
                  <c:v>1.6970125685193409</c:v>
                </c:pt>
                <c:pt idx="431">
                  <c:v>1.6834360337133782</c:v>
                </c:pt>
                <c:pt idx="432">
                  <c:v>1.6892292772228032</c:v>
                </c:pt>
                <c:pt idx="433">
                  <c:v>1.6662433682080016</c:v>
                </c:pt>
                <c:pt idx="434">
                  <c:v>1.5965884519349978</c:v>
                </c:pt>
                <c:pt idx="435">
                  <c:v>1.4866541265926094</c:v>
                </c:pt>
                <c:pt idx="436">
                  <c:v>1.4212685496793991</c:v>
                </c:pt>
                <c:pt idx="437">
                  <c:v>1.3817621654036263</c:v>
                </c:pt>
                <c:pt idx="438">
                  <c:v>1.3214127473851194</c:v>
                </c:pt>
                <c:pt idx="439">
                  <c:v>1.2623665514921891</c:v>
                </c:pt>
                <c:pt idx="440">
                  <c:v>1.2161996414373537</c:v>
                </c:pt>
                <c:pt idx="441">
                  <c:v>1.1760998257270661</c:v>
                </c:pt>
                <c:pt idx="442">
                  <c:v>1.1566597518872652</c:v>
                </c:pt>
                <c:pt idx="443">
                  <c:v>1.1067044833429338</c:v>
                </c:pt>
                <c:pt idx="444">
                  <c:v>1.0779406914020095</c:v>
                </c:pt>
                <c:pt idx="445">
                  <c:v>1.0360353032839915</c:v>
                </c:pt>
                <c:pt idx="446">
                  <c:v>0.95749154249717583</c:v>
                </c:pt>
                <c:pt idx="447">
                  <c:v>0.8735905419475084</c:v>
                </c:pt>
                <c:pt idx="448">
                  <c:v>0.79390763285377031</c:v>
                </c:pt>
                <c:pt idx="449">
                  <c:v>0.7332630102953287</c:v>
                </c:pt>
                <c:pt idx="450">
                  <c:v>0.69490035750771173</c:v>
                </c:pt>
                <c:pt idx="451">
                  <c:v>0.65270205469950249</c:v>
                </c:pt>
                <c:pt idx="452">
                  <c:v>0.60042449376695139</c:v>
                </c:pt>
                <c:pt idx="453">
                  <c:v>0.56385997882411099</c:v>
                </c:pt>
                <c:pt idx="454">
                  <c:v>0.51796155193564741</c:v>
                </c:pt>
                <c:pt idx="455">
                  <c:v>0.48801801801444089</c:v>
                </c:pt>
                <c:pt idx="456">
                  <c:v>0.45456641607314835</c:v>
                </c:pt>
                <c:pt idx="457">
                  <c:v>0.42405753188479856</c:v>
                </c:pt>
                <c:pt idx="458">
                  <c:v>0.40391190400207522</c:v>
                </c:pt>
                <c:pt idx="459">
                  <c:v>0.37349731981934969</c:v>
                </c:pt>
                <c:pt idx="460">
                  <c:v>0.33399546283511622</c:v>
                </c:pt>
                <c:pt idx="461">
                  <c:v>0.32000175037656753</c:v>
                </c:pt>
                <c:pt idx="462">
                  <c:v>0.2785742589850787</c:v>
                </c:pt>
                <c:pt idx="463">
                  <c:v>0.26729258222316765</c:v>
                </c:pt>
                <c:pt idx="464">
                  <c:v>0.2273343785890069</c:v>
                </c:pt>
                <c:pt idx="465">
                  <c:v>0.24136029927585417</c:v>
                </c:pt>
                <c:pt idx="466">
                  <c:v>0.23200152617330816</c:v>
                </c:pt>
                <c:pt idx="467">
                  <c:v>0.20289569462641091</c:v>
                </c:pt>
                <c:pt idx="468">
                  <c:v>0.19840259844620803</c:v>
                </c:pt>
                <c:pt idx="469">
                  <c:v>0.16983034852827128</c:v>
                </c:pt>
                <c:pt idx="470">
                  <c:v>0.15291969194912411</c:v>
                </c:pt>
                <c:pt idx="471">
                  <c:v>0.13647651604665101</c:v>
                </c:pt>
                <c:pt idx="472">
                  <c:v>0.13382594762343059</c:v>
                </c:pt>
                <c:pt idx="473">
                  <c:v>0.13507052809658443</c:v>
                </c:pt>
                <c:pt idx="474">
                  <c:v>0.11773498063057725</c:v>
                </c:pt>
                <c:pt idx="475">
                  <c:v>0.11385522927844795</c:v>
                </c:pt>
                <c:pt idx="476">
                  <c:v>9.930654309955686E-2</c:v>
                </c:pt>
                <c:pt idx="477">
                  <c:v>0.10239972392617942</c:v>
                </c:pt>
                <c:pt idx="478">
                  <c:v>8.9945184458720684E-2</c:v>
                </c:pt>
                <c:pt idx="479">
                  <c:v>8.4202396542690114E-2</c:v>
                </c:pt>
                <c:pt idx="480">
                  <c:v>7.7216387650649587E-2</c:v>
                </c:pt>
                <c:pt idx="481">
                  <c:v>7.8072595778293855E-2</c:v>
                </c:pt>
                <c:pt idx="482">
                  <c:v>8.0890296890684138E-2</c:v>
                </c:pt>
                <c:pt idx="483">
                  <c:v>6.8985264168145113E-2</c:v>
                </c:pt>
                <c:pt idx="484">
                  <c:v>6.5195805159044093E-2</c:v>
                </c:pt>
                <c:pt idx="485">
                  <c:v>5.5833603658619536E-2</c:v>
                </c:pt>
                <c:pt idx="486">
                  <c:v>4.8693400894083964E-2</c:v>
                </c:pt>
                <c:pt idx="487">
                  <c:v>5.344808562773911E-2</c:v>
                </c:pt>
                <c:pt idx="488">
                  <c:v>4.6852408101357962E-2</c:v>
                </c:pt>
                <c:pt idx="489">
                  <c:v>4.8877326596633075E-2</c:v>
                </c:pt>
                <c:pt idx="490">
                  <c:v>4.0560080889922308E-2</c:v>
                </c:pt>
                <c:pt idx="491">
                  <c:v>4.3246439442541841E-2</c:v>
                </c:pt>
                <c:pt idx="492">
                  <c:v>3.778732978357955E-2</c:v>
                </c:pt>
                <c:pt idx="493">
                  <c:v>4.4564360293180443E-2</c:v>
                </c:pt>
                <c:pt idx="494">
                  <c:v>3.743119009982579E-2</c:v>
                </c:pt>
                <c:pt idx="495">
                  <c:v>4.3114001269689166E-2</c:v>
                </c:pt>
                <c:pt idx="496">
                  <c:v>4.0120021193330684E-2</c:v>
                </c:pt>
                <c:pt idx="497">
                  <c:v>3.4152730616177997E-2</c:v>
                </c:pt>
                <c:pt idx="498">
                  <c:v>2.6529659663188203E-2</c:v>
                </c:pt>
                <c:pt idx="499">
                  <c:v>3.2410903455000001E-2</c:v>
                </c:pt>
                <c:pt idx="500">
                  <c:v>2.0001377984806851E-2</c:v>
                </c:pt>
                <c:pt idx="501">
                  <c:v>2.1600606955433987E-2</c:v>
                </c:pt>
                <c:pt idx="502">
                  <c:v>2.0752070077762152E-2</c:v>
                </c:pt>
                <c:pt idx="503">
                  <c:v>2.0544781557698819E-2</c:v>
                </c:pt>
                <c:pt idx="504">
                  <c:v>1.5037254344927227E-2</c:v>
                </c:pt>
                <c:pt idx="505">
                  <c:v>1.8622245220509481E-2</c:v>
                </c:pt>
                <c:pt idx="506">
                  <c:v>1.3597847004369791E-2</c:v>
                </c:pt>
                <c:pt idx="507">
                  <c:v>1.627503455747177E-3</c:v>
                </c:pt>
                <c:pt idx="508">
                  <c:v>1.6751567422793514E-2</c:v>
                </c:pt>
                <c:pt idx="509">
                  <c:v>1.846388958744331E-2</c:v>
                </c:pt>
                <c:pt idx="510">
                  <c:v>1.8561211285669954E-2</c:v>
                </c:pt>
                <c:pt idx="511">
                  <c:v>1.9604329949583821E-2</c:v>
                </c:pt>
                <c:pt idx="512">
                  <c:v>1.1641526703404246E-2</c:v>
                </c:pt>
                <c:pt idx="513">
                  <c:v>0</c:v>
                </c:pt>
                <c:pt idx="514">
                  <c:v>1.5775682565554099E-2</c:v>
                </c:pt>
                <c:pt idx="515">
                  <c:v>1.2936119264450416E-2</c:v>
                </c:pt>
                <c:pt idx="516">
                  <c:v>1.674207804254943E-2</c:v>
                </c:pt>
                <c:pt idx="517">
                  <c:v>1.1849492339403038E-2</c:v>
                </c:pt>
                <c:pt idx="518">
                  <c:v>1.3444025829123619E-2</c:v>
                </c:pt>
                <c:pt idx="519">
                  <c:v>1.0924023987325948E-2</c:v>
                </c:pt>
                <c:pt idx="520">
                  <c:v>9.6710649699950947E-3</c:v>
                </c:pt>
                <c:pt idx="521">
                  <c:v>1.052936521959829E-2</c:v>
                </c:pt>
                <c:pt idx="522">
                  <c:v>1.3394452915575903E-2</c:v>
                </c:pt>
                <c:pt idx="523">
                  <c:v>1.1314204541609495E-2</c:v>
                </c:pt>
                <c:pt idx="524">
                  <c:v>9.3672427370451363E-3</c:v>
                </c:pt>
                <c:pt idx="525">
                  <c:v>8.6717375786115689E-3</c:v>
                </c:pt>
                <c:pt idx="526">
                  <c:v>4.5874363784009419E-3</c:v>
                </c:pt>
                <c:pt idx="527">
                  <c:v>5.3029123711096741E-3</c:v>
                </c:pt>
                <c:pt idx="528">
                  <c:v>5.2144794592945722E-3</c:v>
                </c:pt>
                <c:pt idx="529">
                  <c:v>6.0525201490436919E-3</c:v>
                </c:pt>
                <c:pt idx="530">
                  <c:v>2.0876056886155719E-3</c:v>
                </c:pt>
                <c:pt idx="531">
                  <c:v>3.8998879900047426E-4</c:v>
                </c:pt>
                <c:pt idx="532">
                  <c:v>7.5125387872617322E-4</c:v>
                </c:pt>
                <c:pt idx="533">
                  <c:v>5.9207822185814883E-3</c:v>
                </c:pt>
                <c:pt idx="534">
                  <c:v>3.783338057739844E-3</c:v>
                </c:pt>
                <c:pt idx="535">
                  <c:v>1.985316887499818E-3</c:v>
                </c:pt>
                <c:pt idx="536">
                  <c:v>1.2918267377498922E-2</c:v>
                </c:pt>
                <c:pt idx="537">
                  <c:v>1.946552872360326E-3</c:v>
                </c:pt>
                <c:pt idx="538">
                  <c:v>0</c:v>
                </c:pt>
                <c:pt idx="539">
                  <c:v>7.3228085073836189E-4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7.1683531112583951E-5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3.3234453820767287E-3</c:v>
                </c:pt>
                <c:pt idx="16">
                  <c:v>0</c:v>
                </c:pt>
                <c:pt idx="17">
                  <c:v>2.2743301034278268E-3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9.1683577733446813E-4</c:v>
                </c:pt>
                <c:pt idx="23">
                  <c:v>5.8216734736858883E-4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1.5068185605476058E-3</c:v>
                </c:pt>
                <c:pt idx="28">
                  <c:v>0</c:v>
                </c:pt>
                <c:pt idx="29">
                  <c:v>0</c:v>
                </c:pt>
                <c:pt idx="30">
                  <c:v>4.6545802521572432E-3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1.7716925710375569E-3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2.1831083527462006E-2</c:v>
                </c:pt>
                <c:pt idx="48">
                  <c:v>0</c:v>
                </c:pt>
                <c:pt idx="49">
                  <c:v>5.1172419898565854E-3</c:v>
                </c:pt>
                <c:pt idx="50">
                  <c:v>2.1852334688865077E-2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0.18826554428383879</c:v>
                </c:pt>
                <c:pt idx="56">
                  <c:v>5.244442432792816E-2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2.7160524143008236E-2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0.11343422382115352</c:v>
                </c:pt>
                <c:pt idx="82">
                  <c:v>0</c:v>
                </c:pt>
                <c:pt idx="83">
                  <c:v>0.10794406792864485</c:v>
                </c:pt>
                <c:pt idx="84">
                  <c:v>8.9953173222080143E-2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1.0958432894598897</c:v>
                </c:pt>
                <c:pt idx="93">
                  <c:v>0</c:v>
                </c:pt>
                <c:pt idx="94">
                  <c:v>7.8988410709020448E-2</c:v>
                </c:pt>
                <c:pt idx="95">
                  <c:v>44.374250111301848</c:v>
                </c:pt>
                <c:pt idx="96">
                  <c:v>0</c:v>
                </c:pt>
                <c:pt idx="97">
                  <c:v>0</c:v>
                </c:pt>
                <c:pt idx="98">
                  <c:v>2.1374928602399983</c:v>
                </c:pt>
                <c:pt idx="99">
                  <c:v>0.30129154223724991</c:v>
                </c:pt>
                <c:pt idx="100">
                  <c:v>0</c:v>
                </c:pt>
                <c:pt idx="101">
                  <c:v>7.4785806492592766</c:v>
                </c:pt>
                <c:pt idx="102">
                  <c:v>8.9623889845421426E-2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1.0295089836205207</c:v>
                </c:pt>
                <c:pt idx="109">
                  <c:v>0.66602685465154288</c:v>
                </c:pt>
                <c:pt idx="110">
                  <c:v>0.27981211180192572</c:v>
                </c:pt>
                <c:pt idx="111">
                  <c:v>0</c:v>
                </c:pt>
                <c:pt idx="112">
                  <c:v>0.90166552382317922</c:v>
                </c:pt>
                <c:pt idx="113">
                  <c:v>0.47841017557534171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2.219533440483576</c:v>
                </c:pt>
                <c:pt idx="125">
                  <c:v>1.3736948881578905</c:v>
                </c:pt>
                <c:pt idx="126">
                  <c:v>1.1887284713777886</c:v>
                </c:pt>
                <c:pt idx="127">
                  <c:v>0</c:v>
                </c:pt>
                <c:pt idx="128">
                  <c:v>0</c:v>
                </c:pt>
                <c:pt idx="129">
                  <c:v>3.325183391351755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0.38197148719779606</c:v>
                </c:pt>
                <c:pt idx="136">
                  <c:v>2.4874350588805534</c:v>
                </c:pt>
                <c:pt idx="137">
                  <c:v>0.88182083351297924</c:v>
                </c:pt>
                <c:pt idx="138">
                  <c:v>1.0287687394183556</c:v>
                </c:pt>
                <c:pt idx="139">
                  <c:v>1.747975900492279</c:v>
                </c:pt>
                <c:pt idx="140">
                  <c:v>4.1965028266640081</c:v>
                </c:pt>
                <c:pt idx="141">
                  <c:v>1.3908703925949406</c:v>
                </c:pt>
                <c:pt idx="142">
                  <c:v>1.088818988377936</c:v>
                </c:pt>
                <c:pt idx="143">
                  <c:v>2.0333604898697519</c:v>
                </c:pt>
                <c:pt idx="144">
                  <c:v>0</c:v>
                </c:pt>
                <c:pt idx="145">
                  <c:v>0.46700718509087485</c:v>
                </c:pt>
                <c:pt idx="146">
                  <c:v>0</c:v>
                </c:pt>
                <c:pt idx="147">
                  <c:v>1.0338134597045701</c:v>
                </c:pt>
                <c:pt idx="148">
                  <c:v>0</c:v>
                </c:pt>
                <c:pt idx="149">
                  <c:v>1.0392809461322499</c:v>
                </c:pt>
                <c:pt idx="150">
                  <c:v>1.2171606673904967</c:v>
                </c:pt>
                <c:pt idx="151">
                  <c:v>0</c:v>
                </c:pt>
                <c:pt idx="152">
                  <c:v>0</c:v>
                </c:pt>
                <c:pt idx="153">
                  <c:v>2.9095917549975958</c:v>
                </c:pt>
                <c:pt idx="154">
                  <c:v>4.5149385431369664</c:v>
                </c:pt>
                <c:pt idx="155">
                  <c:v>1.3093722208359022</c:v>
                </c:pt>
                <c:pt idx="156">
                  <c:v>1.4615460999631826</c:v>
                </c:pt>
                <c:pt idx="157">
                  <c:v>4.6321656797880193</c:v>
                </c:pt>
                <c:pt idx="158">
                  <c:v>0</c:v>
                </c:pt>
                <c:pt idx="159">
                  <c:v>1.2875827825230459</c:v>
                </c:pt>
                <c:pt idx="160">
                  <c:v>0.90225832676901552</c:v>
                </c:pt>
                <c:pt idx="161">
                  <c:v>0.8977161737426661</c:v>
                </c:pt>
                <c:pt idx="162">
                  <c:v>1.3169607562424921</c:v>
                </c:pt>
                <c:pt idx="163">
                  <c:v>3.5645964900150431</c:v>
                </c:pt>
                <c:pt idx="164">
                  <c:v>1.6159328709432261</c:v>
                </c:pt>
                <c:pt idx="165">
                  <c:v>2.0354817864553696</c:v>
                </c:pt>
                <c:pt idx="166">
                  <c:v>0.77570251258506184</c:v>
                </c:pt>
                <c:pt idx="167">
                  <c:v>1.3572188160233505</c:v>
                </c:pt>
                <c:pt idx="168">
                  <c:v>1.4256323542311808</c:v>
                </c:pt>
                <c:pt idx="169">
                  <c:v>1.567638075196538</c:v>
                </c:pt>
                <c:pt idx="170">
                  <c:v>1.1304897465520023</c:v>
                </c:pt>
                <c:pt idx="171">
                  <c:v>0.85999409841722174</c:v>
                </c:pt>
                <c:pt idx="172">
                  <c:v>1.1370845997819197</c:v>
                </c:pt>
                <c:pt idx="173">
                  <c:v>0.98727091522366295</c:v>
                </c:pt>
                <c:pt idx="174">
                  <c:v>1.8568920071746076</c:v>
                </c:pt>
                <c:pt idx="175">
                  <c:v>1.0921088465657254</c:v>
                </c:pt>
                <c:pt idx="176">
                  <c:v>1.3996030983109728</c:v>
                </c:pt>
                <c:pt idx="177">
                  <c:v>1.1325447931082187</c:v>
                </c:pt>
                <c:pt idx="178">
                  <c:v>1.3892988788653902</c:v>
                </c:pt>
                <c:pt idx="179">
                  <c:v>2.2803207817120814</c:v>
                </c:pt>
                <c:pt idx="180">
                  <c:v>1.3681272641156406</c:v>
                </c:pt>
                <c:pt idx="181">
                  <c:v>0.99027122743153539</c:v>
                </c:pt>
                <c:pt idx="182">
                  <c:v>1.4428855444887858</c:v>
                </c:pt>
                <c:pt idx="183">
                  <c:v>1.1001176995720161</c:v>
                </c:pt>
                <c:pt idx="184">
                  <c:v>0.89584560180120265</c:v>
                </c:pt>
                <c:pt idx="185">
                  <c:v>1.1984351682173058</c:v>
                </c:pt>
                <c:pt idx="186">
                  <c:v>0.99602297550590613</c:v>
                </c:pt>
                <c:pt idx="187">
                  <c:v>1.1432343785901786</c:v>
                </c:pt>
                <c:pt idx="188">
                  <c:v>0.80388783033204014</c:v>
                </c:pt>
                <c:pt idx="189">
                  <c:v>0.81961756796869079</c:v>
                </c:pt>
                <c:pt idx="190">
                  <c:v>1.4621401776500806</c:v>
                </c:pt>
                <c:pt idx="191">
                  <c:v>0.88403860002516199</c:v>
                </c:pt>
                <c:pt idx="192">
                  <c:v>0.86613594260300342</c:v>
                </c:pt>
                <c:pt idx="193">
                  <c:v>1.545064167827144</c:v>
                </c:pt>
                <c:pt idx="194">
                  <c:v>0.91959131713063358</c:v>
                </c:pt>
                <c:pt idx="195">
                  <c:v>0.84115858297002666</c:v>
                </c:pt>
                <c:pt idx="196">
                  <c:v>0.82029124286562449</c:v>
                </c:pt>
                <c:pt idx="197">
                  <c:v>1.0267274476435693</c:v>
                </c:pt>
                <c:pt idx="198">
                  <c:v>1.0053678679343683</c:v>
                </c:pt>
                <c:pt idx="199">
                  <c:v>1.0105773534568752</c:v>
                </c:pt>
                <c:pt idx="200">
                  <c:v>1.0967499955195397</c:v>
                </c:pt>
                <c:pt idx="201">
                  <c:v>1.1944105443662487</c:v>
                </c:pt>
                <c:pt idx="202">
                  <c:v>1.2124160774258985</c:v>
                </c:pt>
                <c:pt idx="203">
                  <c:v>1.0437571730338293</c:v>
                </c:pt>
                <c:pt idx="204">
                  <c:v>0.93573033255910554</c:v>
                </c:pt>
                <c:pt idx="205">
                  <c:v>0.97537835122946548</c:v>
                </c:pt>
                <c:pt idx="206">
                  <c:v>1.1531568406141057</c:v>
                </c:pt>
                <c:pt idx="207">
                  <c:v>0.95847667557453442</c:v>
                </c:pt>
                <c:pt idx="208">
                  <c:v>1.0531306067968265</c:v>
                </c:pt>
                <c:pt idx="209">
                  <c:v>1.0228824160846237</c:v>
                </c:pt>
                <c:pt idx="210">
                  <c:v>0.94012335312055939</c:v>
                </c:pt>
                <c:pt idx="211">
                  <c:v>0.92829982991209559</c:v>
                </c:pt>
                <c:pt idx="212">
                  <c:v>0.91177834385500822</c:v>
                </c:pt>
                <c:pt idx="213">
                  <c:v>1.173889830423184</c:v>
                </c:pt>
                <c:pt idx="214">
                  <c:v>1.0766744738187084</c:v>
                </c:pt>
                <c:pt idx="215">
                  <c:v>0.97312545319090882</c:v>
                </c:pt>
                <c:pt idx="216">
                  <c:v>1.1406806475674083</c:v>
                </c:pt>
                <c:pt idx="217">
                  <c:v>0.96110557095311555</c:v>
                </c:pt>
                <c:pt idx="218">
                  <c:v>1.0091176266337742</c:v>
                </c:pt>
                <c:pt idx="219">
                  <c:v>0.95359379646586417</c:v>
                </c:pt>
                <c:pt idx="220">
                  <c:v>0.89825429254826328</c:v>
                </c:pt>
                <c:pt idx="221">
                  <c:v>0.92512119598320752</c:v>
                </c:pt>
                <c:pt idx="222">
                  <c:v>1.0013123772858774</c:v>
                </c:pt>
                <c:pt idx="223">
                  <c:v>0.92666424070878162</c:v>
                </c:pt>
                <c:pt idx="224">
                  <c:v>0.99833448184836104</c:v>
                </c:pt>
                <c:pt idx="225">
                  <c:v>0.88651630640623502</c:v>
                </c:pt>
                <c:pt idx="226">
                  <c:v>0.96486464077677214</c:v>
                </c:pt>
                <c:pt idx="227">
                  <c:v>0.99186633508629862</c:v>
                </c:pt>
                <c:pt idx="228">
                  <c:v>1.0367166574518327</c:v>
                </c:pt>
                <c:pt idx="229">
                  <c:v>1.0300675147787735</c:v>
                </c:pt>
                <c:pt idx="230">
                  <c:v>1.024810390330386</c:v>
                </c:pt>
                <c:pt idx="231">
                  <c:v>0.98315428512428249</c:v>
                </c:pt>
                <c:pt idx="232">
                  <c:v>0.94719485082639598</c:v>
                </c:pt>
                <c:pt idx="233">
                  <c:v>0.99302476447517585</c:v>
                </c:pt>
                <c:pt idx="234">
                  <c:v>1.0436743884342321</c:v>
                </c:pt>
                <c:pt idx="235">
                  <c:v>0.93918481989321678</c:v>
                </c:pt>
                <c:pt idx="236">
                  <c:v>0.95225943665917112</c:v>
                </c:pt>
                <c:pt idx="237">
                  <c:v>0.96922298844300692</c:v>
                </c:pt>
                <c:pt idx="238">
                  <c:v>1.0096921822748293</c:v>
                </c:pt>
                <c:pt idx="239">
                  <c:v>1.07139784421091</c:v>
                </c:pt>
                <c:pt idx="240">
                  <c:v>1.011171158073048</c:v>
                </c:pt>
                <c:pt idx="241">
                  <c:v>1.0382635902218462</c:v>
                </c:pt>
                <c:pt idx="242">
                  <c:v>0.97061117574934663</c:v>
                </c:pt>
                <c:pt idx="243">
                  <c:v>0.95903676580007347</c:v>
                </c:pt>
                <c:pt idx="244">
                  <c:v>0.91749173580576693</c:v>
                </c:pt>
                <c:pt idx="245">
                  <c:v>0.99281644811915337</c:v>
                </c:pt>
                <c:pt idx="246">
                  <c:v>1.0065892644467416</c:v>
                </c:pt>
                <c:pt idx="247">
                  <c:v>0.99915181509154993</c:v>
                </c:pt>
                <c:pt idx="248">
                  <c:v>0.95878645329096335</c:v>
                </c:pt>
                <c:pt idx="249">
                  <c:v>0.97463765555878856</c:v>
                </c:pt>
                <c:pt idx="250">
                  <c:v>0.97434477121529295</c:v>
                </c:pt>
                <c:pt idx="251">
                  <c:v>0.98889159865454024</c:v>
                </c:pt>
                <c:pt idx="252">
                  <c:v>0.9234906095892772</c:v>
                </c:pt>
                <c:pt idx="253">
                  <c:v>0.93232812116968433</c:v>
                </c:pt>
                <c:pt idx="254">
                  <c:v>1.0033000701234875</c:v>
                </c:pt>
                <c:pt idx="255">
                  <c:v>0.98316954066419182</c:v>
                </c:pt>
                <c:pt idx="256">
                  <c:v>0.95494658678163691</c:v>
                </c:pt>
                <c:pt idx="257">
                  <c:v>0.94622124462094259</c:v>
                </c:pt>
                <c:pt idx="258">
                  <c:v>0.99262629445730066</c:v>
                </c:pt>
                <c:pt idx="259">
                  <c:v>0.99688919695996969</c:v>
                </c:pt>
                <c:pt idx="260">
                  <c:v>0.96839180549915249</c:v>
                </c:pt>
                <c:pt idx="261">
                  <c:v>0.95970627326607572</c:v>
                </c:pt>
                <c:pt idx="262">
                  <c:v>0.96044452941061575</c:v>
                </c:pt>
                <c:pt idx="263">
                  <c:v>0.9381807730477626</c:v>
                </c:pt>
                <c:pt idx="264">
                  <c:v>0.93611423036445784</c:v>
                </c:pt>
                <c:pt idx="265">
                  <c:v>0.94168403519300525</c:v>
                </c:pt>
                <c:pt idx="266">
                  <c:v>0.9977580892975414</c:v>
                </c:pt>
                <c:pt idx="267">
                  <c:v>0.95318886370097433</c:v>
                </c:pt>
                <c:pt idx="268">
                  <c:v>0.94932920608742533</c:v>
                </c:pt>
                <c:pt idx="269">
                  <c:v>0.99207157388751666</c:v>
                </c:pt>
                <c:pt idx="270">
                  <c:v>0.98247547516790756</c:v>
                </c:pt>
                <c:pt idx="271">
                  <c:v>0.98329334343373209</c:v>
                </c:pt>
                <c:pt idx="272">
                  <c:v>0.98079200591947457</c:v>
                </c:pt>
                <c:pt idx="273">
                  <c:v>0.970919627332406</c:v>
                </c:pt>
                <c:pt idx="274">
                  <c:v>1.0079410729297316</c:v>
                </c:pt>
                <c:pt idx="275">
                  <c:v>0.96145732184955923</c:v>
                </c:pt>
                <c:pt idx="276">
                  <c:v>0.95921434047288412</c:v>
                </c:pt>
                <c:pt idx="277">
                  <c:v>0.94633519085015227</c:v>
                </c:pt>
                <c:pt idx="278">
                  <c:v>0.97230253891585217</c:v>
                </c:pt>
                <c:pt idx="279">
                  <c:v>0.94946791696078026</c:v>
                </c:pt>
                <c:pt idx="280">
                  <c:v>0.91774640782006833</c:v>
                </c:pt>
                <c:pt idx="281">
                  <c:v>0.96286375777377087</c:v>
                </c:pt>
                <c:pt idx="282">
                  <c:v>0.98765459289801028</c:v>
                </c:pt>
                <c:pt idx="283">
                  <c:v>0.97706478489859827</c:v>
                </c:pt>
                <c:pt idx="284">
                  <c:v>0.93482315183690967</c:v>
                </c:pt>
                <c:pt idx="285">
                  <c:v>0.9661070681860231</c:v>
                </c:pt>
                <c:pt idx="286">
                  <c:v>0.95869821018225998</c:v>
                </c:pt>
                <c:pt idx="287">
                  <c:v>0.97051428901308578</c:v>
                </c:pt>
                <c:pt idx="288">
                  <c:v>0.98130735908006661</c:v>
                </c:pt>
                <c:pt idx="289">
                  <c:v>0.97817572214338067</c:v>
                </c:pt>
                <c:pt idx="290">
                  <c:v>0.97433582104080707</c:v>
                </c:pt>
                <c:pt idx="291">
                  <c:v>0.95987045677263816</c:v>
                </c:pt>
                <c:pt idx="292">
                  <c:v>0.98548548705661565</c:v>
                </c:pt>
                <c:pt idx="293">
                  <c:v>0.99224411502304921</c:v>
                </c:pt>
                <c:pt idx="294">
                  <c:v>0.9740808392317124</c:v>
                </c:pt>
                <c:pt idx="295">
                  <c:v>0.97872095194539654</c:v>
                </c:pt>
                <c:pt idx="296">
                  <c:v>0.97207885470591737</c:v>
                </c:pt>
                <c:pt idx="297">
                  <c:v>0.98223758722562637</c:v>
                </c:pt>
                <c:pt idx="298">
                  <c:v>0.99764725615660221</c:v>
                </c:pt>
                <c:pt idx="299">
                  <c:v>0.97407827106982436</c:v>
                </c:pt>
                <c:pt idx="300">
                  <c:v>0.97316038211015898</c:v>
                </c:pt>
                <c:pt idx="301">
                  <c:v>1.0100384136590377</c:v>
                </c:pt>
                <c:pt idx="302">
                  <c:v>1.0189013895343031</c:v>
                </c:pt>
                <c:pt idx="303">
                  <c:v>1.0249168146463019</c:v>
                </c:pt>
                <c:pt idx="304">
                  <c:v>1.0085568301583496</c:v>
                </c:pt>
                <c:pt idx="305">
                  <c:v>0.98928282390447853</c:v>
                </c:pt>
                <c:pt idx="306">
                  <c:v>1.0074004029996513</c:v>
                </c:pt>
                <c:pt idx="307">
                  <c:v>0.98771348717712593</c:v>
                </c:pt>
                <c:pt idx="308">
                  <c:v>0.99861718844331349</c:v>
                </c:pt>
                <c:pt idx="309">
                  <c:v>1.0047911654130151</c:v>
                </c:pt>
                <c:pt idx="310">
                  <c:v>1.012120799588913</c:v>
                </c:pt>
                <c:pt idx="311">
                  <c:v>1.006625219709786</c:v>
                </c:pt>
                <c:pt idx="312">
                  <c:v>0.9935128854498303</c:v>
                </c:pt>
                <c:pt idx="313">
                  <c:v>0.99689408071610897</c:v>
                </c:pt>
                <c:pt idx="314">
                  <c:v>0.99923008261974977</c:v>
                </c:pt>
                <c:pt idx="315">
                  <c:v>0.97691902884544812</c:v>
                </c:pt>
                <c:pt idx="316">
                  <c:v>0.99875024156283299</c:v>
                </c:pt>
                <c:pt idx="317">
                  <c:v>0.99638281182345056</c:v>
                </c:pt>
                <c:pt idx="318">
                  <c:v>0.97910910075473523</c:v>
                </c:pt>
                <c:pt idx="319">
                  <c:v>1.0069601159793333</c:v>
                </c:pt>
                <c:pt idx="320">
                  <c:v>0.98632566275026168</c:v>
                </c:pt>
                <c:pt idx="321">
                  <c:v>0.99013254316136867</c:v>
                </c:pt>
                <c:pt idx="322">
                  <c:v>0.98966267026546328</c:v>
                </c:pt>
                <c:pt idx="323">
                  <c:v>0.99714152885881202</c:v>
                </c:pt>
                <c:pt idx="324">
                  <c:v>1.001597066793424</c:v>
                </c:pt>
                <c:pt idx="325">
                  <c:v>0.99176277130484547</c:v>
                </c:pt>
                <c:pt idx="326">
                  <c:v>0.97365237560188511</c:v>
                </c:pt>
                <c:pt idx="327">
                  <c:v>0.99038248793553307</c:v>
                </c:pt>
                <c:pt idx="328">
                  <c:v>0.98940506342339207</c:v>
                </c:pt>
                <c:pt idx="329">
                  <c:v>0.97187219805134417</c:v>
                </c:pt>
                <c:pt idx="330">
                  <c:v>0.99238097258191726</c:v>
                </c:pt>
                <c:pt idx="331">
                  <c:v>1.0017221949159725</c:v>
                </c:pt>
                <c:pt idx="332">
                  <c:v>0.99315230149792055</c:v>
                </c:pt>
                <c:pt idx="333">
                  <c:v>1.0080490097969856</c:v>
                </c:pt>
                <c:pt idx="334">
                  <c:v>1.0003178442981879</c:v>
                </c:pt>
                <c:pt idx="335">
                  <c:v>1.0106196376273888</c:v>
                </c:pt>
                <c:pt idx="336">
                  <c:v>1.0118791375453888</c:v>
                </c:pt>
                <c:pt idx="337">
                  <c:v>0.99860636387840052</c:v>
                </c:pt>
                <c:pt idx="338">
                  <c:v>0.99758976764016338</c:v>
                </c:pt>
                <c:pt idx="339">
                  <c:v>0.9952136367064961</c:v>
                </c:pt>
                <c:pt idx="340">
                  <c:v>0.98816952980285788</c:v>
                </c:pt>
                <c:pt idx="341">
                  <c:v>0.98980001891116876</c:v>
                </c:pt>
                <c:pt idx="342">
                  <c:v>1.0060066631212157</c:v>
                </c:pt>
                <c:pt idx="343">
                  <c:v>1.0063803189230882</c:v>
                </c:pt>
                <c:pt idx="344">
                  <c:v>1.0040595289364089</c:v>
                </c:pt>
                <c:pt idx="345">
                  <c:v>1.0083773272838235</c:v>
                </c:pt>
                <c:pt idx="346">
                  <c:v>1.001985746786225</c:v>
                </c:pt>
                <c:pt idx="347">
                  <c:v>0.98740460975469635</c:v>
                </c:pt>
                <c:pt idx="348">
                  <c:v>1.001808005270898</c:v>
                </c:pt>
                <c:pt idx="349">
                  <c:v>1.0000737435519973</c:v>
                </c:pt>
                <c:pt idx="350">
                  <c:v>1.0041386306471036</c:v>
                </c:pt>
                <c:pt idx="351">
                  <c:v>0.99517017080597292</c:v>
                </c:pt>
                <c:pt idx="352">
                  <c:v>1.001179375311243</c:v>
                </c:pt>
                <c:pt idx="353">
                  <c:v>0.9913669555829252</c:v>
                </c:pt>
                <c:pt idx="354">
                  <c:v>1.0058457939098824</c:v>
                </c:pt>
                <c:pt idx="355">
                  <c:v>0.99674595700753654</c:v>
                </c:pt>
                <c:pt idx="356">
                  <c:v>1.0067700044688275</c:v>
                </c:pt>
                <c:pt idx="357">
                  <c:v>0.99348530996046769</c:v>
                </c:pt>
                <c:pt idx="358">
                  <c:v>0.9952444213884365</c:v>
                </c:pt>
                <c:pt idx="359">
                  <c:v>1.0074703142143389</c:v>
                </c:pt>
                <c:pt idx="360">
                  <c:v>0.99932441212101197</c:v>
                </c:pt>
                <c:pt idx="361">
                  <c:v>1.0013700425723542</c:v>
                </c:pt>
                <c:pt idx="362">
                  <c:v>1.0065691113373396</c:v>
                </c:pt>
                <c:pt idx="363">
                  <c:v>1.0055112913991378</c:v>
                </c:pt>
                <c:pt idx="364">
                  <c:v>0.98677519743979503</c:v>
                </c:pt>
                <c:pt idx="365">
                  <c:v>0.99978888939032851</c:v>
                </c:pt>
                <c:pt idx="366">
                  <c:v>0.99291122353004813</c:v>
                </c:pt>
                <c:pt idx="367">
                  <c:v>1.0002702515786013</c:v>
                </c:pt>
                <c:pt idx="368">
                  <c:v>0.99704312587768762</c:v>
                </c:pt>
                <c:pt idx="369">
                  <c:v>1.0074176163116766</c:v>
                </c:pt>
                <c:pt idx="370">
                  <c:v>1.0005034128859032</c:v>
                </c:pt>
                <c:pt idx="371">
                  <c:v>1.0023649184173173</c:v>
                </c:pt>
                <c:pt idx="372">
                  <c:v>1.0151726262998479</c:v>
                </c:pt>
                <c:pt idx="373">
                  <c:v>1.007827368187469</c:v>
                </c:pt>
                <c:pt idx="374">
                  <c:v>1.0076930381134186</c:v>
                </c:pt>
                <c:pt idx="375">
                  <c:v>1.007858664029128</c:v>
                </c:pt>
                <c:pt idx="376">
                  <c:v>1.0200726608591566</c:v>
                </c:pt>
                <c:pt idx="377">
                  <c:v>1.0252352800735312</c:v>
                </c:pt>
                <c:pt idx="378">
                  <c:v>1.0170136477775025</c:v>
                </c:pt>
                <c:pt idx="379">
                  <c:v>1.0161656277252045</c:v>
                </c:pt>
                <c:pt idx="380">
                  <c:v>1.0156238723354549</c:v>
                </c:pt>
                <c:pt idx="381">
                  <c:v>1.0070823388156371</c:v>
                </c:pt>
                <c:pt idx="382">
                  <c:v>1.0058176980698927</c:v>
                </c:pt>
                <c:pt idx="383">
                  <c:v>1.011287736729668</c:v>
                </c:pt>
                <c:pt idx="384">
                  <c:v>0.99639075168283875</c:v>
                </c:pt>
                <c:pt idx="385">
                  <c:v>0.997268208414267</c:v>
                </c:pt>
                <c:pt idx="386">
                  <c:v>0.98981543160431384</c:v>
                </c:pt>
                <c:pt idx="387">
                  <c:v>1.0350111758622289</c:v>
                </c:pt>
                <c:pt idx="388">
                  <c:v>0.99878416638993628</c:v>
                </c:pt>
                <c:pt idx="389">
                  <c:v>0.98846803527028126</c:v>
                </c:pt>
                <c:pt idx="390">
                  <c:v>0.99478525759033054</c:v>
                </c:pt>
                <c:pt idx="391">
                  <c:v>0.99612495365847031</c:v>
                </c:pt>
                <c:pt idx="392">
                  <c:v>0.99250061092597841</c:v>
                </c:pt>
                <c:pt idx="393">
                  <c:v>0.9982432127180515</c:v>
                </c:pt>
                <c:pt idx="394">
                  <c:v>1.0093223240554012</c:v>
                </c:pt>
                <c:pt idx="395">
                  <c:v>1.0145528148764851</c:v>
                </c:pt>
                <c:pt idx="396">
                  <c:v>1.0207679987720273</c:v>
                </c:pt>
                <c:pt idx="397">
                  <c:v>1.0044988637610572</c:v>
                </c:pt>
                <c:pt idx="398">
                  <c:v>1.0072930489497685</c:v>
                </c:pt>
                <c:pt idx="399">
                  <c:v>1.0290606546457017</c:v>
                </c:pt>
                <c:pt idx="400">
                  <c:v>1.0185424038267121</c:v>
                </c:pt>
                <c:pt idx="401">
                  <c:v>1.0296318046788555</c:v>
                </c:pt>
                <c:pt idx="402">
                  <c:v>1.0422675629803781</c:v>
                </c:pt>
                <c:pt idx="403">
                  <c:v>1.0507382269896377</c:v>
                </c:pt>
                <c:pt idx="404">
                  <c:v>1.0666226137187367</c:v>
                </c:pt>
                <c:pt idx="405">
                  <c:v>1.038305924765488</c:v>
                </c:pt>
                <c:pt idx="406">
                  <c:v>1.0332954962928373</c:v>
                </c:pt>
                <c:pt idx="407">
                  <c:v>1.0244162209458176</c:v>
                </c:pt>
                <c:pt idx="408">
                  <c:v>1.0284018732898519</c:v>
                </c:pt>
                <c:pt idx="409">
                  <c:v>0.99820432760374078</c:v>
                </c:pt>
                <c:pt idx="410">
                  <c:v>1.0048151695821843</c:v>
                </c:pt>
                <c:pt idx="411">
                  <c:v>1.0122905540195792</c:v>
                </c:pt>
                <c:pt idx="412">
                  <c:v>1.0074514083746602</c:v>
                </c:pt>
                <c:pt idx="413">
                  <c:v>0.99419247367851349</c:v>
                </c:pt>
                <c:pt idx="414">
                  <c:v>0.99496058907361062</c:v>
                </c:pt>
                <c:pt idx="415">
                  <c:v>0.98319056052977094</c:v>
                </c:pt>
                <c:pt idx="416">
                  <c:v>0.97451738739059068</c:v>
                </c:pt>
                <c:pt idx="417">
                  <c:v>0.97638692224939005</c:v>
                </c:pt>
                <c:pt idx="418">
                  <c:v>0.97137627174345531</c:v>
                </c:pt>
                <c:pt idx="419">
                  <c:v>0.96294650381937652</c:v>
                </c:pt>
                <c:pt idx="420">
                  <c:v>0.9656569651448762</c:v>
                </c:pt>
                <c:pt idx="421">
                  <c:v>0.98232898424953696</c:v>
                </c:pt>
                <c:pt idx="422">
                  <c:v>0.98109482777438162</c:v>
                </c:pt>
                <c:pt idx="423">
                  <c:v>0.98026744415741929</c:v>
                </c:pt>
                <c:pt idx="424">
                  <c:v>0.97694306087160554</c:v>
                </c:pt>
                <c:pt idx="425">
                  <c:v>0.95574963467094765</c:v>
                </c:pt>
                <c:pt idx="426">
                  <c:v>0.92839194095238053</c:v>
                </c:pt>
                <c:pt idx="427">
                  <c:v>0.91760290134001987</c:v>
                </c:pt>
                <c:pt idx="428">
                  <c:v>0.92306161176504509</c:v>
                </c:pt>
                <c:pt idx="429">
                  <c:v>0.91208657979823637</c:v>
                </c:pt>
                <c:pt idx="430">
                  <c:v>0.90337610463163565</c:v>
                </c:pt>
                <c:pt idx="431">
                  <c:v>0.89614886462474086</c:v>
                </c:pt>
                <c:pt idx="432">
                  <c:v>0.89923280039033915</c:v>
                </c:pt>
                <c:pt idx="433">
                  <c:v>0.88699663824728192</c:v>
                </c:pt>
                <c:pt idx="434">
                  <c:v>0.8499170148558941</c:v>
                </c:pt>
                <c:pt idx="435">
                  <c:v>0.79139532536730994</c:v>
                </c:pt>
                <c:pt idx="436">
                  <c:v>0.75658841299276836</c:v>
                </c:pt>
                <c:pt idx="437">
                  <c:v>0.735557853645605</c:v>
                </c:pt>
                <c:pt idx="438">
                  <c:v>0.70343185577281808</c:v>
                </c:pt>
                <c:pt idx="439">
                  <c:v>0.67199960628416988</c:v>
                </c:pt>
                <c:pt idx="440">
                  <c:v>0.64742342803900499</c:v>
                </c:pt>
                <c:pt idx="441">
                  <c:v>0.62607696544656055</c:v>
                </c:pt>
                <c:pt idx="442">
                  <c:v>0.61572836903370476</c:v>
                </c:pt>
                <c:pt idx="443">
                  <c:v>0.58913552185003271</c:v>
                </c:pt>
                <c:pt idx="444">
                  <c:v>0.57382360088960127</c:v>
                </c:pt>
                <c:pt idx="445">
                  <c:v>0.55151597218761594</c:v>
                </c:pt>
                <c:pt idx="446">
                  <c:v>0.50970452189021409</c:v>
                </c:pt>
                <c:pt idx="447">
                  <c:v>0.46504123509005424</c:v>
                </c:pt>
                <c:pt idx="448">
                  <c:v>0.42262337834688102</c:v>
                </c:pt>
                <c:pt idx="449">
                  <c:v>0.39034023330129008</c:v>
                </c:pt>
                <c:pt idx="450">
                  <c:v>0.36991852017935895</c:v>
                </c:pt>
                <c:pt idx="451">
                  <c:v>0.34745496326757536</c:v>
                </c:pt>
                <c:pt idx="452">
                  <c:v>0.31962588278168574</c:v>
                </c:pt>
                <c:pt idx="453">
                  <c:v>0.30016137810472354</c:v>
                </c:pt>
                <c:pt idx="454">
                  <c:v>0.27572812235848149</c:v>
                </c:pt>
                <c:pt idx="455">
                  <c:v>0.25978818559287087</c:v>
                </c:pt>
                <c:pt idx="456">
                  <c:v>0.24198078780690185</c:v>
                </c:pt>
                <c:pt idx="457">
                  <c:v>0.22573989633325975</c:v>
                </c:pt>
                <c:pt idx="458">
                  <c:v>0.21501571008994164</c:v>
                </c:pt>
                <c:pt idx="459">
                  <c:v>0.19882501763858612</c:v>
                </c:pt>
                <c:pt idx="460">
                  <c:v>0.17779686831894478</c:v>
                </c:pt>
                <c:pt idx="461">
                  <c:v>0.17034755080377234</c:v>
                </c:pt>
                <c:pt idx="462">
                  <c:v>0.14829432238805287</c:v>
                </c:pt>
                <c:pt idx="463">
                  <c:v>0.14228871147158176</c:v>
                </c:pt>
                <c:pt idx="464">
                  <c:v>0.12101763368657688</c:v>
                </c:pt>
                <c:pt idx="465">
                  <c:v>0.12848409671048464</c:v>
                </c:pt>
                <c:pt idx="466">
                  <c:v>0.12350211122237126</c:v>
                </c:pt>
                <c:pt idx="467">
                  <c:v>0.10800811122928816</c:v>
                </c:pt>
                <c:pt idx="468">
                  <c:v>0.10561628703169343</c:v>
                </c:pt>
                <c:pt idx="469">
                  <c:v>9.0406330246312602E-2</c:v>
                </c:pt>
                <c:pt idx="470">
                  <c:v>8.1404226578593544E-2</c:v>
                </c:pt>
                <c:pt idx="471">
                  <c:v>7.2650978388151738E-2</c:v>
                </c:pt>
                <c:pt idx="472">
                  <c:v>7.1239992858847329E-2</c:v>
                </c:pt>
                <c:pt idx="473">
                  <c:v>7.1902524345410987E-2</c:v>
                </c:pt>
                <c:pt idx="474">
                  <c:v>6.2674237158850926E-2</c:v>
                </c:pt>
                <c:pt idx="475">
                  <c:v>6.0608916766743334E-2</c:v>
                </c:pt>
                <c:pt idx="476">
                  <c:v>5.2864168323741481E-2</c:v>
                </c:pt>
                <c:pt idx="477">
                  <c:v>5.4510771123220808E-2</c:v>
                </c:pt>
                <c:pt idx="478">
                  <c:v>4.7880806467796633E-2</c:v>
                </c:pt>
                <c:pt idx="479">
                  <c:v>4.4823729888902569E-2</c:v>
                </c:pt>
                <c:pt idx="480">
                  <c:v>4.1104845528888698E-2</c:v>
                </c:pt>
                <c:pt idx="481">
                  <c:v>4.1560633528019482E-2</c:v>
                </c:pt>
                <c:pt idx="482">
                  <c:v>4.3060589333973408E-2</c:v>
                </c:pt>
                <c:pt idx="483">
                  <c:v>3.6723145353942624E-2</c:v>
                </c:pt>
                <c:pt idx="484">
                  <c:v>3.4705890572329673E-2</c:v>
                </c:pt>
                <c:pt idx="485">
                  <c:v>2.9722080034256096E-2</c:v>
                </c:pt>
                <c:pt idx="486">
                  <c:v>2.5921113159076071E-2</c:v>
                </c:pt>
                <c:pt idx="487">
                  <c:v>2.8452189624342653E-2</c:v>
                </c:pt>
                <c:pt idx="488">
                  <c:v>2.4941091603196373E-2</c:v>
                </c:pt>
                <c:pt idx="489">
                  <c:v>2.6019022914014082E-2</c:v>
                </c:pt>
                <c:pt idx="490">
                  <c:v>2.1591477021205376E-2</c:v>
                </c:pt>
                <c:pt idx="491">
                  <c:v>2.3021514824064258E-2</c:v>
                </c:pt>
                <c:pt idx="492">
                  <c:v>2.0115449595111249E-2</c:v>
                </c:pt>
                <c:pt idx="493">
                  <c:v>2.3723087827322277E-2</c:v>
                </c:pt>
                <c:pt idx="494">
                  <c:v>1.992586462315378E-2</c:v>
                </c:pt>
                <c:pt idx="495">
                  <c:v>2.2951013589768414E-2</c:v>
                </c:pt>
                <c:pt idx="496">
                  <c:v>2.1357218641575824E-2</c:v>
                </c:pt>
                <c:pt idx="497">
                  <c:v>1.8180631846171767E-2</c:v>
                </c:pt>
                <c:pt idx="498">
                  <c:v>1.4122618210567981E-2</c:v>
                </c:pt>
                <c:pt idx="499">
                  <c:v>1.7253399446720847E-2</c:v>
                </c:pt>
                <c:pt idx="500">
                  <c:v>1.0647397235805349E-2</c:v>
                </c:pt>
                <c:pt idx="501">
                  <c:v>1.1498719886385199E-2</c:v>
                </c:pt>
                <c:pt idx="502">
                  <c:v>1.104701554818086E-2</c:v>
                </c:pt>
                <c:pt idx="503">
                  <c:v>1.0936668990198056E-2</c:v>
                </c:pt>
                <c:pt idx="504">
                  <c:v>8.0048294906430312E-3</c:v>
                </c:pt>
                <c:pt idx="505">
                  <c:v>9.9132390996238048E-3</c:v>
                </c:pt>
                <c:pt idx="506">
                  <c:v>7.2385851973402965E-3</c:v>
                </c:pt>
                <c:pt idx="507">
                  <c:v>8.6637409728215222E-4</c:v>
                </c:pt>
                <c:pt idx="508">
                  <c:v>8.9174152305077289E-3</c:v>
                </c:pt>
                <c:pt idx="509">
                  <c:v>9.8289411411999535E-3</c:v>
                </c:pt>
                <c:pt idx="510">
                  <c:v>9.8807487107318813E-3</c:v>
                </c:pt>
                <c:pt idx="511">
                  <c:v>1.0436035390840122E-2</c:v>
                </c:pt>
                <c:pt idx="512">
                  <c:v>6.1971709817461116E-3</c:v>
                </c:pt>
                <c:pt idx="513">
                  <c:v>0</c:v>
                </c:pt>
                <c:pt idx="514">
                  <c:v>8.397919336808406E-3</c:v>
                </c:pt>
                <c:pt idx="515">
                  <c:v>6.8863255623178889E-3</c:v>
                </c:pt>
                <c:pt idx="516">
                  <c:v>8.9123637185040509E-3</c:v>
                </c:pt>
                <c:pt idx="517">
                  <c:v>6.3078779910110743E-3</c:v>
                </c:pt>
                <c:pt idx="518">
                  <c:v>7.1567010812874686E-3</c:v>
                </c:pt>
                <c:pt idx="519">
                  <c:v>5.8152204760530575E-3</c:v>
                </c:pt>
                <c:pt idx="520">
                  <c:v>5.1482288123867025E-3</c:v>
                </c:pt>
                <c:pt idx="521">
                  <c:v>5.6051305174621173E-3</c:v>
                </c:pt>
                <c:pt idx="522">
                  <c:v>7.1303117743567301E-3</c:v>
                </c:pt>
                <c:pt idx="523">
                  <c:v>6.0229265330206993E-3</c:v>
                </c:pt>
                <c:pt idx="524">
                  <c:v>4.9864941556173117E-3</c:v>
                </c:pt>
                <c:pt idx="525">
                  <c:v>4.6162536798351412E-3</c:v>
                </c:pt>
                <c:pt idx="526">
                  <c:v>2.4420446157220484E-3</c:v>
                </c:pt>
                <c:pt idx="527">
                  <c:v>2.8229162293098068E-3</c:v>
                </c:pt>
                <c:pt idx="528">
                  <c:v>2.7758404557541266E-3</c:v>
                </c:pt>
                <c:pt idx="529">
                  <c:v>3.2219573248171035E-3</c:v>
                </c:pt>
                <c:pt idx="530">
                  <c:v>1.1113017840721343E-3</c:v>
                </c:pt>
                <c:pt idx="531">
                  <c:v>2.0760397926717128E-4</c:v>
                </c:pt>
                <c:pt idx="532">
                  <c:v>3.9991736958389112E-4</c:v>
                </c:pt>
                <c:pt idx="533">
                  <c:v>3.1518288527828536E-3</c:v>
                </c:pt>
                <c:pt idx="534">
                  <c:v>2.013996396083077E-3</c:v>
                </c:pt>
                <c:pt idx="535">
                  <c:v>1.0568500608418142E-3</c:v>
                </c:pt>
                <c:pt idx="536">
                  <c:v>6.8768224104887692E-3</c:v>
                </c:pt>
                <c:pt idx="537">
                  <c:v>1.0362146892209957E-3</c:v>
                </c:pt>
                <c:pt idx="538">
                  <c:v>0</c:v>
                </c:pt>
                <c:pt idx="539">
                  <c:v>3.8981739717670346E-4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58432"/>
        <c:axId val="179856896"/>
      </c:scatterChart>
      <c:valAx>
        <c:axId val="179845376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79855360"/>
        <c:crosses val="autoZero"/>
        <c:crossBetween val="midCat"/>
      </c:valAx>
      <c:valAx>
        <c:axId val="179855360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845376"/>
        <c:crosses val="autoZero"/>
        <c:crossBetween val="midCat"/>
      </c:valAx>
      <c:valAx>
        <c:axId val="179856896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79858432"/>
        <c:crosses val="max"/>
        <c:crossBetween val="midCat"/>
      </c:valAx>
      <c:valAx>
        <c:axId val="179858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798568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0.57862883708193846</c:v>
                </c:pt>
                <c:pt idx="1">
                  <c:v>0.55867611234512959</c:v>
                </c:pt>
                <c:pt idx="2">
                  <c:v>5.9858138220677405E-2</c:v>
                </c:pt>
                <c:pt idx="3">
                  <c:v>0.91782522539431843</c:v>
                </c:pt>
                <c:pt idx="4">
                  <c:v>38.349860222151619</c:v>
                </c:pt>
                <c:pt idx="5">
                  <c:v>94.879110476828373</c:v>
                </c:pt>
                <c:pt idx="6">
                  <c:v>175.23570614392665</c:v>
                </c:pt>
                <c:pt idx="7">
                  <c:v>219.53511474351026</c:v>
                </c:pt>
                <c:pt idx="8">
                  <c:v>234.80047362398011</c:v>
                </c:pt>
                <c:pt idx="9">
                  <c:v>233.18414141192864</c:v>
                </c:pt>
                <c:pt idx="10">
                  <c:v>232.1265413245554</c:v>
                </c:pt>
                <c:pt idx="11">
                  <c:v>239.07078338982882</c:v>
                </c:pt>
                <c:pt idx="12">
                  <c:v>249.32750794192208</c:v>
                </c:pt>
                <c:pt idx="13">
                  <c:v>249.76651167573337</c:v>
                </c:pt>
                <c:pt idx="14">
                  <c:v>235.73834540068927</c:v>
                </c:pt>
                <c:pt idx="15">
                  <c:v>237.47440591698336</c:v>
                </c:pt>
                <c:pt idx="16">
                  <c:v>235.45897933970397</c:v>
                </c:pt>
                <c:pt idx="17">
                  <c:v>229.69206566974717</c:v>
                </c:pt>
                <c:pt idx="18">
                  <c:v>235.95784730561934</c:v>
                </c:pt>
                <c:pt idx="19">
                  <c:v>225.06257112733871</c:v>
                </c:pt>
                <c:pt idx="20">
                  <c:v>234.4013792505919</c:v>
                </c:pt>
                <c:pt idx="21">
                  <c:v>231.0888959595664</c:v>
                </c:pt>
                <c:pt idx="22">
                  <c:v>237.55422479098695</c:v>
                </c:pt>
                <c:pt idx="23">
                  <c:v>235.1995679972222</c:v>
                </c:pt>
                <c:pt idx="24">
                  <c:v>237.15513042065064</c:v>
                </c:pt>
                <c:pt idx="25">
                  <c:v>237.3147681688792</c:v>
                </c:pt>
                <c:pt idx="26">
                  <c:v>234.64083587463651</c:v>
                </c:pt>
                <c:pt idx="27">
                  <c:v>227.0779975994985</c:v>
                </c:pt>
                <c:pt idx="28">
                  <c:v>239.44992303703484</c:v>
                </c:pt>
                <c:pt idx="29">
                  <c:v>231.3882167374359</c:v>
                </c:pt>
                <c:pt idx="30">
                  <c:v>222.50836737595986</c:v>
                </c:pt>
                <c:pt idx="31">
                  <c:v>230.92925821155686</c:v>
                </c:pt>
                <c:pt idx="32">
                  <c:v>215.98317566774321</c:v>
                </c:pt>
                <c:pt idx="33">
                  <c:v>221.53058628630993</c:v>
                </c:pt>
                <c:pt idx="34">
                  <c:v>224.38411074451631</c:v>
                </c:pt>
                <c:pt idx="35">
                  <c:v>224.28433715945752</c:v>
                </c:pt>
                <c:pt idx="36">
                  <c:v>226.71881267961533</c:v>
                </c:pt>
                <c:pt idx="37">
                  <c:v>225.42175603888339</c:v>
                </c:pt>
                <c:pt idx="38">
                  <c:v>222.3886390781721</c:v>
                </c:pt>
                <c:pt idx="39">
                  <c:v>221.86981645792355</c:v>
                </c:pt>
                <c:pt idx="40">
                  <c:v>216.28249636130602</c:v>
                </c:pt>
                <c:pt idx="41">
                  <c:v>220.89203538212473</c:v>
                </c:pt>
                <c:pt idx="42">
                  <c:v>220.19362034177612</c:v>
                </c:pt>
                <c:pt idx="43">
                  <c:v>220.45303164108279</c:v>
                </c:pt>
                <c:pt idx="44">
                  <c:v>225.98048812737366</c:v>
                </c:pt>
                <c:pt idx="45">
                  <c:v>220.17366562651429</c:v>
                </c:pt>
                <c:pt idx="46">
                  <c:v>224.16460885761478</c:v>
                </c:pt>
                <c:pt idx="47">
                  <c:v>219.07615630297144</c:v>
                </c:pt>
                <c:pt idx="48">
                  <c:v>215.20494187869713</c:v>
                </c:pt>
                <c:pt idx="49">
                  <c:v>220.23352977232969</c:v>
                </c:pt>
                <c:pt idx="50">
                  <c:v>219.25574873555121</c:v>
                </c:pt>
                <c:pt idx="51">
                  <c:v>229.99138644504839</c:v>
                </c:pt>
                <c:pt idx="52">
                  <c:v>215.98317566774321</c:v>
                </c:pt>
                <c:pt idx="53">
                  <c:v>215.66390026459322</c:v>
                </c:pt>
                <c:pt idx="54">
                  <c:v>223.486148485341</c:v>
                </c:pt>
                <c:pt idx="55">
                  <c:v>214.96548533246411</c:v>
                </c:pt>
                <c:pt idx="56">
                  <c:v>212.27159933516137</c:v>
                </c:pt>
                <c:pt idx="57">
                  <c:v>219.45529588388126</c:v>
                </c:pt>
                <c:pt idx="58">
                  <c:v>223.6856956527852</c:v>
                </c:pt>
                <c:pt idx="59">
                  <c:v>219.0961110176593</c:v>
                </c:pt>
                <c:pt idx="60">
                  <c:v>221.59045043405578</c:v>
                </c:pt>
                <c:pt idx="61">
                  <c:v>219.27570345033621</c:v>
                </c:pt>
                <c:pt idx="62">
                  <c:v>230.60998271596398</c:v>
                </c:pt>
                <c:pt idx="63">
                  <c:v>220.3931674949408</c:v>
                </c:pt>
                <c:pt idx="64">
                  <c:v>217.34009616850699</c:v>
                </c:pt>
                <c:pt idx="65">
                  <c:v>219.03624687362836</c:v>
                </c:pt>
                <c:pt idx="66">
                  <c:v>213.28928956774686</c:v>
                </c:pt>
                <c:pt idx="67">
                  <c:v>211.55322978490648</c:v>
                </c:pt>
                <c:pt idx="68">
                  <c:v>210.89472438329733</c:v>
                </c:pt>
                <c:pt idx="69">
                  <c:v>218.03851115456399</c:v>
                </c:pt>
                <c:pt idx="70">
                  <c:v>225.96053340984946</c:v>
                </c:pt>
                <c:pt idx="71">
                  <c:v>217.6394168750179</c:v>
                </c:pt>
                <c:pt idx="72">
                  <c:v>229.93152228993605</c:v>
                </c:pt>
                <c:pt idx="73">
                  <c:v>234.80047362398011</c:v>
                </c:pt>
                <c:pt idx="74">
                  <c:v>235.29934159049859</c:v>
                </c:pt>
                <c:pt idx="75">
                  <c:v>222.12922776732896</c:v>
                </c:pt>
                <c:pt idx="76">
                  <c:v>231.72744695286201</c:v>
                </c:pt>
                <c:pt idx="77">
                  <c:v>211.3536826915138</c:v>
                </c:pt>
                <c:pt idx="78">
                  <c:v>229.73197510641586</c:v>
                </c:pt>
                <c:pt idx="79">
                  <c:v>215.70380968979759</c:v>
                </c:pt>
                <c:pt idx="80">
                  <c:v>216.14281337060569</c:v>
                </c:pt>
                <c:pt idx="81">
                  <c:v>210.95458850993029</c:v>
                </c:pt>
                <c:pt idx="82">
                  <c:v>221.59045043405578</c:v>
                </c:pt>
                <c:pt idx="83">
                  <c:v>217.53964330587783</c:v>
                </c:pt>
                <c:pt idx="84">
                  <c:v>224.12469942372249</c:v>
                </c:pt>
                <c:pt idx="85">
                  <c:v>235.03993024794934</c:v>
                </c:pt>
                <c:pt idx="86">
                  <c:v>232.52563569679981</c:v>
                </c:pt>
                <c:pt idx="87">
                  <c:v>225.84080510482397</c:v>
                </c:pt>
                <c:pt idx="88">
                  <c:v>233.36373387983963</c:v>
                </c:pt>
                <c:pt idx="89">
                  <c:v>227.39727308516251</c:v>
                </c:pt>
                <c:pt idx="90">
                  <c:v>221.11153725437197</c:v>
                </c:pt>
                <c:pt idx="91">
                  <c:v>218.87660915669423</c:v>
                </c:pt>
                <c:pt idx="92">
                  <c:v>212.11196165545223</c:v>
                </c:pt>
                <c:pt idx="93">
                  <c:v>211.67295804176484</c:v>
                </c:pt>
                <c:pt idx="94">
                  <c:v>212.39132759563643</c:v>
                </c:pt>
                <c:pt idx="95">
                  <c:v>223.74555980316197</c:v>
                </c:pt>
                <c:pt idx="96">
                  <c:v>229.89161285320884</c:v>
                </c:pt>
                <c:pt idx="97">
                  <c:v>220.43307692569221</c:v>
                </c:pt>
                <c:pt idx="98">
                  <c:v>229.17324299419704</c:v>
                </c:pt>
                <c:pt idx="99">
                  <c:v>227.13786175296735</c:v>
                </c:pt>
                <c:pt idx="100">
                  <c:v>229.09342412123237</c:v>
                </c:pt>
                <c:pt idx="101">
                  <c:v>230.11111475534975</c:v>
                </c:pt>
                <c:pt idx="102">
                  <c:v>222.56823152496469</c:v>
                </c:pt>
                <c:pt idx="103">
                  <c:v>224.00497112221484</c:v>
                </c:pt>
                <c:pt idx="104">
                  <c:v>233.64309994112173</c:v>
                </c:pt>
                <c:pt idx="105">
                  <c:v>215.08521360532689</c:v>
                </c:pt>
                <c:pt idx="106">
                  <c:v>230.94921293005058</c:v>
                </c:pt>
                <c:pt idx="107">
                  <c:v>216.56186234463007</c:v>
                </c:pt>
                <c:pt idx="108">
                  <c:v>223.22673716878435</c:v>
                </c:pt>
                <c:pt idx="109">
                  <c:v>225.68116736511178</c:v>
                </c:pt>
                <c:pt idx="110">
                  <c:v>221.78999759378559</c:v>
                </c:pt>
                <c:pt idx="111">
                  <c:v>225.82085038733931</c:v>
                </c:pt>
                <c:pt idx="112">
                  <c:v>223.40632961857199</c:v>
                </c:pt>
                <c:pt idx="113">
                  <c:v>231.88708470146648</c:v>
                </c:pt>
                <c:pt idx="114">
                  <c:v>237.27485873183301</c:v>
                </c:pt>
                <c:pt idx="115">
                  <c:v>242.94199866984175</c:v>
                </c:pt>
                <c:pt idx="116">
                  <c:v>234.34151509457772</c:v>
                </c:pt>
                <c:pt idx="117">
                  <c:v>227.05804288168545</c:v>
                </c:pt>
                <c:pt idx="118">
                  <c:v>225.96053340984983</c:v>
                </c:pt>
                <c:pt idx="119">
                  <c:v>224.88297867232816</c:v>
                </c:pt>
                <c:pt idx="120">
                  <c:v>235.55875293293241</c:v>
                </c:pt>
                <c:pt idx="121">
                  <c:v>229.99138644504879</c:v>
                </c:pt>
                <c:pt idx="122">
                  <c:v>581.53559266835566</c:v>
                </c:pt>
                <c:pt idx="123">
                  <c:v>225.24216358286046</c:v>
                </c:pt>
                <c:pt idx="124">
                  <c:v>235.45897933970397</c:v>
                </c:pt>
                <c:pt idx="125">
                  <c:v>226.1401258677694</c:v>
                </c:pt>
                <c:pt idx="126">
                  <c:v>231.22857898918349</c:v>
                </c:pt>
                <c:pt idx="127">
                  <c:v>232.4857262595537</c:v>
                </c:pt>
                <c:pt idx="128">
                  <c:v>230.80952990064117</c:v>
                </c:pt>
                <c:pt idx="129">
                  <c:v>237.31476816887883</c:v>
                </c:pt>
                <c:pt idx="130">
                  <c:v>241.30571181818456</c:v>
                </c:pt>
                <c:pt idx="131">
                  <c:v>238.8712362066486</c:v>
                </c:pt>
                <c:pt idx="132">
                  <c:v>230.3904808130965</c:v>
                </c:pt>
                <c:pt idx="133">
                  <c:v>232.60545457130587</c:v>
                </c:pt>
                <c:pt idx="134">
                  <c:v>234.34151509457809</c:v>
                </c:pt>
                <c:pt idx="135">
                  <c:v>236.01771146148684</c:v>
                </c:pt>
                <c:pt idx="136">
                  <c:v>233.48346219180598</c:v>
                </c:pt>
                <c:pt idx="137">
                  <c:v>234.18187734520401</c:v>
                </c:pt>
                <c:pt idx="138">
                  <c:v>232.26622435478353</c:v>
                </c:pt>
                <c:pt idx="139">
                  <c:v>238.27259465542448</c:v>
                </c:pt>
                <c:pt idx="140">
                  <c:v>244.57828548623397</c:v>
                </c:pt>
                <c:pt idx="141">
                  <c:v>240.66716084346515</c:v>
                </c:pt>
                <c:pt idx="142">
                  <c:v>232.28617907339287</c:v>
                </c:pt>
                <c:pt idx="143">
                  <c:v>233.76282825312498</c:v>
                </c:pt>
                <c:pt idx="144">
                  <c:v>238.39232296586158</c:v>
                </c:pt>
                <c:pt idx="145">
                  <c:v>218.93647330046244</c:v>
                </c:pt>
                <c:pt idx="146">
                  <c:v>224.40406546154861</c:v>
                </c:pt>
                <c:pt idx="147">
                  <c:v>233.46350747314384</c:v>
                </c:pt>
                <c:pt idx="148">
                  <c:v>230.96916764854649</c:v>
                </c:pt>
                <c:pt idx="149">
                  <c:v>235.65852652613981</c:v>
                </c:pt>
                <c:pt idx="150">
                  <c:v>233.80273769046204</c:v>
                </c:pt>
                <c:pt idx="151">
                  <c:v>246.61366658970155</c:v>
                </c:pt>
                <c:pt idx="152">
                  <c:v>243.48077604041049</c:v>
                </c:pt>
                <c:pt idx="153">
                  <c:v>249.20777965015247</c:v>
                </c:pt>
                <c:pt idx="154">
                  <c:v>249.6667381002396</c:v>
                </c:pt>
                <c:pt idx="155">
                  <c:v>252.77967354574349</c:v>
                </c:pt>
                <c:pt idx="156">
                  <c:v>254.01686577053448</c:v>
                </c:pt>
                <c:pt idx="157">
                  <c:v>248.36968159924299</c:v>
                </c:pt>
                <c:pt idx="158">
                  <c:v>257.52889507686768</c:v>
                </c:pt>
                <c:pt idx="159">
                  <c:v>252.00143970647972</c:v>
                </c:pt>
                <c:pt idx="160">
                  <c:v>240.24811176408605</c:v>
                </c:pt>
                <c:pt idx="161">
                  <c:v>241.2258929465786</c:v>
                </c:pt>
                <c:pt idx="162">
                  <c:v>232.92473006949072</c:v>
                </c:pt>
                <c:pt idx="163">
                  <c:v>239.52974190998501</c:v>
                </c:pt>
                <c:pt idx="164">
                  <c:v>237.03540210940162</c:v>
                </c:pt>
                <c:pt idx="165">
                  <c:v>238.95105507995606</c:v>
                </c:pt>
                <c:pt idx="166">
                  <c:v>240.94652689542446</c:v>
                </c:pt>
                <c:pt idx="167">
                  <c:v>253.47808851636452</c:v>
                </c:pt>
                <c:pt idx="168">
                  <c:v>260.52210157015116</c:v>
                </c:pt>
                <c:pt idx="169">
                  <c:v>273.17338399548015</c:v>
                </c:pt>
                <c:pt idx="170">
                  <c:v>269.44185499974878</c:v>
                </c:pt>
                <c:pt idx="171">
                  <c:v>268.46407457575168</c:v>
                </c:pt>
                <c:pt idx="172">
                  <c:v>263.11621361684604</c:v>
                </c:pt>
                <c:pt idx="173">
                  <c:v>252.26085098794209</c:v>
                </c:pt>
                <c:pt idx="174">
                  <c:v>255.89260874054142</c:v>
                </c:pt>
                <c:pt idx="175">
                  <c:v>249.62682866998074</c:v>
                </c:pt>
                <c:pt idx="176">
                  <c:v>259.10531719996374</c:v>
                </c:pt>
                <c:pt idx="177">
                  <c:v>254.73523543039096</c:v>
                </c:pt>
                <c:pt idx="178">
                  <c:v>245.89529679650255</c:v>
                </c:pt>
                <c:pt idx="179">
                  <c:v>262.31802532039251</c:v>
                </c:pt>
                <c:pt idx="180">
                  <c:v>250.38510783880525</c:v>
                </c:pt>
                <c:pt idx="181">
                  <c:v>229.81179397978852</c:v>
                </c:pt>
                <c:pt idx="182">
                  <c:v>267.26679236999547</c:v>
                </c:pt>
                <c:pt idx="183">
                  <c:v>263.97426600937081</c:v>
                </c:pt>
                <c:pt idx="184">
                  <c:v>270.22008836960265</c:v>
                </c:pt>
                <c:pt idx="185">
                  <c:v>265.35114072068603</c:v>
                </c:pt>
                <c:pt idx="186">
                  <c:v>256.79057076444383</c:v>
                </c:pt>
                <c:pt idx="187">
                  <c:v>265.7701895313632</c:v>
                </c:pt>
                <c:pt idx="188">
                  <c:v>257.50894036594281</c:v>
                </c:pt>
                <c:pt idx="189">
                  <c:v>257.84817044996885</c:v>
                </c:pt>
                <c:pt idx="190">
                  <c:v>263.05634949541957</c:v>
                </c:pt>
                <c:pt idx="191">
                  <c:v>245.03724397634687</c:v>
                </c:pt>
                <c:pt idx="192">
                  <c:v>253.43817908981853</c:v>
                </c:pt>
                <c:pt idx="193">
                  <c:v>261.40010875110977</c:v>
                </c:pt>
                <c:pt idx="194">
                  <c:v>255.41369565137009</c:v>
                </c:pt>
                <c:pt idx="195">
                  <c:v>244.25901001292374</c:v>
                </c:pt>
                <c:pt idx="196">
                  <c:v>235.81816427522381</c:v>
                </c:pt>
                <c:pt idx="197">
                  <c:v>256.51120480404336</c:v>
                </c:pt>
                <c:pt idx="198">
                  <c:v>261.69942937481966</c:v>
                </c:pt>
                <c:pt idx="199">
                  <c:v>268.76339511795612</c:v>
                </c:pt>
                <c:pt idx="200">
                  <c:v>264.71259013894445</c:v>
                </c:pt>
                <c:pt idx="201">
                  <c:v>264.95204660893836</c:v>
                </c:pt>
                <c:pt idx="202">
                  <c:v>259.58423023403105</c:v>
                </c:pt>
                <c:pt idx="203">
                  <c:v>261.30033520917169</c:v>
                </c:pt>
                <c:pt idx="204">
                  <c:v>247.39190052172654</c:v>
                </c:pt>
                <c:pt idx="205">
                  <c:v>253.33840552326973</c:v>
                </c:pt>
                <c:pt idx="206">
                  <c:v>255.27401266577408</c:v>
                </c:pt>
                <c:pt idx="207">
                  <c:v>248.09031557903998</c:v>
                </c:pt>
                <c:pt idx="208">
                  <c:v>258.96563423026919</c:v>
                </c:pt>
                <c:pt idx="209">
                  <c:v>261.99874999535325</c:v>
                </c:pt>
                <c:pt idx="210">
                  <c:v>275.08903500338403</c:v>
                </c:pt>
                <c:pt idx="211">
                  <c:v>275.04912560910441</c:v>
                </c:pt>
                <c:pt idx="212">
                  <c:v>271.37746102536596</c:v>
                </c:pt>
                <c:pt idx="213">
                  <c:v>284.88678897007856</c:v>
                </c:pt>
                <c:pt idx="214">
                  <c:v>281.27499019937324</c:v>
                </c:pt>
                <c:pt idx="215">
                  <c:v>277.84278302811168</c:v>
                </c:pt>
                <c:pt idx="216">
                  <c:v>277.42373443885884</c:v>
                </c:pt>
                <c:pt idx="217">
                  <c:v>266.90760769688671</c:v>
                </c:pt>
                <c:pt idx="218">
                  <c:v>261.32028991758739</c:v>
                </c:pt>
                <c:pt idx="219">
                  <c:v>252.77967354574386</c:v>
                </c:pt>
                <c:pt idx="220">
                  <c:v>247.31208165742825</c:v>
                </c:pt>
                <c:pt idx="221">
                  <c:v>245.49620246307305</c:v>
                </c:pt>
                <c:pt idx="222">
                  <c:v>259.02549836021683</c:v>
                </c:pt>
                <c:pt idx="223">
                  <c:v>262.89671183763824</c:v>
                </c:pt>
                <c:pt idx="224">
                  <c:v>276.86500297346299</c:v>
                </c:pt>
                <c:pt idx="225">
                  <c:v>277.02464053652221</c:v>
                </c:pt>
                <c:pt idx="226">
                  <c:v>280.13757277075985</c:v>
                </c:pt>
                <c:pt idx="227">
                  <c:v>284.92669834503027</c:v>
                </c:pt>
                <c:pt idx="228">
                  <c:v>282.39245287325775</c:v>
                </c:pt>
                <c:pt idx="229">
                  <c:v>286.84234824522827</c:v>
                </c:pt>
                <c:pt idx="230">
                  <c:v>287.32126069025105</c:v>
                </c:pt>
                <c:pt idx="231">
                  <c:v>279.39924914249002</c:v>
                </c:pt>
                <c:pt idx="232">
                  <c:v>278.00242058370367</c:v>
                </c:pt>
                <c:pt idx="233">
                  <c:v>278.92033650445308</c:v>
                </c:pt>
                <c:pt idx="234">
                  <c:v>267.66588644509983</c:v>
                </c:pt>
                <c:pt idx="235">
                  <c:v>264.73254484486097</c:v>
                </c:pt>
                <c:pt idx="236">
                  <c:v>261.59965583393472</c:v>
                </c:pt>
                <c:pt idx="237">
                  <c:v>274.92939742582405</c:v>
                </c:pt>
                <c:pt idx="238">
                  <c:v>263.21598715226361</c:v>
                </c:pt>
                <c:pt idx="239">
                  <c:v>272.27542252832478</c:v>
                </c:pt>
                <c:pt idx="240">
                  <c:v>282.27272473263622</c:v>
                </c:pt>
                <c:pt idx="241">
                  <c:v>293.50721200396498</c:v>
                </c:pt>
                <c:pt idx="242">
                  <c:v>296.85959765226437</c:v>
                </c:pt>
                <c:pt idx="243">
                  <c:v>291.19246917322749</c:v>
                </c:pt>
                <c:pt idx="244">
                  <c:v>296.14122935123902</c:v>
                </c:pt>
                <c:pt idx="245">
                  <c:v>307.41561742200588</c:v>
                </c:pt>
                <c:pt idx="246">
                  <c:v>298.835110332444</c:v>
                </c:pt>
                <c:pt idx="247">
                  <c:v>290.97296768280313</c:v>
                </c:pt>
                <c:pt idx="248">
                  <c:v>283.70946237206323</c:v>
                </c:pt>
                <c:pt idx="249">
                  <c:v>275.68767590869118</c:v>
                </c:pt>
                <c:pt idx="250">
                  <c:v>273.17338399548015</c:v>
                </c:pt>
                <c:pt idx="251">
                  <c:v>275.32849136750843</c:v>
                </c:pt>
                <c:pt idx="252">
                  <c:v>260.1629168066458</c:v>
                </c:pt>
                <c:pt idx="253">
                  <c:v>268.06498051370278</c:v>
                </c:pt>
                <c:pt idx="254">
                  <c:v>281.17521674330004</c:v>
                </c:pt>
                <c:pt idx="255">
                  <c:v>283.39018735016555</c:v>
                </c:pt>
                <c:pt idx="256">
                  <c:v>283.25050452644746</c:v>
                </c:pt>
                <c:pt idx="257">
                  <c:v>285.66502176672594</c:v>
                </c:pt>
                <c:pt idx="258">
                  <c:v>299.59338786916624</c:v>
                </c:pt>
                <c:pt idx="259">
                  <c:v>305.4401056904091</c:v>
                </c:pt>
                <c:pt idx="260">
                  <c:v>301.44917223146911</c:v>
                </c:pt>
                <c:pt idx="261">
                  <c:v>293.60698539527488</c:v>
                </c:pt>
                <c:pt idx="262">
                  <c:v>293.28771054116629</c:v>
                </c:pt>
                <c:pt idx="263">
                  <c:v>287.62058096224865</c:v>
                </c:pt>
                <c:pt idx="264">
                  <c:v>282.97113887602802</c:v>
                </c:pt>
                <c:pt idx="265">
                  <c:v>279.07997405171017</c:v>
                </c:pt>
                <c:pt idx="266">
                  <c:v>272.85410881129292</c:v>
                </c:pt>
                <c:pt idx="267">
                  <c:v>282.99109356547558</c:v>
                </c:pt>
                <c:pt idx="268">
                  <c:v>282.99109356547558</c:v>
                </c:pt>
                <c:pt idx="269">
                  <c:v>285.52533895938831</c:v>
                </c:pt>
                <c:pt idx="270">
                  <c:v>285.46547489878964</c:v>
                </c:pt>
                <c:pt idx="271">
                  <c:v>283.25050452644746</c:v>
                </c:pt>
                <c:pt idx="272">
                  <c:v>281.99335906836995</c:v>
                </c:pt>
                <c:pt idx="273">
                  <c:v>286.56298264672807</c:v>
                </c:pt>
                <c:pt idx="274">
                  <c:v>293.66684942979919</c:v>
                </c:pt>
                <c:pt idx="275">
                  <c:v>288.95754478587531</c:v>
                </c:pt>
                <c:pt idx="276">
                  <c:v>300.99021482645867</c:v>
                </c:pt>
                <c:pt idx="277">
                  <c:v>298.67547295220811</c:v>
                </c:pt>
                <c:pt idx="278">
                  <c:v>306.27820160327161</c:v>
                </c:pt>
                <c:pt idx="279">
                  <c:v>300.47139339790863</c:v>
                </c:pt>
                <c:pt idx="280">
                  <c:v>302.82604437571683</c:v>
                </c:pt>
                <c:pt idx="281">
                  <c:v>314.43965736842563</c:v>
                </c:pt>
                <c:pt idx="282">
                  <c:v>326.53217437861196</c:v>
                </c:pt>
                <c:pt idx="283">
                  <c:v>311.56618681314535</c:v>
                </c:pt>
                <c:pt idx="284">
                  <c:v>302.72627103550116</c:v>
                </c:pt>
                <c:pt idx="285">
                  <c:v>291.91083766911117</c:v>
                </c:pt>
                <c:pt idx="286">
                  <c:v>280.03779930904892</c:v>
                </c:pt>
                <c:pt idx="287">
                  <c:v>301.50903623994873</c:v>
                </c:pt>
                <c:pt idx="288">
                  <c:v>305.34033236482486</c:v>
                </c:pt>
                <c:pt idx="289">
                  <c:v>308.57298782981496</c:v>
                </c:pt>
                <c:pt idx="290">
                  <c:v>334.95303161849824</c:v>
                </c:pt>
                <c:pt idx="291">
                  <c:v>354.08951796341927</c:v>
                </c:pt>
                <c:pt idx="292">
                  <c:v>362.72986700253006</c:v>
                </c:pt>
                <c:pt idx="293">
                  <c:v>362.51036624095423</c:v>
                </c:pt>
                <c:pt idx="294">
                  <c:v>364.16659923604095</c:v>
                </c:pt>
                <c:pt idx="295">
                  <c:v>350.97659723593728</c:v>
                </c:pt>
                <c:pt idx="296">
                  <c:v>353.29133319079557</c:v>
                </c:pt>
                <c:pt idx="297">
                  <c:v>350.99655185698737</c:v>
                </c:pt>
                <c:pt idx="298">
                  <c:v>339.70223399208726</c:v>
                </c:pt>
                <c:pt idx="299">
                  <c:v>338.54486543897457</c:v>
                </c:pt>
                <c:pt idx="300">
                  <c:v>336.19021888936146</c:v>
                </c:pt>
                <c:pt idx="301">
                  <c:v>334.11493697538202</c:v>
                </c:pt>
                <c:pt idx="302">
                  <c:v>328.86686737534802</c:v>
                </c:pt>
                <c:pt idx="303">
                  <c:v>333.43647938302115</c:v>
                </c:pt>
                <c:pt idx="304">
                  <c:v>353.65051634090571</c:v>
                </c:pt>
                <c:pt idx="305">
                  <c:v>363.64777926753811</c:v>
                </c:pt>
                <c:pt idx="306">
                  <c:v>383.94161978644905</c:v>
                </c:pt>
                <c:pt idx="307">
                  <c:v>405.79192501582907</c:v>
                </c:pt>
                <c:pt idx="308">
                  <c:v>399.027308400511</c:v>
                </c:pt>
                <c:pt idx="309">
                  <c:v>392.02323805309987</c:v>
                </c:pt>
                <c:pt idx="310">
                  <c:v>401.72118204393928</c:v>
                </c:pt>
                <c:pt idx="311">
                  <c:v>383.52257293734647</c:v>
                </c:pt>
                <c:pt idx="312">
                  <c:v>383.96157439835076</c:v>
                </c:pt>
                <c:pt idx="313">
                  <c:v>377.25682492734512</c:v>
                </c:pt>
                <c:pt idx="314">
                  <c:v>376.55841352900353</c:v>
                </c:pt>
                <c:pt idx="315">
                  <c:v>375.20149995157607</c:v>
                </c:pt>
                <c:pt idx="316">
                  <c:v>371.35025989126018</c:v>
                </c:pt>
                <c:pt idx="317">
                  <c:v>363.1289592937556</c:v>
                </c:pt>
                <c:pt idx="318">
                  <c:v>351.11627958300829</c:v>
                </c:pt>
                <c:pt idx="319">
                  <c:v>345.72853141398264</c:v>
                </c:pt>
                <c:pt idx="320">
                  <c:v>346.62648951560851</c:v>
                </c:pt>
                <c:pt idx="321">
                  <c:v>340.77978397234767</c:v>
                </c:pt>
                <c:pt idx="322">
                  <c:v>341.57796911118129</c:v>
                </c:pt>
                <c:pt idx="323">
                  <c:v>323.41924994923374</c:v>
                </c:pt>
                <c:pt idx="324">
                  <c:v>331.34124256234276</c:v>
                </c:pt>
                <c:pt idx="325">
                  <c:v>328.80700345578032</c:v>
                </c:pt>
                <c:pt idx="326">
                  <c:v>317.67231119961065</c:v>
                </c:pt>
                <c:pt idx="327">
                  <c:v>325.93353510410253</c:v>
                </c:pt>
                <c:pt idx="328">
                  <c:v>316.35530415222752</c:v>
                </c:pt>
                <c:pt idx="329">
                  <c:v>303.74395907950907</c:v>
                </c:pt>
                <c:pt idx="330">
                  <c:v>305.99883630336234</c:v>
                </c:pt>
                <c:pt idx="331">
                  <c:v>303.58432174311383</c:v>
                </c:pt>
                <c:pt idx="332">
                  <c:v>296.62014155509684</c:v>
                </c:pt>
                <c:pt idx="333">
                  <c:v>284.82692490749741</c:v>
                </c:pt>
                <c:pt idx="334">
                  <c:v>279.47906791440533</c:v>
                </c:pt>
                <c:pt idx="335">
                  <c:v>280.75616822236998</c:v>
                </c:pt>
                <c:pt idx="336">
                  <c:v>276.54572784371658</c:v>
                </c:pt>
                <c:pt idx="337">
                  <c:v>269.36203619113093</c:v>
                </c:pt>
                <c:pt idx="338">
                  <c:v>274.74980514966018</c:v>
                </c:pt>
                <c:pt idx="339">
                  <c:v>268.94298744148614</c:v>
                </c:pt>
                <c:pt idx="340">
                  <c:v>274.29084710382477</c:v>
                </c:pt>
                <c:pt idx="341">
                  <c:v>272.15569432998745</c:v>
                </c:pt>
                <c:pt idx="342">
                  <c:v>274.98926151754688</c:v>
                </c:pt>
                <c:pt idx="343">
                  <c:v>267.08720003409155</c:v>
                </c:pt>
                <c:pt idx="344">
                  <c:v>264.89218249164645</c:v>
                </c:pt>
                <c:pt idx="345">
                  <c:v>262.43775356633608</c:v>
                </c:pt>
                <c:pt idx="346">
                  <c:v>262.81689300839787</c:v>
                </c:pt>
                <c:pt idx="347">
                  <c:v>257.9678987140544</c:v>
                </c:pt>
                <c:pt idx="348">
                  <c:v>249.88623996603391</c:v>
                </c:pt>
                <c:pt idx="349">
                  <c:v>249.84633053596943</c:v>
                </c:pt>
                <c:pt idx="350">
                  <c:v>254.31618646387952</c:v>
                </c:pt>
                <c:pt idx="351">
                  <c:v>249.88623996603391</c:v>
                </c:pt>
                <c:pt idx="352">
                  <c:v>254.25632232540795</c:v>
                </c:pt>
                <c:pt idx="353">
                  <c:v>240.8866627415</c:v>
                </c:pt>
                <c:pt idx="354">
                  <c:v>255.73297104489509</c:v>
                </c:pt>
                <c:pt idx="355">
                  <c:v>261.38015404275001</c:v>
                </c:pt>
                <c:pt idx="356">
                  <c:v>250.14565126058017</c:v>
                </c:pt>
                <c:pt idx="357">
                  <c:v>255.47355978788138</c:v>
                </c:pt>
                <c:pt idx="358">
                  <c:v>262.07856882695586</c:v>
                </c:pt>
                <c:pt idx="359">
                  <c:v>265.65046130044107</c:v>
                </c:pt>
                <c:pt idx="360">
                  <c:v>261.12074283280435</c:v>
                </c:pt>
                <c:pt idx="361">
                  <c:v>266.72801535838551</c:v>
                </c:pt>
                <c:pt idx="362">
                  <c:v>257.30939325601292</c:v>
                </c:pt>
                <c:pt idx="363">
                  <c:v>267.88538818363941</c:v>
                </c:pt>
                <c:pt idx="364">
                  <c:v>261.42006345945538</c:v>
                </c:pt>
                <c:pt idx="365">
                  <c:v>262.57743651928217</c:v>
                </c:pt>
                <c:pt idx="366">
                  <c:v>275.50808363885142</c:v>
                </c:pt>
                <c:pt idx="367">
                  <c:v>277.28405157390591</c:v>
                </c:pt>
                <c:pt idx="368">
                  <c:v>261.32028991758705</c:v>
                </c:pt>
                <c:pt idx="369">
                  <c:v>261.45997287610442</c:v>
                </c:pt>
                <c:pt idx="370">
                  <c:v>261.22051637537004</c:v>
                </c:pt>
                <c:pt idx="371">
                  <c:v>263.036394788248</c:v>
                </c:pt>
                <c:pt idx="372">
                  <c:v>271.19786872052447</c:v>
                </c:pt>
                <c:pt idx="373">
                  <c:v>263.31576068731465</c:v>
                </c:pt>
                <c:pt idx="374">
                  <c:v>264.89218249164645</c:v>
                </c:pt>
                <c:pt idx="375">
                  <c:v>274.39062059287346</c:v>
                </c:pt>
                <c:pt idx="376">
                  <c:v>278.30174099712667</c:v>
                </c:pt>
                <c:pt idx="377">
                  <c:v>282.91127480756398</c:v>
                </c:pt>
                <c:pt idx="378">
                  <c:v>285.54529364621311</c:v>
                </c:pt>
                <c:pt idx="379">
                  <c:v>282.02329110401553</c:v>
                </c:pt>
                <c:pt idx="380">
                  <c:v>278.50128793700253</c:v>
                </c:pt>
                <c:pt idx="381">
                  <c:v>289.81559614488162</c:v>
                </c:pt>
                <c:pt idx="382">
                  <c:v>288.03962933508694</c:v>
                </c:pt>
                <c:pt idx="383">
                  <c:v>282.27272473263622</c:v>
                </c:pt>
                <c:pt idx="384">
                  <c:v>266.36883067751546</c:v>
                </c:pt>
                <c:pt idx="385">
                  <c:v>271.8763285313986</c:v>
                </c:pt>
                <c:pt idx="386">
                  <c:v>268.7035310098135</c:v>
                </c:pt>
                <c:pt idx="387">
                  <c:v>226.71881267961572</c:v>
                </c:pt>
                <c:pt idx="388">
                  <c:v>268.28448224864428</c:v>
                </c:pt>
                <c:pt idx="389">
                  <c:v>267.74570525934217</c:v>
                </c:pt>
                <c:pt idx="390">
                  <c:v>272.71442591677311</c:v>
                </c:pt>
                <c:pt idx="391">
                  <c:v>274.74980514966018</c:v>
                </c:pt>
                <c:pt idx="392">
                  <c:v>273.55252327073634</c:v>
                </c:pt>
                <c:pt idx="393">
                  <c:v>289.97523360267144</c:v>
                </c:pt>
                <c:pt idx="394">
                  <c:v>276.64550132228095</c:v>
                </c:pt>
                <c:pt idx="395">
                  <c:v>277.42373443885884</c:v>
                </c:pt>
                <c:pt idx="396">
                  <c:v>288.1394027558199</c:v>
                </c:pt>
                <c:pt idx="397">
                  <c:v>275.08903500338403</c:v>
                </c:pt>
                <c:pt idx="398">
                  <c:v>280.43689315293972</c:v>
                </c:pt>
                <c:pt idx="399">
                  <c:v>273.97157193580875</c:v>
                </c:pt>
                <c:pt idx="400">
                  <c:v>276.68541071357453</c:v>
                </c:pt>
                <c:pt idx="401">
                  <c:v>263.69490011714112</c:v>
                </c:pt>
                <c:pt idx="402">
                  <c:v>265.51077836365658</c:v>
                </c:pt>
                <c:pt idx="403">
                  <c:v>273.21329339318129</c:v>
                </c:pt>
                <c:pt idx="404">
                  <c:v>262.95657595941549</c:v>
                </c:pt>
                <c:pt idx="405">
                  <c:v>278.18201283227648</c:v>
                </c:pt>
                <c:pt idx="406">
                  <c:v>264.73254484486097</c:v>
                </c:pt>
                <c:pt idx="407">
                  <c:v>265.03186543178043</c:v>
                </c:pt>
                <c:pt idx="408">
                  <c:v>264.19376777977976</c:v>
                </c:pt>
                <c:pt idx="409">
                  <c:v>268.24457284243925</c:v>
                </c:pt>
                <c:pt idx="410">
                  <c:v>278.38155977330803</c:v>
                </c:pt>
                <c:pt idx="411">
                  <c:v>272.97383700589984</c:v>
                </c:pt>
                <c:pt idx="412">
                  <c:v>266.06951010620708</c:v>
                </c:pt>
                <c:pt idx="413">
                  <c:v>271.41737042625056</c:v>
                </c:pt>
                <c:pt idx="414">
                  <c:v>278.06228466673389</c:v>
                </c:pt>
                <c:pt idx="415">
                  <c:v>281.53440118283163</c:v>
                </c:pt>
                <c:pt idx="416">
                  <c:v>283.9888280119423</c:v>
                </c:pt>
                <c:pt idx="417">
                  <c:v>284.44778584018263</c:v>
                </c:pt>
                <c:pt idx="418">
                  <c:v>287.80017312317472</c:v>
                </c:pt>
                <c:pt idx="419">
                  <c:v>304.42241774323907</c:v>
                </c:pt>
                <c:pt idx="420">
                  <c:v>309.55076621937735</c:v>
                </c:pt>
                <c:pt idx="421">
                  <c:v>313.82106305136648</c:v>
                </c:pt>
                <c:pt idx="422">
                  <c:v>334.97298625245958</c:v>
                </c:pt>
                <c:pt idx="423">
                  <c:v>334.13489161012359</c:v>
                </c:pt>
                <c:pt idx="424">
                  <c:v>344.53125389699943</c:v>
                </c:pt>
                <c:pt idx="425">
                  <c:v>368.57656877973608</c:v>
                </c:pt>
                <c:pt idx="426">
                  <c:v>398.98739916339537</c:v>
                </c:pt>
                <c:pt idx="427">
                  <c:v>426.98375042637576</c:v>
                </c:pt>
                <c:pt idx="428">
                  <c:v>460.4078668870327</c:v>
                </c:pt>
                <c:pt idx="429">
                  <c:v>490.69927473809571</c:v>
                </c:pt>
                <c:pt idx="430">
                  <c:v>557.09000619957862</c:v>
                </c:pt>
                <c:pt idx="431">
                  <c:v>610.39188063762265</c:v>
                </c:pt>
                <c:pt idx="432">
                  <c:v>674.99190149368258</c:v>
                </c:pt>
                <c:pt idx="433">
                  <c:v>740.51496219595776</c:v>
                </c:pt>
                <c:pt idx="434">
                  <c:v>824.09049846768244</c:v>
                </c:pt>
                <c:pt idx="435">
                  <c:v>885.51911325185915</c:v>
                </c:pt>
                <c:pt idx="436">
                  <c:v>966.40801897750271</c:v>
                </c:pt>
                <c:pt idx="437">
                  <c:v>1055.5488067953795</c:v>
                </c:pt>
                <c:pt idx="438">
                  <c:v>1145.2414844808168</c:v>
                </c:pt>
                <c:pt idx="439">
                  <c:v>1242.1112323269035</c:v>
                </c:pt>
                <c:pt idx="440">
                  <c:v>1327.0310631869309</c:v>
                </c:pt>
                <c:pt idx="441">
                  <c:v>1465.1130641233242</c:v>
                </c:pt>
                <c:pt idx="442">
                  <c:v>1549.8269312070017</c:v>
                </c:pt>
                <c:pt idx="443">
                  <c:v>1672.5296444159926</c:v>
                </c:pt>
                <c:pt idx="444">
                  <c:v>1778.3445569726121</c:v>
                </c:pt>
                <c:pt idx="445">
                  <c:v>1891.5334299362939</c:v>
                </c:pt>
                <c:pt idx="446">
                  <c:v>2011.8722672333197</c:v>
                </c:pt>
                <c:pt idx="447">
                  <c:v>2120.7714233163824</c:v>
                </c:pt>
                <c:pt idx="448">
                  <c:v>2224.1683235265773</c:v>
                </c:pt>
                <c:pt idx="449">
                  <c:v>2357.4527795347503</c:v>
                </c:pt>
                <c:pt idx="450">
                  <c:v>2450.3884579674959</c:v>
                </c:pt>
                <c:pt idx="451">
                  <c:v>2569.187516326494</c:v>
                </c:pt>
                <c:pt idx="452">
                  <c:v>2669.7647696844888</c:v>
                </c:pt>
                <c:pt idx="453">
                  <c:v>2796.0168807788668</c:v>
                </c:pt>
                <c:pt idx="454">
                  <c:v>2896.9421392641493</c:v>
                </c:pt>
                <c:pt idx="455">
                  <c:v>3016.345771324538</c:v>
                </c:pt>
                <c:pt idx="456">
                  <c:v>3120.4218024224142</c:v>
                </c:pt>
                <c:pt idx="457">
                  <c:v>3220.6314232558893</c:v>
                </c:pt>
                <c:pt idx="458">
                  <c:v>3316.874093034598</c:v>
                </c:pt>
                <c:pt idx="459">
                  <c:v>3407.8364597936607</c:v>
                </c:pt>
                <c:pt idx="460">
                  <c:v>3514.3256187573506</c:v>
                </c:pt>
                <c:pt idx="461">
                  <c:v>3603.3218171533445</c:v>
                </c:pt>
                <c:pt idx="462">
                  <c:v>3707.181511395338</c:v>
                </c:pt>
                <c:pt idx="463">
                  <c:v>3786.2286146806337</c:v>
                </c:pt>
                <c:pt idx="464">
                  <c:v>3871.7662220975822</c:v>
                </c:pt>
                <c:pt idx="465">
                  <c:v>3968.7929164370353</c:v>
                </c:pt>
                <c:pt idx="466">
                  <c:v>4065.8964097954208</c:v>
                </c:pt>
                <c:pt idx="467">
                  <c:v>4143.2250155437814</c:v>
                </c:pt>
                <c:pt idx="468">
                  <c:v>4246.5464771362867</c:v>
                </c:pt>
                <c:pt idx="469">
                  <c:v>4293.9734456884471</c:v>
                </c:pt>
                <c:pt idx="470">
                  <c:v>4417.2465202232697</c:v>
                </c:pt>
                <c:pt idx="471">
                  <c:v>4457.5002768674267</c:v>
                </c:pt>
                <c:pt idx="472">
                  <c:v>4581.2570731808119</c:v>
                </c:pt>
                <c:pt idx="473">
                  <c:v>4624.695416253895</c:v>
                </c:pt>
                <c:pt idx="474">
                  <c:v>4714.62025711346</c:v>
                </c:pt>
                <c:pt idx="475">
                  <c:v>4802.0703497338591</c:v>
                </c:pt>
                <c:pt idx="476">
                  <c:v>4854.8220583795755</c:v>
                </c:pt>
                <c:pt idx="477">
                  <c:v>4952.6778842984686</c:v>
                </c:pt>
                <c:pt idx="478">
                  <c:v>5019.3403770605692</c:v>
                </c:pt>
                <c:pt idx="479">
                  <c:v>5104.5544432118377</c:v>
                </c:pt>
                <c:pt idx="480">
                  <c:v>5152.2374566443978</c:v>
                </c:pt>
                <c:pt idx="481">
                  <c:v>5236.5749863624942</c:v>
                </c:pt>
                <c:pt idx="482">
                  <c:v>5273.0073162146909</c:v>
                </c:pt>
                <c:pt idx="483">
                  <c:v>5360.5669309678551</c:v>
                </c:pt>
                <c:pt idx="484">
                  <c:v>5435.1147413685076</c:v>
                </c:pt>
                <c:pt idx="485">
                  <c:v>5490.2531653199758</c:v>
                </c:pt>
                <c:pt idx="486">
                  <c:v>5566.2222827147098</c:v>
                </c:pt>
                <c:pt idx="487">
                  <c:v>5638.359465182989</c:v>
                </c:pt>
                <c:pt idx="488">
                  <c:v>5709.1131692151275</c:v>
                </c:pt>
                <c:pt idx="489">
                  <c:v>5765.2680030606807</c:v>
                </c:pt>
                <c:pt idx="490">
                  <c:v>5850.7002471316237</c:v>
                </c:pt>
                <c:pt idx="491">
                  <c:v>5930.2420896037302</c:v>
                </c:pt>
                <c:pt idx="492">
                  <c:v>5984.3634917954605</c:v>
                </c:pt>
                <c:pt idx="493">
                  <c:v>6085.4655074614711</c:v>
                </c:pt>
                <c:pt idx="494">
                  <c:v>6141.5076797089059</c:v>
                </c:pt>
                <c:pt idx="495">
                  <c:v>6219.9119320020172</c:v>
                </c:pt>
                <c:pt idx="496">
                  <c:v>6284.2430261718891</c:v>
                </c:pt>
                <c:pt idx="497">
                  <c:v>6366.735121539401</c:v>
                </c:pt>
                <c:pt idx="498">
                  <c:v>6419.9759944390744</c:v>
                </c:pt>
                <c:pt idx="499">
                  <c:v>6486.9216455983369</c:v>
                </c:pt>
                <c:pt idx="500">
                  <c:v>6562.8104897917801</c:v>
                </c:pt>
                <c:pt idx="501">
                  <c:v>6631.8256971667352</c:v>
                </c:pt>
                <c:pt idx="502">
                  <c:v>6689.7121449867172</c:v>
                </c:pt>
                <c:pt idx="503">
                  <c:v>6781.1520492451145</c:v>
                </c:pt>
                <c:pt idx="504">
                  <c:v>6830.700905760521</c:v>
                </c:pt>
                <c:pt idx="505">
                  <c:v>6920.8599844903156</c:v>
                </c:pt>
                <c:pt idx="506">
                  <c:v>6978.6867392192262</c:v>
                </c:pt>
                <c:pt idx="507">
                  <c:v>7067.9548628191214</c:v>
                </c:pt>
                <c:pt idx="508">
                  <c:v>7125.4198616617114</c:v>
                </c:pt>
                <c:pt idx="509">
                  <c:v>7215.4512651218074</c:v>
                </c:pt>
                <c:pt idx="510">
                  <c:v>7257.8816835619973</c:v>
                </c:pt>
                <c:pt idx="511">
                  <c:v>7346.1636857910171</c:v>
                </c:pt>
                <c:pt idx="512">
                  <c:v>7436.4278724841179</c:v>
                </c:pt>
                <c:pt idx="513">
                  <c:v>7496.6016964623168</c:v>
                </c:pt>
                <c:pt idx="514">
                  <c:v>7539.5046779156983</c:v>
                </c:pt>
                <c:pt idx="515">
                  <c:v>7699.3419812883194</c:v>
                </c:pt>
                <c:pt idx="516">
                  <c:v>7730.4715268122045</c:v>
                </c:pt>
                <c:pt idx="517">
                  <c:v>7797.0295396832662</c:v>
                </c:pt>
                <c:pt idx="518">
                  <c:v>7866.821500537767</c:v>
                </c:pt>
                <c:pt idx="519">
                  <c:v>7976.7497822795112</c:v>
                </c:pt>
                <c:pt idx="520">
                  <c:v>8061.2720550262648</c:v>
                </c:pt>
                <c:pt idx="521">
                  <c:v>8135.6701564504328</c:v>
                </c:pt>
                <c:pt idx="522">
                  <c:v>8240.8979094199494</c:v>
                </c:pt>
                <c:pt idx="523">
                  <c:v>8295.1981535802606</c:v>
                </c:pt>
                <c:pt idx="524">
                  <c:v>8397.7828636948743</c:v>
                </c:pt>
                <c:pt idx="525">
                  <c:v>8463.4890695037375</c:v>
                </c:pt>
                <c:pt idx="526">
                  <c:v>8536.593775651243</c:v>
                </c:pt>
                <c:pt idx="527">
                  <c:v>8628.1668048430183</c:v>
                </c:pt>
                <c:pt idx="528">
                  <c:v>8661.2075201835123</c:v>
                </c:pt>
                <c:pt idx="529">
                  <c:v>8780.6269697417392</c:v>
                </c:pt>
                <c:pt idx="530">
                  <c:v>8853.0497944069539</c:v>
                </c:pt>
                <c:pt idx="531">
                  <c:v>8955.2507150738456</c:v>
                </c:pt>
                <c:pt idx="532">
                  <c:v>9018.8808691316463</c:v>
                </c:pt>
                <c:pt idx="533">
                  <c:v>9038.7242120064911</c:v>
                </c:pt>
                <c:pt idx="534">
                  <c:v>9175.7406117692281</c:v>
                </c:pt>
                <c:pt idx="535">
                  <c:v>9249.8933525668381</c:v>
                </c:pt>
                <c:pt idx="536">
                  <c:v>9323.8670908596941</c:v>
                </c:pt>
                <c:pt idx="537">
                  <c:v>9430.5567553896744</c:v>
                </c:pt>
                <c:pt idx="538">
                  <c:v>9491.4436537692145</c:v>
                </c:pt>
                <c:pt idx="539">
                  <c:v>9520.5537939765636</c:v>
                </c:pt>
                <c:pt idx="540">
                  <c:v>9667.9227033519201</c:v>
                </c:pt>
                <c:pt idx="541">
                  <c:v>9705.4787140492863</c:v>
                </c:pt>
                <c:pt idx="542">
                  <c:v>9824.5851283040247</c:v>
                </c:pt>
                <c:pt idx="543">
                  <c:v>9924.4209708551625</c:v>
                </c:pt>
                <c:pt idx="544">
                  <c:v>9951.6370462162486</c:v>
                </c:pt>
                <c:pt idx="545">
                  <c:v>10065.256354904051</c:v>
                </c:pt>
                <c:pt idx="546">
                  <c:v>10157.9780678316</c:v>
                </c:pt>
                <c:pt idx="547">
                  <c:v>10230.681659743779</c:v>
                </c:pt>
                <c:pt idx="548">
                  <c:v>10319.792464298645</c:v>
                </c:pt>
                <c:pt idx="549">
                  <c:v>10428.571171787966</c:v>
                </c:pt>
                <c:pt idx="550">
                  <c:v>10493.625759714048</c:v>
                </c:pt>
                <c:pt idx="551">
                  <c:v>10616.696849947659</c:v>
                </c:pt>
                <c:pt idx="552">
                  <c:v>10692.20033257109</c:v>
                </c:pt>
                <c:pt idx="553">
                  <c:v>10750.889414168536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10886.172252165408</c:v>
                </c:pt>
                <c:pt idx="1972">
                  <c:v>10840.732900980829</c:v>
                </c:pt>
                <c:pt idx="1973">
                  <c:v>10592.40199100937</c:v>
                </c:pt>
                <c:pt idx="1974">
                  <c:v>10420.373944269637</c:v>
                </c:pt>
                <c:pt idx="1975">
                  <c:v>10187.715116767917</c:v>
                </c:pt>
                <c:pt idx="1976">
                  <c:v>9984.2389762349048</c:v>
                </c:pt>
                <c:pt idx="1977">
                  <c:v>9865.7439314909516</c:v>
                </c:pt>
                <c:pt idx="1978">
                  <c:v>9728.4787558372282</c:v>
                </c:pt>
                <c:pt idx="1979">
                  <c:v>9571.4378219384616</c:v>
                </c:pt>
                <c:pt idx="1980">
                  <c:v>9440.4316183190367</c:v>
                </c:pt>
                <c:pt idx="1981">
                  <c:v>9316.5492443378516</c:v>
                </c:pt>
                <c:pt idx="1982">
                  <c:v>9199.9558985937274</c:v>
                </c:pt>
                <c:pt idx="1983">
                  <c:v>9078.5302084866562</c:v>
                </c:pt>
                <c:pt idx="1984">
                  <c:v>8980.2778993137435</c:v>
                </c:pt>
                <c:pt idx="1985">
                  <c:v>8923.1088583991532</c:v>
                </c:pt>
                <c:pt idx="1986">
                  <c:v>8839.761137588097</c:v>
                </c:pt>
                <c:pt idx="1987">
                  <c:v>8762.3371632478647</c:v>
                </c:pt>
                <c:pt idx="1988">
                  <c:v>8729.549975647129</c:v>
                </c:pt>
                <c:pt idx="1989">
                  <c:v>8673.425544145437</c:v>
                </c:pt>
                <c:pt idx="1990">
                  <c:v>8604.7254622310102</c:v>
                </c:pt>
                <c:pt idx="1991">
                  <c:v>8602.191572864238</c:v>
                </c:pt>
                <c:pt idx="1992">
                  <c:v>8520.3317033606309</c:v>
                </c:pt>
                <c:pt idx="1993">
                  <c:v>8096.4535394002851</c:v>
                </c:pt>
                <c:pt idx="1994">
                  <c:v>8491.3718744029666</c:v>
                </c:pt>
                <c:pt idx="1995">
                  <c:v>8371.0589337236743</c:v>
                </c:pt>
                <c:pt idx="1996">
                  <c:v>8283.5909964766452</c:v>
                </c:pt>
                <c:pt idx="1997">
                  <c:v>8192.000950210384</c:v>
                </c:pt>
                <c:pt idx="1998">
                  <c:v>8040.373482154615</c:v>
                </c:pt>
                <c:pt idx="1999">
                  <c:v>7954.1767437636745</c:v>
                </c:pt>
                <c:pt idx="2000">
                  <c:v>7805.3498665464085</c:v>
                </c:pt>
                <c:pt idx="2001">
                  <c:v>7638.2167529061753</c:v>
                </c:pt>
                <c:pt idx="2002">
                  <c:v>7475.9780623999877</c:v>
                </c:pt>
                <c:pt idx="2003">
                  <c:v>7338.8108792025851</c:v>
                </c:pt>
                <c:pt idx="2004">
                  <c:v>7193.3605445285784</c:v>
                </c:pt>
                <c:pt idx="2005">
                  <c:v>7053.7660440673735</c:v>
                </c:pt>
                <c:pt idx="2006">
                  <c:v>6919.6793379249621</c:v>
                </c:pt>
                <c:pt idx="2007">
                  <c:v>6798.6873724996667</c:v>
                </c:pt>
                <c:pt idx="2008">
                  <c:v>6686.4572379904021</c:v>
                </c:pt>
                <c:pt idx="2009">
                  <c:v>6597.9108511680433</c:v>
                </c:pt>
                <c:pt idx="2010">
                  <c:v>6491.6228563850927</c:v>
                </c:pt>
                <c:pt idx="2011">
                  <c:v>6433.130702230068</c:v>
                </c:pt>
                <c:pt idx="2012">
                  <c:v>6349.7273899497777</c:v>
                </c:pt>
                <c:pt idx="2013">
                  <c:v>6273.7739889356963</c:v>
                </c:pt>
                <c:pt idx="2014">
                  <c:v>6234.7438517741275</c:v>
                </c:pt>
                <c:pt idx="2015">
                  <c:v>6155.2412897679196</c:v>
                </c:pt>
                <c:pt idx="2016">
                  <c:v>6111.5349073597899</c:v>
                </c:pt>
                <c:pt idx="2017">
                  <c:v>6048.6401774469241</c:v>
                </c:pt>
                <c:pt idx="2018">
                  <c:v>6010.2984882743767</c:v>
                </c:pt>
                <c:pt idx="2019">
                  <c:v>5952.0611118270326</c:v>
                </c:pt>
                <c:pt idx="2020">
                  <c:v>5912.7820596619231</c:v>
                </c:pt>
                <c:pt idx="2021">
                  <c:v>5837.0962201122911</c:v>
                </c:pt>
                <c:pt idx="2022">
                  <c:v>5742.1786592741328</c:v>
                </c:pt>
                <c:pt idx="2023">
                  <c:v>5627.8358632034151</c:v>
                </c:pt>
                <c:pt idx="2024">
                  <c:v>5488.0968591713199</c:v>
                </c:pt>
                <c:pt idx="2025">
                  <c:v>5331.5464048372496</c:v>
                </c:pt>
                <c:pt idx="2026">
                  <c:v>5191.941281248909</c:v>
                </c:pt>
                <c:pt idx="2027">
                  <c:v>5057.6138081437575</c:v>
                </c:pt>
                <c:pt idx="2028">
                  <c:v>4939.8224162404958</c:v>
                </c:pt>
                <c:pt idx="2029">
                  <c:v>4820.1257310710625</c:v>
                </c:pt>
                <c:pt idx="2030">
                  <c:v>4727.2507759110122</c:v>
                </c:pt>
                <c:pt idx="2031">
                  <c:v>4581.0689014751924</c:v>
                </c:pt>
                <c:pt idx="2032">
                  <c:v>4627.6033459254695</c:v>
                </c:pt>
                <c:pt idx="2033">
                  <c:v>4589.014336435338</c:v>
                </c:pt>
                <c:pt idx="2034">
                  <c:v>4539.9959853698401</c:v>
                </c:pt>
                <c:pt idx="2035">
                  <c:v>4516.6999664229743</c:v>
                </c:pt>
                <c:pt idx="2036">
                  <c:v>4476.1843185902153</c:v>
                </c:pt>
                <c:pt idx="2037">
                  <c:v>4426.0299331320757</c:v>
                </c:pt>
                <c:pt idx="2038">
                  <c:v>4378.5578201500448</c:v>
                </c:pt>
                <c:pt idx="2039">
                  <c:v>4301.8879459203627</c:v>
                </c:pt>
                <c:pt idx="2040">
                  <c:v>4181.1834087154166</c:v>
                </c:pt>
                <c:pt idx="2041">
                  <c:v>4096.7094938998725</c:v>
                </c:pt>
                <c:pt idx="2042">
                  <c:v>3962.8438400235659</c:v>
                </c:pt>
                <c:pt idx="2043">
                  <c:v>3824.0708526071198</c:v>
                </c:pt>
                <c:pt idx="2044">
                  <c:v>3718.931321741376</c:v>
                </c:pt>
                <c:pt idx="2045">
                  <c:v>3623.0535361360789</c:v>
                </c:pt>
                <c:pt idx="2046">
                  <c:v>3546.593150589435</c:v>
                </c:pt>
                <c:pt idx="2047">
                  <c:v>3493.06302109845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1.8220624697233755E-2</c:v>
                </c:pt>
                <c:pt idx="1">
                  <c:v>1.8723341072522128E-2</c:v>
                </c:pt>
                <c:pt idx="2">
                  <c:v>1.9231805650636001E-2</c:v>
                </c:pt>
                <c:pt idx="3">
                  <c:v>1.9765618652620061E-2</c:v>
                </c:pt>
                <c:pt idx="4">
                  <c:v>2.0318643775344706E-2</c:v>
                </c:pt>
                <c:pt idx="5">
                  <c:v>2.1023025641862862E-2</c:v>
                </c:pt>
                <c:pt idx="6">
                  <c:v>2.1833243827405337E-2</c:v>
                </c:pt>
                <c:pt idx="7">
                  <c:v>2.2806858876670898E-2</c:v>
                </c:pt>
                <c:pt idx="8">
                  <c:v>2.3747485363822665E-2</c:v>
                </c:pt>
                <c:pt idx="9">
                  <c:v>2.46644256941921E-2</c:v>
                </c:pt>
                <c:pt idx="10">
                  <c:v>2.5557022551906842E-2</c:v>
                </c:pt>
                <c:pt idx="11">
                  <c:v>2.6332978501099558E-2</c:v>
                </c:pt>
                <c:pt idx="12">
                  <c:v>2.7122088003947151E-2</c:v>
                </c:pt>
                <c:pt idx="13">
                  <c:v>2.7920069691328184E-2</c:v>
                </c:pt>
                <c:pt idx="14">
                  <c:v>2.8826861728217468E-2</c:v>
                </c:pt>
                <c:pt idx="15">
                  <c:v>2.9812552881720564E-2</c:v>
                </c:pt>
                <c:pt idx="16">
                  <c:v>3.0763842046462157E-2</c:v>
                </c:pt>
                <c:pt idx="17">
                  <c:v>3.1691881108408107E-2</c:v>
                </c:pt>
                <c:pt idx="18">
                  <c:v>3.2561124637724571E-2</c:v>
                </c:pt>
                <c:pt idx="19">
                  <c:v>3.3421031515254503E-2</c:v>
                </c:pt>
                <c:pt idx="20">
                  <c:v>3.4232881759911508E-2</c:v>
                </c:pt>
                <c:pt idx="21">
                  <c:v>3.5036982365640248E-2</c:v>
                </c:pt>
                <c:pt idx="22">
                  <c:v>3.5863182765955889E-2</c:v>
                </c:pt>
                <c:pt idx="23">
                  <c:v>3.6616025467499966E-2</c:v>
                </c:pt>
                <c:pt idx="24">
                  <c:v>3.7277814289091306E-2</c:v>
                </c:pt>
                <c:pt idx="25">
                  <c:v>3.7942980168093644E-2</c:v>
                </c:pt>
                <c:pt idx="26">
                  <c:v>3.8698071169202188E-2</c:v>
                </c:pt>
                <c:pt idx="27">
                  <c:v>3.9460361630564829E-2</c:v>
                </c:pt>
                <c:pt idx="28">
                  <c:v>4.015399929698274E-2</c:v>
                </c:pt>
                <c:pt idx="29">
                  <c:v>4.0982068243004835E-2</c:v>
                </c:pt>
                <c:pt idx="30">
                  <c:v>4.1891333657852983E-2</c:v>
                </c:pt>
                <c:pt idx="31">
                  <c:v>4.2764887028507982E-2</c:v>
                </c:pt>
                <c:pt idx="32">
                  <c:v>4.3756363825517265E-2</c:v>
                </c:pt>
                <c:pt idx="33">
                  <c:v>4.4807628671944141E-2</c:v>
                </c:pt>
                <c:pt idx="34">
                  <c:v>4.5955760112959751E-2</c:v>
                </c:pt>
                <c:pt idx="35">
                  <c:v>4.7191274767318568E-2</c:v>
                </c:pt>
                <c:pt idx="36">
                  <c:v>4.8551818746587282E-2</c:v>
                </c:pt>
                <c:pt idx="37">
                  <c:v>4.9812104927001589E-2</c:v>
                </c:pt>
                <c:pt idx="38">
                  <c:v>5.120354710497417E-2</c:v>
                </c:pt>
                <c:pt idx="39">
                  <c:v>5.2689780426076659E-2</c:v>
                </c:pt>
                <c:pt idx="40">
                  <c:v>5.4439363904168765E-2</c:v>
                </c:pt>
                <c:pt idx="41">
                  <c:v>5.6238471353410188E-2</c:v>
                </c:pt>
                <c:pt idx="42">
                  <c:v>5.8087234268326092E-2</c:v>
                </c:pt>
                <c:pt idx="43">
                  <c:v>5.9869342403935356E-2</c:v>
                </c:pt>
                <c:pt idx="44">
                  <c:v>6.1772858925005177E-2</c:v>
                </c:pt>
                <c:pt idx="45">
                  <c:v>6.374116281676144E-2</c:v>
                </c:pt>
                <c:pt idx="46">
                  <c:v>6.5768896566562859E-2</c:v>
                </c:pt>
                <c:pt idx="47">
                  <c:v>6.7882895490543785E-2</c:v>
                </c:pt>
                <c:pt idx="48">
                  <c:v>7.0001901363544547E-2</c:v>
                </c:pt>
                <c:pt idx="49">
                  <c:v>7.2173240675788744E-2</c:v>
                </c:pt>
                <c:pt idx="50">
                  <c:v>7.4247298715899343E-2</c:v>
                </c:pt>
                <c:pt idx="51">
                  <c:v>7.6237396906529711E-2</c:v>
                </c:pt>
                <c:pt idx="52">
                  <c:v>7.8419466226488085E-2</c:v>
                </c:pt>
                <c:pt idx="53">
                  <c:v>8.0741611868359084E-2</c:v>
                </c:pt>
                <c:pt idx="54">
                  <c:v>8.310764218796439E-2</c:v>
                </c:pt>
                <c:pt idx="55">
                  <c:v>8.5662972703002951E-2</c:v>
                </c:pt>
                <c:pt idx="56">
                  <c:v>8.8256827126010795E-2</c:v>
                </c:pt>
                <c:pt idx="57">
                  <c:v>9.0825194511186161E-2</c:v>
                </c:pt>
                <c:pt idx="58">
                  <c:v>9.3493201533803014E-2</c:v>
                </c:pt>
                <c:pt idx="59">
                  <c:v>9.6382667653520021E-2</c:v>
                </c:pt>
                <c:pt idx="60">
                  <c:v>9.9406271815052932E-2</c:v>
                </c:pt>
                <c:pt idx="61">
                  <c:v>0.10270826735912768</c:v>
                </c:pt>
                <c:pt idx="62">
                  <c:v>0.10599875020706183</c:v>
                </c:pt>
                <c:pt idx="63">
                  <c:v>0.10967462193523564</c:v>
                </c:pt>
                <c:pt idx="64">
                  <c:v>0.11340272727263689</c:v>
                </c:pt>
                <c:pt idx="65">
                  <c:v>0.11736035043637776</c:v>
                </c:pt>
                <c:pt idx="66">
                  <c:v>0.12142218421227408</c:v>
                </c:pt>
                <c:pt idx="67">
                  <c:v>0.12569279408868561</c:v>
                </c:pt>
                <c:pt idx="68">
                  <c:v>0.13014222212252288</c:v>
                </c:pt>
                <c:pt idx="69">
                  <c:v>0.13482127721037432</c:v>
                </c:pt>
                <c:pt idx="70">
                  <c:v>0.13944633628027678</c:v>
                </c:pt>
                <c:pt idx="71">
                  <c:v>0.14409480632742128</c:v>
                </c:pt>
                <c:pt idx="72">
                  <c:v>0.14902835013207513</c:v>
                </c:pt>
                <c:pt idx="73">
                  <c:v>0.15405693273902599</c:v>
                </c:pt>
                <c:pt idx="74">
                  <c:v>0.1593510881241319</c:v>
                </c:pt>
                <c:pt idx="75">
                  <c:v>0.16484973265170624</c:v>
                </c:pt>
                <c:pt idx="76">
                  <c:v>0.17068596069137254</c:v>
                </c:pt>
                <c:pt idx="77">
                  <c:v>0.17673744159580893</c:v>
                </c:pt>
                <c:pt idx="78">
                  <c:v>0.18288189572031599</c:v>
                </c:pt>
                <c:pt idx="79">
                  <c:v>0.18933962206042709</c:v>
                </c:pt>
                <c:pt idx="80">
                  <c:v>0.19594359511611834</c:v>
                </c:pt>
                <c:pt idx="81">
                  <c:v>0.20255210435481377</c:v>
                </c:pt>
                <c:pt idx="82">
                  <c:v>0.20933071653822294</c:v>
                </c:pt>
                <c:pt idx="83">
                  <c:v>0.21617500808163925</c:v>
                </c:pt>
                <c:pt idx="84">
                  <c:v>0.22319495861372204</c:v>
                </c:pt>
                <c:pt idx="85">
                  <c:v>0.23023390729433424</c:v>
                </c:pt>
                <c:pt idx="86">
                  <c:v>0.23733693405295198</c:v>
                </c:pt>
                <c:pt idx="87">
                  <c:v>0.24477399022758728</c:v>
                </c:pt>
                <c:pt idx="88">
                  <c:v>0.25252881068672994</c:v>
                </c:pt>
                <c:pt idx="89">
                  <c:v>0.26040121843329772</c:v>
                </c:pt>
                <c:pt idx="90">
                  <c:v>0.26866510902561219</c:v>
                </c:pt>
                <c:pt idx="91">
                  <c:v>0.27709847796006576</c:v>
                </c:pt>
                <c:pt idx="92">
                  <c:v>0.28561091480919282</c:v>
                </c:pt>
                <c:pt idx="93">
                  <c:v>0.2944269372306007</c:v>
                </c:pt>
                <c:pt idx="94">
                  <c:v>0.30340689554135764</c:v>
                </c:pt>
                <c:pt idx="95">
                  <c:v>0.31219406191381294</c:v>
                </c:pt>
                <c:pt idx="96">
                  <c:v>0.32131865523678099</c:v>
                </c:pt>
                <c:pt idx="97">
                  <c:v>0.33043110754361005</c:v>
                </c:pt>
                <c:pt idx="98">
                  <c:v>0.3401158245756441</c:v>
                </c:pt>
                <c:pt idx="99">
                  <c:v>0.34996526844025255</c:v>
                </c:pt>
                <c:pt idx="100">
                  <c:v>0.35973031800665128</c:v>
                </c:pt>
                <c:pt idx="101">
                  <c:v>0.36989263046470117</c:v>
                </c:pt>
                <c:pt idx="102">
                  <c:v>0.38002741833225279</c:v>
                </c:pt>
                <c:pt idx="103">
                  <c:v>0.39037215446028245</c:v>
                </c:pt>
                <c:pt idx="104">
                  <c:v>0.40095891484389157</c:v>
                </c:pt>
                <c:pt idx="105">
                  <c:v>0.41175439957069343</c:v>
                </c:pt>
                <c:pt idx="106">
                  <c:v>0.42302989219579878</c:v>
                </c:pt>
                <c:pt idx="107">
                  <c:v>0.43444246386561491</c:v>
                </c:pt>
                <c:pt idx="108">
                  <c:v>0.4464384621594954</c:v>
                </c:pt>
                <c:pt idx="109">
                  <c:v>0.45865859164951506</c:v>
                </c:pt>
                <c:pt idx="110">
                  <c:v>0.47083305348993632</c:v>
                </c:pt>
                <c:pt idx="111">
                  <c:v>0.48343148783457857</c:v>
                </c:pt>
                <c:pt idx="112">
                  <c:v>0.49628105609430401</c:v>
                </c:pt>
                <c:pt idx="113">
                  <c:v>0.50965343113602546</c:v>
                </c:pt>
                <c:pt idx="114">
                  <c:v>0.52296435589985535</c:v>
                </c:pt>
                <c:pt idx="115">
                  <c:v>0.5370113355715932</c:v>
                </c:pt>
                <c:pt idx="116">
                  <c:v>0.55160069766117548</c:v>
                </c:pt>
                <c:pt idx="117">
                  <c:v>0.56640446189459903</c:v>
                </c:pt>
                <c:pt idx="118">
                  <c:v>0.58188134793289092</c:v>
                </c:pt>
                <c:pt idx="119">
                  <c:v>0.59746798662584288</c:v>
                </c:pt>
                <c:pt idx="120">
                  <c:v>0.61381195539327715</c:v>
                </c:pt>
                <c:pt idx="121">
                  <c:v>0.63032542944567593</c:v>
                </c:pt>
                <c:pt idx="122">
                  <c:v>0.64765878847997149</c:v>
                </c:pt>
                <c:pt idx="123">
                  <c:v>0.64895604533219842</c:v>
                </c:pt>
                <c:pt idx="124">
                  <c:v>0.65085715815071221</c:v>
                </c:pt>
                <c:pt idx="125">
                  <c:v>0.65317002693561543</c:v>
                </c:pt>
                <c:pt idx="126">
                  <c:v>0.65578121924531541</c:v>
                </c:pt>
                <c:pt idx="127">
                  <c:v>0.65879840826607883</c:v>
                </c:pt>
                <c:pt idx="128">
                  <c:v>0.66221043840641403</c:v>
                </c:pt>
                <c:pt idx="129">
                  <c:v>0.66614134789421986</c:v>
                </c:pt>
                <c:pt idx="130">
                  <c:v>0.67036646422343749</c:v>
                </c:pt>
                <c:pt idx="131">
                  <c:v>0.67519115026545096</c:v>
                </c:pt>
                <c:pt idx="132">
                  <c:v>0.68035371218119822</c:v>
                </c:pt>
                <c:pt idx="133">
                  <c:v>0.6861491656415093</c:v>
                </c:pt>
                <c:pt idx="134">
                  <c:v>0.69235780358749777</c:v>
                </c:pt>
                <c:pt idx="135">
                  <c:v>0.69926959869521776</c:v>
                </c:pt>
                <c:pt idx="136">
                  <c:v>0.70640189222465621</c:v>
                </c:pt>
                <c:pt idx="137">
                  <c:v>0.71377575291662576</c:v>
                </c:pt>
                <c:pt idx="138">
                  <c:v>0.72164958837393645</c:v>
                </c:pt>
                <c:pt idx="139">
                  <c:v>0.72970755166369783</c:v>
                </c:pt>
                <c:pt idx="140">
                  <c:v>0.73833553399312801</c:v>
                </c:pt>
                <c:pt idx="141">
                  <c:v>0.74720728214267984</c:v>
                </c:pt>
                <c:pt idx="142">
                  <c:v>0.75666124662218548</c:v>
                </c:pt>
                <c:pt idx="143">
                  <c:v>0.76628387720411528</c:v>
                </c:pt>
                <c:pt idx="144">
                  <c:v>0.77653690084341009</c:v>
                </c:pt>
                <c:pt idx="145">
                  <c:v>0.78717437879332064</c:v>
                </c:pt>
                <c:pt idx="146">
                  <c:v>0.79828900639125466</c:v>
                </c:pt>
                <c:pt idx="147">
                  <c:v>0.8096728617626241</c:v>
                </c:pt>
                <c:pt idx="148">
                  <c:v>0.8216916345916836</c:v>
                </c:pt>
                <c:pt idx="149">
                  <c:v>0.83413595217985848</c:v>
                </c:pt>
                <c:pt idx="150">
                  <c:v>0.84724706347884648</c:v>
                </c:pt>
                <c:pt idx="151">
                  <c:v>0.86049825943951042</c:v>
                </c:pt>
                <c:pt idx="152">
                  <c:v>0.87434001306907871</c:v>
                </c:pt>
                <c:pt idx="153">
                  <c:v>0.88907904100258839</c:v>
                </c:pt>
                <c:pt idx="154">
                  <c:v>0.90401268756046116</c:v>
                </c:pt>
                <c:pt idx="155">
                  <c:v>0.91980753075136168</c:v>
                </c:pt>
                <c:pt idx="156">
                  <c:v>0.93572731733202241</c:v>
                </c:pt>
                <c:pt idx="157">
                  <c:v>0.95247479378895139</c:v>
                </c:pt>
                <c:pt idx="158">
                  <c:v>0.96943383939585892</c:v>
                </c:pt>
                <c:pt idx="159">
                  <c:v>0.98741131307675312</c:v>
                </c:pt>
                <c:pt idx="160">
                  <c:v>1.00549631001958</c:v>
                </c:pt>
                <c:pt idx="161">
                  <c:v>1.0244134077166913</c:v>
                </c:pt>
                <c:pt idx="162">
                  <c:v>1.0433750833413946</c:v>
                </c:pt>
                <c:pt idx="163">
                  <c:v>1.0632692342089374</c:v>
                </c:pt>
                <c:pt idx="164">
                  <c:v>1.0833675156841858</c:v>
                </c:pt>
                <c:pt idx="165">
                  <c:v>1.104023513331827</c:v>
                </c:pt>
                <c:pt idx="166">
                  <c:v>1.1257356646008263</c:v>
                </c:pt>
                <c:pt idx="167">
                  <c:v>1.1474306380494461</c:v>
                </c:pt>
                <c:pt idx="168">
                  <c:v>1.170173519999659</c:v>
                </c:pt>
                <c:pt idx="169">
                  <c:v>1.1930299230553965</c:v>
                </c:pt>
                <c:pt idx="170">
                  <c:v>1.2170042347994352</c:v>
                </c:pt>
                <c:pt idx="171">
                  <c:v>1.2410417851710913</c:v>
                </c:pt>
                <c:pt idx="172">
                  <c:v>1.2661122194583465</c:v>
                </c:pt>
                <c:pt idx="173">
                  <c:v>1.2912459316605058</c:v>
                </c:pt>
                <c:pt idx="174">
                  <c:v>1.3169366340574653</c:v>
                </c:pt>
                <c:pt idx="175">
                  <c:v>1.3438975013121821</c:v>
                </c:pt>
                <c:pt idx="176">
                  <c:v>1.3709031647044301</c:v>
                </c:pt>
                <c:pt idx="177">
                  <c:v>1.3991848304155945</c:v>
                </c:pt>
                <c:pt idx="178">
                  <c:v>1.4275191933009779</c:v>
                </c:pt>
                <c:pt idx="179">
                  <c:v>1.4565533965811739</c:v>
                </c:pt>
                <c:pt idx="180">
                  <c:v>1.4870359519651803</c:v>
                </c:pt>
                <c:pt idx="181">
                  <c:v>1.5176073326631163</c:v>
                </c:pt>
                <c:pt idx="182">
                  <c:v>1.5494995614830815</c:v>
                </c:pt>
                <c:pt idx="183">
                  <c:v>1.581492377357415</c:v>
                </c:pt>
                <c:pt idx="184">
                  <c:v>1.6148924133518792</c:v>
                </c:pt>
                <c:pt idx="185">
                  <c:v>1.6482271825174966</c:v>
                </c:pt>
                <c:pt idx="186">
                  <c:v>1.6823140659215505</c:v>
                </c:pt>
                <c:pt idx="187">
                  <c:v>1.7178560952953796</c:v>
                </c:pt>
                <c:pt idx="188">
                  <c:v>1.7534227395455153</c:v>
                </c:pt>
                <c:pt idx="189">
                  <c:v>1.7896067143084891</c:v>
                </c:pt>
                <c:pt idx="190">
                  <c:v>1.8272275289860587</c:v>
                </c:pt>
                <c:pt idx="191">
                  <c:v>1.8649569663512116</c:v>
                </c:pt>
                <c:pt idx="192">
                  <c:v>1.9042132345400082</c:v>
                </c:pt>
                <c:pt idx="193">
                  <c:v>1.9433437334387771</c:v>
                </c:pt>
                <c:pt idx="194">
                  <c:v>1.9834264360600953</c:v>
                </c:pt>
                <c:pt idx="195">
                  <c:v>2.0251427019004127</c:v>
                </c:pt>
                <c:pt idx="196">
                  <c:v>2.0666895430461238</c:v>
                </c:pt>
                <c:pt idx="197">
                  <c:v>2.1089348166568227</c:v>
                </c:pt>
                <c:pt idx="198">
                  <c:v>2.1529498503198767</c:v>
                </c:pt>
                <c:pt idx="199">
                  <c:v>2.1968887080926476</c:v>
                </c:pt>
                <c:pt idx="200">
                  <c:v>2.24264854375981</c:v>
                </c:pt>
                <c:pt idx="201">
                  <c:v>2.2883723024501057</c:v>
                </c:pt>
                <c:pt idx="202">
                  <c:v>2.335066369084879</c:v>
                </c:pt>
                <c:pt idx="203">
                  <c:v>2.3837866374764189</c:v>
                </c:pt>
                <c:pt idx="204">
                  <c:v>2.4324103126297887</c:v>
                </c:pt>
                <c:pt idx="205">
                  <c:v>2.4818840578206887</c:v>
                </c:pt>
                <c:pt idx="206">
                  <c:v>2.5333359097935615</c:v>
                </c:pt>
                <c:pt idx="207">
                  <c:v>2.584738843256956</c:v>
                </c:pt>
                <c:pt idx="208">
                  <c:v>2.6370455576982512</c:v>
                </c:pt>
                <c:pt idx="209">
                  <c:v>2.6914830724152861</c:v>
                </c:pt>
                <c:pt idx="210">
                  <c:v>2.7457598865556383</c:v>
                </c:pt>
                <c:pt idx="211">
                  <c:v>2.800939846559046</c:v>
                </c:pt>
                <c:pt idx="212">
                  <c:v>2.8582447738661521</c:v>
                </c:pt>
                <c:pt idx="213">
                  <c:v>2.9152457717878582</c:v>
                </c:pt>
                <c:pt idx="214">
                  <c:v>2.9733754283986702</c:v>
                </c:pt>
                <c:pt idx="215">
                  <c:v>3.0338660607537746</c:v>
                </c:pt>
                <c:pt idx="216">
                  <c:v>3.094073544411442</c:v>
                </c:pt>
                <c:pt idx="217">
                  <c:v>3.1554287079344272</c:v>
                </c:pt>
                <c:pt idx="218">
                  <c:v>3.2191115733410642</c:v>
                </c:pt>
                <c:pt idx="219">
                  <c:v>3.2825213343819235</c:v>
                </c:pt>
                <c:pt idx="220">
                  <c:v>3.3469245448848395</c:v>
                </c:pt>
                <c:pt idx="221">
                  <c:v>3.4122398446030782</c:v>
                </c:pt>
                <c:pt idx="222">
                  <c:v>3.4799651713826711</c:v>
                </c:pt>
                <c:pt idx="223">
                  <c:v>3.5473579627622134</c:v>
                </c:pt>
                <c:pt idx="224">
                  <c:v>3.6157350112849223</c:v>
                </c:pt>
                <c:pt idx="225">
                  <c:v>3.686714734656896</c:v>
                </c:pt>
                <c:pt idx="226">
                  <c:v>3.7571185893583157</c:v>
                </c:pt>
                <c:pt idx="227">
                  <c:v>3.8285760705865082</c:v>
                </c:pt>
                <c:pt idx="228">
                  <c:v>3.9027134908416445</c:v>
                </c:pt>
                <c:pt idx="229">
                  <c:v>3.9764904147674525</c:v>
                </c:pt>
                <c:pt idx="230">
                  <c:v>4.0514513606695131</c:v>
                </c:pt>
                <c:pt idx="231">
                  <c:v>4.1276021064743516</c:v>
                </c:pt>
                <c:pt idx="232">
                  <c:v>4.2065513828979846</c:v>
                </c:pt>
                <c:pt idx="233">
                  <c:v>4.2849263949584486</c:v>
                </c:pt>
                <c:pt idx="234">
                  <c:v>4.3644611256856436</c:v>
                </c:pt>
                <c:pt idx="235">
                  <c:v>4.4452709343217727</c:v>
                </c:pt>
                <c:pt idx="236">
                  <c:v>4.5289410869412725</c:v>
                </c:pt>
                <c:pt idx="237">
                  <c:v>4.6119862458794723</c:v>
                </c:pt>
                <c:pt idx="238">
                  <c:v>4.6961822744597681</c:v>
                </c:pt>
                <c:pt idx="239">
                  <c:v>4.7834837597833024</c:v>
                </c:pt>
                <c:pt idx="240">
                  <c:v>4.8703371416629579</c:v>
                </c:pt>
                <c:pt idx="241">
                  <c:v>4.9584751262413027</c:v>
                </c:pt>
                <c:pt idx="242">
                  <c:v>5.0479481375545667</c:v>
                </c:pt>
                <c:pt idx="243">
                  <c:v>5.140607914120725</c:v>
                </c:pt>
                <c:pt idx="244">
                  <c:v>5.2325021816783117</c:v>
                </c:pt>
                <c:pt idx="245">
                  <c:v>5.3254860777954631</c:v>
                </c:pt>
                <c:pt idx="246">
                  <c:v>5.4197589507229953</c:v>
                </c:pt>
                <c:pt idx="247">
                  <c:v>5.5153565813016021</c:v>
                </c:pt>
                <c:pt idx="248">
                  <c:v>5.614384127782559</c:v>
                </c:pt>
                <c:pt idx="249">
                  <c:v>5.7125377370689066</c:v>
                </c:pt>
                <c:pt idx="250">
                  <c:v>5.8119628633919636</c:v>
                </c:pt>
                <c:pt idx="251">
                  <c:v>5.912661597685454</c:v>
                </c:pt>
                <c:pt idx="252">
                  <c:v>6.0168902568061409</c:v>
                </c:pt>
                <c:pt idx="253">
                  <c:v>6.1200559300507473</c:v>
                </c:pt>
                <c:pt idx="254">
                  <c:v>6.2243846900534079</c:v>
                </c:pt>
                <c:pt idx="255">
                  <c:v>6.3300953644717568</c:v>
                </c:pt>
                <c:pt idx="256">
                  <c:v>6.4371397515838771</c:v>
                </c:pt>
                <c:pt idx="257">
                  <c:v>6.5478170700316314</c:v>
                </c:pt>
                <c:pt idx="258">
                  <c:v>6.6573953214414567</c:v>
                </c:pt>
                <c:pt idx="259">
                  <c:v>6.7683606909592022</c:v>
                </c:pt>
                <c:pt idx="260">
                  <c:v>6.8807335927372204</c:v>
                </c:pt>
                <c:pt idx="261">
                  <c:v>6.9968928222867977</c:v>
                </c:pt>
                <c:pt idx="262">
                  <c:v>7.111912291296643</c:v>
                </c:pt>
                <c:pt idx="263">
                  <c:v>7.2282137747227422</c:v>
                </c:pt>
                <c:pt idx="264">
                  <c:v>7.3457659321552384</c:v>
                </c:pt>
                <c:pt idx="265">
                  <c:v>7.4645547658306679</c:v>
                </c:pt>
                <c:pt idx="266">
                  <c:v>7.5872500932855429</c:v>
                </c:pt>
                <c:pt idx="267">
                  <c:v>7.7088709122749854</c:v>
                </c:pt>
                <c:pt idx="268">
                  <c:v>7.8318323569580253</c:v>
                </c:pt>
                <c:pt idx="269">
                  <c:v>7.9561161636430136</c:v>
                </c:pt>
                <c:pt idx="270">
                  <c:v>8.0819539092628254</c:v>
                </c:pt>
                <c:pt idx="271">
                  <c:v>8.2092935543120777</c:v>
                </c:pt>
                <c:pt idx="272">
                  <c:v>8.340974274181157</c:v>
                </c:pt>
                <c:pt idx="273">
                  <c:v>8.4713819285324821</c:v>
                </c:pt>
                <c:pt idx="274">
                  <c:v>8.6031849700579688</c:v>
                </c:pt>
                <c:pt idx="275">
                  <c:v>8.7365715186330988</c:v>
                </c:pt>
                <c:pt idx="276">
                  <c:v>8.871298070764988</c:v>
                </c:pt>
                <c:pt idx="277">
                  <c:v>9.0073726130806193</c:v>
                </c:pt>
                <c:pt idx="278">
                  <c:v>9.1477033548911315</c:v>
                </c:pt>
                <c:pt idx="279">
                  <c:v>9.2864911547547564</c:v>
                </c:pt>
                <c:pt idx="280">
                  <c:v>9.4265347180882983</c:v>
                </c:pt>
                <c:pt idx="281">
                  <c:v>9.5676745971900186</c:v>
                </c:pt>
                <c:pt idx="282">
                  <c:v>9.7101636102947069</c:v>
                </c:pt>
                <c:pt idx="283">
                  <c:v>9.8541767591911924</c:v>
                </c:pt>
                <c:pt idx="284">
                  <c:v>9.9996912892343257</c:v>
                </c:pt>
                <c:pt idx="285">
                  <c:v>10.149871753206057</c:v>
                </c:pt>
                <c:pt idx="286">
                  <c:v>10.298599762055</c:v>
                </c:pt>
                <c:pt idx="287">
                  <c:v>10.449185742290449</c:v>
                </c:pt>
                <c:pt idx="288">
                  <c:v>10.601691520998671</c:v>
                </c:pt>
                <c:pt idx="289">
                  <c:v>10.756204594218802</c:v>
                </c:pt>
                <c:pt idx="290">
                  <c:v>10.912641063217039</c:v>
                </c:pt>
                <c:pt idx="291">
                  <c:v>11.070988404551082</c:v>
                </c:pt>
                <c:pt idx="292">
                  <c:v>11.23457970575523</c:v>
                </c:pt>
                <c:pt idx="293">
                  <c:v>11.396484787032039</c:v>
                </c:pt>
                <c:pt idx="294">
                  <c:v>11.560020312162292</c:v>
                </c:pt>
                <c:pt idx="295">
                  <c:v>11.724910085665142</c:v>
                </c:pt>
                <c:pt idx="296">
                  <c:v>11.8910922326508</c:v>
                </c:pt>
                <c:pt idx="297">
                  <c:v>12.058532812363175</c:v>
                </c:pt>
                <c:pt idx="298">
                  <c:v>12.227363226838607</c:v>
                </c:pt>
                <c:pt idx="299">
                  <c:v>12.397798586241555</c:v>
                </c:pt>
                <c:pt idx="300">
                  <c:v>12.56987536885444</c:v>
                </c:pt>
                <c:pt idx="301">
                  <c:v>12.743736658659834</c:v>
                </c:pt>
                <c:pt idx="302">
                  <c:v>12.923809776003131</c:v>
                </c:pt>
                <c:pt idx="303">
                  <c:v>13.102749834166447</c:v>
                </c:pt>
                <c:pt idx="304">
                  <c:v>13.284684755429851</c:v>
                </c:pt>
                <c:pt idx="305">
                  <c:v>13.469328331464798</c:v>
                </c:pt>
                <c:pt idx="306">
                  <c:v>13.656276322530276</c:v>
                </c:pt>
                <c:pt idx="307">
                  <c:v>13.845228564570903</c:v>
                </c:pt>
                <c:pt idx="308">
                  <c:v>14.035797752314043</c:v>
                </c:pt>
                <c:pt idx="309">
                  <c:v>14.227760771608494</c:v>
                </c:pt>
                <c:pt idx="310">
                  <c:v>14.420874664975726</c:v>
                </c:pt>
                <c:pt idx="311">
                  <c:v>14.614901600504002</c:v>
                </c:pt>
                <c:pt idx="312">
                  <c:v>14.809468586883318</c:v>
                </c:pt>
                <c:pt idx="313">
                  <c:v>15.004050388572606</c:v>
                </c:pt>
                <c:pt idx="314">
                  <c:v>15.203016713999391</c:v>
                </c:pt>
                <c:pt idx="315">
                  <c:v>15.398398121593988</c:v>
                </c:pt>
                <c:pt idx="316">
                  <c:v>15.594617429891704</c:v>
                </c:pt>
                <c:pt idx="317">
                  <c:v>15.791903314656468</c:v>
                </c:pt>
                <c:pt idx="318">
                  <c:v>15.990261736008129</c:v>
                </c:pt>
                <c:pt idx="319">
                  <c:v>16.189646092231637</c:v>
                </c:pt>
                <c:pt idx="320">
                  <c:v>16.390330207133061</c:v>
                </c:pt>
                <c:pt idx="321">
                  <c:v>16.592191559592038</c:v>
                </c:pt>
                <c:pt idx="322">
                  <c:v>16.795247459532909</c:v>
                </c:pt>
                <c:pt idx="323">
                  <c:v>16.9994133132627</c:v>
                </c:pt>
                <c:pt idx="324">
                  <c:v>17.204738499070675</c:v>
                </c:pt>
                <c:pt idx="325">
                  <c:v>17.41122801351613</c:v>
                </c:pt>
                <c:pt idx="326">
                  <c:v>17.618726749034941</c:v>
                </c:pt>
                <c:pt idx="327">
                  <c:v>17.827088171715598</c:v>
                </c:pt>
                <c:pt idx="328">
                  <c:v>18.036484428739676</c:v>
                </c:pt>
                <c:pt idx="329">
                  <c:v>18.246890790201377</c:v>
                </c:pt>
                <c:pt idx="330">
                  <c:v>18.458157964853946</c:v>
                </c:pt>
                <c:pt idx="331">
                  <c:v>18.670400471152266</c:v>
                </c:pt>
                <c:pt idx="332">
                  <c:v>18.883751840192787</c:v>
                </c:pt>
                <c:pt idx="333">
                  <c:v>19.098150456276613</c:v>
                </c:pt>
                <c:pt idx="334">
                  <c:v>19.313816100534989</c:v>
                </c:pt>
                <c:pt idx="335">
                  <c:v>19.530533027822266</c:v>
                </c:pt>
                <c:pt idx="336">
                  <c:v>19.748431754699681</c:v>
                </c:pt>
                <c:pt idx="337">
                  <c:v>19.967612367297054</c:v>
                </c:pt>
                <c:pt idx="338">
                  <c:v>20.18777223110672</c:v>
                </c:pt>
                <c:pt idx="339">
                  <c:v>20.409084320925427</c:v>
                </c:pt>
                <c:pt idx="340">
                  <c:v>20.631438388626595</c:v>
                </c:pt>
                <c:pt idx="341">
                  <c:v>20.854709707972603</c:v>
                </c:pt>
                <c:pt idx="342">
                  <c:v>21.078912798812901</c:v>
                </c:pt>
                <c:pt idx="343">
                  <c:v>21.304364620255338</c:v>
                </c:pt>
                <c:pt idx="344">
                  <c:v>21.530956689492719</c:v>
                </c:pt>
                <c:pt idx="345">
                  <c:v>21.758671417631909</c:v>
                </c:pt>
                <c:pt idx="346">
                  <c:v>21.987619265406124</c:v>
                </c:pt>
                <c:pt idx="347">
                  <c:v>22.217685702564626</c:v>
                </c:pt>
                <c:pt idx="348">
                  <c:v>22.44862146043948</c:v>
                </c:pt>
                <c:pt idx="349">
                  <c:v>22.680682678284398</c:v>
                </c:pt>
                <c:pt idx="350">
                  <c:v>22.91383276132396</c:v>
                </c:pt>
                <c:pt idx="351">
                  <c:v>23.148160099472012</c:v>
                </c:pt>
                <c:pt idx="352">
                  <c:v>23.38359989513944</c:v>
                </c:pt>
                <c:pt idx="353">
                  <c:v>23.62013309738828</c:v>
                </c:pt>
                <c:pt idx="354">
                  <c:v>23.857609726706588</c:v>
                </c:pt>
                <c:pt idx="355">
                  <c:v>24.096335846688547</c:v>
                </c:pt>
                <c:pt idx="356">
                  <c:v>24.336050339751992</c:v>
                </c:pt>
                <c:pt idx="357">
                  <c:v>24.576936409166503</c:v>
                </c:pt>
                <c:pt idx="358">
                  <c:v>24.818622950617339</c:v>
                </c:pt>
                <c:pt idx="359">
                  <c:v>25.061397631085924</c:v>
                </c:pt>
                <c:pt idx="360">
                  <c:v>25.305263844702466</c:v>
                </c:pt>
                <c:pt idx="361">
                  <c:v>25.549987106484839</c:v>
                </c:pt>
                <c:pt idx="362">
                  <c:v>25.795708283184435</c:v>
                </c:pt>
                <c:pt idx="363">
                  <c:v>26.042386002234796</c:v>
                </c:pt>
                <c:pt idx="364">
                  <c:v>26.29000587461805</c:v>
                </c:pt>
                <c:pt idx="365">
                  <c:v>26.532719188541723</c:v>
                </c:pt>
                <c:pt idx="366">
                  <c:v>26.781787957706545</c:v>
                </c:pt>
                <c:pt idx="367">
                  <c:v>27.031658136215988</c:v>
                </c:pt>
                <c:pt idx="368">
                  <c:v>27.282214002742361</c:v>
                </c:pt>
                <c:pt idx="369">
                  <c:v>27.533285565741931</c:v>
                </c:pt>
                <c:pt idx="370">
                  <c:v>27.784966738821065</c:v>
                </c:pt>
                <c:pt idx="371">
                  <c:v>28.037285328331031</c:v>
                </c:pt>
                <c:pt idx="372">
                  <c:v>28.290142628391127</c:v>
                </c:pt>
                <c:pt idx="373">
                  <c:v>28.543699793908011</c:v>
                </c:pt>
                <c:pt idx="374">
                  <c:v>28.79754877119203</c:v>
                </c:pt>
                <c:pt idx="375">
                  <c:v>29.051697346234047</c:v>
                </c:pt>
                <c:pt idx="376">
                  <c:v>29.306104607817243</c:v>
                </c:pt>
                <c:pt idx="377">
                  <c:v>29.554916522332498</c:v>
                </c:pt>
                <c:pt idx="378">
                  <c:v>29.809403365189812</c:v>
                </c:pt>
                <c:pt idx="379">
                  <c:v>30.063619499987237</c:v>
                </c:pt>
                <c:pt idx="380">
                  <c:v>30.317323034619687</c:v>
                </c:pt>
                <c:pt idx="381">
                  <c:v>30.570271647318449</c:v>
                </c:pt>
                <c:pt idx="382">
                  <c:v>30.822655706246117</c:v>
                </c:pt>
                <c:pt idx="383">
                  <c:v>31.074457981283643</c:v>
                </c:pt>
                <c:pt idx="384">
                  <c:v>31.325428592024071</c:v>
                </c:pt>
                <c:pt idx="385">
                  <c:v>31.575420400438503</c:v>
                </c:pt>
                <c:pt idx="386">
                  <c:v>31.818810350377639</c:v>
                </c:pt>
                <c:pt idx="387">
                  <c:v>32.066433363575946</c:v>
                </c:pt>
                <c:pt idx="388">
                  <c:v>32.312423504442748</c:v>
                </c:pt>
                <c:pt idx="389">
                  <c:v>32.556713590521944</c:v>
                </c:pt>
                <c:pt idx="390">
                  <c:v>32.798863860830565</c:v>
                </c:pt>
                <c:pt idx="391">
                  <c:v>33.038814936251413</c:v>
                </c:pt>
                <c:pt idx="392">
                  <c:v>33.276535921796672</c:v>
                </c:pt>
                <c:pt idx="393">
                  <c:v>33.5063770199651</c:v>
                </c:pt>
                <c:pt idx="394">
                  <c:v>33.738680259187539</c:v>
                </c:pt>
                <c:pt idx="395">
                  <c:v>33.967917993968179</c:v>
                </c:pt>
                <c:pt idx="396">
                  <c:v>34.193787984607894</c:v>
                </c:pt>
                <c:pt idx="397">
                  <c:v>34.415945853957261</c:v>
                </c:pt>
                <c:pt idx="398">
                  <c:v>34.634172104460916</c:v>
                </c:pt>
                <c:pt idx="399">
                  <c:v>34.848076182727006</c:v>
                </c:pt>
                <c:pt idx="400">
                  <c:v>35.052734226014252</c:v>
                </c:pt>
                <c:pt idx="401">
                  <c:v>35.257086787268875</c:v>
                </c:pt>
                <c:pt idx="402">
                  <c:v>35.456063271241987</c:v>
                </c:pt>
                <c:pt idx="403">
                  <c:v>35.649347593254525</c:v>
                </c:pt>
                <c:pt idx="404">
                  <c:v>35.836640458985109</c:v>
                </c:pt>
                <c:pt idx="405">
                  <c:v>36.017639561767581</c:v>
                </c:pt>
                <c:pt idx="406">
                  <c:v>36.187728762930917</c:v>
                </c:pt>
                <c:pt idx="407">
                  <c:v>36.354832777999654</c:v>
                </c:pt>
                <c:pt idx="408">
                  <c:v>36.514386994359825</c:v>
                </c:pt>
                <c:pt idx="409">
                  <c:v>36.666033762764883</c:v>
                </c:pt>
                <c:pt idx="410">
                  <c:v>36.809135928779646</c:v>
                </c:pt>
                <c:pt idx="411">
                  <c:v>36.943357826383888</c:v>
                </c:pt>
                <c:pt idx="412">
                  <c:v>37.065181733591615</c:v>
                </c:pt>
                <c:pt idx="413">
                  <c:v>37.18017891426517</c:v>
                </c:pt>
                <c:pt idx="414">
                  <c:v>37.284688803710239</c:v>
                </c:pt>
                <c:pt idx="415">
                  <c:v>37.37813868409922</c:v>
                </c:pt>
                <c:pt idx="416">
                  <c:v>37.459930985221298</c:v>
                </c:pt>
                <c:pt idx="417">
                  <c:v>37.528044876164472</c:v>
                </c:pt>
                <c:pt idx="418">
                  <c:v>37.58535398073726</c:v>
                </c:pt>
                <c:pt idx="419">
                  <c:v>37.629300217864568</c:v>
                </c:pt>
                <c:pt idx="420">
                  <c:v>37.659304108481685</c:v>
                </c:pt>
                <c:pt idx="421">
                  <c:v>37.674818394107255</c:v>
                </c:pt>
                <c:pt idx="422">
                  <c:v>37.674646992326309</c:v>
                </c:pt>
                <c:pt idx="423">
                  <c:v>37.659099268793526</c:v>
                </c:pt>
                <c:pt idx="424">
                  <c:v>37.627128736455475</c:v>
                </c:pt>
                <c:pt idx="425">
                  <c:v>37.578164258314153</c:v>
                </c:pt>
                <c:pt idx="426">
                  <c:v>37.512855757602736</c:v>
                </c:pt>
                <c:pt idx="427">
                  <c:v>37.428148890984104</c:v>
                </c:pt>
                <c:pt idx="428">
                  <c:v>37.324399877988952</c:v>
                </c:pt>
                <c:pt idx="429">
                  <c:v>37.200730705295896</c:v>
                </c:pt>
                <c:pt idx="430">
                  <c:v>37.059277218381517</c:v>
                </c:pt>
                <c:pt idx="431">
                  <c:v>36.893689038857879</c:v>
                </c:pt>
                <c:pt idx="432">
                  <c:v>36.705448524392587</c:v>
                </c:pt>
                <c:pt idx="433">
                  <c:v>36.493758384599118</c:v>
                </c:pt>
                <c:pt idx="434">
                  <c:v>36.262368879616261</c:v>
                </c:pt>
                <c:pt idx="435">
                  <c:v>36.001289759645992</c:v>
                </c:pt>
                <c:pt idx="436">
                  <c:v>35.713979675525778</c:v>
                </c:pt>
                <c:pt idx="437">
                  <c:v>35.399222404779543</c:v>
                </c:pt>
                <c:pt idx="438">
                  <c:v>35.063296746570302</c:v>
                </c:pt>
                <c:pt idx="439">
                  <c:v>34.691677508044727</c:v>
                </c:pt>
                <c:pt idx="440">
                  <c:v>34.289551116748001</c:v>
                </c:pt>
                <c:pt idx="441">
                  <c:v>33.856400263587794</c:v>
                </c:pt>
                <c:pt idx="442">
                  <c:v>33.399812072837477</c:v>
                </c:pt>
                <c:pt idx="443">
                  <c:v>32.900894833203893</c:v>
                </c:pt>
                <c:pt idx="444">
                  <c:v>32.367075174775927</c:v>
                </c:pt>
                <c:pt idx="445">
                  <c:v>31.796690609215815</c:v>
                </c:pt>
                <c:pt idx="446">
                  <c:v>31.201615297598899</c:v>
                </c:pt>
                <c:pt idx="447">
                  <c:v>30.555902168518848</c:v>
                </c:pt>
                <c:pt idx="448">
                  <c:v>29.870051680560106</c:v>
                </c:pt>
                <c:pt idx="449">
                  <c:v>29.158274795284502</c:v>
                </c:pt>
                <c:pt idx="450">
                  <c:v>28.38909640344496</c:v>
                </c:pt>
                <c:pt idx="451">
                  <c:v>27.640208491842124</c:v>
                </c:pt>
                <c:pt idx="452">
                  <c:v>26.911075809365869</c:v>
                </c:pt>
                <c:pt idx="453">
                  <c:v>26.216084693407495</c:v>
                </c:pt>
                <c:pt idx="454">
                  <c:v>25.524519571452196</c:v>
                </c:pt>
                <c:pt idx="455">
                  <c:v>24.851197536651227</c:v>
                </c:pt>
                <c:pt idx="456">
                  <c:v>24.209403740251219</c:v>
                </c:pt>
                <c:pt idx="457">
                  <c:v>23.570773698965908</c:v>
                </c:pt>
                <c:pt idx="458">
                  <c:v>22.948990348082656</c:v>
                </c:pt>
                <c:pt idx="459">
                  <c:v>22.356321941768659</c:v>
                </c:pt>
                <c:pt idx="460">
                  <c:v>21.766575124463817</c:v>
                </c:pt>
                <c:pt idx="461">
                  <c:v>21.192385486440475</c:v>
                </c:pt>
                <c:pt idx="462">
                  <c:v>20.645082222038194</c:v>
                </c:pt>
                <c:pt idx="463">
                  <c:v>20.100476916874157</c:v>
                </c:pt>
                <c:pt idx="464">
                  <c:v>19.570237984060768</c:v>
                </c:pt>
                <c:pt idx="465">
                  <c:v>19.053986447020886</c:v>
                </c:pt>
                <c:pt idx="466">
                  <c:v>18.561908337692245</c:v>
                </c:pt>
                <c:pt idx="467">
                  <c:v>18.072255952395146</c:v>
                </c:pt>
                <c:pt idx="468">
                  <c:v>17.595520313267901</c:v>
                </c:pt>
                <c:pt idx="469">
                  <c:v>17.141107773798549</c:v>
                </c:pt>
                <c:pt idx="470">
                  <c:v>16.688935284021102</c:v>
                </c:pt>
                <c:pt idx="471">
                  <c:v>16.257935726836411</c:v>
                </c:pt>
                <c:pt idx="472">
                  <c:v>15.829060803858418</c:v>
                </c:pt>
                <c:pt idx="473">
                  <c:v>15.411499352814927</c:v>
                </c:pt>
                <c:pt idx="474">
                  <c:v>15.013490175861962</c:v>
                </c:pt>
                <c:pt idx="475">
                  <c:v>14.617443005360732</c:v>
                </c:pt>
                <c:pt idx="476">
                  <c:v>14.231843329707493</c:v>
                </c:pt>
                <c:pt idx="477">
                  <c:v>13.864299321139212</c:v>
                </c:pt>
                <c:pt idx="478">
                  <c:v>13.498567139427939</c:v>
                </c:pt>
                <c:pt idx="479">
                  <c:v>13.142482760727875</c:v>
                </c:pt>
                <c:pt idx="480">
                  <c:v>12.803071998220819</c:v>
                </c:pt>
                <c:pt idx="481">
                  <c:v>12.465334378305421</c:v>
                </c:pt>
                <c:pt idx="482">
                  <c:v>12.136506081084015</c:v>
                </c:pt>
                <c:pt idx="483">
                  <c:v>11.823075136707097</c:v>
                </c:pt>
                <c:pt idx="484">
                  <c:v>11.511189266088911</c:v>
                </c:pt>
                <c:pt idx="485">
                  <c:v>11.213907420847226</c:v>
                </c:pt>
                <c:pt idx="486">
                  <c:v>10.918091041559903</c:v>
                </c:pt>
                <c:pt idx="487">
                  <c:v>10.630078126932217</c:v>
                </c:pt>
                <c:pt idx="488">
                  <c:v>10.355551388852458</c:v>
                </c:pt>
                <c:pt idx="489">
                  <c:v>10.082377944270704</c:v>
                </c:pt>
                <c:pt idx="490">
                  <c:v>9.8219958195038828</c:v>
                </c:pt>
                <c:pt idx="491">
                  <c:v>9.5628972616453609</c:v>
                </c:pt>
                <c:pt idx="492">
                  <c:v>9.3106335735951404</c:v>
                </c:pt>
                <c:pt idx="493">
                  <c:v>9.0701821080561729</c:v>
                </c:pt>
                <c:pt idx="494">
                  <c:v>8.8309159602285376</c:v>
                </c:pt>
                <c:pt idx="495">
                  <c:v>8.6028534263629126</c:v>
                </c:pt>
                <c:pt idx="496">
                  <c:v>8.3759151383407708</c:v>
                </c:pt>
                <c:pt idx="497">
                  <c:v>8.1549633508455681</c:v>
                </c:pt>
                <c:pt idx="498">
                  <c:v>7.9443576091817079</c:v>
                </c:pt>
                <c:pt idx="499">
                  <c:v>7.7347900592175494</c:v>
                </c:pt>
                <c:pt idx="500">
                  <c:v>7.5350354892761846</c:v>
                </c:pt>
                <c:pt idx="501">
                  <c:v>7.3362656196324112</c:v>
                </c:pt>
                <c:pt idx="502">
                  <c:v>7.1468031296868784</c:v>
                </c:pt>
                <c:pt idx="503">
                  <c:v>6.9582746047078876</c:v>
                </c:pt>
                <c:pt idx="504">
                  <c:v>6.7747193529653256</c:v>
                </c:pt>
                <c:pt idx="505">
                  <c:v>6.599759057926379</c:v>
                </c:pt>
                <c:pt idx="506">
                  <c:v>6.4256612385476437</c:v>
                </c:pt>
                <c:pt idx="507">
                  <c:v>6.2597155325274336</c:v>
                </c:pt>
                <c:pt idx="508">
                  <c:v>6.0945878642930369</c:v>
                </c:pt>
                <c:pt idx="509">
                  <c:v>5.9371922829674775</c:v>
                </c:pt>
                <c:pt idx="510">
                  <c:v>5.7805725911538097</c:v>
                </c:pt>
                <c:pt idx="511">
                  <c:v>5.6312866010855069</c:v>
                </c:pt>
                <c:pt idx="512">
                  <c:v>5.4827365238871257</c:v>
                </c:pt>
                <c:pt idx="513">
                  <c:v>5.3381051116402833</c:v>
                </c:pt>
                <c:pt idx="514">
                  <c:v>5.2002460511210131</c:v>
                </c:pt>
                <c:pt idx="515">
                  <c:v>5.0630665738421134</c:v>
                </c:pt>
                <c:pt idx="516">
                  <c:v>4.9323105121650297</c:v>
                </c:pt>
                <c:pt idx="517">
                  <c:v>4.8021990191347763</c:v>
                </c:pt>
                <c:pt idx="518">
                  <c:v>4.678179984035439</c:v>
                </c:pt>
                <c:pt idx="519">
                  <c:v>4.554772307068256</c:v>
                </c:pt>
                <c:pt idx="520">
                  <c:v>4.437143182500745</c:v>
                </c:pt>
                <c:pt idx="521">
                  <c:v>4.3200939166768935</c:v>
                </c:pt>
                <c:pt idx="522">
                  <c:v>4.2085254712730382</c:v>
                </c:pt>
                <c:pt idx="523">
                  <c:v>4.0975070081870983</c:v>
                </c:pt>
                <c:pt idx="524">
                  <c:v>3.9916869737730121</c:v>
                </c:pt>
                <c:pt idx="525">
                  <c:v>3.8863885845929302</c:v>
                </c:pt>
                <c:pt idx="526">
                  <c:v>3.7860207821836913</c:v>
                </c:pt>
                <c:pt idx="527">
                  <c:v>3.6861477479538984</c:v>
                </c:pt>
                <c:pt idx="528">
                  <c:v>3.5909512587802226</c:v>
                </c:pt>
                <c:pt idx="529">
                  <c:v>3.496224045534758</c:v>
                </c:pt>
                <c:pt idx="530">
                  <c:v>3.4059324247812932</c:v>
                </c:pt>
                <c:pt idx="531">
                  <c:v>3.3160859011580528</c:v>
                </c:pt>
                <c:pt idx="532">
                  <c:v>3.2304464322127955</c:v>
                </c:pt>
                <c:pt idx="533">
                  <c:v>3.14522912737913</c:v>
                </c:pt>
                <c:pt idx="534">
                  <c:v>3.0640021145065628</c:v>
                </c:pt>
                <c:pt idx="535">
                  <c:v>2.9831755143192784</c:v>
                </c:pt>
                <c:pt idx="536">
                  <c:v>2.9061336117776149</c:v>
                </c:pt>
                <c:pt idx="537">
                  <c:v>2.8294714912073093</c:v>
                </c:pt>
                <c:pt idx="538">
                  <c:v>2.7563990669320142</c:v>
                </c:pt>
                <c:pt idx="539">
                  <c:v>2.6836868568833632</c:v>
                </c:pt>
                <c:pt idx="540">
                  <c:v>2.6143793889560087</c:v>
                </c:pt>
                <c:pt idx="541">
                  <c:v>2.5454135757117751</c:v>
                </c:pt>
                <c:pt idx="542">
                  <c:v>2.4796770799250076</c:v>
                </c:pt>
                <c:pt idx="543">
                  <c:v>2.4142646355328403</c:v>
                </c:pt>
                <c:pt idx="544">
                  <c:v>2.3519151224493071</c:v>
                </c:pt>
                <c:pt idx="545">
                  <c:v>2.289872964457119</c:v>
                </c:pt>
                <c:pt idx="546">
                  <c:v>2.2307359244426395</c:v>
                </c:pt>
                <c:pt idx="547">
                  <c:v>2.1731261261380594</c:v>
                </c:pt>
                <c:pt idx="548">
                  <c:v>2.1158003182600944</c:v>
                </c:pt>
                <c:pt idx="549">
                  <c:v>2.0611587857271925</c:v>
                </c:pt>
                <c:pt idx="550">
                  <c:v>2.0067866114040394</c:v>
                </c:pt>
                <c:pt idx="551">
                  <c:v>1.9549604088237325</c:v>
                </c:pt>
                <c:pt idx="552">
                  <c:v>1.9033896861411881</c:v>
                </c:pt>
                <c:pt idx="553">
                  <c:v>1.8542337575025161</c:v>
                </c:pt>
                <c:pt idx="554">
                  <c:v>1.8053201455105945</c:v>
                </c:pt>
                <c:pt idx="555">
                  <c:v>1.7586969086144364</c:v>
                </c:pt>
                <c:pt idx="556">
                  <c:v>1.7132777386113822</c:v>
                </c:pt>
                <c:pt idx="557">
                  <c:v>1.6680824647136028</c:v>
                </c:pt>
                <c:pt idx="558">
                  <c:v>1.6250034550941297</c:v>
                </c:pt>
                <c:pt idx="559">
                  <c:v>1.5821368056404674</c:v>
                </c:pt>
                <c:pt idx="560">
                  <c:v>1.541277382853351</c:v>
                </c:pt>
                <c:pt idx="561">
                  <c:v>1.5006193786660273</c:v>
                </c:pt>
                <c:pt idx="562">
                  <c:v>1.461865181546754</c:v>
                </c:pt>
                <c:pt idx="563">
                  <c:v>1.4241118296889144</c:v>
                </c:pt>
                <c:pt idx="564">
                  <c:v>1.3865445848964706</c:v>
                </c:pt>
                <c:pt idx="565">
                  <c:v>1.3507364226658105</c:v>
                </c:pt>
                <c:pt idx="566">
                  <c:v>1.3151047785894878</c:v>
                </c:pt>
                <c:pt idx="567">
                  <c:v>1.2811415827607975</c:v>
                </c:pt>
                <c:pt idx="568">
                  <c:v>1.2480555023450257</c:v>
                </c:pt>
                <c:pt idx="569">
                  <c:v>1.215132521443032</c:v>
                </c:pt>
                <c:pt idx="570">
                  <c:v>1.1837511559005514</c:v>
                </c:pt>
                <c:pt idx="571">
                  <c:v>1.152524486393306</c:v>
                </c:pt>
                <c:pt idx="572">
                  <c:v>1.1227600026304845</c:v>
                </c:pt>
                <c:pt idx="573">
                  <c:v>1.09376420057823</c:v>
                </c:pt>
                <c:pt idx="574">
                  <c:v>1.0649113348048196</c:v>
                </c:pt>
                <c:pt idx="575">
                  <c:v>1.0374095016482598</c:v>
                </c:pt>
                <c:pt idx="576">
                  <c:v>1.0106179161923778</c:v>
                </c:pt>
                <c:pt idx="577">
                  <c:v>0.98395840121768197</c:v>
                </c:pt>
                <c:pt idx="578">
                  <c:v>0.95854721542328503</c:v>
                </c:pt>
                <c:pt idx="579">
                  <c:v>0.93326129535983582</c:v>
                </c:pt>
                <c:pt idx="580">
                  <c:v>0.90915938602936031</c:v>
                </c:pt>
                <c:pt idx="581">
                  <c:v>0.88567991977700511</c:v>
                </c:pt>
                <c:pt idx="582">
                  <c:v>0.86231619674600746</c:v>
                </c:pt>
                <c:pt idx="583">
                  <c:v>0.84004647776000874</c:v>
                </c:pt>
                <c:pt idx="584">
                  <c:v>0.81835188467977926</c:v>
                </c:pt>
                <c:pt idx="585">
                  <c:v>0.79676423619796122</c:v>
                </c:pt>
                <c:pt idx="586">
                  <c:v>0.7761874272441438</c:v>
                </c:pt>
                <c:pt idx="587">
                  <c:v>0.75614202400294284</c:v>
                </c:pt>
                <c:pt idx="588">
                  <c:v>0.73619543559508083</c:v>
                </c:pt>
                <c:pt idx="589">
                  <c:v>0.71718284423781942</c:v>
                </c:pt>
                <c:pt idx="590">
                  <c:v>0.69866126194234024</c:v>
                </c:pt>
                <c:pt idx="591">
                  <c:v>0.68023098272745475</c:v>
                </c:pt>
                <c:pt idx="592">
                  <c:v>0.66266369953357029</c:v>
                </c:pt>
                <c:pt idx="593">
                  <c:v>0.64555009964234411</c:v>
                </c:pt>
                <c:pt idx="594">
                  <c:v>0.62852086211094138</c:v>
                </c:pt>
                <c:pt idx="595">
                  <c:v>0.61228901696079019</c:v>
                </c:pt>
                <c:pt idx="596">
                  <c:v>0.5964763668013866</c:v>
                </c:pt>
                <c:pt idx="597">
                  <c:v>0.58074166590403498</c:v>
                </c:pt>
                <c:pt idx="598">
                  <c:v>0.56574374083670287</c:v>
                </c:pt>
                <c:pt idx="599">
                  <c:v>0.5511331441970182</c:v>
                </c:pt>
                <c:pt idx="600">
                  <c:v>0.53659457123551046</c:v>
                </c:pt>
                <c:pt idx="601">
                  <c:v>0.52273676553045467</c:v>
                </c:pt>
                <c:pt idx="602">
                  <c:v>0.50923684413741821</c:v>
                </c:pt>
                <c:pt idx="603">
                  <c:v>0.49580347129251806</c:v>
                </c:pt>
                <c:pt idx="604">
                  <c:v>0.48299911481674684</c:v>
                </c:pt>
                <c:pt idx="605">
                  <c:v>0.47052543683407122</c:v>
                </c:pt>
                <c:pt idx="606">
                  <c:v>0.458373897417786</c:v>
                </c:pt>
                <c:pt idx="607">
                  <c:v>0.44628225963220419</c:v>
                </c:pt>
                <c:pt idx="608">
                  <c:v>0.43475681160287261</c:v>
                </c:pt>
                <c:pt idx="609">
                  <c:v>0.42352901365801193</c:v>
                </c:pt>
                <c:pt idx="610">
                  <c:v>0.41235656371335516</c:v>
                </c:pt>
                <c:pt idx="611">
                  <c:v>0.4017072626442319</c:v>
                </c:pt>
                <c:pt idx="612">
                  <c:v>0.39133298475466</c:v>
                </c:pt>
                <c:pt idx="613">
                  <c:v>0.38122662744242847</c:v>
                </c:pt>
                <c:pt idx="614">
                  <c:v>0.37117008993184841</c:v>
                </c:pt>
                <c:pt idx="615">
                  <c:v>0.36158444880625934</c:v>
                </c:pt>
                <c:pt idx="616">
                  <c:v>0.35224636134482729</c:v>
                </c:pt>
                <c:pt idx="617">
                  <c:v>0.34295430645979796</c:v>
                </c:pt>
                <c:pt idx="618">
                  <c:v>0.33409735113561495</c:v>
                </c:pt>
                <c:pt idx="619">
                  <c:v>0.32546913082404838</c:v>
                </c:pt>
                <c:pt idx="620">
                  <c:v>0.31706373833644375</c:v>
                </c:pt>
                <c:pt idx="621">
                  <c:v>0.30869978065799658</c:v>
                </c:pt>
                <c:pt idx="622">
                  <c:v>0.30072746447950544</c:v>
                </c:pt>
                <c:pt idx="623">
                  <c:v>0.29296103709404842</c:v>
                </c:pt>
                <c:pt idx="624">
                  <c:v>0.28539518132727687</c:v>
                </c:pt>
                <c:pt idx="625">
                  <c:v>0.2778666218307605</c:v>
                </c:pt>
                <c:pt idx="626">
                  <c:v>0.27069058639606575</c:v>
                </c:pt>
                <c:pt idx="627">
                  <c:v>0.26369987543187023</c:v>
                </c:pt>
                <c:pt idx="628">
                  <c:v>0.25688970284706719</c:v>
                </c:pt>
                <c:pt idx="629">
                  <c:v>0.25011310135389503</c:v>
                </c:pt>
                <c:pt idx="630">
                  <c:v>0.24365381356261107</c:v>
                </c:pt>
                <c:pt idx="631">
                  <c:v>0.23736133989879429</c:v>
                </c:pt>
                <c:pt idx="632">
                  <c:v>0.23123137230960461</c:v>
                </c:pt>
                <c:pt idx="633">
                  <c:v>0.22525971399967826</c:v>
                </c:pt>
                <c:pt idx="634">
                  <c:v>0.21931749328267855</c:v>
                </c:pt>
                <c:pt idx="635">
                  <c:v>0.21365351646935934</c:v>
                </c:pt>
                <c:pt idx="636">
                  <c:v>0.20813581450562693</c:v>
                </c:pt>
                <c:pt idx="637">
                  <c:v>0.20276060977509638</c:v>
                </c:pt>
                <c:pt idx="638">
                  <c:v>0.197411902389279</c:v>
                </c:pt>
                <c:pt idx="639">
                  <c:v>0.19231364770347989</c:v>
                </c:pt>
                <c:pt idx="640">
                  <c:v>0.18734705782880273</c:v>
                </c:pt>
                <c:pt idx="641">
                  <c:v>0.18250873245993518</c:v>
                </c:pt>
                <c:pt idx="642">
                  <c:v>0.17779535910604138</c:v>
                </c:pt>
                <c:pt idx="643">
                  <c:v>0.17310522056547678</c:v>
                </c:pt>
                <c:pt idx="644">
                  <c:v>0.16863469730318678</c:v>
                </c:pt>
                <c:pt idx="645">
                  <c:v>0.16427962739448931</c:v>
                </c:pt>
                <c:pt idx="646">
                  <c:v>0.16003702920254337</c:v>
                </c:pt>
                <c:pt idx="647">
                  <c:v>0.15590399809267486</c:v>
                </c:pt>
                <c:pt idx="648">
                  <c:v>0.15187770444375689</c:v>
                </c:pt>
                <c:pt idx="649">
                  <c:v>0.14787125861386713</c:v>
                </c:pt>
                <c:pt idx="650">
                  <c:v>0.14405241421796777</c:v>
                </c:pt>
                <c:pt idx="651">
                  <c:v>0.14033219326422156</c:v>
                </c:pt>
                <c:pt idx="652">
                  <c:v>0.13670804875612111</c:v>
                </c:pt>
                <c:pt idx="653">
                  <c:v>0.13317749947453342</c:v>
                </c:pt>
                <c:pt idx="654">
                  <c:v>0.12973812827896974</c:v>
                </c:pt>
                <c:pt idx="655">
                  <c:v>0.126315711638393</c:v>
                </c:pt>
                <c:pt idx="656">
                  <c:v>0.12305354932215809</c:v>
                </c:pt>
                <c:pt idx="657">
                  <c:v>0.11987563387307446</c:v>
                </c:pt>
                <c:pt idx="658">
                  <c:v>0.11677978957640495</c:v>
                </c:pt>
                <c:pt idx="659">
                  <c:v>0.11376389690626304</c:v>
                </c:pt>
                <c:pt idx="660">
                  <c:v>0.11082589107451031</c:v>
                </c:pt>
                <c:pt idx="661">
                  <c:v>0.10790236829171956</c:v>
                </c:pt>
                <c:pt idx="662">
                  <c:v>0.10511573917719286</c:v>
                </c:pt>
                <c:pt idx="663">
                  <c:v>0.10240107606253132</c:v>
                </c:pt>
                <c:pt idx="664">
                  <c:v>9.9756520392137879E-2</c:v>
                </c:pt>
                <c:pt idx="665">
                  <c:v>9.7180261608483948E-2</c:v>
                </c:pt>
                <c:pt idx="666">
                  <c:v>9.4670535912534534E-2</c:v>
                </c:pt>
                <c:pt idx="667">
                  <c:v>9.2225625056189697E-2</c:v>
                </c:pt>
                <c:pt idx="668">
                  <c:v>8.9792766512083053E-2</c:v>
                </c:pt>
                <c:pt idx="669">
                  <c:v>8.7473826331270502E-2</c:v>
                </c:pt>
                <c:pt idx="670">
                  <c:v>8.5214773864926541E-2</c:v>
                </c:pt>
                <c:pt idx="671">
                  <c:v>8.3014062484822043E-2</c:v>
                </c:pt>
                <c:pt idx="672">
                  <c:v>8.0870185505125355E-2</c:v>
                </c:pt>
                <c:pt idx="673">
                  <c:v>7.878167515087163E-2</c:v>
                </c:pt>
                <c:pt idx="674">
                  <c:v>7.6747101553069963E-2</c:v>
                </c:pt>
                <c:pt idx="675">
                  <c:v>7.4765071769764838E-2</c:v>
                </c:pt>
                <c:pt idx="676">
                  <c:v>7.2834228832378695E-2</c:v>
                </c:pt>
                <c:pt idx="677">
                  <c:v>7.0912904083315395E-2</c:v>
                </c:pt>
                <c:pt idx="678">
                  <c:v>6.9081545177642784E-2</c:v>
                </c:pt>
                <c:pt idx="679">
                  <c:v>6.729748197202283E-2</c:v>
                </c:pt>
                <c:pt idx="680">
                  <c:v>6.5559493032886759E-2</c:v>
                </c:pt>
                <c:pt idx="681">
                  <c:v>6.3866388470759428E-2</c:v>
                </c:pt>
                <c:pt idx="682">
                  <c:v>6.2217009125617201E-2</c:v>
                </c:pt>
                <c:pt idx="683">
                  <c:v>6.0610225773286085E-2</c:v>
                </c:pt>
                <c:pt idx="684">
                  <c:v>5.9044938352334861E-2</c:v>
                </c:pt>
                <c:pt idx="685">
                  <c:v>5.7520075210932456E-2</c:v>
                </c:pt>
                <c:pt idx="686">
                  <c:v>5.6034592373158179E-2</c:v>
                </c:pt>
                <c:pt idx="687">
                  <c:v>5.4587472824257049E-2</c:v>
                </c:pt>
                <c:pt idx="688">
                  <c:v>5.3177725814355675E-2</c:v>
                </c:pt>
                <c:pt idx="689">
                  <c:v>5.1774928223937679E-2</c:v>
                </c:pt>
                <c:pt idx="690">
                  <c:v>5.0437816493439848E-2</c:v>
                </c:pt>
                <c:pt idx="691">
                  <c:v>4.913523629859369E-2</c:v>
                </c:pt>
                <c:pt idx="692">
                  <c:v>4.7866295846344754E-2</c:v>
                </c:pt>
                <c:pt idx="693">
                  <c:v>4.6630126374611371E-2</c:v>
                </c:pt>
                <c:pt idx="694">
                  <c:v>4.5425881557497945E-2</c:v>
                </c:pt>
                <c:pt idx="695">
                  <c:v>4.4252736925871776E-2</c:v>
                </c:pt>
                <c:pt idx="696">
                  <c:v>4.3109889302900994E-2</c:v>
                </c:pt>
                <c:pt idx="697">
                  <c:v>4.1996556254170127E-2</c:v>
                </c:pt>
                <c:pt idx="698">
                  <c:v>4.0911975551999179E-2</c:v>
                </c:pt>
                <c:pt idx="699">
                  <c:v>3.9855404653594342E-2</c:v>
                </c:pt>
                <c:pt idx="700">
                  <c:v>3.8826120192675943E-2</c:v>
                </c:pt>
                <c:pt idx="701">
                  <c:v>3.7823417484237419E-2</c:v>
                </c:pt>
                <c:pt idx="702">
                  <c:v>3.6846610042092075E-2</c:v>
                </c:pt>
                <c:pt idx="703">
                  <c:v>3.5895029108879165E-2</c:v>
                </c:pt>
                <c:pt idx="704">
                  <c:v>3.4968023198210262E-2</c:v>
                </c:pt>
                <c:pt idx="705">
                  <c:v>3.406495764863747E-2</c:v>
                </c:pt>
                <c:pt idx="706">
                  <c:v>3.3185214189140971E-2</c:v>
                </c:pt>
                <c:pt idx="707">
                  <c:v>3.2328190515839697E-2</c:v>
                </c:pt>
                <c:pt idx="708">
                  <c:v>3.1493299879631988E-2</c:v>
                </c:pt>
                <c:pt idx="709">
                  <c:v>3.0679970684485403E-2</c:v>
                </c:pt>
                <c:pt idx="710">
                  <c:v>2.9887646096103018E-2</c:v>
                </c:pt>
                <c:pt idx="711">
                  <c:v>2.9115783660693683E-2</c:v>
                </c:pt>
                <c:pt idx="712">
                  <c:v>2.8363854933589314E-2</c:v>
                </c:pt>
                <c:pt idx="713">
                  <c:v>2.7631345117451883E-2</c:v>
                </c:pt>
                <c:pt idx="714">
                  <c:v>2.6917752709825889E-2</c:v>
                </c:pt>
                <c:pt idx="715">
                  <c:v>2.6222589159791202E-2</c:v>
                </c:pt>
                <c:pt idx="716">
                  <c:v>2.5545378533483182E-2</c:v>
                </c:pt>
                <c:pt idx="717">
                  <c:v>2.4885657188252228E-2</c:v>
                </c:pt>
                <c:pt idx="718">
                  <c:v>2.4242973455237012E-2</c:v>
                </c:pt>
                <c:pt idx="719">
                  <c:v>2.3616887330135217E-2</c:v>
                </c:pt>
                <c:pt idx="720">
                  <c:v>2.300697017196187E-2</c:v>
                </c:pt>
                <c:pt idx="721">
                  <c:v>2.2412804409585846E-2</c:v>
                </c:pt>
                <c:pt idx="722">
                  <c:v>2.1833983255845284E-2</c:v>
                </c:pt>
                <c:pt idx="723">
                  <c:v>2.1270110429047449E-2</c:v>
                </c:pt>
                <c:pt idx="724">
                  <c:v>2.0720799881659556E-2</c:v>
                </c:pt>
                <c:pt idx="725">
                  <c:v>2.01856755360065E-2</c:v>
                </c:pt>
                <c:pt idx="726">
                  <c:v>1.9664371026795392E-2</c:v>
                </c:pt>
                <c:pt idx="727">
                  <c:v>1.9156529450288288E-2</c:v>
                </c:pt>
                <c:pt idx="728">
                  <c:v>1.8661803119952834E-2</c:v>
                </c:pt>
                <c:pt idx="729">
                  <c:v>1.817985332842427E-2</c:v>
                </c:pt>
                <c:pt idx="730">
                  <c:v>1.7710350115613945E-2</c:v>
                </c:pt>
                <c:pt idx="731">
                  <c:v>1.7252972042806396E-2</c:v>
                </c:pt>
                <c:pt idx="732">
                  <c:v>1.6807405972591654E-2</c:v>
                </c:pt>
                <c:pt idx="733">
                  <c:v>1.6373346854479769E-2</c:v>
                </c:pt>
                <c:pt idx="734">
                  <c:v>1.5950497516052001E-2</c:v>
                </c:pt>
                <c:pt idx="735">
                  <c:v>1.5538568459506612E-2</c:v>
                </c:pt>
                <c:pt idx="736">
                  <c:v>1.5137277663457833E-2</c:v>
                </c:pt>
                <c:pt idx="737">
                  <c:v>1.4746350389854161E-2</c:v>
                </c:pt>
                <c:pt idx="738">
                  <c:v>1.4365518995882445E-2</c:v>
                </c:pt>
                <c:pt idx="739">
                  <c:v>1.3994522750730624E-2</c:v>
                </c:pt>
                <c:pt idx="740">
                  <c:v>1.3633107657081747E-2</c:v>
                </c:pt>
                <c:pt idx="741">
                  <c:v>1.3288582673800019E-2</c:v>
                </c:pt>
                <c:pt idx="742">
                  <c:v>1.2945398812723899E-2</c:v>
                </c:pt>
                <c:pt idx="743">
                  <c:v>1.2611077835327337E-2</c:v>
                </c:pt>
                <c:pt idx="744">
                  <c:v>1.2285390853495014E-2</c:v>
                </c:pt>
                <c:pt idx="745">
                  <c:v>1.1968114890254452E-2</c:v>
                </c:pt>
                <c:pt idx="746">
                  <c:v>1.1659032727117737E-2</c:v>
                </c:pt>
                <c:pt idx="747">
                  <c:v>1.1357932755365747E-2</c:v>
                </c:pt>
                <c:pt idx="748">
                  <c:v>1.1064608831173706E-2</c:v>
                </c:pt>
                <c:pt idx="749">
                  <c:v>1.0778860134477482E-2</c:v>
                </c:pt>
                <c:pt idx="750">
                  <c:v>1.0500491031484819E-2</c:v>
                </c:pt>
                <c:pt idx="751">
                  <c:v>1.0229310940737819E-2</c:v>
                </c:pt>
                <c:pt idx="752">
                  <c:v>9.9651342026338165E-3</c:v>
                </c:pt>
                <c:pt idx="753">
                  <c:v>9.7133033082464192E-3</c:v>
                </c:pt>
                <c:pt idx="754">
                  <c:v>9.4624527085282253E-3</c:v>
                </c:pt>
                <c:pt idx="755">
                  <c:v>9.2180804428414788E-3</c:v>
                </c:pt>
                <c:pt idx="756">
                  <c:v>8.9800192051805311E-3</c:v>
                </c:pt>
                <c:pt idx="757">
                  <c:v>8.7481060102957402E-3</c:v>
                </c:pt>
                <c:pt idx="758">
                  <c:v>8.5221820821077439E-3</c:v>
                </c:pt>
                <c:pt idx="759">
                  <c:v>8.3020927450035073E-3</c:v>
                </c:pt>
                <c:pt idx="760">
                  <c:v>8.0876873179401843E-3</c:v>
                </c:pt>
                <c:pt idx="761">
                  <c:v>7.8833017583093169E-3</c:v>
                </c:pt>
                <c:pt idx="762">
                  <c:v>7.6797118042972274E-3</c:v>
                </c:pt>
                <c:pt idx="763">
                  <c:v>7.4813796560428518E-3</c:v>
                </c:pt>
                <c:pt idx="764">
                  <c:v>7.2881695282540808E-3</c:v>
                </c:pt>
                <c:pt idx="765">
                  <c:v>7.0999491423573207E-3</c:v>
                </c:pt>
                <c:pt idx="766">
                  <c:v>6.9165896359351404E-3</c:v>
                </c:pt>
                <c:pt idx="767">
                  <c:v>6.7379654745022815E-3</c:v>
                </c:pt>
                <c:pt idx="768">
                  <c:v>6.5639543655601354E-3</c:v>
                </c:pt>
                <c:pt idx="769">
                  <c:v>6.3980753653395273E-3</c:v>
                </c:pt>
                <c:pt idx="770">
                  <c:v>6.2328420773936407E-3</c:v>
                </c:pt>
                <c:pt idx="771">
                  <c:v>6.071876016369316E-3</c:v>
                </c:pt>
                <c:pt idx="772">
                  <c:v>5.9150669791360553E-3</c:v>
                </c:pt>
                <c:pt idx="773">
                  <c:v>5.7623076086107368E-3</c:v>
                </c:pt>
                <c:pt idx="774">
                  <c:v>5.6134933202569995E-3</c:v>
                </c:pt>
                <c:pt idx="775">
                  <c:v>5.471633610720489E-3</c:v>
                </c:pt>
                <c:pt idx="776">
                  <c:v>5.3303261142767346E-3</c:v>
                </c:pt>
                <c:pt idx="777">
                  <c:v>5.192667950001696E-3</c:v>
                </c:pt>
                <c:pt idx="778">
                  <c:v>5.0585648721857817E-3</c:v>
                </c:pt>
                <c:pt idx="779">
                  <c:v>4.9279250690589102E-3</c:v>
                </c:pt>
                <c:pt idx="780">
                  <c:v>4.8006590999328091E-3</c:v>
                </c:pt>
                <c:pt idx="781">
                  <c:v>4.6793406861310614E-3</c:v>
                </c:pt>
                <c:pt idx="782">
                  <c:v>4.5584945249281207E-3</c:v>
                </c:pt>
                <c:pt idx="783">
                  <c:v>4.4407692723439137E-3</c:v>
                </c:pt>
                <c:pt idx="784">
                  <c:v>4.3260843294541072E-3</c:v>
                </c:pt>
                <c:pt idx="785">
                  <c:v>4.2143611788392757E-3</c:v>
                </c:pt>
                <c:pt idx="786">
                  <c:v>4.1078592167625265E-3</c:v>
                </c:pt>
                <c:pt idx="787">
                  <c:v>4.0017718317214412E-3</c:v>
                </c:pt>
                <c:pt idx="788">
                  <c:v>3.8984242030038036E-3</c:v>
                </c:pt>
                <c:pt idx="789">
                  <c:v>3.7977455751214452E-3</c:v>
                </c:pt>
                <c:pt idx="790">
                  <c:v>3.6996670198798393E-3</c:v>
                </c:pt>
                <c:pt idx="791">
                  <c:v>3.6061719965709274E-3</c:v>
                </c:pt>
                <c:pt idx="792">
                  <c:v>3.5130409185720802E-3</c:v>
                </c:pt>
                <c:pt idx="793">
                  <c:v>3.4223149942091296E-3</c:v>
                </c:pt>
                <c:pt idx="794">
                  <c:v>3.3339321092648415E-3</c:v>
                </c:pt>
                <c:pt idx="795">
                  <c:v>3.2478317536506185E-3</c:v>
                </c:pt>
                <c:pt idx="796">
                  <c:v>3.165755149491546E-3</c:v>
                </c:pt>
                <c:pt idx="797">
                  <c:v>3.0839980425002998E-3</c:v>
                </c:pt>
                <c:pt idx="798">
                  <c:v>3.0043523510253772E-3</c:v>
                </c:pt>
                <c:pt idx="799">
                  <c:v>2.9267635467738256E-3</c:v>
                </c:pt>
                <c:pt idx="800">
                  <c:v>2.8528007213209092E-3</c:v>
                </c:pt>
                <c:pt idx="801">
                  <c:v>2.7791258087695538E-3</c:v>
                </c:pt>
                <c:pt idx="802">
                  <c:v>2.7073535852840283E-3</c:v>
                </c:pt>
                <c:pt idx="803">
                  <c:v>2.6374349130295622E-3</c:v>
                </c:pt>
                <c:pt idx="804">
                  <c:v>2.5707837691983783E-3</c:v>
                </c:pt>
                <c:pt idx="805">
                  <c:v>2.5043920763021285E-3</c:v>
                </c:pt>
                <c:pt idx="806">
                  <c:v>2.4397149799186193E-3</c:v>
                </c:pt>
                <c:pt idx="807">
                  <c:v>2.3767081997911562E-3</c:v>
                </c:pt>
                <c:pt idx="808">
                  <c:v>2.3166459327428018E-3</c:v>
                </c:pt>
                <c:pt idx="809">
                  <c:v>2.256817468303756E-3</c:v>
                </c:pt>
                <c:pt idx="810">
                  <c:v>2.1985341019336501E-3</c:v>
                </c:pt>
                <c:pt idx="811">
                  <c:v>2.1417559307524065E-3</c:v>
                </c:pt>
                <c:pt idx="812">
                  <c:v>2.0876311893657617E-3</c:v>
                </c:pt>
                <c:pt idx="813">
                  <c:v>2.0337171377579838E-3</c:v>
                </c:pt>
                <c:pt idx="814">
                  <c:v>1.9811954417423101E-3</c:v>
                </c:pt>
                <c:pt idx="815">
                  <c:v>1.930030143084543E-3</c:v>
                </c:pt>
                <c:pt idx="816">
                  <c:v>1.8812559663153895E-3</c:v>
                </c:pt>
                <c:pt idx="817">
                  <c:v>1.832671651340597E-3</c:v>
                </c:pt>
                <c:pt idx="818">
                  <c:v>1.785342049017253E-3</c:v>
                </c:pt>
                <c:pt idx="819">
                  <c:v>1.7402243139372177E-3</c:v>
                </c:pt>
                <c:pt idx="820">
                  <c:v>1.6952822073291992E-3</c:v>
                </c:pt>
                <c:pt idx="821">
                  <c:v>1.6515007516385209E-3</c:v>
                </c:pt>
                <c:pt idx="822">
                  <c:v>1.6088499725125502E-3</c:v>
                </c:pt>
                <c:pt idx="823">
                  <c:v>1.568192403906421E-3</c:v>
                </c:pt>
                <c:pt idx="824">
                  <c:v>1.527693101814262E-3</c:v>
                </c:pt>
                <c:pt idx="825">
                  <c:v>1.4882397131354482E-3</c:v>
                </c:pt>
                <c:pt idx="826">
                  <c:v>1.4506301104546752E-3</c:v>
                </c:pt>
                <c:pt idx="827">
                  <c:v>1.4131669095611235E-3</c:v>
                </c:pt>
                <c:pt idx="828">
                  <c:v>1.3766712133478328E-3</c:v>
                </c:pt>
                <c:pt idx="829">
                  <c:v>1.3418810804820811E-3</c:v>
                </c:pt>
                <c:pt idx="830">
                  <c:v>1.3072263741368518E-3</c:v>
                </c:pt>
                <c:pt idx="831">
                  <c:v>1.2734666417869652E-3</c:v>
                </c:pt>
                <c:pt idx="832">
                  <c:v>1.2405787703105239E-3</c:v>
                </c:pt>
                <c:pt idx="833">
                  <c:v>1.2092278567219503E-3</c:v>
                </c:pt>
                <c:pt idx="834">
                  <c:v>1.1779989819068169E-3</c:v>
                </c:pt>
                <c:pt idx="835">
                  <c:v>1.1475766073859059E-3</c:v>
                </c:pt>
                <c:pt idx="836">
                  <c:v>1.1185759700096767E-3</c:v>
                </c:pt>
                <c:pt idx="837">
                  <c:v>1.0896882225562364E-3</c:v>
                </c:pt>
                <c:pt idx="838">
                  <c:v>1.0615465146882293E-3</c:v>
                </c:pt>
                <c:pt idx="839">
                  <c:v>1.0347199609467752E-3</c:v>
                </c:pt>
                <c:pt idx="840">
                  <c:v>1.0079978341370915E-3</c:v>
                </c:pt>
                <c:pt idx="841">
                  <c:v>9.8196581874710528E-4</c:v>
                </c:pt>
                <c:pt idx="842">
                  <c:v>9.5715036464839669E-4</c:v>
                </c:pt>
                <c:pt idx="843">
                  <c:v>9.3243150893340047E-4</c:v>
                </c:pt>
                <c:pt idx="844">
                  <c:v>9.0886784625963881E-4</c:v>
                </c:pt>
                <c:pt idx="845">
                  <c:v>8.8539590915815314E-4</c:v>
                </c:pt>
                <c:pt idx="846">
                  <c:v>8.6253014580741478E-4</c:v>
                </c:pt>
                <c:pt idx="847">
                  <c:v>8.4073297442588315E-4</c:v>
                </c:pt>
                <c:pt idx="848">
                  <c:v>8.1902065224826262E-4</c:v>
                </c:pt>
                <c:pt idx="849">
                  <c:v>7.9786906094321357E-4</c:v>
                </c:pt>
                <c:pt idx="850">
                  <c:v>7.7770595273657676E-4</c:v>
                </c:pt>
                <c:pt idx="851">
                  <c:v>7.5762133286449334E-4</c:v>
                </c:pt>
                <c:pt idx="852">
                  <c:v>7.3805540769185309E-4</c:v>
                </c:pt>
                <c:pt idx="853">
                  <c:v>7.1940386224880531E-4</c:v>
                </c:pt>
                <c:pt idx="854">
                  <c:v>7.0082492112467823E-4</c:v>
                </c:pt>
                <c:pt idx="855">
                  <c:v>6.8311423473481391E-4</c:v>
                </c:pt>
                <c:pt idx="856">
                  <c:v>6.6547249020967566E-4</c:v>
                </c:pt>
                <c:pt idx="857">
                  <c:v>6.4828635198589224E-4</c:v>
                </c:pt>
                <c:pt idx="858">
                  <c:v>6.3190337825769509E-4</c:v>
                </c:pt>
                <c:pt idx="859">
                  <c:v>6.1558417804644246E-4</c:v>
                </c:pt>
                <c:pt idx="860">
                  <c:v>6.0002762747964826E-4</c:v>
                </c:pt>
                <c:pt idx="861">
                  <c:v>5.8453163343682513E-4</c:v>
                </c:pt>
                <c:pt idx="862">
                  <c:v>5.6943583068582945E-4</c:v>
                </c:pt>
                <c:pt idx="863">
                  <c:v>5.5504550421135973E-4</c:v>
                </c:pt>
                <c:pt idx="864">
                  <c:v>5.4071119453484638E-4</c:v>
                </c:pt>
                <c:pt idx="865">
                  <c:v>5.2704677407084462E-4</c:v>
                </c:pt>
                <c:pt idx="866">
                  <c:v>5.1343554469196516E-4</c:v>
                </c:pt>
                <c:pt idx="867">
                  <c:v>5.0017583167618056E-4</c:v>
                </c:pt>
                <c:pt idx="868">
                  <c:v>4.8753578845341257E-4</c:v>
                </c:pt>
                <c:pt idx="869">
                  <c:v>4.7494494875279723E-4</c:v>
                </c:pt>
                <c:pt idx="870">
                  <c:v>4.6294252020571513E-4</c:v>
                </c:pt>
                <c:pt idx="871">
                  <c:v>4.5098681315700571E-4</c:v>
                </c:pt>
                <c:pt idx="872">
                  <c:v>4.3958983543399563E-4</c:v>
                </c:pt>
                <c:pt idx="873">
                  <c:v>4.2823722238885157E-4</c:v>
                </c:pt>
                <c:pt idx="874">
                  <c:v>4.1717779588389559E-4</c:v>
                </c:pt>
                <c:pt idx="875">
                  <c:v>4.0663521258098241E-4</c:v>
                </c:pt>
                <c:pt idx="876">
                  <c:v>3.9613366808006334E-4</c:v>
                </c:pt>
                <c:pt idx="877">
                  <c:v>3.8612289512898772E-4</c:v>
                </c:pt>
                <c:pt idx="878">
                  <c:v>3.7615109081749537E-4</c:v>
                </c:pt>
                <c:pt idx="879">
                  <c:v>3.6664530156276258E-4</c:v>
                </c:pt>
                <c:pt idx="880">
                  <c:v>3.571765152125238E-4</c:v>
                </c:pt>
                <c:pt idx="881">
                  <c:v>3.4815023624315772E-4</c:v>
                </c:pt>
                <c:pt idx="882">
                  <c:v>3.3915909360278715E-4</c:v>
                </c:pt>
                <c:pt idx="883">
                  <c:v>3.3058813648923283E-4</c:v>
                </c:pt>
                <c:pt idx="884">
                  <c:v>3.2205054328675992E-4</c:v>
                </c:pt>
                <c:pt idx="885">
                  <c:v>3.1373343742078044E-4</c:v>
                </c:pt>
                <c:pt idx="886">
                  <c:v>3.0580501713678605E-4</c:v>
                </c:pt>
                <c:pt idx="887">
                  <c:v>2.9790745957977368E-4</c:v>
                </c:pt>
                <c:pt idx="888">
                  <c:v>2.9037898073893434E-4</c:v>
                </c:pt>
                <c:pt idx="889">
                  <c:v>2.8287980778486226E-4</c:v>
                </c:pt>
                <c:pt idx="890">
                  <c:v>2.7573109573041056E-4</c:v>
                </c:pt>
                <c:pt idx="891">
                  <c:v>2.6861021125579451E-4</c:v>
                </c:pt>
                <c:pt idx="892">
                  <c:v>2.6182210902188406E-4</c:v>
                </c:pt>
                <c:pt idx="893">
                  <c:v>2.5506043063263175E-4</c:v>
                </c:pt>
                <c:pt idx="894">
                  <c:v>2.4861474760790584E-4</c:v>
                </c:pt>
                <c:pt idx="895">
                  <c:v>2.4219415550271714E-4</c:v>
                </c:pt>
                <c:pt idx="896">
                  <c:v>2.3607361868350097E-4</c:v>
                </c:pt>
                <c:pt idx="897">
                  <c:v>2.2997690709681461E-4</c:v>
                </c:pt>
                <c:pt idx="898">
                  <c:v>2.2416511479929276E-4</c:v>
                </c:pt>
                <c:pt idx="899">
                  <c:v>2.1837594589363735E-4</c:v>
                </c:pt>
                <c:pt idx="900">
                  <c:v>2.1285732380096746E-4</c:v>
                </c:pt>
                <c:pt idx="901">
                  <c:v>2.0736018388518306E-4</c:v>
                </c:pt>
                <c:pt idx="902">
                  <c:v>2.0211994331177074E-4</c:v>
                </c:pt>
                <c:pt idx="903">
                  <c:v>1.9690010126774567E-4</c:v>
                </c:pt>
                <c:pt idx="904">
                  <c:v>1.9192419952884882E-4</c:v>
                </c:pt>
                <c:pt idx="905">
                  <c:v>1.8696766733538052E-4</c:v>
                </c:pt>
                <c:pt idx="906">
                  <c:v>1.8224277011581901E-4</c:v>
                </c:pt>
                <c:pt idx="907">
                  <c:v>1.7753626536382117E-4</c:v>
                </c:pt>
                <c:pt idx="908">
                  <c:v>1.7304971098496078E-4</c:v>
                </c:pt>
                <c:pt idx="909">
                  <c:v>1.6867653721683377E-4</c:v>
                </c:pt>
                <c:pt idx="910">
                  <c:v>1.6432038677280215E-4</c:v>
                </c:pt>
                <c:pt idx="911">
                  <c:v>1.6016781349826166E-4</c:v>
                </c:pt>
                <c:pt idx="912">
                  <c:v>1.5603140482280313E-4</c:v>
                </c:pt>
                <c:pt idx="913">
                  <c:v>1.5208830406469558E-4</c:v>
                </c:pt>
                <c:pt idx="914">
                  <c:v>1.4816055249820714E-4</c:v>
                </c:pt>
                <c:pt idx="915">
                  <c:v>1.4441635761935711E-4</c:v>
                </c:pt>
                <c:pt idx="916">
                  <c:v>1.40686737657096E-4</c:v>
                </c:pt>
                <c:pt idx="917">
                  <c:v>1.3713141504405403E-4</c:v>
                </c:pt>
                <c:pt idx="918">
                  <c:v>1.3366593969801942E-4</c:v>
                </c:pt>
                <c:pt idx="919">
                  <c:v>1.3021395430529831E-4</c:v>
                </c:pt>
                <c:pt idx="920">
                  <c:v>1.2692329148956266E-4</c:v>
                </c:pt>
                <c:pt idx="921">
                  <c:v>1.2364543813957681E-4</c:v>
                </c:pt>
                <c:pt idx="922">
                  <c:v>1.2052076960622448E-4</c:v>
                </c:pt>
                <c:pt idx="923">
                  <c:v>1.1740826437759101E-4</c:v>
                </c:pt>
                <c:pt idx="924">
                  <c:v>1.1444121670663581E-4</c:v>
                </c:pt>
                <c:pt idx="925">
                  <c:v>1.1154914988927275E-4</c:v>
                </c:pt>
                <c:pt idx="926">
                  <c:v>1.0866834093481312E-4</c:v>
                </c:pt>
                <c:pt idx="927">
                  <c:v>1.0592216161271542E-4</c:v>
                </c:pt>
                <c:pt idx="928">
                  <c:v>1.0318667226158609E-4</c:v>
                </c:pt>
                <c:pt idx="929">
                  <c:v>1.0057902128207136E-4</c:v>
                </c:pt>
                <c:pt idx="930">
                  <c:v>9.7981521028347172E-5</c:v>
                </c:pt>
                <c:pt idx="931">
                  <c:v>9.5505410464027298E-5</c:v>
                </c:pt>
                <c:pt idx="932">
                  <c:v>9.3091874183739726E-5</c:v>
                </c:pt>
                <c:pt idx="933">
                  <c:v>9.0687733004698139E-5</c:v>
                </c:pt>
                <c:pt idx="934">
                  <c:v>8.839594521256765E-5</c:v>
                </c:pt>
                <c:pt idx="935">
                  <c:v>8.6113078594946029E-5</c:v>
                </c:pt>
                <c:pt idx="936">
                  <c:v>8.3936897807006383E-5</c:v>
                </c:pt>
                <c:pt idx="937">
                  <c:v>8.1815711717886301E-5</c:v>
                </c:pt>
                <c:pt idx="938">
                  <c:v>7.9702782707075535E-5</c:v>
                </c:pt>
                <c:pt idx="939">
                  <c:v>7.7688597785312833E-5</c:v>
                </c:pt>
                <c:pt idx="940">
                  <c:v>7.5725313732519345E-5</c:v>
                </c:pt>
                <c:pt idx="941">
                  <c:v>7.376967209745174E-5</c:v>
                </c:pt>
                <c:pt idx="942">
                  <c:v>7.1905423997505844E-5</c:v>
                </c:pt>
                <c:pt idx="943">
                  <c:v>7.0048432800962852E-5</c:v>
                </c:pt>
                <c:pt idx="944">
                  <c:v>6.8278224881631951E-5</c:v>
                </c:pt>
                <c:pt idx="945">
                  <c:v>6.6552752239770226E-5</c:v>
                </c:pt>
                <c:pt idx="946">
                  <c:v>6.4833996294193488E-5</c:v>
                </c:pt>
                <c:pt idx="947">
                  <c:v>6.3195563440056907E-5</c:v>
                </c:pt>
                <c:pt idx="948">
                  <c:v>6.1598535749429414E-5</c:v>
                </c:pt>
                <c:pt idx="949">
                  <c:v>6.0007724761226819E-5</c:v>
                </c:pt>
                <c:pt idx="950">
                  <c:v>5.8491257577796555E-5</c:v>
                </c:pt>
                <c:pt idx="951">
                  <c:v>5.7013113339080035E-5</c:v>
                </c:pt>
                <c:pt idx="952">
                  <c:v>5.5540723028693686E-5</c:v>
                </c:pt>
                <c:pt idx="953">
                  <c:v>5.4137142337172051E-5</c:v>
                </c:pt>
                <c:pt idx="954">
                  <c:v>5.2769031813307633E-5</c:v>
                </c:pt>
                <c:pt idx="955">
                  <c:v>5.1406246892787507E-5</c:v>
                </c:pt>
                <c:pt idx="956">
                  <c:v>5.0107149372486304E-5</c:v>
                </c:pt>
                <c:pt idx="957">
                  <c:v>4.8840881604779E-5</c:v>
                </c:pt>
                <c:pt idx="958">
                  <c:v>4.7579543000133287E-5</c:v>
                </c:pt>
                <c:pt idx="959">
                  <c:v>4.6377150877295642E-5</c:v>
                </c:pt>
                <c:pt idx="960">
                  <c:v>4.5205144645660607E-5</c:v>
                </c:pt>
                <c:pt idx="961">
                  <c:v>4.4037700647995648E-5</c:v>
                </c:pt>
                <c:pt idx="962">
                  <c:v>4.292481512980412E-5</c:v>
                </c:pt>
                <c:pt idx="963">
                  <c:v>4.1840053563552945E-5</c:v>
                </c:pt>
                <c:pt idx="964">
                  <c:v>4.0759514616545294E-5</c:v>
                </c:pt>
                <c:pt idx="965">
                  <c:v>3.9729472791522463E-5</c:v>
                </c:pt>
                <c:pt idx="966">
                  <c:v>3.8725461358943432E-5</c:v>
                </c:pt>
                <c:pt idx="967">
                  <c:v>3.7725358211952507E-5</c:v>
                </c:pt>
                <c:pt idx="968">
                  <c:v>3.6771993158716431E-5</c:v>
                </c:pt>
                <c:pt idx="969">
                  <c:v>3.584272078392802E-5</c:v>
                </c:pt>
                <c:pt idx="970">
                  <c:v>3.4936932236704389E-5</c:v>
                </c:pt>
                <c:pt idx="971">
                  <c:v>3.4034669625749923E-5</c:v>
                </c:pt>
                <c:pt idx="972">
                  <c:v>3.317457270003398E-5</c:v>
                </c:pt>
                <c:pt idx="973">
                  <c:v>3.2336211455309443E-5</c:v>
                </c:pt>
                <c:pt idx="974">
                  <c:v>3.1501113674589248E-5</c:v>
                </c:pt>
                <c:pt idx="975">
                  <c:v>3.0705042746736182E-5</c:v>
                </c:pt>
                <c:pt idx="976">
                  <c:v>2.9929089486109936E-5</c:v>
                </c:pt>
                <c:pt idx="977">
                  <c:v>2.9172745495128314E-5</c:v>
                </c:pt>
                <c:pt idx="978">
                  <c:v>2.8419345702015256E-5</c:v>
                </c:pt>
                <c:pt idx="979">
                  <c:v>2.7701154747381492E-5</c:v>
                </c:pt>
                <c:pt idx="980">
                  <c:v>2.700111333963475E-5</c:v>
                </c:pt>
                <c:pt idx="981">
                  <c:v>2.6303796962357197E-5</c:v>
                </c:pt>
                <c:pt idx="982">
                  <c:v>2.5639068461955841E-5</c:v>
                </c:pt>
                <c:pt idx="983">
                  <c:v>2.4991138448095384E-5</c:v>
                </c:pt>
                <c:pt idx="984">
                  <c:v>2.4359582402871388E-5</c:v>
                </c:pt>
                <c:pt idx="985">
                  <c:v>2.3730484797172497E-5</c:v>
                </c:pt>
                <c:pt idx="986">
                  <c:v>2.3130786981849805E-5</c:v>
                </c:pt>
                <c:pt idx="987">
                  <c:v>2.2546244249652178E-5</c:v>
                </c:pt>
                <c:pt idx="988">
                  <c:v>2.197647361345082E-5</c:v>
                </c:pt>
                <c:pt idx="989">
                  <c:v>2.1408920906541771E-5</c:v>
                </c:pt>
                <c:pt idx="990">
                  <c:v>2.0867891795429704E-5</c:v>
                </c:pt>
                <c:pt idx="991">
                  <c:v>2.0340535138914879E-5</c:v>
                </c:pt>
                <c:pt idx="992">
                  <c:v>1.9826505417669779E-5</c:v>
                </c:pt>
                <c:pt idx="993">
                  <c:v>1.9325465844054333E-5</c:v>
                </c:pt>
                <c:pt idx="994">
                  <c:v>1.8826376652358068E-5</c:v>
                </c:pt>
                <c:pt idx="995">
                  <c:v>1.8350611532287305E-5</c:v>
                </c:pt>
                <c:pt idx="996">
                  <c:v>1.7886869567476616E-5</c:v>
                </c:pt>
                <c:pt idx="997">
                  <c:v>1.7434846918371038E-5</c:v>
                </c:pt>
                <c:pt idx="998">
                  <c:v>1.6984583844453095E-5</c:v>
                </c:pt>
                <c:pt idx="999">
                  <c:v>1.6555363037851747E-5</c:v>
                </c:pt>
                <c:pt idx="1000">
                  <c:v>1.6136989155879502E-5</c:v>
                </c:pt>
                <c:pt idx="1001">
                  <c:v>1.5729188083740326E-5</c:v>
                </c:pt>
                <c:pt idx="1002">
                  <c:v>1.5331692633847838E-5</c:v>
                </c:pt>
                <c:pt idx="1003">
                  <c:v>1.4935744502728469E-5</c:v>
                </c:pt>
                <c:pt idx="1004">
                  <c:v>1.455830032385634E-5</c:v>
                </c:pt>
                <c:pt idx="1005">
                  <c:v>1.4190394612125213E-5</c:v>
                </c:pt>
                <c:pt idx="1006">
                  <c:v>1.3831786319028966E-5</c:v>
                </c:pt>
                <c:pt idx="1007">
                  <c:v>1.3482240487646687E-5</c:v>
                </c:pt>
                <c:pt idx="1008">
                  <c:v>1.3134055322976728E-5</c:v>
                </c:pt>
                <c:pt idx="1009">
                  <c:v>1.2802141990786517E-5</c:v>
                </c:pt>
                <c:pt idx="1010">
                  <c:v>1.2478616506627836E-5</c:v>
                </c:pt>
                <c:pt idx="1011">
                  <c:v>1.2163266899519594E-5</c:v>
                </c:pt>
                <c:pt idx="1012">
                  <c:v>1.1855886555242014E-5</c:v>
                </c:pt>
                <c:pt idx="1013">
                  <c:v>1.1556274080964148E-5</c:v>
                </c:pt>
                <c:pt idx="1014">
                  <c:v>1.1257827899297343E-5</c:v>
                </c:pt>
                <c:pt idx="1015">
                  <c:v>1.0973329084621131E-5</c:v>
                </c:pt>
                <c:pt idx="1016">
                  <c:v>1.0696019896245418E-5</c:v>
                </c:pt>
                <c:pt idx="1017">
                  <c:v>1.0425718643689798E-5</c:v>
                </c:pt>
                <c:pt idx="1018">
                  <c:v>1.0162248228010174E-5</c:v>
                </c:pt>
                <c:pt idx="1019">
                  <c:v>9.9054360257650603E-6</c:v>
                </c:pt>
                <c:pt idx="1020">
                  <c:v>9.6496235087788689E-6</c:v>
                </c:pt>
                <c:pt idx="1021">
                  <c:v>9.4057659480773709E-6</c:v>
                </c:pt>
                <c:pt idx="1022">
                  <c:v>9.1680709604396889E-6</c:v>
                </c:pt>
                <c:pt idx="1023">
                  <c:v>8.9363828102526257E-6</c:v>
                </c:pt>
                <c:pt idx="1024">
                  <c:v>8.7105496975285367E-6</c:v>
                </c:pt>
                <c:pt idx="1025">
                  <c:v>8.4904236584477807E-6</c:v>
                </c:pt>
                <c:pt idx="1026">
                  <c:v>8.2758604684137044E-6</c:v>
                </c:pt>
                <c:pt idx="1027">
                  <c:v>8.0621325021590912E-6</c:v>
                </c:pt>
                <c:pt idx="1028">
                  <c:v>7.8583927433757866E-6</c:v>
                </c:pt>
                <c:pt idx="1029">
                  <c:v>7.6598017326808449E-6</c:v>
                </c:pt>
                <c:pt idx="1030">
                  <c:v>7.4662293550343087E-6</c:v>
                </c:pt>
                <c:pt idx="1031">
                  <c:v>7.2775487835591373E-6</c:v>
                </c:pt>
                <c:pt idx="1032">
                  <c:v>7.0936363964457549E-6</c:v>
                </c:pt>
                <c:pt idx="1033">
                  <c:v>6.9143716959559831E-6</c:v>
                </c:pt>
                <c:pt idx="1034">
                  <c:v>6.7396372294739142E-6</c:v>
                </c:pt>
                <c:pt idx="1035">
                  <c:v>6.5693185125522657E-6</c:v>
                </c:pt>
                <c:pt idx="1036">
                  <c:v>6.3996627902590581E-6</c:v>
                </c:pt>
                <c:pt idx="1037">
                  <c:v>6.2379356352125458E-6</c:v>
                </c:pt>
                <c:pt idx="1038">
                  <c:v>6.0802955193643296E-6</c:v>
                </c:pt>
                <c:pt idx="1039">
                  <c:v>5.9266391583314288E-6</c:v>
                </c:pt>
                <c:pt idx="1040">
                  <c:v>5.7768658778512218E-6</c:v>
                </c:pt>
                <c:pt idx="1041">
                  <c:v>5.6308775478204612E-6</c:v>
                </c:pt>
                <c:pt idx="1042">
                  <c:v>5.4885785180011965E-6</c:v>
                </c:pt>
                <c:pt idx="1043">
                  <c:v>5.3498755553518843E-6</c:v>
                </c:pt>
                <c:pt idx="1044">
                  <c:v>5.2146777829416036E-6</c:v>
                </c:pt>
                <c:pt idx="1045">
                  <c:v>5.082896620408624E-6</c:v>
                </c:pt>
                <c:pt idx="1046">
                  <c:v>4.9544457259231737E-6</c:v>
                </c:pt>
                <c:pt idx="1047">
                  <c:v>4.8264948484329256E-6</c:v>
                </c:pt>
                <c:pt idx="1048">
                  <c:v>4.7045235342768651E-6</c:v>
                </c:pt>
                <c:pt idx="1049">
                  <c:v>4.5856345815329724E-6</c:v>
                </c:pt>
                <c:pt idx="1050">
                  <c:v>4.4697500952311247E-6</c:v>
                </c:pt>
                <c:pt idx="1051">
                  <c:v>4.3567941489005221E-6</c:v>
                </c:pt>
                <c:pt idx="1052">
                  <c:v>4.246692734823286E-6</c:v>
                </c:pt>
                <c:pt idx="1053">
                  <c:v>4.1393737155454487E-6</c:v>
                </c:pt>
                <c:pt idx="1054">
                  <c:v>4.0347667766129051E-6</c:v>
                </c:pt>
                <c:pt idx="1055">
                  <c:v>3.9328033805022506E-6</c:v>
                </c:pt>
                <c:pt idx="1056">
                  <c:v>3.8334167217154934E-6</c:v>
                </c:pt>
                <c:pt idx="1057">
                  <c:v>3.736541683009634E-6</c:v>
                </c:pt>
                <c:pt idx="1058">
                  <c:v>3.6421147927326171E-6</c:v>
                </c:pt>
                <c:pt idx="1059">
                  <c:v>3.5500741832370601E-6</c:v>
                </c:pt>
                <c:pt idx="1060">
                  <c:v>3.4603595503453239E-6</c:v>
                </c:pt>
                <c:pt idx="1061">
                  <c:v>3.3729121138386593E-6</c:v>
                </c:pt>
                <c:pt idx="1062">
                  <c:v>3.2876745789448917E-6</c:v>
                </c:pt>
                <c:pt idx="1063">
                  <c:v>3.2045910987995499E-6</c:v>
                </c:pt>
                <c:pt idx="1064">
                  <c:v>3.12360723785533E-6</c:v>
                </c:pt>
                <c:pt idx="1065">
                  <c:v>3.0446699362165665E-6</c:v>
                </c:pt>
                <c:pt idx="1066">
                  <c:v>2.9677274748748028E-6</c:v>
                </c:pt>
                <c:pt idx="1067">
                  <c:v>2.8927294418228991E-6</c:v>
                </c:pt>
                <c:pt idx="1068">
                  <c:v>2.8196266990256906E-6</c:v>
                </c:pt>
                <c:pt idx="1069">
                  <c:v>2.7468085211117402E-6</c:v>
                </c:pt>
                <c:pt idx="1070">
                  <c:v>2.6773933750116863E-6</c:v>
                </c:pt>
                <c:pt idx="1071">
                  <c:v>2.6097324329164249E-6</c:v>
                </c:pt>
                <c:pt idx="1072">
                  <c:v>2.5437813639865718E-6</c:v>
                </c:pt>
                <c:pt idx="1073">
                  <c:v>2.479496957676277E-6</c:v>
                </c:pt>
                <c:pt idx="1074">
                  <c:v>2.416837095422012E-6</c:v>
                </c:pt>
                <c:pt idx="1075">
                  <c:v>2.3557607230468273E-6</c:v>
                </c:pt>
                <c:pt idx="1076">
                  <c:v>2.2962278238621232E-6</c:v>
                </c:pt>
                <c:pt idx="1077">
                  <c:v>2.2381993924489672E-6</c:v>
                </c:pt>
                <c:pt idx="1078">
                  <c:v>2.1828786774437529E-6</c:v>
                </c:pt>
                <c:pt idx="1079">
                  <c:v>2.127714714921849E-6</c:v>
                </c:pt>
                <c:pt idx="1080">
                  <c:v>2.0739448119015401E-6</c:v>
                </c:pt>
                <c:pt idx="1081">
                  <c:v>2.0215337388270695E-6</c:v>
                </c:pt>
                <c:pt idx="1082">
                  <c:v>1.97044715643578E-6</c:v>
                </c:pt>
                <c:pt idx="1083">
                  <c:v>1.920651593259415E-6</c:v>
                </c:pt>
                <c:pt idx="1084">
                  <c:v>1.8721144236938248E-6</c:v>
                </c:pt>
                <c:pt idx="1085">
                  <c:v>1.8248038466230462E-6</c:v>
                </c:pt>
                <c:pt idx="1086">
                  <c:v>1.778688864583459E-6</c:v>
                </c:pt>
                <c:pt idx="1087">
                  <c:v>1.7337392634544984E-6</c:v>
                </c:pt>
                <c:pt idx="1088">
                  <c:v>1.6899255926627109E-6</c:v>
                </c:pt>
                <c:pt idx="1089">
                  <c:v>1.6472191458859153E-6</c:v>
                </c:pt>
                <c:pt idx="1090">
                  <c:v>1.6055919422451611E-6</c:v>
                </c:pt>
                <c:pt idx="1091">
                  <c:v>1.5650167079718644E-6</c:v>
                </c:pt>
                <c:pt idx="1092">
                  <c:v>1.5254668585382665E-6</c:v>
                </c:pt>
                <c:pt idx="1093">
                  <c:v>1.4869164812395446E-6</c:v>
                </c:pt>
                <c:pt idx="1094">
                  <c:v>1.4493403182159752E-6</c:v>
                </c:pt>
                <c:pt idx="1095">
                  <c:v>1.4127137499042732E-6</c:v>
                </c:pt>
                <c:pt idx="1096">
                  <c:v>1.3770127789070493E-6</c:v>
                </c:pt>
                <c:pt idx="1097">
                  <c:v>1.3422140142699018E-6</c:v>
                </c:pt>
                <c:pt idx="1098">
                  <c:v>1.3082946561559423E-6</c:v>
                </c:pt>
                <c:pt idx="1099">
                  <c:v>1.2752324809074719E-6</c:v>
                </c:pt>
                <c:pt idx="1100">
                  <c:v>1.2437130493145159E-6</c:v>
                </c:pt>
                <c:pt idx="1101">
                  <c:v>1.2122829287359794E-6</c:v>
                </c:pt>
                <c:pt idx="1102">
                  <c:v>1.1816470850045963E-6</c:v>
                </c:pt>
                <c:pt idx="1103">
                  <c:v>1.151785445791725E-6</c:v>
                </c:pt>
                <c:pt idx="1104">
                  <c:v>1.1226784460205173E-6</c:v>
                </c:pt>
                <c:pt idx="1105">
                  <c:v>1.0943070150471069E-6</c:v>
                </c:pt>
                <c:pt idx="1106">
                  <c:v>1.0666525641656707E-6</c:v>
                </c:pt>
                <c:pt idx="1107">
                  <c:v>1.0396969744292632E-6</c:v>
                </c:pt>
                <c:pt idx="1108">
                  <c:v>1.0134225847784812E-6</c:v>
                </c:pt>
                <c:pt idx="1109">
                  <c:v>9.8781218047005842E-7</c:v>
                </c:pt>
                <c:pt idx="1110">
                  <c:v>9.628489817979525E-7</c:v>
                </c:pt>
                <c:pt idx="1111">
                  <c:v>9.3905061320987775E-7</c:v>
                </c:pt>
                <c:pt idx="1112">
                  <c:v>9.1531967783148869E-7</c:v>
                </c:pt>
                <c:pt idx="1113">
                  <c:v>8.9218845165515684E-7</c:v>
                </c:pt>
                <c:pt idx="1114">
                  <c:v>8.6964177930998689E-7</c:v>
                </c:pt>
                <c:pt idx="1115">
                  <c:v>8.4766488841951144E-7</c:v>
                </c:pt>
                <c:pt idx="1116">
                  <c:v>8.2624337992291222E-7</c:v>
                </c:pt>
                <c:pt idx="1117">
                  <c:v>8.0536321864092371E-7</c:v>
                </c:pt>
                <c:pt idx="1118">
                  <c:v>7.8501072408009781E-7</c:v>
                </c:pt>
                <c:pt idx="1119">
                  <c:v>7.6517256146944915E-7</c:v>
                </c:pt>
                <c:pt idx="1120">
                  <c:v>7.4626008506289188E-7</c:v>
                </c:pt>
                <c:pt idx="1121">
                  <c:v>7.2740119758124249E-7</c:v>
                </c:pt>
                <c:pt idx="1122">
                  <c:v>7.0901889680731753E-7</c:v>
                </c:pt>
                <c:pt idx="1123">
                  <c:v>6.9110113882335376E-7</c:v>
                </c:pt>
                <c:pt idx="1124">
                  <c:v>6.7363618407582688E-7</c:v>
                </c:pt>
                <c:pt idx="1125">
                  <c:v>6.5661258968382677E-7</c:v>
                </c:pt>
                <c:pt idx="1126">
                  <c:v>6.4001920194175304E-7</c:v>
                </c:pt>
                <c:pt idx="1127">
                  <c:v>6.2420009306881519E-7</c:v>
                </c:pt>
                <c:pt idx="1128">
                  <c:v>6.084258079946983E-7</c:v>
                </c:pt>
                <c:pt idx="1129">
                  <c:v>5.9305015802551075E-7</c:v>
                </c:pt>
                <c:pt idx="1130">
                  <c:v>5.7806306917399877E-7</c:v>
                </c:pt>
                <c:pt idx="1131">
                  <c:v>5.6345472203463598E-7</c:v>
                </c:pt>
                <c:pt idx="1132">
                  <c:v>5.4921554535006297E-7</c:v>
                </c:pt>
                <c:pt idx="1133">
                  <c:v>5.3564079559217838E-7</c:v>
                </c:pt>
                <c:pt idx="1134">
                  <c:v>5.2210451019135512E-7</c:v>
                </c:pt>
                <c:pt idx="1135">
                  <c:v>5.0891030295926408E-7</c:v>
                </c:pt>
                <c:pt idx="1136">
                  <c:v>4.9604952917025456E-7</c:v>
                </c:pt>
                <c:pt idx="1137">
                  <c:v>4.835137625612767E-7</c:v>
                </c:pt>
                <c:pt idx="1138">
                  <c:v>4.7156293854175495E-7</c:v>
                </c:pt>
                <c:pt idx="1139">
                  <c:v>4.5964597744939659E-7</c:v>
                </c:pt>
                <c:pt idx="1140">
                  <c:v>4.4803017225813007E-7</c:v>
                </c:pt>
                <c:pt idx="1141">
                  <c:v>4.3670791239709502E-7</c:v>
                </c:pt>
                <c:pt idx="1142">
                  <c:v>4.2567177962369854E-7</c:v>
                </c:pt>
                <c:pt idx="1143">
                  <c:v>4.1491454316322221E-7</c:v>
                </c:pt>
                <c:pt idx="1144">
                  <c:v>4.0465925971024225E-7</c:v>
                </c:pt>
                <c:pt idx="1145">
                  <c:v>3.9443303483230353E-7</c:v>
                </c:pt>
                <c:pt idx="1146">
                  <c:v>3.8446523892329327E-7</c:v>
                </c:pt>
                <c:pt idx="1147">
                  <c:v>3.7474934117318513E-7</c:v>
                </c:pt>
                <c:pt idx="1148">
                  <c:v>3.6548680559597935E-7</c:v>
                </c:pt>
                <c:pt idx="1149">
                  <c:v>3.562505156205088E-7</c:v>
                </c:pt>
                <c:pt idx="1150">
                  <c:v>3.4724763777156103E-7</c:v>
                </c:pt>
                <c:pt idx="1151">
                  <c:v>3.3847227344472546E-7</c:v>
                </c:pt>
                <c:pt idx="1152">
                  <c:v>3.2991867310039975E-7</c:v>
                </c:pt>
                <c:pt idx="1153">
                  <c:v>3.2176419993278797E-7</c:v>
                </c:pt>
                <c:pt idx="1154">
                  <c:v>3.1363283264728949E-7</c:v>
                </c:pt>
                <c:pt idx="1155">
                  <c:v>3.0570695476659358E-7</c:v>
                </c:pt>
                <c:pt idx="1156">
                  <c:v>2.9798137332696084E-7</c:v>
                </c:pt>
                <c:pt idx="1157">
                  <c:v>2.9061628213522098E-7</c:v>
                </c:pt>
                <c:pt idx="1158">
                  <c:v>2.8327206009410597E-7</c:v>
                </c:pt>
                <c:pt idx="1159">
                  <c:v>2.7611343535329847E-7</c:v>
                </c:pt>
                <c:pt idx="1160">
                  <c:v>2.691357176463941E-7</c:v>
                </c:pt>
                <c:pt idx="1161">
                  <c:v>2.6248359345054706E-7</c:v>
                </c:pt>
                <c:pt idx="1162">
                  <c:v>2.5585031819739504E-7</c:v>
                </c:pt>
                <c:pt idx="1163">
                  <c:v>2.4938467376644278E-7</c:v>
                </c:pt>
                <c:pt idx="1164">
                  <c:v>2.430824239257433E-7</c:v>
                </c:pt>
                <c:pt idx="1165">
                  <c:v>2.3707424898737828E-7</c:v>
                </c:pt>
                <c:pt idx="1166">
                  <c:v>2.3108309834708699E-7</c:v>
                </c:pt>
                <c:pt idx="1167">
                  <c:v>2.2524335126980459E-7</c:v>
                </c:pt>
                <c:pt idx="1168">
                  <c:v>2.195511816058895E-7</c:v>
                </c:pt>
                <c:pt idx="1169">
                  <c:v>2.1412461934889985E-7</c:v>
                </c:pt>
                <c:pt idx="1170">
                  <c:v>2.087134333774413E-7</c:v>
                </c:pt>
                <c:pt idx="1171">
                  <c:v>2.0343899456615058E-7</c:v>
                </c:pt>
                <c:pt idx="1172">
                  <c:v>1.9841067104979488E-7</c:v>
                </c:pt>
                <c:pt idx="1173">
                  <c:v>1.9339659540059246E-7</c:v>
                </c:pt>
                <c:pt idx="1174">
                  <c:v>1.8850923145738165E-7</c:v>
                </c:pt>
                <c:pt idx="1175">
                  <c:v>1.8374537706336391E-7</c:v>
                </c:pt>
                <c:pt idx="1176">
                  <c:v>1.7920381312927415E-7</c:v>
                </c:pt>
                <c:pt idx="1177">
                  <c:v>1.7467511781817138E-7</c:v>
                </c:pt>
                <c:pt idx="1178">
                  <c:v>1.7026086806970969E-7</c:v>
                </c:pt>
                <c:pt idx="1179">
                  <c:v>1.6605259556690946E-7</c:v>
                </c:pt>
                <c:pt idx="1180">
                  <c:v>1.6185624729837346E-7</c:v>
                </c:pt>
                <c:pt idx="1181">
                  <c:v>1.5776594578406317E-7</c:v>
                </c:pt>
                <c:pt idx="1182">
                  <c:v>1.5377901109529867E-7</c:v>
                </c:pt>
                <c:pt idx="1183">
                  <c:v>1.4997811432297021E-7</c:v>
                </c:pt>
                <c:pt idx="1184">
                  <c:v>1.4618798747665992E-7</c:v>
                </c:pt>
                <c:pt idx="1185">
                  <c:v>1.4249364168197884E-7</c:v>
                </c:pt>
                <c:pt idx="1186">
                  <c:v>1.389716810523137E-7</c:v>
                </c:pt>
                <c:pt idx="1187">
                  <c:v>1.3545969997686903E-7</c:v>
                </c:pt>
                <c:pt idx="1188">
                  <c:v>1.3203647087578912E-7</c:v>
                </c:pt>
                <c:pt idx="1189">
                  <c:v>1.2877297612181041E-7</c:v>
                </c:pt>
                <c:pt idx="1190">
                  <c:v>1.2551872855321227E-7</c:v>
                </c:pt>
                <c:pt idx="1191">
                  <c:v>1.2234671972411194E-7</c:v>
                </c:pt>
                <c:pt idx="1192">
                  <c:v>1.1932272282887789E-7</c:v>
                </c:pt>
                <c:pt idx="1193">
                  <c:v>1.1630729449648331E-7</c:v>
                </c:pt>
                <c:pt idx="1194">
                  <c:v>1.1336806965502772E-7</c:v>
                </c:pt>
                <c:pt idx="1195">
                  <c:v>1.1056599460611239E-7</c:v>
                </c:pt>
                <c:pt idx="1196">
                  <c:v>1.0777185929952212E-7</c:v>
                </c:pt>
                <c:pt idx="1197">
                  <c:v>1.0510810363324635E-7</c:v>
                </c:pt>
                <c:pt idx="1198">
                  <c:v>1.0245189577823045E-7</c:v>
                </c:pt>
                <c:pt idx="1199">
                  <c:v>9.9862813481808337E-8</c:v>
                </c:pt>
                <c:pt idx="1200">
                  <c:v>9.7394542664254976E-8</c:v>
                </c:pt>
                <c:pt idx="1201">
                  <c:v>9.4933265747271632E-8</c:v>
                </c:pt>
                <c:pt idx="1202">
                  <c:v>9.2534188250258737E-8</c:v>
                </c:pt>
                <c:pt idx="1203">
                  <c:v>9.024705624865828E-8</c:v>
                </c:pt>
                <c:pt idx="1204">
                  <c:v>8.7966404886741168E-8</c:v>
                </c:pt>
                <c:pt idx="1205">
                  <c:v>8.5743388320359448E-8</c:v>
                </c:pt>
                <c:pt idx="1206">
                  <c:v>8.3624101913234717E-8</c:v>
                </c:pt>
                <c:pt idx="1207">
                  <c:v>8.1510820551545983E-8</c:v>
                </c:pt>
                <c:pt idx="1208">
                  <c:v>7.9496148896828314E-8</c:v>
                </c:pt>
                <c:pt idx="1209">
                  <c:v>7.7487185859305879E-8</c:v>
                </c:pt>
                <c:pt idx="1210">
                  <c:v>7.5528991727474321E-8</c:v>
                </c:pt>
                <c:pt idx="1211">
                  <c:v>7.3662170639021146E-8</c:v>
                </c:pt>
                <c:pt idx="1212">
                  <c:v>7.1800639229876797E-8</c:v>
                </c:pt>
                <c:pt idx="1213">
                  <c:v>7.0025970398570326E-8</c:v>
                </c:pt>
                <c:pt idx="1214">
                  <c:v>6.8256330131090914E-8</c:v>
                </c:pt>
                <c:pt idx="1215">
                  <c:v>6.6531410795838349E-8</c:v>
                </c:pt>
                <c:pt idx="1216">
                  <c:v>6.4886979460565199E-8</c:v>
                </c:pt>
                <c:pt idx="1217">
                  <c:v>6.3247207658261537E-8</c:v>
                </c:pt>
                <c:pt idx="1218">
                  <c:v>6.1683950710939279E-8</c:v>
                </c:pt>
                <c:pt idx="1219">
                  <c:v>6.0125123287142197E-8</c:v>
                </c:pt>
                <c:pt idx="1220">
                  <c:v>5.8605689302144023E-8</c:v>
                </c:pt>
                <c:pt idx="1221">
                  <c:v>5.7157154981874395E-8</c:v>
                </c:pt>
                <c:pt idx="1222">
                  <c:v>5.5712725116001002E-8</c:v>
                </c:pt>
                <c:pt idx="1223">
                  <c:v>5.433569508073923E-8</c:v>
                </c:pt>
                <c:pt idx="1224">
                  <c:v>5.2962566890882642E-8</c:v>
                </c:pt>
                <c:pt idx="1225">
                  <c:v>5.1653511460521735E-8</c:v>
                </c:pt>
                <c:pt idx="1226">
                  <c:v>5.0348165268002321E-8</c:v>
                </c:pt>
                <c:pt idx="1227">
                  <c:v>4.9103728998730103E-8</c:v>
                </c:pt>
                <c:pt idx="1228">
                  <c:v>4.7862818867460793E-8</c:v>
                </c:pt>
                <c:pt idx="1229">
                  <c:v>4.6653268023669238E-8</c:v>
                </c:pt>
                <c:pt idx="1230">
                  <c:v>4.5500157110893968E-8</c:v>
                </c:pt>
                <c:pt idx="1231">
                  <c:v>4.4350313563681918E-8</c:v>
                </c:pt>
                <c:pt idx="1232">
                  <c:v>4.3254123892052862E-8</c:v>
                </c:pt>
                <c:pt idx="1233">
                  <c:v>4.2161040298376834E-8</c:v>
                </c:pt>
                <c:pt idx="1234">
                  <c:v>4.1118962053454304E-8</c:v>
                </c:pt>
                <c:pt idx="1235">
                  <c:v>4.0079836560546658E-8</c:v>
                </c:pt>
                <c:pt idx="1236">
                  <c:v>3.9089198629314117E-8</c:v>
                </c:pt>
                <c:pt idx="1237">
                  <c:v>3.8101367692817033E-8</c:v>
                </c:pt>
                <c:pt idx="1238">
                  <c:v>3.715963081693623E-8</c:v>
                </c:pt>
                <c:pt idx="1239">
                  <c:v>3.6220562373556793E-8</c:v>
                </c:pt>
                <c:pt idx="1240">
                  <c:v>3.5325312640599048E-8</c:v>
                </c:pt>
                <c:pt idx="1241">
                  <c:v>3.4432599617783436E-8</c:v>
                </c:pt>
                <c:pt idx="1242">
                  <c:v>3.3562446523855424E-8</c:v>
                </c:pt>
                <c:pt idx="1243">
                  <c:v>3.2732896419745899E-8</c:v>
                </c:pt>
                <c:pt idx="1244">
                  <c:v>3.1905696864410659E-8</c:v>
                </c:pt>
                <c:pt idx="1245">
                  <c:v>3.1117096005508822E-8</c:v>
                </c:pt>
                <c:pt idx="1246">
                  <c:v>3.033072966477911E-8</c:v>
                </c:pt>
                <c:pt idx="1247">
                  <c:v>2.9581056665426923E-8</c:v>
                </c:pt>
                <c:pt idx="1248">
                  <c:v>2.8833507881286133E-8</c:v>
                </c:pt>
                <c:pt idx="1249">
                  <c:v>2.8120841137883828E-8</c:v>
                </c:pt>
                <c:pt idx="1250">
                  <c:v>2.7410193751639316E-8</c:v>
                </c:pt>
                <c:pt idx="1251">
                  <c:v>2.6732706517084488E-8</c:v>
                </c:pt>
                <c:pt idx="1252">
                  <c:v>2.607196447437867E-8</c:v>
                </c:pt>
                <c:pt idx="1253">
                  <c:v>2.5413094659029466E-8</c:v>
                </c:pt>
                <c:pt idx="1254">
                  <c:v>2.4784968955941667E-8</c:v>
                </c:pt>
                <c:pt idx="1255">
                  <c:v>2.415862306108269E-8</c:v>
                </c:pt>
                <c:pt idx="1256">
                  <c:v>2.3561503650815032E-8</c:v>
                </c:pt>
                <c:pt idx="1257">
                  <c:v>2.2966076191751964E-8</c:v>
                </c:pt>
                <c:pt idx="1258">
                  <c:v>2.2398432504563715E-8</c:v>
                </c:pt>
                <c:pt idx="1259">
                  <c:v>2.1832397248459685E-8</c:v>
                </c:pt>
                <c:pt idx="1260">
                  <c:v>2.129277426842598E-8</c:v>
                </c:pt>
                <c:pt idx="1261">
                  <c:v>2.0754680322176056E-8</c:v>
                </c:pt>
                <c:pt idx="1262">
                  <c:v>2.0241694857609621E-8</c:v>
                </c:pt>
                <c:pt idx="1263">
                  <c:v>1.9730162948831111E-8</c:v>
                </c:pt>
                <c:pt idx="1264">
                  <c:v>1.9242500086808481E-8</c:v>
                </c:pt>
                <c:pt idx="1265">
                  <c:v>1.8756219028413022E-8</c:v>
                </c:pt>
                <c:pt idx="1266">
                  <c:v>1.8292628764316346E-8</c:v>
                </c:pt>
                <c:pt idx="1267">
                  <c:v>1.7840496882777432E-8</c:v>
                </c:pt>
                <c:pt idx="1268">
                  <c:v>1.7389646127037788E-8</c:v>
                </c:pt>
                <c:pt idx="1269">
                  <c:v>1.6959832920635737E-8</c:v>
                </c:pt>
                <c:pt idx="1270">
                  <c:v>1.6531237599567762E-8</c:v>
                </c:pt>
                <c:pt idx="1271">
                  <c:v>1.6122641347145054E-8</c:v>
                </c:pt>
                <c:pt idx="1272">
                  <c:v>1.5715202861342768E-8</c:v>
                </c:pt>
                <c:pt idx="1273">
                  <c:v>1.5326776226220481E-8</c:v>
                </c:pt>
                <c:pt idx="1274">
                  <c:v>1.494795018309851E-8</c:v>
                </c:pt>
                <c:pt idx="1275">
                  <c:v>1.4570197552042823E-8</c:v>
                </c:pt>
                <c:pt idx="1276">
                  <c:v>1.4210071573514827E-8</c:v>
                </c:pt>
                <c:pt idx="1277">
                  <c:v>1.385096602000202E-8</c:v>
                </c:pt>
                <c:pt idx="1278">
                  <c:v>1.3508617011095702E-8</c:v>
                </c:pt>
                <c:pt idx="1279">
                  <c:v>1.3174729711194442E-8</c:v>
                </c:pt>
                <c:pt idx="1280">
                  <c:v>1.2841788488425418E-8</c:v>
                </c:pt>
                <c:pt idx="1281">
                  <c:v>1.2524382933083854E-8</c:v>
                </c:pt>
                <c:pt idx="1282">
                  <c:v>1.2207876753482662E-8</c:v>
                </c:pt>
                <c:pt idx="1283">
                  <c:v>1.1906139351097235E-8</c:v>
                </c:pt>
                <c:pt idx="1284">
                  <c:v>1.1611859876231551E-8</c:v>
                </c:pt>
                <c:pt idx="1285">
                  <c:v>1.1318414248840031E-8</c:v>
                </c:pt>
                <c:pt idx="1286">
                  <c:v>1.1038661349664268E-8</c:v>
                </c:pt>
                <c:pt idx="1287">
                  <c:v>1.0759701136585478E-8</c:v>
                </c:pt>
                <c:pt idx="1288">
                  <c:v>1.0493757734882091E-8</c:v>
                </c:pt>
                <c:pt idx="1289">
                  <c:v>1.0234387554127043E-8</c:v>
                </c:pt>
                <c:pt idx="1290">
                  <c:v>9.9757523045805572E-9</c:v>
                </c:pt>
                <c:pt idx="1291">
                  <c:v>9.7291854651531624E-9</c:v>
                </c:pt>
                <c:pt idx="1292">
                  <c:v>9.4833172783803011E-9</c:v>
                </c:pt>
                <c:pt idx="1293">
                  <c:v>9.2489217664203951E-9</c:v>
                </c:pt>
                <c:pt idx="1294">
                  <c:v>9.020319718331272E-9</c:v>
                </c:pt>
                <c:pt idx="1295">
                  <c:v>8.7923654192584878E-9</c:v>
                </c:pt>
                <c:pt idx="1296">
                  <c:v>8.5750478991029568E-9</c:v>
                </c:pt>
                <c:pt idx="1297">
                  <c:v>8.3631017326520377E-9</c:v>
                </c:pt>
                <c:pt idx="1298">
                  <c:v>8.1517561204042949E-9</c:v>
                </c:pt>
                <c:pt idx="1299">
                  <c:v>7.9502722943205622E-9</c:v>
                </c:pt>
                <c:pt idx="1300">
                  <c:v>7.7537684666044672E-9</c:v>
                </c:pt>
                <c:pt idx="1301">
                  <c:v>7.5578214368794405E-9</c:v>
                </c:pt>
                <c:pt idx="1302">
                  <c:v>7.371017666321483E-9</c:v>
                </c:pt>
                <c:pt idx="1303">
                  <c:v>7.1888310528353599E-9</c:v>
                </c:pt>
                <c:pt idx="1304">
                  <c:v>7.0071606691934666E-9</c:v>
                </c:pt>
                <c:pt idx="1305">
                  <c:v>6.8339673693990022E-9</c:v>
                </c:pt>
                <c:pt idx="1306">
                  <c:v>6.6650548218963019E-9</c:v>
                </c:pt>
                <c:pt idx="1307">
                  <c:v>6.4966208918750136E-9</c:v>
                </c:pt>
                <c:pt idx="1308">
                  <c:v>6.3360464077299279E-9</c:v>
                </c:pt>
                <c:pt idx="1309">
                  <c:v>6.1794407814553139E-9</c:v>
                </c:pt>
                <c:pt idx="1310">
                  <c:v>6.0232789007255863E-9</c:v>
                </c:pt>
                <c:pt idx="1311">
                  <c:v>5.8744038288315406E-9</c:v>
                </c:pt>
                <c:pt idx="1312">
                  <c:v>5.7292084449275372E-9</c:v>
                </c:pt>
                <c:pt idx="1313">
                  <c:v>5.5844244753913737E-9</c:v>
                </c:pt>
                <c:pt idx="1314">
                  <c:v>5.4463963998260226E-9</c:v>
                </c:pt>
                <c:pt idx="1315">
                  <c:v>5.311779911207193E-9</c:v>
                </c:pt>
                <c:pt idx="1316">
                  <c:v>5.1804906866503091E-9</c:v>
                </c:pt>
                <c:pt idx="1317">
                  <c:v>5.0495734730477154E-9</c:v>
                </c:pt>
                <c:pt idx="1318">
                  <c:v>4.9247651043461275E-9</c:v>
                </c:pt>
                <c:pt idx="1319">
                  <c:v>4.8030415761724124E-9</c:v>
                </c:pt>
                <c:pt idx="1320">
                  <c:v>4.6816629543383334E-9</c:v>
                </c:pt>
                <c:pt idx="1321">
                  <c:v>4.5659480886649755E-9</c:v>
                </c:pt>
                <c:pt idx="1322">
                  <c:v>4.4530933028966155E-9</c:v>
                </c:pt>
                <c:pt idx="1323">
                  <c:v>4.3430279055364524E-9</c:v>
                </c:pt>
                <c:pt idx="1324">
                  <c:v>4.2332743809415109E-9</c:v>
                </c:pt>
                <c:pt idx="1325">
                  <c:v>4.1286421634737442E-9</c:v>
                </c:pt>
                <c:pt idx="1326">
                  <c:v>4.0265961003505713E-9</c:v>
                </c:pt>
                <c:pt idx="1327">
                  <c:v>3.9248391870297406E-9</c:v>
                </c:pt>
                <c:pt idx="1328">
                  <c:v>3.8278304438232423E-9</c:v>
                </c:pt>
                <c:pt idx="1329">
                  <c:v>3.733219428475149E-9</c:v>
                </c:pt>
                <c:pt idx="1330">
                  <c:v>3.6409468772666405E-9</c:v>
                </c:pt>
                <c:pt idx="1331">
                  <c:v>3.5489357823958109E-9</c:v>
                </c:pt>
                <c:pt idx="1332">
                  <c:v>3.4612180993099849E-9</c:v>
                </c:pt>
                <c:pt idx="1333">
                  <c:v>3.375668500516933E-9</c:v>
                </c:pt>
                <c:pt idx="1334">
                  <c:v>3.292233398309686E-9</c:v>
                </c:pt>
                <c:pt idx="1335">
                  <c:v>3.2090347113307141E-9</c:v>
                </c:pt>
                <c:pt idx="1336">
                  <c:v>3.1297182325101544E-9</c:v>
                </c:pt>
                <c:pt idx="1337">
                  <c:v>3.052362188642267E-9</c:v>
                </c:pt>
                <c:pt idx="1338">
                  <c:v>2.9769181244090931E-9</c:v>
                </c:pt>
                <c:pt idx="1339">
                  <c:v>2.9016878326193602E-9</c:v>
                </c:pt>
                <c:pt idx="1340">
                  <c:v>2.8299679285911522E-9</c:v>
                </c:pt>
                <c:pt idx="1341">
                  <c:v>2.7600206978932516E-9</c:v>
                </c:pt>
                <c:pt idx="1342">
                  <c:v>2.6918023260396077E-9</c:v>
                </c:pt>
                <c:pt idx="1343">
                  <c:v>2.6252700814899946E-9</c:v>
                </c:pt>
                <c:pt idx="1344">
                  <c:v>2.5589263575434195E-9</c:v>
                </c:pt>
                <c:pt idx="1345">
                  <c:v>2.4956783572881346E-9</c:v>
                </c:pt>
                <c:pt idx="1346">
                  <c:v>2.4339936335704734E-9</c:v>
                </c:pt>
                <c:pt idx="1347">
                  <c:v>2.3738335474845203E-9</c:v>
                </c:pt>
                <c:pt idx="1348">
                  <c:v>2.3151604151473014E-9</c:v>
                </c:pt>
                <c:pt idx="1349">
                  <c:v>2.2566535344429143E-9</c:v>
                </c:pt>
                <c:pt idx="1350">
                  <c:v>2.200876695495665E-9</c:v>
                </c:pt>
                <c:pt idx="1351">
                  <c:v>2.1464784712606413E-9</c:v>
                </c:pt>
                <c:pt idx="1352">
                  <c:v>2.0934247870473052E-9</c:v>
                </c:pt>
                <c:pt idx="1353">
                  <c:v>2.0416824103762167E-9</c:v>
                </c:pt>
                <c:pt idx="1354">
                  <c:v>1.9900866468867327E-9</c:v>
                </c:pt>
                <c:pt idx="1355">
                  <c:v>1.9408984393483184E-9</c:v>
                </c:pt>
                <c:pt idx="1356">
                  <c:v>1.8929259978493635E-9</c:v>
                </c:pt>
                <c:pt idx="1357">
                  <c:v>1.8461392727674523E-9</c:v>
                </c:pt>
                <c:pt idx="1358">
                  <c:v>1.8005089572051936E-9</c:v>
                </c:pt>
                <c:pt idx="1359">
                  <c:v>1.7550079361626806E-9</c:v>
                </c:pt>
                <c:pt idx="1360">
                  <c:v>1.7116300788565384E-9</c:v>
                </c:pt>
                <c:pt idx="1361">
                  <c:v>1.6693243753940814E-9</c:v>
                </c:pt>
                <c:pt idx="1362">
                  <c:v>1.6280643257604395E-9</c:v>
                </c:pt>
                <c:pt idx="1363">
                  <c:v>1.5878240849313913E-9</c:v>
                </c:pt>
                <c:pt idx="1364">
                  <c:v>1.5485784466843031E-9</c:v>
                </c:pt>
                <c:pt idx="1365">
                  <c:v>1.5103028278090232E-9</c:v>
                </c:pt>
                <c:pt idx="1366">
                  <c:v>1.4721356637559446E-9</c:v>
                </c:pt>
                <c:pt idx="1367">
                  <c:v>1.4357494517953705E-9</c:v>
                </c:pt>
                <c:pt idx="1368">
                  <c:v>1.4002625838650039E-9</c:v>
                </c:pt>
                <c:pt idx="1369">
                  <c:v>1.3656528312237419E-9</c:v>
                </c:pt>
                <c:pt idx="1370">
                  <c:v>1.3318985145497795E-9</c:v>
                </c:pt>
                <c:pt idx="1371">
                  <c:v>1.2989784903607482E-9</c:v>
                </c:pt>
                <c:pt idx="1372">
                  <c:v>1.2668721377696415E-9</c:v>
                </c:pt>
                <c:pt idx="1373">
                  <c:v>1.2348567592467309E-9</c:v>
                </c:pt>
                <c:pt idx="1374">
                  <c:v>1.20433527886342E-9</c:v>
                </c:pt>
                <c:pt idx="1375">
                  <c:v>1.1745681861917391E-9</c:v>
                </c:pt>
                <c:pt idx="1376">
                  <c:v>1.1455368353202579E-9</c:v>
                </c:pt>
                <c:pt idx="1377">
                  <c:v>1.1172230412014117E-9</c:v>
                </c:pt>
                <c:pt idx="1378">
                  <c:v>1.0896090682604436E-9</c:v>
                </c:pt>
                <c:pt idx="1379">
                  <c:v>1.0626776192860164E-9</c:v>
                </c:pt>
                <c:pt idx="1380">
                  <c:v>1.0364118245952979E-9</c:v>
                </c:pt>
                <c:pt idx="1381">
                  <c:v>1.0102204546213278E-9</c:v>
                </c:pt>
                <c:pt idx="1382">
                  <c:v>9.8525122352819884E-10</c:v>
                </c:pt>
                <c:pt idx="1383">
                  <c:v>9.6089914733283159E-10</c:v>
                </c:pt>
                <c:pt idx="1384">
                  <c:v>9.3714897205456793E-10</c:v>
                </c:pt>
                <c:pt idx="1385">
                  <c:v>9.1398582073955681E-10</c:v>
                </c:pt>
                <c:pt idx="1386">
                  <c:v>8.913951841418818E-10</c:v>
                </c:pt>
                <c:pt idx="1387">
                  <c:v>8.6936291163510665E-10</c:v>
                </c:pt>
                <c:pt idx="1388">
                  <c:v>8.4787520234837599E-10</c:v>
                </c:pt>
                <c:pt idx="1389">
                  <c:v>8.2691859652167486E-10</c:v>
                </c:pt>
                <c:pt idx="1390">
                  <c:v>8.0647996707470974E-10</c:v>
                </c:pt>
                <c:pt idx="1391">
                  <c:v>7.8654651138417333E-10</c:v>
                </c:pt>
                <c:pt idx="1392">
                  <c:v>7.6666953758619238E-10</c:v>
                </c:pt>
                <c:pt idx="1393">
                  <c:v>7.4772006099573173E-10</c:v>
                </c:pt>
                <c:pt idx="1394">
                  <c:v>7.2923895134233022E-10</c:v>
                </c:pt>
                <c:pt idx="1395">
                  <c:v>7.112146321802287E-10</c:v>
                </c:pt>
                <c:pt idx="1396">
                  <c:v>6.9363581319425331E-10</c:v>
                </c:pt>
                <c:pt idx="1397">
                  <c:v>6.7649148312759542E-10</c:v>
                </c:pt>
                <c:pt idx="1398">
                  <c:v>6.5977090288447047E-10</c:v>
                </c:pt>
                <c:pt idx="1399">
                  <c:v>6.4346359880318461E-10</c:v>
                </c:pt>
                <c:pt idx="1400">
                  <c:v>6.2755935609553576E-10</c:v>
                </c:pt>
                <c:pt idx="1401">
                  <c:v>6.1204821244830289E-10</c:v>
                </c:pt>
                <c:pt idx="1402">
                  <c:v>5.9692045178295108E-10</c:v>
                </c:pt>
                <c:pt idx="1403">
                  <c:v>5.8216659816951374E-10</c:v>
                </c:pt>
                <c:pt idx="1404">
                  <c:v>5.6777740989096086E-10</c:v>
                </c:pt>
                <c:pt idx="1405">
                  <c:v>5.5374387365421973E-10</c:v>
                </c:pt>
                <c:pt idx="1406">
                  <c:v>5.40057198944336E-10</c:v>
                </c:pt>
                <c:pt idx="1407">
                  <c:v>5.2670881251812411E-10</c:v>
                </c:pt>
                <c:pt idx="1408">
                  <c:v>5.1369035303397226E-10</c:v>
                </c:pt>
                <c:pt idx="1409">
                  <c:v>5.0099366581432543E-10</c:v>
                </c:pt>
                <c:pt idx="1410">
                  <c:v>4.886107977376732E-10</c:v>
                </c:pt>
                <c:pt idx="1411">
                  <c:v>4.7653399225675478E-10</c:v>
                </c:pt>
                <c:pt idx="1412">
                  <c:v>4.647556845399005E-10</c:v>
                </c:pt>
                <c:pt idx="1413">
                  <c:v>4.532684967324937E-10</c:v>
                </c:pt>
                <c:pt idx="1414">
                  <c:v>4.4206523333550496E-10</c:v>
                </c:pt>
                <c:pt idx="1415">
                  <c:v>4.3113887669830248E-10</c:v>
                </c:pt>
                <c:pt idx="1416">
                  <c:v>4.2048258262282066E-10</c:v>
                </c:pt>
                <c:pt idx="1417">
                  <c:v>4.1008967607641962E-10</c:v>
                </c:pt>
                <c:pt idx="1418">
                  <c:v>3.9995364701066798E-10</c:v>
                </c:pt>
                <c:pt idx="1419">
                  <c:v>3.9006814628351252E-10</c:v>
                </c:pt>
                <c:pt idx="1420">
                  <c:v>3.8042698168219589E-10</c:v>
                </c:pt>
                <c:pt idx="1421">
                  <c:v>3.7102411404451536E-10</c:v>
                </c:pt>
                <c:pt idx="1422">
                  <c:v>3.6185365347591237E-10</c:v>
                </c:pt>
                <c:pt idx="1423">
                  <c:v>3.5290985566010047E-10</c:v>
                </c:pt>
                <c:pt idx="1424">
                  <c:v>3.4418711826084358E-10</c:v>
                </c:pt>
                <c:pt idx="1425">
                  <c:v>3.3567997741270843E-10</c:v>
                </c:pt>
                <c:pt idx="1426">
                  <c:v>3.2738310429851666E-10</c:v>
                </c:pt>
                <c:pt idx="1427">
                  <c:v>3.1929130181142725E-10</c:v>
                </c:pt>
                <c:pt idx="1428">
                  <c:v>3.1139950129948464E-10</c:v>
                </c:pt>
                <c:pt idx="1429">
                  <c:v>3.0370275939066587E-10</c:v>
                </c:pt>
                <c:pt idx="1430">
                  <c:v>2.9619625489636821E-10</c:v>
                </c:pt>
                <c:pt idx="1431">
                  <c:v>2.8887528579146422E-10</c:v>
                </c:pt>
                <c:pt idx="1432">
                  <c:v>2.8173526626896852E-10</c:v>
                </c:pt>
                <c:pt idx="1433">
                  <c:v>2.7477172386753386E-10</c:v>
                </c:pt>
                <c:pt idx="1434">
                  <c:v>2.6798029666991538E-10</c:v>
                </c:pt>
                <c:pt idx="1435">
                  <c:v>2.613567305707074E-10</c:v>
                </c:pt>
                <c:pt idx="1436">
                  <c:v>2.5489687661159387E-10</c:v>
                </c:pt>
                <c:pt idx="1437">
                  <c:v>2.4859668838246397E-10</c:v>
                </c:pt>
                <c:pt idx="1438">
                  <c:v>2.4245221948677779E-10</c:v>
                </c:pt>
                <c:pt idx="1439">
                  <c:v>2.364596210695576E-10</c:v>
                </c:pt>
                <c:pt idx="1440">
                  <c:v>2.3061513940650206E-10</c:v>
                </c:pt>
                <c:pt idx="1441">
                  <c:v>2.2504308165993456E-10</c:v>
                </c:pt>
                <c:pt idx="1442">
                  <c:v>2.1948077821797781E-10</c:v>
                </c:pt>
                <c:pt idx="1443">
                  <c:v>2.140559560944953E-10</c:v>
                </c:pt>
                <c:pt idx="1444">
                  <c:v>2.0876521721652811E-10</c:v>
                </c:pt>
                <c:pt idx="1445">
                  <c:v>2.0360524749997685E-10</c:v>
                </c:pt>
                <c:pt idx="1446">
                  <c:v>1.9857281477369139E-10</c:v>
                </c:pt>
                <c:pt idx="1447">
                  <c:v>1.9366476675484988E-10</c:v>
                </c:pt>
                <c:pt idx="1448">
                  <c:v>1.8887802907439961E-10</c:v>
                </c:pt>
                <c:pt idx="1449">
                  <c:v>1.8420960335128247E-10</c:v>
                </c:pt>
                <c:pt idx="1450">
                  <c:v>1.796565653142782E-10</c:v>
                </c:pt>
                <c:pt idx="1451">
                  <c:v>1.7521606297025122E-10</c:v>
                </c:pt>
                <c:pt idx="1452">
                  <c:v>1.7088531481768963E-10</c:v>
                </c:pt>
                <c:pt idx="1453">
                  <c:v>1.6675643219248561E-10</c:v>
                </c:pt>
                <c:pt idx="1454">
                  <c:v>1.6263477748570228E-10</c:v>
                </c:pt>
                <c:pt idx="1455">
                  <c:v>1.5861499613575693E-10</c:v>
                </c:pt>
                <c:pt idx="1456">
                  <c:v>1.5469457017800596E-10</c:v>
                </c:pt>
                <c:pt idx="1457">
                  <c:v>1.5087104388336694E-10</c:v>
                </c:pt>
                <c:pt idx="1458">
                  <c:v>1.471420222200741E-10</c:v>
                </c:pt>
                <c:pt idx="1459">
                  <c:v>1.4350516935343879E-10</c:v>
                </c:pt>
                <c:pt idx="1460">
                  <c:v>1.3995820718270469E-10</c:v>
                </c:pt>
                <c:pt idx="1461">
                  <c:v>1.3657657658145671E-10</c:v>
                </c:pt>
                <c:pt idx="1462">
                  <c:v>1.3320086577796855E-10</c:v>
                </c:pt>
                <c:pt idx="1463">
                  <c:v>1.2990859112227313E-10</c:v>
                </c:pt>
                <c:pt idx="1464">
                  <c:v>1.2669769035514316E-10</c:v>
                </c:pt>
                <c:pt idx="1465">
                  <c:v>1.2356615218941771E-10</c:v>
                </c:pt>
                <c:pt idx="1466">
                  <c:v>1.205120150501514E-10</c:v>
                </c:pt>
                <c:pt idx="1467">
                  <c:v>1.1753336584589049E-10</c:v>
                </c:pt>
                <c:pt idx="1468">
                  <c:v>1.1469355791599059E-10</c:v>
                </c:pt>
                <c:pt idx="1469">
                  <c:v>1.1185872128266286E-10</c:v>
                </c:pt>
                <c:pt idx="1470">
                  <c:v>1.0909395221793931E-10</c:v>
                </c:pt>
                <c:pt idx="1471">
                  <c:v>1.0639751888862856E-10</c:v>
                </c:pt>
                <c:pt idx="1472">
                  <c:v>1.0376773226659773E-10</c:v>
                </c:pt>
                <c:pt idx="1473">
                  <c:v>1.0120294507077141E-10</c:v>
                </c:pt>
                <c:pt idx="1474">
                  <c:v>9.8757708147002647E-11</c:v>
                </c:pt>
                <c:pt idx="1475">
                  <c:v>9.6316751793693991E-11</c:v>
                </c:pt>
                <c:pt idx="1476">
                  <c:v>9.3936127621342282E-11</c:v>
                </c:pt>
                <c:pt idx="1477">
                  <c:v>9.1614344422594692E-11</c:v>
                </c:pt>
                <c:pt idx="1478">
                  <c:v>8.9349947847700426E-11</c:v>
                </c:pt>
                <c:pt idx="1479">
                  <c:v>8.7141519493510584E-11</c:v>
                </c:pt>
                <c:pt idx="1480">
                  <c:v>8.5036030755906757E-11</c:v>
                </c:pt>
                <c:pt idx="1481">
                  <c:v>8.2934227834105338E-11</c:v>
                </c:pt>
                <c:pt idx="1482">
                  <c:v>8.0884374368115394E-11</c:v>
                </c:pt>
                <c:pt idx="1483">
                  <c:v>7.8885186343183159E-11</c:v>
                </c:pt>
                <c:pt idx="1484">
                  <c:v>7.6935411481055831E-11</c:v>
                </c:pt>
                <c:pt idx="1485">
                  <c:v>7.5076519837465118E-11</c:v>
                </c:pt>
                <c:pt idx="1486">
                  <c:v>7.3220882322986421E-11</c:v>
                </c:pt>
                <c:pt idx="1487">
                  <c:v>7.1411109888462976E-11</c:v>
                </c:pt>
                <c:pt idx="1488">
                  <c:v>6.9646068904324308E-11</c:v>
                </c:pt>
                <c:pt idx="1489">
                  <c:v>6.7924653760486785E-11</c:v>
                </c:pt>
                <c:pt idx="1490">
                  <c:v>6.6283477495376988E-11</c:v>
                </c:pt>
                <c:pt idx="1491">
                  <c:v>6.4645174232295009E-11</c:v>
                </c:pt>
                <c:pt idx="1492">
                  <c:v>6.3047364281924499E-11</c:v>
                </c:pt>
                <c:pt idx="1493">
                  <c:v>6.148904678660344E-11</c:v>
                </c:pt>
                <c:pt idx="1494">
                  <c:v>6.000336583626344E-11</c:v>
                </c:pt>
                <c:pt idx="1495">
                  <c:v>5.8520285681751222E-11</c:v>
                </c:pt>
                <c:pt idx="1496">
                  <c:v>5.7073862249975328E-11</c:v>
                </c:pt>
                <c:pt idx="1497">
                  <c:v>5.5663189510795005E-11</c:v>
                </c:pt>
                <c:pt idx="1498">
                  <c:v>5.4318271275546454E-11</c:v>
                </c:pt>
                <c:pt idx="1499">
                  <c:v>5.2975707420445357E-11</c:v>
                </c:pt>
                <c:pt idx="1500">
                  <c:v>5.1666327200660666E-11</c:v>
                </c:pt>
                <c:pt idx="1501">
                  <c:v>5.0389310429019715E-11</c:v>
                </c:pt>
                <c:pt idx="1502">
                  <c:v>4.9171818167918788E-11</c:v>
                </c:pt>
                <c:pt idx="1503">
                  <c:v>4.7956457218249322E-11</c:v>
                </c:pt>
                <c:pt idx="1504">
                  <c:v>4.6771135878523454E-11</c:v>
                </c:pt>
                <c:pt idx="1505">
                  <c:v>4.5615111671236499E-11</c:v>
                </c:pt>
                <c:pt idx="1506">
                  <c:v>4.4512972249677721E-11</c:v>
                </c:pt>
                <c:pt idx="1507">
                  <c:v>4.3412762205761255E-11</c:v>
                </c:pt>
                <c:pt idx="1508">
                  <c:v>4.233974563106422E-11</c:v>
                </c:pt>
                <c:pt idx="1509">
                  <c:v>4.1293250395049268E-11</c:v>
                </c:pt>
                <c:pt idx="1510">
                  <c:v>4.0295534562789674E-11</c:v>
                </c:pt>
                <c:pt idx="1511">
                  <c:v>3.929956530685471E-11</c:v>
                </c:pt>
                <c:pt idx="1512">
                  <c:v>3.8328213040606892E-11</c:v>
                </c:pt>
                <c:pt idx="1513">
                  <c:v>3.7402137601958034E-11</c:v>
                </c:pt>
                <c:pt idx="1514">
                  <c:v>3.647768332775694E-11</c:v>
                </c:pt>
                <c:pt idx="1515">
                  <c:v>3.5576078434898045E-11</c:v>
                </c:pt>
                <c:pt idx="1516">
                  <c:v>3.469675816399614E-11</c:v>
                </c:pt>
                <c:pt idx="1517">
                  <c:v>3.3858424910568103E-11</c:v>
                </c:pt>
                <c:pt idx="1518">
                  <c:v>3.3021559222317896E-11</c:v>
                </c:pt>
                <c:pt idx="1519">
                  <c:v>3.2205378021961411E-11</c:v>
                </c:pt>
                <c:pt idx="1520">
                  <c:v>3.1427240790597611E-11</c:v>
                </c:pt>
                <c:pt idx="1521">
                  <c:v>3.0650465746764248E-11</c:v>
                </c:pt>
                <c:pt idx="1522">
                  <c:v>2.9892889953439355E-11</c:v>
                </c:pt>
                <c:pt idx="1523">
                  <c:v>2.9170626404476334E-11</c:v>
                </c:pt>
                <c:pt idx="1524">
                  <c:v>2.8449627231976367E-11</c:v>
                </c:pt>
                <c:pt idx="1525">
                  <c:v>2.7746448719188428E-11</c:v>
                </c:pt>
                <c:pt idx="1526">
                  <c:v>2.7076046875999239E-11</c:v>
                </c:pt>
                <c:pt idx="1527">
                  <c:v>2.6406818621470737E-11</c:v>
                </c:pt>
                <c:pt idx="1528">
                  <c:v>2.5754131424753039E-11</c:v>
                </c:pt>
                <c:pt idx="1529">
                  <c:v>2.5131867388312423E-11</c:v>
                </c:pt>
                <c:pt idx="1530">
                  <c:v>2.4510692671695053E-11</c:v>
                </c:pt>
                <c:pt idx="1531">
                  <c:v>2.3904871292042203E-11</c:v>
                </c:pt>
                <c:pt idx="1532">
                  <c:v>2.3327288555686397E-11</c:v>
                </c:pt>
                <c:pt idx="1533">
                  <c:v>2.2750716921189675E-11</c:v>
                </c:pt>
                <c:pt idx="1534">
                  <c:v>2.2188396186402793E-11</c:v>
                </c:pt>
                <c:pt idx="1535">
                  <c:v>2.1652286435878467E-11</c:v>
                </c:pt>
                <c:pt idx="1536">
                  <c:v>2.1117115185644202E-11</c:v>
                </c:pt>
                <c:pt idx="1537">
                  <c:v>2.0595171557717745E-11</c:v>
                </c:pt>
                <c:pt idx="1538">
                  <c:v>2.009755684987433E-11</c:v>
                </c:pt>
                <c:pt idx="1539">
                  <c:v>1.9600813253864001E-11</c:v>
                </c:pt>
                <c:pt idx="1540">
                  <c:v>1.9116347478586933E-11</c:v>
                </c:pt>
                <c:pt idx="1541">
                  <c:v>1.8654463699715065E-11</c:v>
                </c:pt>
                <c:pt idx="1542">
                  <c:v>1.8193388483007996E-11</c:v>
                </c:pt>
                <c:pt idx="1543">
                  <c:v>1.7753804978239204E-11</c:v>
                </c:pt>
                <c:pt idx="1544">
                  <c:v>1.731499099733437E-11</c:v>
                </c:pt>
                <c:pt idx="1545">
                  <c:v>1.6887023013108644E-11</c:v>
                </c:pt>
                <c:pt idx="1546">
                  <c:v>1.6479003541191973E-11</c:v>
                </c:pt>
                <c:pt idx="1547">
                  <c:v>1.6071698337934394E-11</c:v>
                </c:pt>
                <c:pt idx="1548">
                  <c:v>1.5674460340997119E-11</c:v>
                </c:pt>
                <c:pt idx="1549">
                  <c:v>1.5295738465273407E-11</c:v>
                </c:pt>
                <c:pt idx="1550">
                  <c:v>1.4917679570571521E-11</c:v>
                </c:pt>
                <c:pt idx="1551">
                  <c:v>1.4557242817694279E-11</c:v>
                </c:pt>
                <c:pt idx="1552">
                  <c:v>1.4197437036361177E-11</c:v>
                </c:pt>
                <c:pt idx="1553">
                  <c:v>1.3846524436374356E-11</c:v>
                </c:pt>
                <c:pt idx="1554">
                  <c:v>1.351196863076994E-11</c:v>
                </c:pt>
                <c:pt idx="1555">
                  <c:v>1.3177998490172008E-11</c:v>
                </c:pt>
                <c:pt idx="1556">
                  <c:v>1.2859595419322587E-11</c:v>
                </c:pt>
                <c:pt idx="1557">
                  <c:v>1.2541749736907096E-11</c:v>
                </c:pt>
                <c:pt idx="1558">
                  <c:v>1.2238719528409623E-11</c:v>
                </c:pt>
                <c:pt idx="1559">
                  <c:v>1.1936219796998625E-11</c:v>
                </c:pt>
                <c:pt idx="1560">
                  <c:v>1.1641196835301339E-11</c:v>
                </c:pt>
                <c:pt idx="1561">
                  <c:v>1.1359925531204006E-11</c:v>
                </c:pt>
                <c:pt idx="1562">
                  <c:v>1.1079146613600701E-11</c:v>
                </c:pt>
                <c:pt idx="1563">
                  <c:v>1.0811455407929892E-11</c:v>
                </c:pt>
                <c:pt idx="1564">
                  <c:v>1.0544232815773233E-11</c:v>
                </c:pt>
                <c:pt idx="1565">
                  <c:v>1.0289466045933542E-11</c:v>
                </c:pt>
                <c:pt idx="1566">
                  <c:v>1.0035145264414502E-11</c:v>
                </c:pt>
                <c:pt idx="1567">
                  <c:v>9.7926789239461416E-12</c:v>
                </c:pt>
                <c:pt idx="1568">
                  <c:v>9.5506370389751248E-12</c:v>
                </c:pt>
                <c:pt idx="1569">
                  <c:v>9.314577610340718E-12</c:v>
                </c:pt>
                <c:pt idx="1570">
                  <c:v>9.089521421647846E-12</c:v>
                </c:pt>
                <c:pt idx="1571">
                  <c:v>8.8648592106771853E-12</c:v>
                </c:pt>
                <c:pt idx="1572">
                  <c:v>8.6506689907106896E-12</c:v>
                </c:pt>
                <c:pt idx="1573">
                  <c:v>8.4368537267739398E-12</c:v>
                </c:pt>
                <c:pt idx="1574">
                  <c:v>8.2330048542068093E-12</c:v>
                </c:pt>
                <c:pt idx="1575">
                  <c:v>8.0295128343659118E-12</c:v>
                </c:pt>
                <c:pt idx="1576">
                  <c:v>7.8355060171854213E-12</c:v>
                </c:pt>
                <c:pt idx="1577">
                  <c:v>7.6418388234757208E-12</c:v>
                </c:pt>
                <c:pt idx="1578">
                  <c:v>7.4571988760553083E-12</c:v>
                </c:pt>
                <c:pt idx="1579">
                  <c:v>7.2728821546982866E-12</c:v>
                </c:pt>
                <c:pt idx="1580">
                  <c:v>7.0971568339138431E-12</c:v>
                </c:pt>
                <c:pt idx="1581">
                  <c:v>6.9217391334708709E-12</c:v>
                </c:pt>
                <c:pt idx="1582">
                  <c:v>6.7544980310105815E-12</c:v>
                </c:pt>
                <c:pt idx="1583">
                  <c:v>6.5875496966318667E-12</c:v>
                </c:pt>
                <c:pt idx="1584">
                  <c:v>6.4283831847867207E-12</c:v>
                </c:pt>
                <c:pt idx="1585">
                  <c:v>6.2694953058472186E-12</c:v>
                </c:pt>
                <c:pt idx="1586">
                  <c:v>6.1180135341997946E-12</c:v>
                </c:pt>
                <c:pt idx="1587">
                  <c:v>5.9667969427444739E-12</c:v>
                </c:pt>
                <c:pt idx="1588">
                  <c:v>5.8226288832988684E-12</c:v>
                </c:pt>
                <c:pt idx="1589">
                  <c:v>5.6787132008441148E-12</c:v>
                </c:pt>
                <c:pt idx="1590">
                  <c:v>5.5415057392579832E-12</c:v>
                </c:pt>
                <c:pt idx="1591">
                  <c:v>5.4045384696145839E-12</c:v>
                </c:pt>
                <c:pt idx="1592">
                  <c:v>5.2739555403076426E-12</c:v>
                </c:pt>
                <c:pt idx="1593">
                  <c:v>5.1436012062032204E-12</c:v>
                </c:pt>
                <c:pt idx="1594">
                  <c:v>5.0193229692235112E-12</c:v>
                </c:pt>
                <c:pt idx="1595">
                  <c:v>4.895262290609979E-12</c:v>
                </c:pt>
                <c:pt idx="1596">
                  <c:v>4.7769843482421768E-12</c:v>
                </c:pt>
                <c:pt idx="1597">
                  <c:v>4.6589134602752226E-12</c:v>
                </c:pt>
                <c:pt idx="1598">
                  <c:v>4.5463461114718671E-12</c:v>
                </c:pt>
                <c:pt idx="1599">
                  <c:v>4.4364985830997165E-12</c:v>
                </c:pt>
                <c:pt idx="1600">
                  <c:v>4.3268433510570711E-12</c:v>
                </c:pt>
                <c:pt idx="1601">
                  <c:v>4.2222993862745012E-12</c:v>
                </c:pt>
                <c:pt idx="1602">
                  <c:v>4.1179384335359651E-12</c:v>
                </c:pt>
                <c:pt idx="1603">
                  <c:v>4.0184419702616032E-12</c:v>
                </c:pt>
                <c:pt idx="1604">
                  <c:v>3.9191196830016632E-12</c:v>
                </c:pt>
                <c:pt idx="1605">
                  <c:v>3.8244270221226183E-12</c:v>
                </c:pt>
                <c:pt idx="1606">
                  <c:v>3.7299001278419488E-12</c:v>
                </c:pt>
                <c:pt idx="1607">
                  <c:v>3.639779336315637E-12</c:v>
                </c:pt>
                <c:pt idx="1608">
                  <c:v>3.5518360178548357E-12</c:v>
                </c:pt>
                <c:pt idx="1609">
                  <c:v>3.4640466507627208E-12</c:v>
                </c:pt>
                <c:pt idx="1610">
                  <c:v>3.3803493357272783E-12</c:v>
                </c:pt>
                <c:pt idx="1611">
                  <c:v>3.2967985391133687E-12</c:v>
                </c:pt>
                <c:pt idx="1612">
                  <c:v>3.2171422256293118E-12</c:v>
                </c:pt>
                <c:pt idx="1613">
                  <c:v>3.1376253564907695E-12</c:v>
                </c:pt>
                <c:pt idx="1614">
                  <c:v>3.0618149404077259E-12</c:v>
                </c:pt>
                <c:pt idx="1615">
                  <c:v>2.9878362341477821E-12</c:v>
                </c:pt>
                <c:pt idx="1616">
                  <c:v>2.9139870331564747E-12</c:v>
                </c:pt>
                <c:pt idx="1617">
                  <c:v>2.8435801029641257E-12</c:v>
                </c:pt>
                <c:pt idx="1618">
                  <c:v>2.7732964253787743E-12</c:v>
                </c:pt>
                <c:pt idx="1619">
                  <c:v>2.7062888218436192E-12</c:v>
                </c:pt>
                <c:pt idx="1620">
                  <c:v>2.6409002370654886E-12</c:v>
                </c:pt>
                <c:pt idx="1621">
                  <c:v>2.5756261199047078E-12</c:v>
                </c:pt>
                <c:pt idx="1622">
                  <c:v>2.513394570360257E-12</c:v>
                </c:pt>
                <c:pt idx="1623">
                  <c:v>2.4526666419077066E-12</c:v>
                </c:pt>
                <c:pt idx="1624">
                  <c:v>2.392045022244346E-12</c:v>
                </c:pt>
                <c:pt idx="1625">
                  <c:v>2.3342491072379317E-12</c:v>
                </c:pt>
                <c:pt idx="1626">
                  <c:v>2.2765543683114645E-12</c:v>
                </c:pt>
                <c:pt idx="1627">
                  <c:v>2.2215489058076837E-12</c:v>
                </c:pt>
                <c:pt idx="1628">
                  <c:v>2.1678724697252966E-12</c:v>
                </c:pt>
                <c:pt idx="1629">
                  <c:v>2.1142899982663529E-12</c:v>
                </c:pt>
                <c:pt idx="1630">
                  <c:v>2.0632051215594473E-12</c:v>
                </c:pt>
                <c:pt idx="1631">
                  <c:v>2.0133545431892286E-12</c:v>
                </c:pt>
                <c:pt idx="1632">
                  <c:v>1.9635912319918492E-12</c:v>
                </c:pt>
                <c:pt idx="1633">
                  <c:v>1.9161474962359488E-12</c:v>
                </c:pt>
                <c:pt idx="1634">
                  <c:v>1.8698500825993521E-12</c:v>
                </c:pt>
                <c:pt idx="1635">
                  <c:v>1.8236337160544566E-12</c:v>
                </c:pt>
                <c:pt idx="1636">
                  <c:v>1.7795715941981441E-12</c:v>
                </c:pt>
                <c:pt idx="1637">
                  <c:v>1.7365740888628831E-12</c:v>
                </c:pt>
                <c:pt idx="1638">
                  <c:v>1.6936518538825986E-12</c:v>
                </c:pt>
                <c:pt idx="1639">
                  <c:v>1.6527303170021435E-12</c:v>
                </c:pt>
                <c:pt idx="1640">
                  <c:v>1.6127975147171927E-12</c:v>
                </c:pt>
                <c:pt idx="1641">
                  <c:v>1.572934617794865E-12</c:v>
                </c:pt>
                <c:pt idx="1642">
                  <c:v>1.534929816616237E-12</c:v>
                </c:pt>
                <c:pt idx="1643">
                  <c:v>1.4978432766903475E-12</c:v>
                </c:pt>
                <c:pt idx="1644">
                  <c:v>1.4608216595315666E-12</c:v>
                </c:pt>
                <c:pt idx="1645">
                  <c:v>1.4255256999285139E-12</c:v>
                </c:pt>
                <c:pt idx="1646">
                  <c:v>1.3910825513145086E-12</c:v>
                </c:pt>
                <c:pt idx="1647">
                  <c:v>1.356699698013047E-12</c:v>
                </c:pt>
                <c:pt idx="1648">
                  <c:v>1.3239195037832404E-12</c:v>
                </c:pt>
                <c:pt idx="1649">
                  <c:v>1.2919313353313761E-12</c:v>
                </c:pt>
                <c:pt idx="1650">
                  <c:v>1.2599991645653076E-12</c:v>
                </c:pt>
                <c:pt idx="1651">
                  <c:v>1.2295554212635852E-12</c:v>
                </c:pt>
                <c:pt idx="1652">
                  <c:v>1.1998472510735556E-12</c:v>
                </c:pt>
                <c:pt idx="1653">
                  <c:v>1.1708568812858395E-12</c:v>
                </c:pt>
                <c:pt idx="1654">
                  <c:v>1.1419172613127269E-12</c:v>
                </c:pt>
                <c:pt idx="1655">
                  <c:v>1.1143265795465173E-12</c:v>
                </c:pt>
                <c:pt idx="1656">
                  <c:v>1.0874025360264456E-12</c:v>
                </c:pt>
                <c:pt idx="1657">
                  <c:v>1.0605256250620269E-12</c:v>
                </c:pt>
                <c:pt idx="1658">
                  <c:v>1.0349015049814109E-12</c:v>
                </c:pt>
                <c:pt idx="1659">
                  <c:v>1.009896507639933E-12</c:v>
                </c:pt>
                <c:pt idx="1660">
                  <c:v>9.854956739691386E-13</c:v>
                </c:pt>
                <c:pt idx="1661">
                  <c:v>9.6113755578607515E-13</c:v>
                </c:pt>
                <c:pt idx="1662">
                  <c:v>9.3791482211379473E-13</c:v>
                </c:pt>
                <c:pt idx="1663">
                  <c:v>9.1525318956170263E-13</c:v>
                </c:pt>
                <c:pt idx="1664">
                  <c:v>8.9313910096330852E-13</c:v>
                </c:pt>
                <c:pt idx="1665">
                  <c:v>8.7106372473404624E-13</c:v>
                </c:pt>
                <c:pt idx="1666">
                  <c:v>8.5001732948155795E-13</c:v>
                </c:pt>
                <c:pt idx="1667">
                  <c:v>8.2947945127614864E-13</c:v>
                </c:pt>
                <c:pt idx="1668">
                  <c:v>8.0943780347282044E-13</c:v>
                </c:pt>
                <c:pt idx="1669">
                  <c:v>7.8943124007572139E-13</c:v>
                </c:pt>
                <c:pt idx="1670">
                  <c:v>7.7035722581991297E-13</c:v>
                </c:pt>
                <c:pt idx="1671">
                  <c:v>7.5174407249962447E-13</c:v>
                </c:pt>
                <c:pt idx="1672">
                  <c:v>7.3358064492332769E-13</c:v>
                </c:pt>
                <c:pt idx="1673">
                  <c:v>7.154490137880244E-13</c:v>
                </c:pt>
                <c:pt idx="1674">
                  <c:v>6.9816253715075305E-13</c:v>
                </c:pt>
                <c:pt idx="1675">
                  <c:v>6.8129373147084587E-13</c:v>
                </c:pt>
                <c:pt idx="1676">
                  <c:v>6.648325051008007E-13</c:v>
                </c:pt>
                <c:pt idx="1677">
                  <c:v>6.4876901022466495E-13</c:v>
                </c:pt>
                <c:pt idx="1678">
                  <c:v>6.3273363569997032E-13</c:v>
                </c:pt>
                <c:pt idx="1679">
                  <c:v>6.174457046240304E-13</c:v>
                </c:pt>
                <c:pt idx="1680">
                  <c:v>6.0252715621307549E-13</c:v>
                </c:pt>
                <c:pt idx="1681">
                  <c:v>5.8796906554767702E-13</c:v>
                </c:pt>
                <c:pt idx="1682">
                  <c:v>5.7376272334977329E-13</c:v>
                </c:pt>
                <c:pt idx="1683">
                  <c:v>5.5958125041838864E-13</c:v>
                </c:pt>
                <c:pt idx="1684">
                  <c:v>5.4606080657740233E-13</c:v>
                </c:pt>
                <c:pt idx="1685">
                  <c:v>5.3286703987493473E-13</c:v>
                </c:pt>
                <c:pt idx="1686">
                  <c:v>5.1999205723040337E-13</c:v>
                </c:pt>
                <c:pt idx="1687">
                  <c:v>5.0742815627359387E-13</c:v>
                </c:pt>
                <c:pt idx="1688">
                  <c:v>4.9488624936684714E-13</c:v>
                </c:pt>
                <c:pt idx="1689">
                  <c:v>4.8292894783603286E-13</c:v>
                </c:pt>
                <c:pt idx="1690">
                  <c:v>4.712605552415318E-13</c:v>
                </c:pt>
                <c:pt idx="1691">
                  <c:v>4.5987409104736353E-13</c:v>
                </c:pt>
                <c:pt idx="1692">
                  <c:v>4.4876274337929668E-13</c:v>
                </c:pt>
                <c:pt idx="1693">
                  <c:v>4.3791986494966695E-13</c:v>
                </c:pt>
                <c:pt idx="1694">
                  <c:v>4.270959677912007E-13</c:v>
                </c:pt>
                <c:pt idx="1695">
                  <c:v>4.1677659586279025E-13</c:v>
                </c:pt>
                <c:pt idx="1696">
                  <c:v>4.0670655767907928E-13</c:v>
                </c:pt>
                <c:pt idx="1697">
                  <c:v>3.9687982890868302E-13</c:v>
                </c:pt>
                <c:pt idx="1698">
                  <c:v>3.8729053077839438E-13</c:v>
                </c:pt>
                <c:pt idx="1699">
                  <c:v>3.7793292655627323E-13</c:v>
                </c:pt>
                <c:pt idx="1700">
                  <c:v>3.6859170352152145E-13</c:v>
                </c:pt>
                <c:pt idx="1701">
                  <c:v>3.5968589507281059E-13</c:v>
                </c:pt>
                <c:pt idx="1702">
                  <c:v>3.5099526624796703E-13</c:v>
                </c:pt>
                <c:pt idx="1703">
                  <c:v>3.4251461793780791E-13</c:v>
                </c:pt>
                <c:pt idx="1704">
                  <c:v>3.3423887665254748E-13</c:v>
                </c:pt>
                <c:pt idx="1705">
                  <c:v>3.2616309148662651E-13</c:v>
                </c:pt>
                <c:pt idx="1706">
                  <c:v>3.1828243115687076E-13</c:v>
                </c:pt>
                <c:pt idx="1707">
                  <c:v>3.105921811121944E-13</c:v>
                </c:pt>
                <c:pt idx="1708">
                  <c:v>3.0291539342646646E-13</c:v>
                </c:pt>
                <c:pt idx="1709">
                  <c:v>2.9559643739938066E-13</c:v>
                </c:pt>
                <c:pt idx="1710">
                  <c:v>2.8845431991694951E-13</c:v>
                </c:pt>
                <c:pt idx="1711">
                  <c:v>2.814847682562889E-13</c:v>
                </c:pt>
                <c:pt idx="1712">
                  <c:v>2.7468361293084393E-13</c:v>
                </c:pt>
                <c:pt idx="1713">
                  <c:v>2.6804678519600661E-13</c:v>
                </c:pt>
                <c:pt idx="1714">
                  <c:v>2.6157031461503251E-13</c:v>
                </c:pt>
                <c:pt idx="1715">
                  <c:v>2.5525032668373995E-13</c:v>
                </c:pt>
                <c:pt idx="1716">
                  <c:v>2.4908304051262301E-13</c:v>
                </c:pt>
                <c:pt idx="1717">
                  <c:v>2.4292655063807521E-13</c:v>
                </c:pt>
                <c:pt idx="1718">
                  <c:v>2.3705702805680269E-13</c:v>
                </c:pt>
                <c:pt idx="1719">
                  <c:v>2.3132932321937882E-13</c:v>
                </c:pt>
                <c:pt idx="1720">
                  <c:v>2.2574000956560044E-13</c:v>
                </c:pt>
                <c:pt idx="1721">
                  <c:v>2.2028574332684893E-13</c:v>
                </c:pt>
                <c:pt idx="1722">
                  <c:v>2.1496326152569063E-13</c:v>
                </c:pt>
                <c:pt idx="1723">
                  <c:v>2.0976938002383497E-13</c:v>
                </c:pt>
                <c:pt idx="1724">
                  <c:v>2.047009916172359E-13</c:v>
                </c:pt>
                <c:pt idx="1725">
                  <c:v>1.9975506417723249E-13</c:v>
                </c:pt>
                <c:pt idx="1726">
                  <c:v>1.949286388366022E-13</c:v>
                </c:pt>
                <c:pt idx="1727">
                  <c:v>1.9021882821943031E-13</c:v>
                </c:pt>
                <c:pt idx="1728">
                  <c:v>1.8562281471376678E-13</c:v>
                </c:pt>
                <c:pt idx="1729">
                  <c:v>1.8113784878599946E-13</c:v>
                </c:pt>
                <c:pt idx="1730">
                  <c:v>1.767612473359739E-13</c:v>
                </c:pt>
                <c:pt idx="1731">
                  <c:v>1.7239230745473177E-13</c:v>
                </c:pt>
                <c:pt idx="1732">
                  <c:v>1.6822701329983124E-13</c:v>
                </c:pt>
                <c:pt idx="1733">
                  <c:v>1.6416235980374527E-13</c:v>
                </c:pt>
                <c:pt idx="1734">
                  <c:v>1.6019591531535094E-13</c:v>
                </c:pt>
                <c:pt idx="1735">
                  <c:v>1.5632530693639403E-13</c:v>
                </c:pt>
                <c:pt idx="1736">
                  <c:v>1.5254821910191297E-13</c:v>
                </c:pt>
                <c:pt idx="1737">
                  <c:v>1.4886239219497532E-13</c:v>
                </c:pt>
                <c:pt idx="1738">
                  <c:v>1.4526562119487005E-13</c:v>
                </c:pt>
                <c:pt idx="1739">
                  <c:v>1.4175575435797595E-13</c:v>
                </c:pt>
                <c:pt idx="1740">
                  <c:v>1.3833069193048909E-13</c:v>
                </c:pt>
                <c:pt idx="1741">
                  <c:v>1.3498838489226601E-13</c:v>
                </c:pt>
                <c:pt idx="1742">
                  <c:v>1.3172683373100632E-13</c:v>
                </c:pt>
                <c:pt idx="1743">
                  <c:v>1.285440872460592E-13</c:v>
                </c:pt>
                <c:pt idx="1744">
                  <c:v>1.254382413811347E-13</c:v>
                </c:pt>
                <c:pt idx="1745">
                  <c:v>1.2240743808520922E-13</c:v>
                </c:pt>
                <c:pt idx="1746">
                  <c:v>1.1944986420096524E-13</c:v>
                </c:pt>
                <c:pt idx="1747">
                  <c:v>1.1656375038007596E-13</c:v>
                </c:pt>
                <c:pt idx="1748">
                  <c:v>1.1374737002471159E-13</c:v>
                </c:pt>
                <c:pt idx="1749">
                  <c:v>1.109990382546076E-13</c:v>
                </c:pt>
                <c:pt idx="1750">
                  <c:v>1.0831711089910239E-13</c:v>
                </c:pt>
                <c:pt idx="1751">
                  <c:v>1.0569998351351859E-13</c:v>
                </c:pt>
                <c:pt idx="1752">
                  <c:v>1.0314609041931724E-13</c:v>
                </c:pt>
                <c:pt idx="1753">
                  <c:v>1.0065390376744333E-13</c:v>
                </c:pt>
                <c:pt idx="1754">
                  <c:v>9.8221932624295448E-14</c:v>
                </c:pt>
                <c:pt idx="1755">
                  <c:v>9.5848722079790989E-14</c:v>
                </c:pt>
                <c:pt idx="1756">
                  <c:v>9.353285237697027E-14</c:v>
                </c:pt>
                <c:pt idx="1757">
                  <c:v>9.1272938062642334E-14</c:v>
                </c:pt>
                <c:pt idx="1758">
                  <c:v>8.9067627158541892E-14</c:v>
                </c:pt>
                <c:pt idx="1759">
                  <c:v>8.6915600352520703E-14</c:v>
                </c:pt>
                <c:pt idx="1760">
                  <c:v>8.4815570209278312E-14</c:v>
                </c:pt>
                <c:pt idx="1761">
                  <c:v>8.2766280400160093E-14</c:v>
                </c:pt>
                <c:pt idx="1762">
                  <c:v>8.0766504951570539E-14</c:v>
                </c:pt>
                <c:pt idx="1763">
                  <c:v>7.8859890262633642E-14</c:v>
                </c:pt>
                <c:pt idx="1764">
                  <c:v>7.69544999072473E-14</c:v>
                </c:pt>
                <c:pt idx="1765">
                  <c:v>7.5095147054503889E-14</c:v>
                </c:pt>
                <c:pt idx="1766">
                  <c:v>7.3280719359290506E-14</c:v>
                </c:pt>
                <c:pt idx="1767">
                  <c:v>7.1510131352663093E-14</c:v>
                </c:pt>
                <c:pt idx="1768">
                  <c:v>6.978232379246952E-14</c:v>
                </c:pt>
                <c:pt idx="1769">
                  <c:v>6.809626302966837E-14</c:v>
                </c:pt>
                <c:pt idx="1770">
                  <c:v>6.6450940389952554E-14</c:v>
                </c:pt>
                <c:pt idx="1771">
                  <c:v>6.4845371570319414E-14</c:v>
                </c:pt>
                <c:pt idx="1772">
                  <c:v>6.32785960502156E-14</c:v>
                </c:pt>
                <c:pt idx="1773">
                  <c:v>6.1749676516915065E-14</c:v>
                </c:pt>
                <c:pt idx="1774">
                  <c:v>6.0257698304775576E-14</c:v>
                </c:pt>
                <c:pt idx="1775">
                  <c:v>5.8801768848047204E-14</c:v>
                </c:pt>
                <c:pt idx="1776">
                  <c:v>5.7381017146902388E-14</c:v>
                </c:pt>
                <c:pt idx="1777">
                  <c:v>5.6026452030781217E-14</c:v>
                </c:pt>
                <c:pt idx="1778">
                  <c:v>5.4672756749308705E-14</c:v>
                </c:pt>
                <c:pt idx="1779">
                  <c:v>5.3351769070203204E-14</c:v>
                </c:pt>
                <c:pt idx="1780">
                  <c:v>5.2062698721631631E-14</c:v>
                </c:pt>
                <c:pt idx="1781">
                  <c:v>5.0804774526084157E-14</c:v>
                </c:pt>
                <c:pt idx="1782">
                  <c:v>4.9577243939023797E-14</c:v>
                </c:pt>
                <c:pt idx="1783">
                  <c:v>4.8379372598682587E-14</c:v>
                </c:pt>
                <c:pt idx="1784">
                  <c:v>4.7210443886732868E-14</c:v>
                </c:pt>
                <c:pt idx="1785">
                  <c:v>4.6069758499577109E-14</c:v>
                </c:pt>
                <c:pt idx="1786">
                  <c:v>4.4982212637294959E-14</c:v>
                </c:pt>
                <c:pt idx="1787">
                  <c:v>4.3895365143117628E-14</c:v>
                </c:pt>
                <c:pt idx="1788">
                  <c:v>4.2834777750574794E-14</c:v>
                </c:pt>
                <c:pt idx="1789">
                  <c:v>4.1799815970520682E-14</c:v>
                </c:pt>
                <c:pt idx="1790">
                  <c:v>4.0789860644157539E-14</c:v>
                </c:pt>
                <c:pt idx="1791">
                  <c:v>3.980430757262633E-14</c:v>
                </c:pt>
                <c:pt idx="1792">
                  <c:v>3.8842567155550793E-14</c:v>
                </c:pt>
                <c:pt idx="1793">
                  <c:v>3.7904064038311189E-14</c:v>
                </c:pt>
                <c:pt idx="1794">
                  <c:v>3.7009281661518158E-14</c:v>
                </c:pt>
                <c:pt idx="1795">
                  <c:v>3.6115073869663674E-14</c:v>
                </c:pt>
                <c:pt idx="1796">
                  <c:v>3.5242471673462684E-14</c:v>
                </c:pt>
                <c:pt idx="1797">
                  <c:v>3.439095304462668E-14</c:v>
                </c:pt>
                <c:pt idx="1798">
                  <c:v>3.3560008567966078E-14</c:v>
                </c:pt>
                <c:pt idx="1799">
                  <c:v>3.2749141136637849E-14</c:v>
                </c:pt>
                <c:pt idx="1800">
                  <c:v>3.1976048459436799E-14</c:v>
                </c:pt>
                <c:pt idx="1801">
                  <c:v>3.1203452224074683E-14</c:v>
                </c:pt>
                <c:pt idx="1802">
                  <c:v>3.0449523240347897E-14</c:v>
                </c:pt>
                <c:pt idx="1803">
                  <c:v>2.971381047540408E-14</c:v>
                </c:pt>
                <c:pt idx="1804">
                  <c:v>2.8995873794119586E-14</c:v>
                </c:pt>
                <c:pt idx="1805">
                  <c:v>2.8295283695790317E-14</c:v>
                </c:pt>
                <c:pt idx="1806">
                  <c:v>2.7627331014733182E-14</c:v>
                </c:pt>
                <c:pt idx="1807">
                  <c:v>2.6959807259814933E-14</c:v>
                </c:pt>
                <c:pt idx="1808">
                  <c:v>2.6308412024989585E-14</c:v>
                </c:pt>
                <c:pt idx="1809">
                  <c:v>2.5672755617518043E-14</c:v>
                </c:pt>
                <c:pt idx="1810">
                  <c:v>2.5052457760306804E-14</c:v>
                </c:pt>
                <c:pt idx="1811">
                  <c:v>2.4461056857316112E-14</c:v>
                </c:pt>
                <c:pt idx="1812">
                  <c:v>2.3870035722702836E-14</c:v>
                </c:pt>
                <c:pt idx="1813">
                  <c:v>2.3293294673516792E-14</c:v>
                </c:pt>
                <c:pt idx="1814">
                  <c:v>2.2730488678374093E-14</c:v>
                </c:pt>
                <c:pt idx="1815">
                  <c:v>2.2181281042442139E-14</c:v>
                </c:pt>
                <c:pt idx="1816">
                  <c:v>2.1657658579388874E-14</c:v>
                </c:pt>
                <c:pt idx="1817">
                  <c:v>2.11343723607548E-14</c:v>
                </c:pt>
                <c:pt idx="1818">
                  <c:v>2.062372963567345E-14</c:v>
                </c:pt>
                <c:pt idx="1819">
                  <c:v>2.0125424915630747E-14</c:v>
                </c:pt>
                <c:pt idx="1820">
                  <c:v>1.9639160093240224E-14</c:v>
                </c:pt>
                <c:pt idx="1821">
                  <c:v>1.9175548214348118E-14</c:v>
                </c:pt>
                <c:pt idx="1822">
                  <c:v>1.8712234044049442E-14</c:v>
                </c:pt>
                <c:pt idx="1823">
                  <c:v>1.8260114339640489E-14</c:v>
                </c:pt>
                <c:pt idx="1824">
                  <c:v>1.7818918623603588E-14</c:v>
                </c:pt>
                <c:pt idx="1825">
                  <c:v>1.7398276279241947E-14</c:v>
                </c:pt>
                <c:pt idx="1826">
                  <c:v>1.6977904050566245E-14</c:v>
                </c:pt>
                <c:pt idx="1827">
                  <c:v>1.6567688736737011E-14</c:v>
                </c:pt>
                <c:pt idx="1828">
                  <c:v>1.6167384929251486E-14</c:v>
                </c:pt>
                <c:pt idx="1829">
                  <c:v>1.5785729518926481E-14</c:v>
                </c:pt>
                <c:pt idx="1830">
                  <c:v>1.5404319188808977E-14</c:v>
                </c:pt>
                <c:pt idx="1831">
                  <c:v>1.5032124387168905E-14</c:v>
                </c:pt>
                <c:pt idx="1832">
                  <c:v>1.46689224510149E-14</c:v>
                </c:pt>
                <c:pt idx="1833">
                  <c:v>1.4322640498703709E-14</c:v>
                </c:pt>
                <c:pt idx="1834">
                  <c:v>1.3976580911516733E-14</c:v>
                </c:pt>
                <c:pt idx="1835">
                  <c:v>1.363888271815899E-14</c:v>
                </c:pt>
                <c:pt idx="1836">
                  <c:v>1.3316916401221999E-14</c:v>
                </c:pt>
                <c:pt idx="1837">
                  <c:v>1.2995156835112143E-14</c:v>
                </c:pt>
                <c:pt idx="1838">
                  <c:v>1.2681171532597774E-14</c:v>
                </c:pt>
                <c:pt idx="1839">
                  <c:v>1.2374772654121745E-14</c:v>
                </c:pt>
                <c:pt idx="1840">
                  <c:v>1.208264755438215E-14</c:v>
                </c:pt>
                <c:pt idx="1841">
                  <c:v>1.1790710042917368E-14</c:v>
                </c:pt>
                <c:pt idx="1842">
                  <c:v>1.1505826243001935E-14</c:v>
                </c:pt>
                <c:pt idx="1843">
                  <c:v>1.123421392875833E-14</c:v>
                </c:pt>
                <c:pt idx="1844">
                  <c:v>1.096277603049446E-14</c:v>
                </c:pt>
                <c:pt idx="1845">
                  <c:v>1.0697896537926127E-14</c:v>
                </c:pt>
                <c:pt idx="1846">
                  <c:v>1.0439416988710345E-14</c:v>
                </c:pt>
                <c:pt idx="1847">
                  <c:v>1.0192978867034189E-14</c:v>
                </c:pt>
                <c:pt idx="1848">
                  <c:v>9.9466989957178854E-15</c:v>
                </c:pt>
                <c:pt idx="1849">
                  <c:v>9.7063696689681392E-15</c:v>
                </c:pt>
                <c:pt idx="1850">
                  <c:v>9.4772362305681045E-15</c:v>
                </c:pt>
                <c:pt idx="1851">
                  <c:v>9.2482499303170112E-15</c:v>
                </c:pt>
                <c:pt idx="1852">
                  <c:v>9.0247963322617937E-15</c:v>
                </c:pt>
                <c:pt idx="1853">
                  <c:v>8.8117524564363911E-15</c:v>
                </c:pt>
                <c:pt idx="1854">
                  <c:v>8.5988453868394908E-15</c:v>
                </c:pt>
                <c:pt idx="1855">
                  <c:v>8.3910825176169555E-15</c:v>
                </c:pt>
                <c:pt idx="1856">
                  <c:v>8.1929984084461577E-15</c:v>
                </c:pt>
                <c:pt idx="1857">
                  <c:v>7.99504149908244E-15</c:v>
                </c:pt>
                <c:pt idx="1858">
                  <c:v>7.8018675685516123E-15</c:v>
                </c:pt>
                <c:pt idx="1859">
                  <c:v>7.6176927634605612E-15</c:v>
                </c:pt>
                <c:pt idx="1860">
                  <c:v>7.4336362263101912E-15</c:v>
                </c:pt>
                <c:pt idx="1861">
                  <c:v>7.2540268111322724E-15</c:v>
                </c:pt>
                <c:pt idx="1862">
                  <c:v>7.0827846101687352E-15</c:v>
                </c:pt>
                <c:pt idx="1863">
                  <c:v>6.9116523724677507E-15</c:v>
                </c:pt>
                <c:pt idx="1864">
                  <c:v>6.7484924344950167E-15</c:v>
                </c:pt>
                <c:pt idx="1865">
                  <c:v>6.5854372697559119E-15</c:v>
                </c:pt>
                <c:pt idx="1866">
                  <c:v>6.4263217977712348E-15</c:v>
                </c:pt>
                <c:pt idx="1867">
                  <c:v>6.2746188171505812E-15</c:v>
                </c:pt>
                <c:pt idx="1868">
                  <c:v>6.123013252672732E-15</c:v>
                </c:pt>
                <c:pt idx="1869">
                  <c:v>5.975070738947584E-15</c:v>
                </c:pt>
                <c:pt idx="1870">
                  <c:v>5.8340202175074686E-15</c:v>
                </c:pt>
                <c:pt idx="1871">
                  <c:v>5.6930602717283179E-15</c:v>
                </c:pt>
                <c:pt idx="1872">
                  <c:v>5.5586670310453951E-15</c:v>
                </c:pt>
                <c:pt idx="1873">
                  <c:v>5.4243600910472835E-15</c:v>
                </c:pt>
                <c:pt idx="1874">
                  <c:v>5.293298237331714E-15</c:v>
                </c:pt>
                <c:pt idx="1875">
                  <c:v>5.1683419800531924E-15</c:v>
                </c:pt>
                <c:pt idx="1876">
                  <c:v>5.0434659634960105E-15</c:v>
                </c:pt>
                <c:pt idx="1877">
                  <c:v>4.9244073723768193E-15</c:v>
                </c:pt>
                <c:pt idx="1878">
                  <c:v>4.805425234789833E-15</c:v>
                </c:pt>
                <c:pt idx="1879">
                  <c:v>4.6893179099457002E-15</c:v>
                </c:pt>
                <c:pt idx="1880">
                  <c:v>4.5786195156848791E-15</c:v>
                </c:pt>
                <c:pt idx="1881">
                  <c:v>4.4679922064517824E-15</c:v>
                </c:pt>
                <c:pt idx="1882">
                  <c:v>4.3625185379306522E-15</c:v>
                </c:pt>
                <c:pt idx="1883">
                  <c:v>4.2571125993770166E-15</c:v>
                </c:pt>
                <c:pt idx="1884">
                  <c:v>4.1542534492864566E-15</c:v>
                </c:pt>
                <c:pt idx="1885">
                  <c:v>4.0561860554736211E-15</c:v>
                </c:pt>
                <c:pt idx="1886">
                  <c:v>3.9581816356853723E-15</c:v>
                </c:pt>
                <c:pt idx="1887">
                  <c:v>3.8647428116010146E-15</c:v>
                </c:pt>
                <c:pt idx="1888">
                  <c:v>3.7713639893029995E-15</c:v>
                </c:pt>
                <c:pt idx="1889">
                  <c:v>3.6823352764270295E-15</c:v>
                </c:pt>
                <c:pt idx="1890">
                  <c:v>3.5933637333822922E-15</c:v>
                </c:pt>
                <c:pt idx="1891">
                  <c:v>3.5085369839659577E-15</c:v>
                </c:pt>
                <c:pt idx="1892">
                  <c:v>3.4237647060880729E-15</c:v>
                </c:pt>
                <c:pt idx="1893">
                  <c:v>3.341040672002197E-15</c:v>
                </c:pt>
                <c:pt idx="1894">
                  <c:v>3.2621703875272818E-15</c:v>
                </c:pt>
                <c:pt idx="1895">
                  <c:v>3.1833507496439112E-15</c:v>
                </c:pt>
                <c:pt idx="1896">
                  <c:v>3.1082029726917502E-15</c:v>
                </c:pt>
                <c:pt idx="1897">
                  <c:v>3.0331034519210748E-15</c:v>
                </c:pt>
                <c:pt idx="1898">
                  <c:v>2.9615024881556429E-15</c:v>
                </c:pt>
                <c:pt idx="1899">
                  <c:v>2.8899475029839591E-15</c:v>
                </c:pt>
                <c:pt idx="1900">
                  <c:v>2.8217259504635218E-15</c:v>
                </c:pt>
                <c:pt idx="1901">
                  <c:v>2.7535482064462229E-15</c:v>
                </c:pt>
                <c:pt idx="1902">
                  <c:v>2.6885465642400695E-15</c:v>
                </c:pt>
                <c:pt idx="1903">
                  <c:v>2.6235866628700419E-15</c:v>
                </c:pt>
                <c:pt idx="1904">
                  <c:v>2.5616529581476903E-15</c:v>
                </c:pt>
                <c:pt idx="1905">
                  <c:v>2.4997590241839549E-15</c:v>
                </c:pt>
                <c:pt idx="1906">
                  <c:v>2.4407484569052655E-15</c:v>
                </c:pt>
                <c:pt idx="1907">
                  <c:v>2.3817757832910289E-15</c:v>
                </c:pt>
                <c:pt idx="1908">
                  <c:v>2.3255503876657026E-15</c:v>
                </c:pt>
                <c:pt idx="1909">
                  <c:v>2.2693610972055565E-15</c:v>
                </c:pt>
                <c:pt idx="1910">
                  <c:v>2.2157894191314785E-15</c:v>
                </c:pt>
                <c:pt idx="1911">
                  <c:v>2.1622521421365347E-15</c:v>
                </c:pt>
                <c:pt idx="1912">
                  <c:v>2.1112089318620194E-15</c:v>
                </c:pt>
                <c:pt idx="1913">
                  <c:v>2.0601984990097844E-15</c:v>
                </c:pt>
                <c:pt idx="1914">
                  <c:v>2.0115644183015342E-15</c:v>
                </c:pt>
                <c:pt idx="1915">
                  <c:v>1.9629615679918745E-15</c:v>
                </c:pt>
                <c:pt idx="1916">
                  <c:v>1.916622911124226E-15</c:v>
                </c:pt>
                <c:pt idx="1917">
                  <c:v>1.870314010647603E-15</c:v>
                </c:pt>
                <c:pt idx="1918">
                  <c:v>1.8261624385600966E-15</c:v>
                </c:pt>
                <c:pt idx="1919">
                  <c:v>1.7820392184261052E-15</c:v>
                </c:pt>
                <c:pt idx="1920">
                  <c:v>1.7399715054286174E-15</c:v>
                </c:pt>
                <c:pt idx="1921">
                  <c:v>1.6979308062334961E-15</c:v>
                </c:pt>
                <c:pt idx="1922">
                  <c:v>1.6578485986661046E-15</c:v>
                </c:pt>
                <c:pt idx="1923">
                  <c:v>1.6187125918258229E-15</c:v>
                </c:pt>
                <c:pt idx="1924">
                  <c:v>1.579601716191371E-15</c:v>
                </c:pt>
                <c:pt idx="1925">
                  <c:v>1.5423128445661278E-15</c:v>
                </c:pt>
                <c:pt idx="1926">
                  <c:v>1.5050479180079152E-15</c:v>
                </c:pt>
                <c:pt idx="1927">
                  <c:v>1.4695190007946664E-15</c:v>
                </c:pt>
                <c:pt idx="1928">
                  <c:v>1.4340128984928892E-15</c:v>
                </c:pt>
                <c:pt idx="1929">
                  <c:v>1.4001608696347691E-15</c:v>
                </c:pt>
                <c:pt idx="1930">
                  <c:v>1.3663305788734281E-15</c:v>
                </c:pt>
                <c:pt idx="1931">
                  <c:v>1.3340762928524369E-15</c:v>
                </c:pt>
                <c:pt idx="1932">
                  <c:v>1.3025834177102132E-15</c:v>
                </c:pt>
                <c:pt idx="1933">
                  <c:v>1.2711107657330655E-15</c:v>
                </c:pt>
                <c:pt idx="1934">
                  <c:v>1.2411042864547345E-15</c:v>
                </c:pt>
                <c:pt idx="1935">
                  <c:v>1.2111170758516846E-15</c:v>
                </c:pt>
                <c:pt idx="1936">
                  <c:v>1.1825268377545209E-15</c:v>
                </c:pt>
                <c:pt idx="1937">
                  <c:v>1.1546115151801839E-15</c:v>
                </c:pt>
                <c:pt idx="1938">
                  <c:v>1.1267141184438176E-15</c:v>
                </c:pt>
                <c:pt idx="1939">
                  <c:v>1.1001163389590597E-15</c:v>
                </c:pt>
                <c:pt idx="1940">
                  <c:v>1.0735356392513228E-15</c:v>
                </c:pt>
                <c:pt idx="1941">
                  <c:v>1.048193217660576E-15</c:v>
                </c:pt>
                <c:pt idx="1942">
                  <c:v>1.0234490420046771E-15</c:v>
                </c:pt>
                <c:pt idx="1943">
                  <c:v>9.9872075583319947E-16</c:v>
                </c:pt>
                <c:pt idx="1944">
                  <c:v>9.7514445196367407E-16</c:v>
                </c:pt>
                <c:pt idx="1945">
                  <c:v>9.5158328762915997E-16</c:v>
                </c:pt>
                <c:pt idx="1946">
                  <c:v>9.2911973451356337E-16</c:v>
                </c:pt>
                <c:pt idx="1947">
                  <c:v>9.0718646731737919E-16</c:v>
                </c:pt>
                <c:pt idx="1948">
                  <c:v>8.8526728457939552E-16</c:v>
                </c:pt>
                <c:pt idx="1949">
                  <c:v>8.6436922034564495E-16</c:v>
                </c:pt>
                <c:pt idx="1950">
                  <c:v>8.4396448631432637E-16</c:v>
                </c:pt>
                <c:pt idx="1951">
                  <c:v>8.2357285519289155E-16</c:v>
                </c:pt>
                <c:pt idx="1952">
                  <c:v>8.0413118065143187E-16</c:v>
                </c:pt>
                <c:pt idx="1953">
                  <c:v>7.8470199059072562E-16</c:v>
                </c:pt>
                <c:pt idx="1954">
                  <c:v>7.6617792120583132E-16</c:v>
                </c:pt>
                <c:pt idx="1955">
                  <c:v>7.4809114030841117E-16</c:v>
                </c:pt>
                <c:pt idx="1956">
                  <c:v>7.3001597384613415E-16</c:v>
                </c:pt>
                <c:pt idx="1957">
                  <c:v>7.1278285004403047E-16</c:v>
                </c:pt>
                <c:pt idx="1958">
                  <c:v>6.9595654001946702E-16</c:v>
                </c:pt>
                <c:pt idx="1959">
                  <c:v>6.7914103501806199E-16</c:v>
                </c:pt>
                <c:pt idx="1960">
                  <c:v>6.6310889057895689E-16</c:v>
                </c:pt>
                <c:pt idx="1961">
                  <c:v>6.474552089952287E-16</c:v>
                </c:pt>
                <c:pt idx="1962">
                  <c:v>6.3181157943075256E-16</c:v>
                </c:pt>
                <c:pt idx="1963">
                  <c:v>6.1689671789619161E-16</c:v>
                </c:pt>
                <c:pt idx="1964">
                  <c:v>6.023339440754951E-16</c:v>
                </c:pt>
                <c:pt idx="1965">
                  <c:v>5.8778052174710037E-16</c:v>
                </c:pt>
                <c:pt idx="1966">
                  <c:v>5.7390507947921956E-16</c:v>
                </c:pt>
                <c:pt idx="1967">
                  <c:v>5.6035718787184202E-16</c:v>
                </c:pt>
                <c:pt idx="1968">
                  <c:v>5.4712911459953805E-16</c:v>
                </c:pt>
                <c:pt idx="1969">
                  <c:v>5.3390953574091336E-16</c:v>
                </c:pt>
                <c:pt idx="1970">
                  <c:v>5.2130579903078217E-16</c:v>
                </c:pt>
                <c:pt idx="1971">
                  <c:v>5.0899959246092324E-16</c:v>
                </c:pt>
                <c:pt idx="1972">
                  <c:v>4.9670128832759272E-16</c:v>
                </c:pt>
                <c:pt idx="1973">
                  <c:v>4.849759081974618E-16</c:v>
                </c:pt>
                <c:pt idx="1974">
                  <c:v>4.7352732328092665E-16</c:v>
                </c:pt>
                <c:pt idx="1975">
                  <c:v>4.6208609007877131E-16</c:v>
                </c:pt>
                <c:pt idx="1976">
                  <c:v>4.5117785370744515E-16</c:v>
                </c:pt>
                <c:pt idx="1977">
                  <c:v>4.4052712264365232E-16</c:v>
                </c:pt>
                <c:pt idx="1978">
                  <c:v>4.3012781808775137E-16</c:v>
                </c:pt>
                <c:pt idx="1979">
                  <c:v>4.1973519145032459E-16</c:v>
                </c:pt>
                <c:pt idx="1980">
                  <c:v>4.098267116669936E-16</c:v>
                </c:pt>
                <c:pt idx="1981">
                  <c:v>4.0015213643495748E-16</c:v>
                </c:pt>
                <c:pt idx="1982">
                  <c:v>3.9070594408586585E-16</c:v>
                </c:pt>
                <c:pt idx="1983">
                  <c:v>3.8126581761378652E-16</c:v>
                </c:pt>
                <c:pt idx="1984">
                  <c:v>3.7226546519433407E-16</c:v>
                </c:pt>
                <c:pt idx="1985">
                  <c:v>3.6347757961541678E-16</c:v>
                </c:pt>
                <c:pt idx="1986">
                  <c:v>3.5469533718149896E-16</c:v>
                </c:pt>
                <c:pt idx="1987">
                  <c:v>3.4632222087080577E-16</c:v>
                </c:pt>
                <c:pt idx="1988">
                  <c:v>3.381467645499817E-16</c:v>
                </c:pt>
                <c:pt idx="1989">
                  <c:v>3.3016430215800271E-16</c:v>
                </c:pt>
                <c:pt idx="1990">
                  <c:v>3.2237027778323849E-16</c:v>
                </c:pt>
                <c:pt idx="1991">
                  <c:v>3.1458125834502203E-16</c:v>
                </c:pt>
                <c:pt idx="1992">
                  <c:v>3.0715509513064847E-16</c:v>
                </c:pt>
                <c:pt idx="1993">
                  <c:v>2.9990423765564608E-16</c:v>
                </c:pt>
                <c:pt idx="1994">
                  <c:v>2.9282454756467019E-16</c:v>
                </c:pt>
                <c:pt idx="1995">
                  <c:v>2.857494037001268E-16</c:v>
                </c:pt>
                <c:pt idx="1996">
                  <c:v>2.7900385973018136E-16</c:v>
                </c:pt>
                <c:pt idx="1997">
                  <c:v>2.7241755445981778E-16</c:v>
                </c:pt>
                <c:pt idx="1998">
                  <c:v>2.6598672882029289E-16</c:v>
                </c:pt>
                <c:pt idx="1999">
                  <c:v>2.5970771248133969E-16</c:v>
                </c:pt>
                <c:pt idx="2000">
                  <c:v>2.5343272821578656E-16</c:v>
                </c:pt>
                <c:pt idx="2001">
                  <c:v>2.4745006792160498E-16</c:v>
                </c:pt>
                <c:pt idx="2002">
                  <c:v>2.4160863731171704E-16</c:v>
                </c:pt>
                <c:pt idx="2003">
                  <c:v>2.3590510244724849E-16</c:v>
                </c:pt>
                <c:pt idx="2004">
                  <c:v>2.3033620809196399E-16</c:v>
                </c:pt>
                <c:pt idx="2005">
                  <c:v>2.2477088980489566E-16</c:v>
                </c:pt>
                <c:pt idx="2006">
                  <c:v>2.1946483526651487E-16</c:v>
                </c:pt>
                <c:pt idx="2007">
                  <c:v>2.1428403811706632E-16</c:v>
                </c:pt>
                <c:pt idx="2008">
                  <c:v>2.0922554146769789E-16</c:v>
                </c:pt>
                <c:pt idx="2009">
                  <c:v>2.0428645823136989E-16</c:v>
                </c:pt>
                <c:pt idx="2010">
                  <c:v>1.9935054662974758E-16</c:v>
                </c:pt>
                <c:pt idx="2011">
                  <c:v>1.946445774822675E-16</c:v>
                </c:pt>
                <c:pt idx="2012">
                  <c:v>1.9004969980652625E-16</c:v>
                </c:pt>
                <c:pt idx="2013">
                  <c:v>1.8556329112143769E-16</c:v>
                </c:pt>
                <c:pt idx="2014">
                  <c:v>1.8118279085351403E-16</c:v>
                </c:pt>
                <c:pt idx="2015">
                  <c:v>1.7690569887545912E-16</c:v>
                </c:pt>
                <c:pt idx="2016">
                  <c:v>1.7263135343410073E-16</c:v>
                </c:pt>
                <c:pt idx="2017">
                  <c:v>1.6855613098358264E-16</c:v>
                </c:pt>
                <c:pt idx="2018">
                  <c:v>1.645771102814194E-16</c:v>
                </c:pt>
                <c:pt idx="2019">
                  <c:v>1.6069202034081213E-16</c:v>
                </c:pt>
                <c:pt idx="2020">
                  <c:v>1.5689864378501975E-16</c:v>
                </c:pt>
                <c:pt idx="2021">
                  <c:v>1.5319481558180393E-16</c:v>
                </c:pt>
                <c:pt idx="2022">
                  <c:v>1.4957842180777112E-16</c:v>
                </c:pt>
                <c:pt idx="2023">
                  <c:v>1.4596435030276138E-16</c:v>
                </c:pt>
                <c:pt idx="2024">
                  <c:v>1.4251864252432952E-16</c:v>
                </c:pt>
                <c:pt idx="2025">
                  <c:v>1.3915427585466652E-16</c:v>
                </c:pt>
                <c:pt idx="2026">
                  <c:v>1.3586933011469877E-16</c:v>
                </c:pt>
                <c:pt idx="2027">
                  <c:v>1.3266193045405928E-16</c:v>
                </c:pt>
                <c:pt idx="2028">
                  <c:v>1.2953024628104598E-16</c:v>
                </c:pt>
                <c:pt idx="2029">
                  <c:v>1.2647249021782381E-16</c:v>
                </c:pt>
                <c:pt idx="2030">
                  <c:v>1.2348691708029208E-16</c:v>
                </c:pt>
                <c:pt idx="2031">
                  <c:v>1.2050326113000288E-16</c:v>
                </c:pt>
                <c:pt idx="2032">
                  <c:v>1.1765860061296171E-16</c:v>
                </c:pt>
                <c:pt idx="2033">
                  <c:v>1.1488109258109942E-16</c:v>
                </c:pt>
                <c:pt idx="2034">
                  <c:v>1.1216915179911827E-16</c:v>
                </c:pt>
                <c:pt idx="2035">
                  <c:v>1.0952123045358134E-16</c:v>
                </c:pt>
                <c:pt idx="2036">
                  <c:v>1.069358172695089E-16</c:v>
                </c:pt>
                <c:pt idx="2037">
                  <c:v>1.0441143664784182E-16</c:v>
                </c:pt>
                <c:pt idx="2038">
                  <c:v>1.0194664782325234E-16</c:v>
                </c:pt>
                <c:pt idx="2039">
                  <c:v>9.954004404184389E-17</c:v>
                </c:pt>
                <c:pt idx="2040">
                  <c:v>9.7190251758255488E-17</c:v>
                </c:pt>
                <c:pt idx="2041">
                  <c:v>9.489592985173149E-17</c:v>
                </c:pt>
                <c:pt idx="2042">
                  <c:v>9.2603081245137083E-17</c:v>
                </c:pt>
                <c:pt idx="2043">
                  <c:v>9.0417046390110658E-17</c:v>
                </c:pt>
                <c:pt idx="2044">
                  <c:v>8.8282616172026473E-17</c:v>
                </c:pt>
                <c:pt idx="2045">
                  <c:v>8.6198572385902436E-17</c:v>
                </c:pt>
                <c:pt idx="2046">
                  <c:v>8.416372558431179E-17</c:v>
                </c:pt>
                <c:pt idx="2047">
                  <c:v>8.2176914398524769E-17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6.993806356041174E-2</c:v>
                </c:pt>
                <c:pt idx="1">
                  <c:v>-0.17028519286051294</c:v>
                </c:pt>
                <c:pt idx="2">
                  <c:v>-3.83209551334074E-2</c:v>
                </c:pt>
                <c:pt idx="3">
                  <c:v>-0.26590978713883451</c:v>
                </c:pt>
                <c:pt idx="4">
                  <c:v>-7.508265508226498</c:v>
                </c:pt>
                <c:pt idx="5">
                  <c:v>-4.9776817734366956</c:v>
                </c:pt>
                <c:pt idx="6">
                  <c:v>-8.1095990323726035</c:v>
                </c:pt>
                <c:pt idx="7">
                  <c:v>2.7253418107628913</c:v>
                </c:pt>
                <c:pt idx="8">
                  <c:v>1.1686620124223501</c:v>
                </c:pt>
                <c:pt idx="9">
                  <c:v>3.4591738726559016</c:v>
                </c:pt>
                <c:pt idx="10">
                  <c:v>7.4339671797247613</c:v>
                </c:pt>
                <c:pt idx="11">
                  <c:v>0.32972127639689858</c:v>
                </c:pt>
                <c:pt idx="12">
                  <c:v>0.59663297740775301</c:v>
                </c:pt>
                <c:pt idx="13">
                  <c:v>-4.8654240425244613</c:v>
                </c:pt>
                <c:pt idx="14">
                  <c:v>-4.3503438451929499</c:v>
                </c:pt>
                <c:pt idx="15">
                  <c:v>4.3141094362380432</c:v>
                </c:pt>
                <c:pt idx="16">
                  <c:v>2.508111961725894</c:v>
                </c:pt>
                <c:pt idx="17">
                  <c:v>4.499276315300925</c:v>
                </c:pt>
                <c:pt idx="18">
                  <c:v>1.8150966141705414</c:v>
                </c:pt>
                <c:pt idx="19">
                  <c:v>3.0139731985293197</c:v>
                </c:pt>
                <c:pt idx="20">
                  <c:v>2.7887058757731973</c:v>
                </c:pt>
                <c:pt idx="21">
                  <c:v>0.1859091822956449</c:v>
                </c:pt>
                <c:pt idx="22">
                  <c:v>5.4665840016046676</c:v>
                </c:pt>
                <c:pt idx="23">
                  <c:v>6.4695062901507567</c:v>
                </c:pt>
                <c:pt idx="24">
                  <c:v>0.51064150779064432</c:v>
                </c:pt>
                <c:pt idx="25">
                  <c:v>-2.7203850061807877</c:v>
                </c:pt>
                <c:pt idx="26">
                  <c:v>1.1514083589125814</c:v>
                </c:pt>
                <c:pt idx="27">
                  <c:v>5.3517573861107435</c:v>
                </c:pt>
                <c:pt idx="28">
                  <c:v>-5.7847738451693189</c:v>
                </c:pt>
                <c:pt idx="29">
                  <c:v>-3.9064347602191498</c:v>
                </c:pt>
                <c:pt idx="30">
                  <c:v>4.7845330309231624</c:v>
                </c:pt>
                <c:pt idx="31">
                  <c:v>-4.7728916772166166</c:v>
                </c:pt>
                <c:pt idx="32">
                  <c:v>-1.5373402019797113</c:v>
                </c:pt>
                <c:pt idx="33">
                  <c:v>-3.5336508280767847</c:v>
                </c:pt>
                <c:pt idx="34">
                  <c:v>-4.4315036637375291</c:v>
                </c:pt>
                <c:pt idx="35">
                  <c:v>-3.6359900370901426</c:v>
                </c:pt>
                <c:pt idx="36">
                  <c:v>7.4526841635931627</c:v>
                </c:pt>
                <c:pt idx="37">
                  <c:v>-5.2185788009950205</c:v>
                </c:pt>
                <c:pt idx="38">
                  <c:v>-4.9244977683329534</c:v>
                </c:pt>
                <c:pt idx="39">
                  <c:v>-10.87997204611534</c:v>
                </c:pt>
                <c:pt idx="40">
                  <c:v>-0.54596950601113592</c:v>
                </c:pt>
                <c:pt idx="41">
                  <c:v>-0.48126807002238092</c:v>
                </c:pt>
                <c:pt idx="42">
                  <c:v>3.8768897877596107</c:v>
                </c:pt>
                <c:pt idx="43">
                  <c:v>-2.2672017705620178</c:v>
                </c:pt>
                <c:pt idx="44">
                  <c:v>-1.0918529297784776</c:v>
                </c:pt>
                <c:pt idx="45">
                  <c:v>-0.71863633759817724</c:v>
                </c:pt>
                <c:pt idx="46">
                  <c:v>-4.6141211822374784</c:v>
                </c:pt>
                <c:pt idx="47">
                  <c:v>4.9883914075851807</c:v>
                </c:pt>
                <c:pt idx="48">
                  <c:v>-7.8209858999647039E-2</c:v>
                </c:pt>
                <c:pt idx="49">
                  <c:v>8.2334624755463963</c:v>
                </c:pt>
                <c:pt idx="50">
                  <c:v>5.2240745534188626</c:v>
                </c:pt>
                <c:pt idx="51">
                  <c:v>-5.3187625094176472</c:v>
                </c:pt>
                <c:pt idx="52">
                  <c:v>-4.565209490914536</c:v>
                </c:pt>
                <c:pt idx="53">
                  <c:v>0.81563367265464426</c:v>
                </c:pt>
                <c:pt idx="54">
                  <c:v>-10.108838519458143</c:v>
                </c:pt>
                <c:pt idx="55">
                  <c:v>4.3525751436879458</c:v>
                </c:pt>
                <c:pt idx="56">
                  <c:v>4.9297129481846502</c:v>
                </c:pt>
                <c:pt idx="57">
                  <c:v>-5.0064375306345745</c:v>
                </c:pt>
                <c:pt idx="58">
                  <c:v>-5.4668978070734928</c:v>
                </c:pt>
                <c:pt idx="59">
                  <c:v>-3.5205735837436887</c:v>
                </c:pt>
                <c:pt idx="60">
                  <c:v>-11.329812872249345</c:v>
                </c:pt>
                <c:pt idx="61">
                  <c:v>0.84577365647613234</c:v>
                </c:pt>
                <c:pt idx="62">
                  <c:v>-13.421258706436459</c:v>
                </c:pt>
                <c:pt idx="63">
                  <c:v>1.513434280094023</c:v>
                </c:pt>
                <c:pt idx="64">
                  <c:v>-12.762045511483871</c:v>
                </c:pt>
                <c:pt idx="65">
                  <c:v>3.6213269737630687</c:v>
                </c:pt>
                <c:pt idx="66">
                  <c:v>-6.6225911026452975</c:v>
                </c:pt>
                <c:pt idx="67">
                  <c:v>-10.064159866547762</c:v>
                </c:pt>
                <c:pt idx="68">
                  <c:v>-2.3157311182721476</c:v>
                </c:pt>
                <c:pt idx="69">
                  <c:v>8.3586488923994189</c:v>
                </c:pt>
                <c:pt idx="70">
                  <c:v>-1.2097237209788616</c:v>
                </c:pt>
                <c:pt idx="71">
                  <c:v>-4.6269457166414778</c:v>
                </c:pt>
                <c:pt idx="72">
                  <c:v>0.73368100972681793</c:v>
                </c:pt>
                <c:pt idx="73">
                  <c:v>-8.4401384204218761</c:v>
                </c:pt>
                <c:pt idx="74">
                  <c:v>-11.371578813967764</c:v>
                </c:pt>
                <c:pt idx="75">
                  <c:v>-5.7203465578605552</c:v>
                </c:pt>
                <c:pt idx="76">
                  <c:v>-5.0090257875814075</c:v>
                </c:pt>
                <c:pt idx="77">
                  <c:v>-5.3090010988806613</c:v>
                </c:pt>
                <c:pt idx="78">
                  <c:v>-2.8549910588790102</c:v>
                </c:pt>
                <c:pt idx="79">
                  <c:v>-0.46971649568211804</c:v>
                </c:pt>
                <c:pt idx="80">
                  <c:v>-0.23053056273979997</c:v>
                </c:pt>
                <c:pt idx="81">
                  <c:v>6.5324771395848504</c:v>
                </c:pt>
                <c:pt idx="82">
                  <c:v>-3.3381254578283874</c:v>
                </c:pt>
                <c:pt idx="83">
                  <c:v>7.052860320191523</c:v>
                </c:pt>
                <c:pt idx="84">
                  <c:v>7.8791670262616931</c:v>
                </c:pt>
                <c:pt idx="85">
                  <c:v>-2.7259927267524091</c:v>
                </c:pt>
                <c:pt idx="86">
                  <c:v>-0.67412360656233672</c:v>
                </c:pt>
                <c:pt idx="87">
                  <c:v>-7.6823324948228322</c:v>
                </c:pt>
                <c:pt idx="88">
                  <c:v>-5.6858585545022642</c:v>
                </c:pt>
                <c:pt idx="89">
                  <c:v>-2.0482756034923102</c:v>
                </c:pt>
                <c:pt idx="90">
                  <c:v>1.4246717139279566</c:v>
                </c:pt>
                <c:pt idx="91">
                  <c:v>-3.3452712790360115</c:v>
                </c:pt>
                <c:pt idx="92">
                  <c:v>4.6701916468579912</c:v>
                </c:pt>
                <c:pt idx="93">
                  <c:v>2.7593446772992638</c:v>
                </c:pt>
                <c:pt idx="94">
                  <c:v>12.319036247205545</c:v>
                </c:pt>
                <c:pt idx="95">
                  <c:v>4.1728942028935183</c:v>
                </c:pt>
                <c:pt idx="96">
                  <c:v>2.7159244961129039</c:v>
                </c:pt>
                <c:pt idx="97">
                  <c:v>-7.8859137122351015</c:v>
                </c:pt>
                <c:pt idx="98">
                  <c:v>4.5425523284980223</c:v>
                </c:pt>
                <c:pt idx="99">
                  <c:v>7.0575426901042757</c:v>
                </c:pt>
                <c:pt idx="100">
                  <c:v>3.9031900290028751</c:v>
                </c:pt>
                <c:pt idx="101">
                  <c:v>4.2868494338875145</c:v>
                </c:pt>
                <c:pt idx="102">
                  <c:v>15.681766926347615</c:v>
                </c:pt>
                <c:pt idx="103">
                  <c:v>2.3025340695671281</c:v>
                </c:pt>
                <c:pt idx="104">
                  <c:v>-8.2447790381633528</c:v>
                </c:pt>
                <c:pt idx="105">
                  <c:v>2.5914717146898485</c:v>
                </c:pt>
                <c:pt idx="106">
                  <c:v>-4.1551329674954749</c:v>
                </c:pt>
                <c:pt idx="107">
                  <c:v>-1.560493005106018</c:v>
                </c:pt>
                <c:pt idx="108">
                  <c:v>5.5277686183481016</c:v>
                </c:pt>
                <c:pt idx="109">
                  <c:v>6.4090111373488359</c:v>
                </c:pt>
                <c:pt idx="110">
                  <c:v>9.7729106490786002</c:v>
                </c:pt>
                <c:pt idx="111">
                  <c:v>-9.7172019109089405</c:v>
                </c:pt>
                <c:pt idx="112">
                  <c:v>6.0592037958938505</c:v>
                </c:pt>
                <c:pt idx="113">
                  <c:v>7.9641068167703724</c:v>
                </c:pt>
                <c:pt idx="114">
                  <c:v>-4.2835369455778185</c:v>
                </c:pt>
                <c:pt idx="115">
                  <c:v>-8.3464516266258375</c:v>
                </c:pt>
                <c:pt idx="116">
                  <c:v>-7.2878355539296287</c:v>
                </c:pt>
                <c:pt idx="117">
                  <c:v>2.7891441606862988</c:v>
                </c:pt>
                <c:pt idx="118">
                  <c:v>-1.2530644119461543</c:v>
                </c:pt>
                <c:pt idx="119">
                  <c:v>0.25231645156066074</c:v>
                </c:pt>
                <c:pt idx="120">
                  <c:v>-4.3592330612715848</c:v>
                </c:pt>
                <c:pt idx="121">
                  <c:v>-0.82430718159484639</c:v>
                </c:pt>
                <c:pt idx="122">
                  <c:v>907.4564014423936</c:v>
                </c:pt>
                <c:pt idx="123">
                  <c:v>-9.751391920642817</c:v>
                </c:pt>
                <c:pt idx="124">
                  <c:v>5.4599132716477232</c:v>
                </c:pt>
                <c:pt idx="125">
                  <c:v>6.3807587875010334</c:v>
                </c:pt>
                <c:pt idx="126">
                  <c:v>6.8306976595286217</c:v>
                </c:pt>
                <c:pt idx="127">
                  <c:v>0.36053358801194768</c:v>
                </c:pt>
                <c:pt idx="128">
                  <c:v>1.7098149267045575</c:v>
                </c:pt>
                <c:pt idx="129">
                  <c:v>5.2319456021391115</c:v>
                </c:pt>
                <c:pt idx="130">
                  <c:v>-1.5192617563166411</c:v>
                </c:pt>
                <c:pt idx="131">
                  <c:v>2.0925052103023885</c:v>
                </c:pt>
                <c:pt idx="132">
                  <c:v>-1.8663136897858235</c:v>
                </c:pt>
                <c:pt idx="133">
                  <c:v>-2.8378900549005119</c:v>
                </c:pt>
                <c:pt idx="134">
                  <c:v>-4.076200121987938</c:v>
                </c:pt>
                <c:pt idx="135">
                  <c:v>15.835923888323613</c:v>
                </c:pt>
                <c:pt idx="136">
                  <c:v>6.0343737973931777</c:v>
                </c:pt>
                <c:pt idx="137">
                  <c:v>9.5890157026712828</c:v>
                </c:pt>
                <c:pt idx="138">
                  <c:v>8.9947729884221417</c:v>
                </c:pt>
                <c:pt idx="139">
                  <c:v>7.117805415197604</c:v>
                </c:pt>
                <c:pt idx="140">
                  <c:v>5.4241785213106741</c:v>
                </c:pt>
                <c:pt idx="141">
                  <c:v>8.1126327039524728</c:v>
                </c:pt>
                <c:pt idx="142">
                  <c:v>9.3990530167492228</c:v>
                </c:pt>
                <c:pt idx="143">
                  <c:v>7.0760316963705794</c:v>
                </c:pt>
                <c:pt idx="144">
                  <c:v>-2.8647463717325929</c:v>
                </c:pt>
                <c:pt idx="145">
                  <c:v>17.736519155256492</c:v>
                </c:pt>
                <c:pt idx="146">
                  <c:v>3.4568428181919475</c:v>
                </c:pt>
                <c:pt idx="147">
                  <c:v>10.68003788885785</c:v>
                </c:pt>
                <c:pt idx="148">
                  <c:v>-5.4514690792898186</c:v>
                </c:pt>
                <c:pt idx="149">
                  <c:v>11.146200358713534</c:v>
                </c:pt>
                <c:pt idx="150">
                  <c:v>10.308127489437567</c:v>
                </c:pt>
                <c:pt idx="151">
                  <c:v>0.54224791423018737</c:v>
                </c:pt>
                <c:pt idx="152">
                  <c:v>1.5008989619815423</c:v>
                </c:pt>
                <c:pt idx="153">
                  <c:v>6.9964649685031759</c:v>
                </c:pt>
                <c:pt idx="154">
                  <c:v>6.0303263567811234</c:v>
                </c:pt>
                <c:pt idx="155">
                  <c:v>10.888480945799026</c:v>
                </c:pt>
                <c:pt idx="156">
                  <c:v>10.371587210243421</c:v>
                </c:pt>
                <c:pt idx="157">
                  <c:v>6.2026084960074854</c:v>
                </c:pt>
                <c:pt idx="158">
                  <c:v>2.266980914774396</c:v>
                </c:pt>
                <c:pt idx="159">
                  <c:v>11.98697771937527</c:v>
                </c:pt>
                <c:pt idx="160">
                  <c:v>15.530863482812649</c:v>
                </c:pt>
                <c:pt idx="161">
                  <c:v>15.885237264065795</c:v>
                </c:pt>
                <c:pt idx="162">
                  <c:v>12.473944040215862</c:v>
                </c:pt>
                <c:pt idx="163">
                  <c:v>7.3212029807375609</c:v>
                </c:pt>
                <c:pt idx="164">
                  <c:v>11.335881690611247</c:v>
                </c:pt>
                <c:pt idx="165">
                  <c:v>10.005896315888078</c:v>
                </c:pt>
                <c:pt idx="166">
                  <c:v>20.090102398351007</c:v>
                </c:pt>
                <c:pt idx="167">
                  <c:v>13.464592587180402</c:v>
                </c:pt>
                <c:pt idx="168">
                  <c:v>13.304013358504781</c:v>
                </c:pt>
                <c:pt idx="169">
                  <c:v>12.765254877636446</c:v>
                </c:pt>
                <c:pt idx="170">
                  <c:v>16.538703529885833</c:v>
                </c:pt>
                <c:pt idx="171">
                  <c:v>20.890591661298743</c:v>
                </c:pt>
                <c:pt idx="172">
                  <c:v>17.196528271043935</c:v>
                </c:pt>
                <c:pt idx="173">
                  <c:v>19.688722294221414</c:v>
                </c:pt>
                <c:pt idx="174">
                  <c:v>12.611550226953288</c:v>
                </c:pt>
                <c:pt idx="175">
                  <c:v>19.09920401183938</c:v>
                </c:pt>
                <c:pt idx="176">
                  <c:v>16.0361402572712</c:v>
                </c:pt>
                <c:pt idx="177">
                  <c:v>19.297204212925589</c:v>
                </c:pt>
                <c:pt idx="178">
                  <c:v>16.946324443615399</c:v>
                </c:pt>
                <c:pt idx="179">
                  <c:v>12.245354241101548</c:v>
                </c:pt>
                <c:pt idx="180">
                  <c:v>18.168816554445971</c:v>
                </c:pt>
                <c:pt idx="181">
                  <c:v>23.70813007083169</c:v>
                </c:pt>
                <c:pt idx="182">
                  <c:v>18.32993686619583</c:v>
                </c:pt>
                <c:pt idx="183">
                  <c:v>23.139344729679387</c:v>
                </c:pt>
                <c:pt idx="184">
                  <c:v>28.464080964774144</c:v>
                </c:pt>
                <c:pt idx="185">
                  <c:v>22.773197570794231</c:v>
                </c:pt>
                <c:pt idx="186">
                  <c:v>27.0256034665919</c:v>
                </c:pt>
                <c:pt idx="187">
                  <c:v>24.98444787012458</c:v>
                </c:pt>
                <c:pt idx="188">
                  <c:v>34.707275981403157</c:v>
                </c:pt>
                <c:pt idx="189">
                  <c:v>34.895487023382685</c:v>
                </c:pt>
                <c:pt idx="190">
                  <c:v>22.161999014919999</c:v>
                </c:pt>
                <c:pt idx="191">
                  <c:v>34.735105897369031</c:v>
                </c:pt>
                <c:pt idx="192">
                  <c:v>36.453322151685541</c:v>
                </c:pt>
                <c:pt idx="193">
                  <c:v>23.099543242215876</c:v>
                </c:pt>
                <c:pt idx="194">
                  <c:v>36.342742422552128</c:v>
                </c:pt>
                <c:pt idx="195">
                  <c:v>40.809512164711272</c:v>
                </c:pt>
                <c:pt idx="196">
                  <c:v>42.581806718120447</c:v>
                </c:pt>
                <c:pt idx="197">
                  <c:v>36.352794042076333</c:v>
                </c:pt>
                <c:pt idx="198">
                  <c:v>37.940084963820034</c:v>
                </c:pt>
                <c:pt idx="199">
                  <c:v>39.055641267120073</c:v>
                </c:pt>
                <c:pt idx="200">
                  <c:v>37.195437849756772</c:v>
                </c:pt>
                <c:pt idx="201">
                  <c:v>35.856114638666845</c:v>
                </c:pt>
                <c:pt idx="202">
                  <c:v>36.410447806608282</c:v>
                </c:pt>
                <c:pt idx="203">
                  <c:v>42.712113626163614</c:v>
                </c:pt>
                <c:pt idx="204">
                  <c:v>48.509128895058389</c:v>
                </c:pt>
                <c:pt idx="205">
                  <c:v>48.365840131650053</c:v>
                </c:pt>
                <c:pt idx="206">
                  <c:v>42.755000746349523</c:v>
                </c:pt>
                <c:pt idx="207">
                  <c:v>51.519713468130846</c:v>
                </c:pt>
                <c:pt idx="208">
                  <c:v>49.449219743247859</c:v>
                </c:pt>
                <c:pt idx="209">
                  <c:v>51.79318292372897</c:v>
                </c:pt>
                <c:pt idx="210">
                  <c:v>57.993933363492069</c:v>
                </c:pt>
                <c:pt idx="211">
                  <c:v>59.833868179923982</c:v>
                </c:pt>
                <c:pt idx="212">
                  <c:v>63.075983159372917</c:v>
                </c:pt>
                <c:pt idx="213">
                  <c:v>51.839696995101171</c:v>
                </c:pt>
                <c:pt idx="214">
                  <c:v>57.077312311282043</c:v>
                </c:pt>
                <c:pt idx="215">
                  <c:v>65.12876021336541</c:v>
                </c:pt>
                <c:pt idx="216">
                  <c:v>57.898795968710218</c:v>
                </c:pt>
                <c:pt idx="217">
                  <c:v>70.157407172912329</c:v>
                </c:pt>
                <c:pt idx="218">
                  <c:v>68.15735546525157</c:v>
                </c:pt>
                <c:pt idx="219">
                  <c:v>74.276428202243977</c:v>
                </c:pt>
                <c:pt idx="220">
                  <c:v>81.516382354560847</c:v>
                </c:pt>
                <c:pt idx="221">
                  <c:v>80.646645472203289</c:v>
                </c:pt>
                <c:pt idx="222">
                  <c:v>77.082445670825962</c:v>
                </c:pt>
                <c:pt idx="223">
                  <c:v>85.391966438202388</c:v>
                </c:pt>
                <c:pt idx="224">
                  <c:v>81.713717991542808</c:v>
                </c:pt>
                <c:pt idx="225">
                  <c:v>95.114405101392435</c:v>
                </c:pt>
                <c:pt idx="226">
                  <c:v>89.800926060362698</c:v>
                </c:pt>
                <c:pt idx="227">
                  <c:v>89.658859524671186</c:v>
                </c:pt>
                <c:pt idx="228">
                  <c:v>87.871983318979261</c:v>
                </c:pt>
                <c:pt idx="229">
                  <c:v>91.095034442095198</c:v>
                </c:pt>
                <c:pt idx="230">
                  <c:v>93.76076267955321</c:v>
                </c:pt>
                <c:pt idx="231">
                  <c:v>100.6941494405596</c:v>
                </c:pt>
                <c:pt idx="232">
                  <c:v>106.26216379960165</c:v>
                </c:pt>
                <c:pt idx="233">
                  <c:v>104.82015941672826</c:v>
                </c:pt>
                <c:pt idx="234">
                  <c:v>101.38556978130327</c:v>
                </c:pt>
                <c:pt idx="235">
                  <c:v>115.62977519223384</c:v>
                </c:pt>
                <c:pt idx="236">
                  <c:v>116.33901605315165</c:v>
                </c:pt>
                <c:pt idx="237">
                  <c:v>118.40376870598888</c:v>
                </c:pt>
                <c:pt idx="238">
                  <c:v>116.05540334162993</c:v>
                </c:pt>
                <c:pt idx="239">
                  <c:v>112.22756454538083</c:v>
                </c:pt>
                <c:pt idx="240">
                  <c:v>121.0649324489047</c:v>
                </c:pt>
                <c:pt idx="241">
                  <c:v>121.69757110627023</c:v>
                </c:pt>
                <c:pt idx="242">
                  <c:v>132.01291958577326</c:v>
                </c:pt>
                <c:pt idx="243">
                  <c:v>137.90472274870416</c:v>
                </c:pt>
                <c:pt idx="244">
                  <c:v>146.7241448823016</c:v>
                </c:pt>
                <c:pt idx="245">
                  <c:v>139.01149905445163</c:v>
                </c:pt>
                <c:pt idx="246">
                  <c:v>140.72903030830855</c:v>
                </c:pt>
                <c:pt idx="247">
                  <c:v>144.5708054174566</c:v>
                </c:pt>
                <c:pt idx="248">
                  <c:v>155.28220032472092</c:v>
                </c:pt>
                <c:pt idx="249">
                  <c:v>155.48737263946052</c:v>
                </c:pt>
                <c:pt idx="250">
                  <c:v>159.34261162290608</c:v>
                </c:pt>
                <c:pt idx="251">
                  <c:v>161.10883190816432</c:v>
                </c:pt>
                <c:pt idx="252">
                  <c:v>175.73188503700905</c:v>
                </c:pt>
                <c:pt idx="253">
                  <c:v>177.99759610981363</c:v>
                </c:pt>
                <c:pt idx="254">
                  <c:v>169.62161886949264</c:v>
                </c:pt>
                <c:pt idx="255">
                  <c:v>176.61184582739585</c:v>
                </c:pt>
                <c:pt idx="256">
                  <c:v>184.10555304441684</c:v>
                </c:pt>
                <c:pt idx="257">
                  <c:v>191.21345452117427</c:v>
                </c:pt>
                <c:pt idx="258">
                  <c:v>186.63550442488162</c:v>
                </c:pt>
                <c:pt idx="259">
                  <c:v>189.90151710008067</c:v>
                </c:pt>
                <c:pt idx="260">
                  <c:v>199.78880618169165</c:v>
                </c:pt>
                <c:pt idx="261">
                  <c:v>204.84746066353713</c:v>
                </c:pt>
                <c:pt idx="262">
                  <c:v>210.83405207499445</c:v>
                </c:pt>
                <c:pt idx="263">
                  <c:v>217.28091620010292</c:v>
                </c:pt>
                <c:pt idx="264">
                  <c:v>222.78338952330955</c:v>
                </c:pt>
                <c:pt idx="265">
                  <c:v>224.30457844164306</c:v>
                </c:pt>
                <c:pt idx="266">
                  <c:v>216.88824924633093</c:v>
                </c:pt>
                <c:pt idx="267">
                  <c:v>231.34047514066069</c:v>
                </c:pt>
                <c:pt idx="268">
                  <c:v>237.30381805446493</c:v>
                </c:pt>
                <c:pt idx="269">
                  <c:v>228.99464712154372</c:v>
                </c:pt>
                <c:pt idx="270">
                  <c:v>237.00962834101108</c:v>
                </c:pt>
                <c:pt idx="271">
                  <c:v>240.22270248359769</c:v>
                </c:pt>
                <c:pt idx="272">
                  <c:v>247.33653865311564</c:v>
                </c:pt>
                <c:pt idx="273">
                  <c:v>258.68661039124959</c:v>
                </c:pt>
                <c:pt idx="274">
                  <c:v>253.16981150780904</c:v>
                </c:pt>
                <c:pt idx="275">
                  <c:v>272.46478111375143</c:v>
                </c:pt>
                <c:pt idx="276">
                  <c:v>277.39336330019432</c:v>
                </c:pt>
                <c:pt idx="277">
                  <c:v>287.68060582215634</c:v>
                </c:pt>
                <c:pt idx="278">
                  <c:v>284.27787951030518</c:v>
                </c:pt>
                <c:pt idx="279">
                  <c:v>299.28135620069804</c:v>
                </c:pt>
                <c:pt idx="280">
                  <c:v>314.02288255915829</c:v>
                </c:pt>
                <c:pt idx="281">
                  <c:v>305.16970088155477</c:v>
                </c:pt>
                <c:pt idx="282">
                  <c:v>300.83230522531164</c:v>
                </c:pt>
                <c:pt idx="283">
                  <c:v>307.89482179101407</c:v>
                </c:pt>
                <c:pt idx="284">
                  <c:v>316.0625630114755</c:v>
                </c:pt>
                <c:pt idx="285">
                  <c:v>307.31401922269316</c:v>
                </c:pt>
                <c:pt idx="286">
                  <c:v>305.21715456735473</c:v>
                </c:pt>
                <c:pt idx="287">
                  <c:v>307.69270573069895</c:v>
                </c:pt>
                <c:pt idx="288">
                  <c:v>308.77320395844259</c:v>
                </c:pt>
                <c:pt idx="289">
                  <c:v>319.76140444140526</c:v>
                </c:pt>
                <c:pt idx="290">
                  <c:v>326.73398181175378</c:v>
                </c:pt>
                <c:pt idx="291">
                  <c:v>342.24201341843604</c:v>
                </c:pt>
                <c:pt idx="292">
                  <c:v>347.65329319864418</c:v>
                </c:pt>
                <c:pt idx="293">
                  <c:v>362.15783432918931</c:v>
                </c:pt>
                <c:pt idx="294">
                  <c:v>384.53269019434157</c:v>
                </c:pt>
                <c:pt idx="295">
                  <c:v>394.67295782232219</c:v>
                </c:pt>
                <c:pt idx="296">
                  <c:v>403.26320623125599</c:v>
                </c:pt>
                <c:pt idx="297">
                  <c:v>402.42332884286441</c:v>
                </c:pt>
                <c:pt idx="298">
                  <c:v>396.83935472636142</c:v>
                </c:pt>
                <c:pt idx="299">
                  <c:v>401.56195844658913</c:v>
                </c:pt>
                <c:pt idx="300">
                  <c:v>400.23762126210443</c:v>
                </c:pt>
                <c:pt idx="301">
                  <c:v>374.04686574526664</c:v>
                </c:pt>
                <c:pt idx="302">
                  <c:v>364.13030577329135</c:v>
                </c:pt>
                <c:pt idx="303">
                  <c:v>352.14305383459293</c:v>
                </c:pt>
                <c:pt idx="304">
                  <c:v>375.82765591289467</c:v>
                </c:pt>
                <c:pt idx="305">
                  <c:v>406.38824843917115</c:v>
                </c:pt>
                <c:pt idx="306">
                  <c:v>431.07347339665222</c:v>
                </c:pt>
                <c:pt idx="307">
                  <c:v>460.83534125174481</c:v>
                </c:pt>
                <c:pt idx="308">
                  <c:v>481.24745167425021</c:v>
                </c:pt>
                <c:pt idx="309">
                  <c:v>502.85306748650498</c:v>
                </c:pt>
                <c:pt idx="310">
                  <c:v>524.21080635043904</c:v>
                </c:pt>
                <c:pt idx="311">
                  <c:v>553.35483096575058</c:v>
                </c:pt>
                <c:pt idx="312">
                  <c:v>591.24984032914779</c:v>
                </c:pt>
                <c:pt idx="313">
                  <c:v>592.7503699849093</c:v>
                </c:pt>
                <c:pt idx="314">
                  <c:v>569.83463270834295</c:v>
                </c:pt>
                <c:pt idx="315">
                  <c:v>567.6017683575551</c:v>
                </c:pt>
                <c:pt idx="316">
                  <c:v>562.3350077007608</c:v>
                </c:pt>
                <c:pt idx="317">
                  <c:v>569.88097888287746</c:v>
                </c:pt>
                <c:pt idx="318">
                  <c:v>580.48362632880003</c:v>
                </c:pt>
                <c:pt idx="319">
                  <c:v>572.75470552596039</c:v>
                </c:pt>
                <c:pt idx="320">
                  <c:v>587.80341027451027</c:v>
                </c:pt>
                <c:pt idx="321">
                  <c:v>594.88153775768831</c:v>
                </c:pt>
                <c:pt idx="322">
                  <c:v>607.85038304102204</c:v>
                </c:pt>
                <c:pt idx="323">
                  <c:v>613.18190840731972</c:v>
                </c:pt>
                <c:pt idx="324">
                  <c:v>621.10454866323005</c:v>
                </c:pt>
                <c:pt idx="325">
                  <c:v>638.25380419354315</c:v>
                </c:pt>
                <c:pt idx="326">
                  <c:v>654.9518126890124</c:v>
                </c:pt>
                <c:pt idx="327">
                  <c:v>653.41174827030238</c:v>
                </c:pt>
                <c:pt idx="328">
                  <c:v>663.20161319312308</c:v>
                </c:pt>
                <c:pt idx="329">
                  <c:v>680.17397219143356</c:v>
                </c:pt>
                <c:pt idx="330">
                  <c:v>682.05440395424796</c:v>
                </c:pt>
                <c:pt idx="331">
                  <c:v>682.88368208245174</c:v>
                </c:pt>
                <c:pt idx="332">
                  <c:v>694.94663766528436</c:v>
                </c:pt>
                <c:pt idx="333">
                  <c:v>690.91670753809547</c:v>
                </c:pt>
                <c:pt idx="334">
                  <c:v>711.90967803420494</c:v>
                </c:pt>
                <c:pt idx="335">
                  <c:v>713.09069626196913</c:v>
                </c:pt>
                <c:pt idx="336">
                  <c:v>716.06378689613143</c:v>
                </c:pt>
                <c:pt idx="337">
                  <c:v>742.17935956650331</c:v>
                </c:pt>
                <c:pt idx="338">
                  <c:v>741.063556315357</c:v>
                </c:pt>
                <c:pt idx="339">
                  <c:v>756.2332808724849</c:v>
                </c:pt>
                <c:pt idx="340">
                  <c:v>772.274812076481</c:v>
                </c:pt>
                <c:pt idx="341">
                  <c:v>780.3689118316812</c:v>
                </c:pt>
                <c:pt idx="342">
                  <c:v>771.15897647031954</c:v>
                </c:pt>
                <c:pt idx="343">
                  <c:v>786.39299214987602</c:v>
                </c:pt>
                <c:pt idx="344">
                  <c:v>796.46091311371254</c:v>
                </c:pt>
                <c:pt idx="345">
                  <c:v>799.23159867847005</c:v>
                </c:pt>
                <c:pt idx="346">
                  <c:v>814.95213829308909</c:v>
                </c:pt>
                <c:pt idx="347">
                  <c:v>838.44304341672057</c:v>
                </c:pt>
                <c:pt idx="348">
                  <c:v>832.98958176941164</c:v>
                </c:pt>
                <c:pt idx="349">
                  <c:v>844.36592641188713</c:v>
                </c:pt>
                <c:pt idx="350">
                  <c:v>848.61942217121805</c:v>
                </c:pt>
                <c:pt idx="351">
                  <c:v>861.70346424385923</c:v>
                </c:pt>
                <c:pt idx="352">
                  <c:v>872.208958173258</c:v>
                </c:pt>
                <c:pt idx="353">
                  <c:v>890.26536166736469</c:v>
                </c:pt>
                <c:pt idx="354">
                  <c:v>882.21084530011262</c:v>
                </c:pt>
                <c:pt idx="355">
                  <c:v>906.72736842233201</c:v>
                </c:pt>
                <c:pt idx="356">
                  <c:v>905.80690032157088</c:v>
                </c:pt>
                <c:pt idx="357">
                  <c:v>936.71620946897099</c:v>
                </c:pt>
                <c:pt idx="358">
                  <c:v>929.88483673221185</c:v>
                </c:pt>
                <c:pt idx="359">
                  <c:v>939.39663041041206</c:v>
                </c:pt>
                <c:pt idx="360">
                  <c:v>962.59159795633445</c:v>
                </c:pt>
                <c:pt idx="361">
                  <c:v>964.29888105604618</c:v>
                </c:pt>
                <c:pt idx="362">
                  <c:v>976.49531571014529</c:v>
                </c:pt>
                <c:pt idx="363">
                  <c:v>987.18280897004786</c:v>
                </c:pt>
                <c:pt idx="364">
                  <c:v>1018.3679269944818</c:v>
                </c:pt>
                <c:pt idx="365">
                  <c:v>1009.4839261252891</c:v>
                </c:pt>
                <c:pt idx="366">
                  <c:v>1024.8149273147094</c:v>
                </c:pt>
                <c:pt idx="367">
                  <c:v>1041.4402594786889</c:v>
                </c:pt>
                <c:pt idx="368">
                  <c:v>1061.2047565666237</c:v>
                </c:pt>
                <c:pt idx="369">
                  <c:v>1065.858055431336</c:v>
                </c:pt>
                <c:pt idx="370">
                  <c:v>1074.326190714617</c:v>
                </c:pt>
                <c:pt idx="371">
                  <c:v>1090.0737799454996</c:v>
                </c:pt>
                <c:pt idx="372">
                  <c:v>1090.9429870940462</c:v>
                </c:pt>
                <c:pt idx="373">
                  <c:v>1124.4775074680949</c:v>
                </c:pt>
                <c:pt idx="374">
                  <c:v>1134.1802431732885</c:v>
                </c:pt>
                <c:pt idx="375">
                  <c:v>1146.6871618580328</c:v>
                </c:pt>
                <c:pt idx="376">
                  <c:v>1169.5304386253672</c:v>
                </c:pt>
                <c:pt idx="377">
                  <c:v>1179.298426487263</c:v>
                </c:pt>
                <c:pt idx="378">
                  <c:v>1207.335579889427</c:v>
                </c:pt>
                <c:pt idx="379">
                  <c:v>1231.3690592719292</c:v>
                </c:pt>
                <c:pt idx="380">
                  <c:v>1255.4066804013075</c:v>
                </c:pt>
                <c:pt idx="381">
                  <c:v>1254.6045061376808</c:v>
                </c:pt>
                <c:pt idx="382">
                  <c:v>1265.6830486271156</c:v>
                </c:pt>
                <c:pt idx="383">
                  <c:v>1290.0780531084051</c:v>
                </c:pt>
                <c:pt idx="384">
                  <c:v>1308.5487553250571</c:v>
                </c:pt>
                <c:pt idx="385">
                  <c:v>1323.7424173566155</c:v>
                </c:pt>
                <c:pt idx="386">
                  <c:v>1348.3841476722573</c:v>
                </c:pt>
                <c:pt idx="387">
                  <c:v>1375.6780877247395</c:v>
                </c:pt>
                <c:pt idx="388">
                  <c:v>1389.3651655613005</c:v>
                </c:pt>
                <c:pt idx="389">
                  <c:v>1424.347213136921</c:v>
                </c:pt>
                <c:pt idx="390">
                  <c:v>1437.4333400785508</c:v>
                </c:pt>
                <c:pt idx="391">
                  <c:v>1448.7983152436711</c:v>
                </c:pt>
                <c:pt idx="392">
                  <c:v>1481.1854799189273</c:v>
                </c:pt>
                <c:pt idx="393">
                  <c:v>1503.0959122540651</c:v>
                </c:pt>
                <c:pt idx="394">
                  <c:v>1524.6807960338281</c:v>
                </c:pt>
                <c:pt idx="395">
                  <c:v>1551.1758262781366</c:v>
                </c:pt>
                <c:pt idx="396">
                  <c:v>1579.9522910649628</c:v>
                </c:pt>
                <c:pt idx="397">
                  <c:v>1601.4199840645235</c:v>
                </c:pt>
                <c:pt idx="398">
                  <c:v>1632.5385008564876</c:v>
                </c:pt>
                <c:pt idx="399">
                  <c:v>1653.0622399044826</c:v>
                </c:pt>
                <c:pt idx="400">
                  <c:v>1695.6697914421916</c:v>
                </c:pt>
                <c:pt idx="401">
                  <c:v>1717.8722338766624</c:v>
                </c:pt>
                <c:pt idx="402">
                  <c:v>1743.9512297000115</c:v>
                </c:pt>
                <c:pt idx="403">
                  <c:v>1768.8399194692963</c:v>
                </c:pt>
                <c:pt idx="404">
                  <c:v>1793.6617861122841</c:v>
                </c:pt>
                <c:pt idx="405">
                  <c:v>1837.8153332164663</c:v>
                </c:pt>
                <c:pt idx="406">
                  <c:v>1854.5066208893109</c:v>
                </c:pt>
                <c:pt idx="407">
                  <c:v>1886.3983889905737</c:v>
                </c:pt>
                <c:pt idx="408">
                  <c:v>1913.2844706926453</c:v>
                </c:pt>
                <c:pt idx="409">
                  <c:v>1955.8806964020264</c:v>
                </c:pt>
                <c:pt idx="410">
                  <c:v>1980.8485303630036</c:v>
                </c:pt>
                <c:pt idx="411">
                  <c:v>2019.9231321369207</c:v>
                </c:pt>
                <c:pt idx="412">
                  <c:v>2053.5499888374411</c:v>
                </c:pt>
                <c:pt idx="413">
                  <c:v>2087.8268625934807</c:v>
                </c:pt>
                <c:pt idx="414">
                  <c:v>2124.8438307189608</c:v>
                </c:pt>
                <c:pt idx="415">
                  <c:v>2162.8435952620293</c:v>
                </c:pt>
                <c:pt idx="416">
                  <c:v>2180.7321956304236</c:v>
                </c:pt>
                <c:pt idx="417">
                  <c:v>2236.8949062982874</c:v>
                </c:pt>
                <c:pt idx="418">
                  <c:v>2268.9062587525982</c:v>
                </c:pt>
                <c:pt idx="419">
                  <c:v>2303.889499888252</c:v>
                </c:pt>
                <c:pt idx="420">
                  <c:v>2336.4678436191589</c:v>
                </c:pt>
                <c:pt idx="421">
                  <c:v>2389.4597216059747</c:v>
                </c:pt>
                <c:pt idx="422">
                  <c:v>2423.6558440910098</c:v>
                </c:pt>
                <c:pt idx="423">
                  <c:v>2447.3058616485596</c:v>
                </c:pt>
                <c:pt idx="424">
                  <c:v>2478.7755462385467</c:v>
                </c:pt>
                <c:pt idx="425">
                  <c:v>2504.5964279850041</c:v>
                </c:pt>
                <c:pt idx="426">
                  <c:v>2569.7681862187787</c:v>
                </c:pt>
                <c:pt idx="427">
                  <c:v>2588.2600086381854</c:v>
                </c:pt>
                <c:pt idx="428">
                  <c:v>2634.4556095197559</c:v>
                </c:pt>
                <c:pt idx="429">
                  <c:v>2667.1898880848598</c:v>
                </c:pt>
                <c:pt idx="430">
                  <c:v>2731.9077821794208</c:v>
                </c:pt>
                <c:pt idx="431">
                  <c:v>2773.8930033311653</c:v>
                </c:pt>
                <c:pt idx="432">
                  <c:v>2812.0820396814174</c:v>
                </c:pt>
                <c:pt idx="433">
                  <c:v>2861.1677571120217</c:v>
                </c:pt>
                <c:pt idx="434">
                  <c:v>2910.5566962228754</c:v>
                </c:pt>
                <c:pt idx="435">
                  <c:v>2943.4056213216672</c:v>
                </c:pt>
                <c:pt idx="436">
                  <c:v>3001.6545085486823</c:v>
                </c:pt>
                <c:pt idx="437">
                  <c:v>3032.447974487759</c:v>
                </c:pt>
                <c:pt idx="438">
                  <c:v>3080.6556832149931</c:v>
                </c:pt>
                <c:pt idx="439">
                  <c:v>3136.2343143425801</c:v>
                </c:pt>
                <c:pt idx="440">
                  <c:v>3149.8183594627099</c:v>
                </c:pt>
                <c:pt idx="441">
                  <c:v>3251.9729018233052</c:v>
                </c:pt>
                <c:pt idx="442">
                  <c:v>3248.4333445587804</c:v>
                </c:pt>
                <c:pt idx="443">
                  <c:v>3316.6529394405575</c:v>
                </c:pt>
                <c:pt idx="444">
                  <c:v>3390.6341254173371</c:v>
                </c:pt>
                <c:pt idx="445">
                  <c:v>3415.0514184831341</c:v>
                </c:pt>
                <c:pt idx="446">
                  <c:v>3469.9176080135385</c:v>
                </c:pt>
                <c:pt idx="447">
                  <c:v>3523.0589257065235</c:v>
                </c:pt>
                <c:pt idx="448">
                  <c:v>3555.2124289999269</c:v>
                </c:pt>
                <c:pt idx="449">
                  <c:v>3634.8964996896943</c:v>
                </c:pt>
                <c:pt idx="450">
                  <c:v>3657.485340381987</c:v>
                </c:pt>
                <c:pt idx="451">
                  <c:v>3721.7231815114565</c:v>
                </c:pt>
                <c:pt idx="452">
                  <c:v>3743.5108645364157</c:v>
                </c:pt>
                <c:pt idx="453">
                  <c:v>3811.9481983203232</c:v>
                </c:pt>
                <c:pt idx="454">
                  <c:v>3868.9310475187949</c:v>
                </c:pt>
                <c:pt idx="455">
                  <c:v>3920.9897153197012</c:v>
                </c:pt>
                <c:pt idx="456">
                  <c:v>3952.8220249395717</c:v>
                </c:pt>
                <c:pt idx="457">
                  <c:v>4026.6111938915496</c:v>
                </c:pt>
                <c:pt idx="458">
                  <c:v>4064.7221075445841</c:v>
                </c:pt>
                <c:pt idx="459">
                  <c:v>4208.3572854353215</c:v>
                </c:pt>
                <c:pt idx="460">
                  <c:v>4273.4691619353098</c:v>
                </c:pt>
                <c:pt idx="461">
                  <c:v>4248.4876237373892</c:v>
                </c:pt>
                <c:pt idx="462">
                  <c:v>4373.3532484931675</c:v>
                </c:pt>
                <c:pt idx="463">
                  <c:v>4432.1180335435502</c:v>
                </c:pt>
                <c:pt idx="464">
                  <c:v>4537.0660557071988</c:v>
                </c:pt>
                <c:pt idx="465">
                  <c:v>4534.6055824174273</c:v>
                </c:pt>
                <c:pt idx="466">
                  <c:v>4656.1461729379607</c:v>
                </c:pt>
                <c:pt idx="467">
                  <c:v>4684.9233399725881</c:v>
                </c:pt>
                <c:pt idx="468">
                  <c:v>4738.9486531054063</c:v>
                </c:pt>
                <c:pt idx="469">
                  <c:v>4791.6048694683795</c:v>
                </c:pt>
                <c:pt idx="470">
                  <c:v>4879.0994424163082</c:v>
                </c:pt>
                <c:pt idx="471">
                  <c:v>4885.1847321612577</c:v>
                </c:pt>
                <c:pt idx="472">
                  <c:v>4991.3827199482739</c:v>
                </c:pt>
                <c:pt idx="473">
                  <c:v>5007.9817333095189</c:v>
                </c:pt>
                <c:pt idx="474">
                  <c:v>5092.314231514054</c:v>
                </c:pt>
                <c:pt idx="475">
                  <c:v>5161.6778845313202</c:v>
                </c:pt>
                <c:pt idx="476">
                  <c:v>5187.2259145161661</c:v>
                </c:pt>
                <c:pt idx="477">
                  <c:v>5262.4326304118249</c:v>
                </c:pt>
                <c:pt idx="478">
                  <c:v>5336.7402011726053</c:v>
                </c:pt>
                <c:pt idx="479">
                  <c:v>5396.2037392987331</c:v>
                </c:pt>
                <c:pt idx="480">
                  <c:v>5409.9480056015573</c:v>
                </c:pt>
                <c:pt idx="481">
                  <c:v>5503.3221653115324</c:v>
                </c:pt>
                <c:pt idx="482">
                  <c:v>5550.2195978196123</c:v>
                </c:pt>
                <c:pt idx="483">
                  <c:v>5608.4116327575257</c:v>
                </c:pt>
                <c:pt idx="484">
                  <c:v>5655.7419727114348</c:v>
                </c:pt>
                <c:pt idx="485">
                  <c:v>5736.2060011675139</c:v>
                </c:pt>
                <c:pt idx="486">
                  <c:v>5799.1391100877026</c:v>
                </c:pt>
                <c:pt idx="487">
                  <c:v>5848.7756985128926</c:v>
                </c:pt>
                <c:pt idx="488">
                  <c:v>5930.0015067885188</c:v>
                </c:pt>
                <c:pt idx="489">
                  <c:v>6026.080599911802</c:v>
                </c:pt>
                <c:pt idx="490">
                  <c:v>6062.7011439797734</c:v>
                </c:pt>
                <c:pt idx="491">
                  <c:v>6141.918964280715</c:v>
                </c:pt>
                <c:pt idx="492">
                  <c:v>6168.0031777896702</c:v>
                </c:pt>
                <c:pt idx="493">
                  <c:v>6230.2375781692199</c:v>
                </c:pt>
                <c:pt idx="494">
                  <c:v>6324.5090276369228</c:v>
                </c:pt>
                <c:pt idx="495">
                  <c:v>6384.9700002850623</c:v>
                </c:pt>
                <c:pt idx="496">
                  <c:v>6472.0130453240427</c:v>
                </c:pt>
                <c:pt idx="497">
                  <c:v>6515.2684625767861</c:v>
                </c:pt>
                <c:pt idx="498">
                  <c:v>6571.1567493080929</c:v>
                </c:pt>
                <c:pt idx="499">
                  <c:v>6658.5358643980126</c:v>
                </c:pt>
                <c:pt idx="500">
                  <c:v>6753.326871041596</c:v>
                </c:pt>
                <c:pt idx="501">
                  <c:v>6821.7340312325241</c:v>
                </c:pt>
                <c:pt idx="502">
                  <c:v>6846.8781138548275</c:v>
                </c:pt>
                <c:pt idx="503">
                  <c:v>6921.4823950741957</c:v>
                </c:pt>
                <c:pt idx="504">
                  <c:v>6993.2217505297549</c:v>
                </c:pt>
                <c:pt idx="505">
                  <c:v>7062.2754274271811</c:v>
                </c:pt>
                <c:pt idx="506">
                  <c:v>7144.1908592290647</c:v>
                </c:pt>
                <c:pt idx="507">
                  <c:v>7234.086746463945</c:v>
                </c:pt>
                <c:pt idx="508">
                  <c:v>7273.8516933160818</c:v>
                </c:pt>
                <c:pt idx="509">
                  <c:v>7342.8940711134983</c:v>
                </c:pt>
                <c:pt idx="510">
                  <c:v>7419.1588532860023</c:v>
                </c:pt>
                <c:pt idx="511">
                  <c:v>7518.2484930982437</c:v>
                </c:pt>
                <c:pt idx="512">
                  <c:v>7571.5460886598839</c:v>
                </c:pt>
                <c:pt idx="513">
                  <c:v>7629.4925467448002</c:v>
                </c:pt>
                <c:pt idx="514">
                  <c:v>7687.4322324779878</c:v>
                </c:pt>
                <c:pt idx="515">
                  <c:v>7846.3144490051509</c:v>
                </c:pt>
                <c:pt idx="516">
                  <c:v>7875.5193186864099</c:v>
                </c:pt>
                <c:pt idx="517">
                  <c:v>7931.1192039467705</c:v>
                </c:pt>
                <c:pt idx="518">
                  <c:v>7999.9289870778848</c:v>
                </c:pt>
                <c:pt idx="519">
                  <c:v>8096.7018265013503</c:v>
                </c:pt>
                <c:pt idx="520">
                  <c:v>8198.6827307293042</c:v>
                </c:pt>
                <c:pt idx="521">
                  <c:v>8274.018457987715</c:v>
                </c:pt>
                <c:pt idx="522">
                  <c:v>8393.4299327095923</c:v>
                </c:pt>
                <c:pt idx="523">
                  <c:v>8420.3914209433569</c:v>
                </c:pt>
                <c:pt idx="524">
                  <c:v>8557.9011421774667</c:v>
                </c:pt>
                <c:pt idx="525">
                  <c:v>8606.4013081069697</c:v>
                </c:pt>
                <c:pt idx="526">
                  <c:v>8692.8562055423718</c:v>
                </c:pt>
                <c:pt idx="527">
                  <c:v>8755.3228166186436</c:v>
                </c:pt>
                <c:pt idx="528">
                  <c:v>8828.5591422325124</c:v>
                </c:pt>
                <c:pt idx="529">
                  <c:v>8932.5514163973512</c:v>
                </c:pt>
                <c:pt idx="530">
                  <c:v>9003.1421596237196</c:v>
                </c:pt>
                <c:pt idx="531">
                  <c:v>9115.2324323860648</c:v>
                </c:pt>
                <c:pt idx="532">
                  <c:v>9157.7321952340935</c:v>
                </c:pt>
                <c:pt idx="533">
                  <c:v>9249.8597496317198</c:v>
                </c:pt>
                <c:pt idx="534">
                  <c:v>9382.9422683249832</c:v>
                </c:pt>
                <c:pt idx="535">
                  <c:v>9415.2340982418409</c:v>
                </c:pt>
                <c:pt idx="536">
                  <c:v>9512.9139673099362</c:v>
                </c:pt>
                <c:pt idx="537">
                  <c:v>9538.5248872743123</c:v>
                </c:pt>
                <c:pt idx="538">
                  <c:v>9634.4258164359508</c:v>
                </c:pt>
                <c:pt idx="539">
                  <c:v>9712.8074764845551</c:v>
                </c:pt>
                <c:pt idx="540">
                  <c:v>9830.3725579644706</c:v>
                </c:pt>
                <c:pt idx="541">
                  <c:v>9918.4068261690027</c:v>
                </c:pt>
                <c:pt idx="542">
                  <c:v>9954.4431859377783</c:v>
                </c:pt>
                <c:pt idx="543">
                  <c:v>10103.032033283687</c:v>
                </c:pt>
                <c:pt idx="544">
                  <c:v>10134.203906308607</c:v>
                </c:pt>
                <c:pt idx="545">
                  <c:v>10261.127142551628</c:v>
                </c:pt>
                <c:pt idx="546">
                  <c:v>10311.730626700995</c:v>
                </c:pt>
                <c:pt idx="547">
                  <c:v>10421.115625817642</c:v>
                </c:pt>
                <c:pt idx="548">
                  <c:v>10512.057983493576</c:v>
                </c:pt>
                <c:pt idx="549">
                  <c:v>10566.783260982986</c:v>
                </c:pt>
                <c:pt idx="550">
                  <c:v>10660.633006433876</c:v>
                </c:pt>
                <c:pt idx="551">
                  <c:v>10786.828275917851</c:v>
                </c:pt>
                <c:pt idx="552">
                  <c:v>10832.442547735667</c:v>
                </c:pt>
                <c:pt idx="553">
                  <c:v>10922.871725165425</c:v>
                </c:pt>
                <c:pt idx="554">
                  <c:v>11033.516225750376</c:v>
                </c:pt>
                <c:pt idx="555">
                  <c:v>11115.819834824057</c:v>
                </c:pt>
                <c:pt idx="556">
                  <c:v>11193.691844109027</c:v>
                </c:pt>
                <c:pt idx="557">
                  <c:v>11300.4545430572</c:v>
                </c:pt>
                <c:pt idx="558">
                  <c:v>11407.59169481832</c:v>
                </c:pt>
                <c:pt idx="559">
                  <c:v>11547.533856934213</c:v>
                </c:pt>
                <c:pt idx="560">
                  <c:v>11615.286976569434</c:v>
                </c:pt>
                <c:pt idx="561">
                  <c:v>11744.123951193189</c:v>
                </c:pt>
                <c:pt idx="562">
                  <c:v>11810.018086667416</c:v>
                </c:pt>
                <c:pt idx="563">
                  <c:v>11956.89740617431</c:v>
                </c:pt>
                <c:pt idx="564">
                  <c:v>12037.038789636639</c:v>
                </c:pt>
                <c:pt idx="565">
                  <c:v>12101.495784720706</c:v>
                </c:pt>
                <c:pt idx="566">
                  <c:v>12219.151969930177</c:v>
                </c:pt>
                <c:pt idx="567">
                  <c:v>12295.069673413605</c:v>
                </c:pt>
                <c:pt idx="568">
                  <c:v>12414.29795323629</c:v>
                </c:pt>
                <c:pt idx="569">
                  <c:v>12507.392991157018</c:v>
                </c:pt>
                <c:pt idx="570">
                  <c:v>12612.951982030145</c:v>
                </c:pt>
                <c:pt idx="571">
                  <c:v>12719.741189142369</c:v>
                </c:pt>
                <c:pt idx="572">
                  <c:v>12837.898004282637</c:v>
                </c:pt>
                <c:pt idx="573">
                  <c:v>12913.65751174565</c:v>
                </c:pt>
                <c:pt idx="574">
                  <c:v>13009.118051308476</c:v>
                </c:pt>
                <c:pt idx="575">
                  <c:v>13136.781543491683</c:v>
                </c:pt>
                <c:pt idx="576">
                  <c:v>13211.426689122542</c:v>
                </c:pt>
                <c:pt idx="577">
                  <c:v>13318.178463666385</c:v>
                </c:pt>
                <c:pt idx="578">
                  <c:v>13391.633727769877</c:v>
                </c:pt>
                <c:pt idx="579">
                  <c:v>13527.705539980388</c:v>
                </c:pt>
                <c:pt idx="580">
                  <c:v>13589.692834948704</c:v>
                </c:pt>
                <c:pt idx="581">
                  <c:v>13730.909024907136</c:v>
                </c:pt>
                <c:pt idx="582">
                  <c:v>13829.476561037136</c:v>
                </c:pt>
                <c:pt idx="583">
                  <c:v>13956.566208270367</c:v>
                </c:pt>
                <c:pt idx="584">
                  <c:v>14010.77160798737</c:v>
                </c:pt>
                <c:pt idx="585">
                  <c:v>14131.33094001143</c:v>
                </c:pt>
                <c:pt idx="586">
                  <c:v>14219.553906108678</c:v>
                </c:pt>
                <c:pt idx="587">
                  <c:v>14332.897582601829</c:v>
                </c:pt>
                <c:pt idx="588">
                  <c:v>14466.871698674884</c:v>
                </c:pt>
                <c:pt idx="589">
                  <c:v>14523.902377820548</c:v>
                </c:pt>
                <c:pt idx="590">
                  <c:v>14613.387301650722</c:v>
                </c:pt>
                <c:pt idx="591">
                  <c:v>14732.47548195783</c:v>
                </c:pt>
                <c:pt idx="592">
                  <c:v>14844.649871297546</c:v>
                </c:pt>
                <c:pt idx="593">
                  <c:v>14924.693127984618</c:v>
                </c:pt>
                <c:pt idx="594">
                  <c:v>15019.931879841661</c:v>
                </c:pt>
                <c:pt idx="595">
                  <c:v>15151.221623936113</c:v>
                </c:pt>
                <c:pt idx="596">
                  <c:v>15242.149026394507</c:v>
                </c:pt>
                <c:pt idx="597">
                  <c:v>15386.108059805812</c:v>
                </c:pt>
                <c:pt idx="598">
                  <c:v>15477.917419541156</c:v>
                </c:pt>
                <c:pt idx="599">
                  <c:v>15576.809161492523</c:v>
                </c:pt>
                <c:pt idx="600">
                  <c:v>15722.507671627736</c:v>
                </c:pt>
                <c:pt idx="601">
                  <c:v>15791.695098803526</c:v>
                </c:pt>
                <c:pt idx="602">
                  <c:v>15877.853717031079</c:v>
                </c:pt>
                <c:pt idx="603">
                  <c:v>16049.333055749883</c:v>
                </c:pt>
                <c:pt idx="604">
                  <c:v>16080.769793401611</c:v>
                </c:pt>
                <c:pt idx="605">
                  <c:v>16258.871879631874</c:v>
                </c:pt>
                <c:pt idx="606">
                  <c:v>16328.327503136506</c:v>
                </c:pt>
                <c:pt idx="607">
                  <c:v>16437.852854624056</c:v>
                </c:pt>
                <c:pt idx="608">
                  <c:v>16560.449755964004</c:v>
                </c:pt>
                <c:pt idx="609">
                  <c:v>16659.689524048707</c:v>
                </c:pt>
                <c:pt idx="610">
                  <c:v>16811.214297827981</c:v>
                </c:pt>
                <c:pt idx="611">
                  <c:v>16842.666521015679</c:v>
                </c:pt>
                <c:pt idx="612">
                  <c:v>17067.107820443474</c:v>
                </c:pt>
                <c:pt idx="613">
                  <c:v>17096.00204428763</c:v>
                </c:pt>
                <c:pt idx="614">
                  <c:v>17191.960011531261</c:v>
                </c:pt>
                <c:pt idx="615">
                  <c:v>17321.428049235776</c:v>
                </c:pt>
                <c:pt idx="616">
                  <c:v>17435.916833518695</c:v>
                </c:pt>
                <c:pt idx="617">
                  <c:v>17568.340001804823</c:v>
                </c:pt>
                <c:pt idx="618">
                  <c:v>17643.406554352681</c:v>
                </c:pt>
                <c:pt idx="619">
                  <c:v>17776.207631234189</c:v>
                </c:pt>
                <c:pt idx="620">
                  <c:v>17932.341086981702</c:v>
                </c:pt>
                <c:pt idx="621">
                  <c:v>18051.982621748826</c:v>
                </c:pt>
                <c:pt idx="622">
                  <c:v>18152.234808052275</c:v>
                </c:pt>
                <c:pt idx="623">
                  <c:v>18295.791120119491</c:v>
                </c:pt>
                <c:pt idx="624">
                  <c:v>18419.65739584417</c:v>
                </c:pt>
                <c:pt idx="625">
                  <c:v>18507.950949858619</c:v>
                </c:pt>
                <c:pt idx="626">
                  <c:v>18673.37262826442</c:v>
                </c:pt>
                <c:pt idx="627">
                  <c:v>18751.936337008417</c:v>
                </c:pt>
                <c:pt idx="628">
                  <c:v>18856.341846723029</c:v>
                </c:pt>
                <c:pt idx="629">
                  <c:v>18963.796894436597</c:v>
                </c:pt>
                <c:pt idx="630">
                  <c:v>19056.446420949094</c:v>
                </c:pt>
                <c:pt idx="631">
                  <c:v>19226.514944520979</c:v>
                </c:pt>
                <c:pt idx="632">
                  <c:v>19339.866430347349</c:v>
                </c:pt>
                <c:pt idx="633">
                  <c:v>19388.41220917134</c:v>
                </c:pt>
                <c:pt idx="634">
                  <c:v>19577.558845794236</c:v>
                </c:pt>
                <c:pt idx="635">
                  <c:v>19743.84572651206</c:v>
                </c:pt>
                <c:pt idx="636">
                  <c:v>19801.295843036725</c:v>
                </c:pt>
                <c:pt idx="637">
                  <c:v>19904.1960644387</c:v>
                </c:pt>
                <c:pt idx="638">
                  <c:v>20024.324487320398</c:v>
                </c:pt>
                <c:pt idx="639">
                  <c:v>20122.082794949096</c:v>
                </c:pt>
                <c:pt idx="640">
                  <c:v>20224.482164384142</c:v>
                </c:pt>
                <c:pt idx="641">
                  <c:v>20448.241372016666</c:v>
                </c:pt>
                <c:pt idx="642">
                  <c:v>20578.936280716149</c:v>
                </c:pt>
                <c:pt idx="643">
                  <c:v>20705.522198771774</c:v>
                </c:pt>
                <c:pt idx="644">
                  <c:v>20819.835346132491</c:v>
                </c:pt>
                <c:pt idx="645">
                  <c:v>20966.518225418658</c:v>
                </c:pt>
                <c:pt idx="646">
                  <c:v>21017.6829885242</c:v>
                </c:pt>
                <c:pt idx="647">
                  <c:v>21224.607421778033</c:v>
                </c:pt>
                <c:pt idx="648">
                  <c:v>21346.804499071503</c:v>
                </c:pt>
                <c:pt idx="649">
                  <c:v>21435.789765619902</c:v>
                </c:pt>
                <c:pt idx="650">
                  <c:v>21581.380588570697</c:v>
                </c:pt>
                <c:pt idx="651">
                  <c:v>21712.370637358898</c:v>
                </c:pt>
                <c:pt idx="652">
                  <c:v>21829.47754689071</c:v>
                </c:pt>
                <c:pt idx="653">
                  <c:v>21920.215458492436</c:v>
                </c:pt>
                <c:pt idx="654">
                  <c:v>22054.892078651705</c:v>
                </c:pt>
                <c:pt idx="655">
                  <c:v>22244.346932541313</c:v>
                </c:pt>
                <c:pt idx="656">
                  <c:v>22277.56934423482</c:v>
                </c:pt>
                <c:pt idx="657">
                  <c:v>22430.498003155448</c:v>
                </c:pt>
                <c:pt idx="658">
                  <c:v>22545.299488176126</c:v>
                </c:pt>
                <c:pt idx="659">
                  <c:v>22671.279698600822</c:v>
                </c:pt>
                <c:pt idx="660">
                  <c:v>22832.016992044242</c:v>
                </c:pt>
                <c:pt idx="661">
                  <c:v>22939.897931571606</c:v>
                </c:pt>
                <c:pt idx="662">
                  <c:v>23042.676959449025</c:v>
                </c:pt>
                <c:pt idx="663">
                  <c:v>23189.16821971918</c:v>
                </c:pt>
                <c:pt idx="664">
                  <c:v>23323.24077185096</c:v>
                </c:pt>
                <c:pt idx="665">
                  <c:v>23457.448413326569</c:v>
                </c:pt>
                <c:pt idx="666">
                  <c:v>23613.341175766076</c:v>
                </c:pt>
                <c:pt idx="667">
                  <c:v>23714.006057089682</c:v>
                </c:pt>
                <c:pt idx="668">
                  <c:v>23871.536265824812</c:v>
                </c:pt>
                <c:pt idx="669">
                  <c:v>24062.305455289134</c:v>
                </c:pt>
                <c:pt idx="670">
                  <c:v>24152.633858703539</c:v>
                </c:pt>
                <c:pt idx="671">
                  <c:v>24284.787208785809</c:v>
                </c:pt>
                <c:pt idx="672">
                  <c:v>24400.544101574364</c:v>
                </c:pt>
                <c:pt idx="673">
                  <c:v>24545.806571038749</c:v>
                </c:pt>
                <c:pt idx="674">
                  <c:v>24677.036240152866</c:v>
                </c:pt>
                <c:pt idx="675">
                  <c:v>24781.64537256242</c:v>
                </c:pt>
                <c:pt idx="676">
                  <c:v>24959.23896664011</c:v>
                </c:pt>
                <c:pt idx="677">
                  <c:v>25018.610215377186</c:v>
                </c:pt>
                <c:pt idx="678">
                  <c:v>25196.163722222187</c:v>
                </c:pt>
                <c:pt idx="679">
                  <c:v>25360.043950204734</c:v>
                </c:pt>
                <c:pt idx="680">
                  <c:v>25513.868340992503</c:v>
                </c:pt>
                <c:pt idx="681">
                  <c:v>25605.806644476903</c:v>
                </c:pt>
                <c:pt idx="682">
                  <c:v>25650.810892995101</c:v>
                </c:pt>
                <c:pt idx="683">
                  <c:v>25856.424146858284</c:v>
                </c:pt>
                <c:pt idx="684">
                  <c:v>25917.942281873598</c:v>
                </c:pt>
                <c:pt idx="685">
                  <c:v>26092.043571922131</c:v>
                </c:pt>
                <c:pt idx="686">
                  <c:v>26193.979533534453</c:v>
                </c:pt>
                <c:pt idx="687">
                  <c:v>26366.48163878229</c:v>
                </c:pt>
                <c:pt idx="688">
                  <c:v>26488.480949377132</c:v>
                </c:pt>
                <c:pt idx="689">
                  <c:v>26635.460079428427</c:v>
                </c:pt>
                <c:pt idx="690">
                  <c:v>26742.608237152283</c:v>
                </c:pt>
                <c:pt idx="691">
                  <c:v>26918.826368396582</c:v>
                </c:pt>
                <c:pt idx="692">
                  <c:v>27071.155348859687</c:v>
                </c:pt>
                <c:pt idx="693">
                  <c:v>27177.724867088909</c:v>
                </c:pt>
                <c:pt idx="694">
                  <c:v>27312.445789737831</c:v>
                </c:pt>
                <c:pt idx="695">
                  <c:v>27452.691700642088</c:v>
                </c:pt>
                <c:pt idx="696">
                  <c:v>27569.021498400529</c:v>
                </c:pt>
                <c:pt idx="697">
                  <c:v>27698.38265407025</c:v>
                </c:pt>
                <c:pt idx="698">
                  <c:v>27916.228140288829</c:v>
                </c:pt>
                <c:pt idx="699">
                  <c:v>28067.370886901306</c:v>
                </c:pt>
                <c:pt idx="700">
                  <c:v>28186.216190518771</c:v>
                </c:pt>
                <c:pt idx="701">
                  <c:v>28299.399968165395</c:v>
                </c:pt>
                <c:pt idx="702">
                  <c:v>28492.245626102187</c:v>
                </c:pt>
                <c:pt idx="703">
                  <c:v>28713.605231153186</c:v>
                </c:pt>
                <c:pt idx="704">
                  <c:v>28769.967583716632</c:v>
                </c:pt>
                <c:pt idx="705">
                  <c:v>29018.547437465913</c:v>
                </c:pt>
                <c:pt idx="706">
                  <c:v>29151.589649960442</c:v>
                </c:pt>
                <c:pt idx="707">
                  <c:v>29370.818629972768</c:v>
                </c:pt>
                <c:pt idx="708">
                  <c:v>29513.32364581227</c:v>
                </c:pt>
                <c:pt idx="709">
                  <c:v>29767.058053450859</c:v>
                </c:pt>
                <c:pt idx="710">
                  <c:v>29848.04925324455</c:v>
                </c:pt>
                <c:pt idx="711">
                  <c:v>30033.184616456638</c:v>
                </c:pt>
                <c:pt idx="712">
                  <c:v>30237.296861439409</c:v>
                </c:pt>
                <c:pt idx="713">
                  <c:v>30414.205875027357</c:v>
                </c:pt>
                <c:pt idx="714">
                  <c:v>30523.369145908935</c:v>
                </c:pt>
                <c:pt idx="715">
                  <c:v>30679.376418636628</c:v>
                </c:pt>
                <c:pt idx="716">
                  <c:v>30828.88722897293</c:v>
                </c:pt>
                <c:pt idx="717">
                  <c:v>30963.494004791308</c:v>
                </c:pt>
                <c:pt idx="718">
                  <c:v>31206.433921477477</c:v>
                </c:pt>
                <c:pt idx="719">
                  <c:v>31328.866195543837</c:v>
                </c:pt>
                <c:pt idx="720">
                  <c:v>31484.396103953521</c:v>
                </c:pt>
                <c:pt idx="721">
                  <c:v>31712.514281343156</c:v>
                </c:pt>
                <c:pt idx="722">
                  <c:v>31849.76850240826</c:v>
                </c:pt>
                <c:pt idx="723">
                  <c:v>31967.168524715238</c:v>
                </c:pt>
                <c:pt idx="724">
                  <c:v>32161.078102660133</c:v>
                </c:pt>
                <c:pt idx="725">
                  <c:v>32304.535294633803</c:v>
                </c:pt>
                <c:pt idx="726">
                  <c:v>32473.355420249052</c:v>
                </c:pt>
                <c:pt idx="727">
                  <c:v>32646.250111072237</c:v>
                </c:pt>
                <c:pt idx="728">
                  <c:v>32762.556255686013</c:v>
                </c:pt>
                <c:pt idx="729">
                  <c:v>32914.218403454943</c:v>
                </c:pt>
                <c:pt idx="730">
                  <c:v>33046.70343285831</c:v>
                </c:pt>
                <c:pt idx="731">
                  <c:v>33153.636845143221</c:v>
                </c:pt>
                <c:pt idx="732">
                  <c:v>33316.01956063907</c:v>
                </c:pt>
                <c:pt idx="733">
                  <c:v>33523.417195334339</c:v>
                </c:pt>
                <c:pt idx="734">
                  <c:v>33654.088952824393</c:v>
                </c:pt>
                <c:pt idx="735">
                  <c:v>33878.569565799138</c:v>
                </c:pt>
                <c:pt idx="736">
                  <c:v>33931.203017564716</c:v>
                </c:pt>
                <c:pt idx="737">
                  <c:v>34202.423534673064</c:v>
                </c:pt>
                <c:pt idx="738">
                  <c:v>34264.524971775936</c:v>
                </c:pt>
                <c:pt idx="739">
                  <c:v>34463.861539856516</c:v>
                </c:pt>
                <c:pt idx="740">
                  <c:v>34529.334844147372</c:v>
                </c:pt>
                <c:pt idx="741">
                  <c:v>34802.238235891622</c:v>
                </c:pt>
                <c:pt idx="742">
                  <c:v>34913.415312031844</c:v>
                </c:pt>
                <c:pt idx="743">
                  <c:v>35147.886469549929</c:v>
                </c:pt>
                <c:pt idx="744">
                  <c:v>35257.740805799942</c:v>
                </c:pt>
                <c:pt idx="745">
                  <c:v>35394.232659088724</c:v>
                </c:pt>
                <c:pt idx="746">
                  <c:v>35528.430138623102</c:v>
                </c:pt>
                <c:pt idx="747">
                  <c:v>35756.28587099073</c:v>
                </c:pt>
                <c:pt idx="748">
                  <c:v>35844.840907296653</c:v>
                </c:pt>
                <c:pt idx="749">
                  <c:v>36001.615065758378</c:v>
                </c:pt>
                <c:pt idx="750">
                  <c:v>36136.295925773993</c:v>
                </c:pt>
                <c:pt idx="751">
                  <c:v>36394.640857336286</c:v>
                </c:pt>
                <c:pt idx="752">
                  <c:v>36463.942118721643</c:v>
                </c:pt>
                <c:pt idx="753">
                  <c:v>36607.766637774846</c:v>
                </c:pt>
                <c:pt idx="754">
                  <c:v>36767.520493516582</c:v>
                </c:pt>
                <c:pt idx="755">
                  <c:v>36997.82548432253</c:v>
                </c:pt>
                <c:pt idx="756">
                  <c:v>37169.270739900399</c:v>
                </c:pt>
                <c:pt idx="757">
                  <c:v>37230.183407888697</c:v>
                </c:pt>
                <c:pt idx="758">
                  <c:v>37354.115390106592</c:v>
                </c:pt>
                <c:pt idx="759">
                  <c:v>37492.80223793305</c:v>
                </c:pt>
                <c:pt idx="760">
                  <c:v>37604.021248192803</c:v>
                </c:pt>
                <c:pt idx="761">
                  <c:v>37726.05924638069</c:v>
                </c:pt>
                <c:pt idx="762">
                  <c:v>37970.206210602075</c:v>
                </c:pt>
                <c:pt idx="763">
                  <c:v>38069.048802654484</c:v>
                </c:pt>
                <c:pt idx="764">
                  <c:v>38230.345816447683</c:v>
                </c:pt>
                <c:pt idx="765">
                  <c:v>38475.018763392545</c:v>
                </c:pt>
                <c:pt idx="766">
                  <c:v>38506.060899475779</c:v>
                </c:pt>
                <c:pt idx="767">
                  <c:v>38626.528591418704</c:v>
                </c:pt>
                <c:pt idx="768">
                  <c:v>38801.331508453346</c:v>
                </c:pt>
                <c:pt idx="769">
                  <c:v>39003.181494996512</c:v>
                </c:pt>
                <c:pt idx="770">
                  <c:v>39228.349887973549</c:v>
                </c:pt>
                <c:pt idx="771">
                  <c:v>39320.314605843232</c:v>
                </c:pt>
                <c:pt idx="772">
                  <c:v>39547.129986244763</c:v>
                </c:pt>
                <c:pt idx="773">
                  <c:v>39683.043881823891</c:v>
                </c:pt>
                <c:pt idx="774">
                  <c:v>39800.584935530707</c:v>
                </c:pt>
                <c:pt idx="775">
                  <c:v>40022.671775226321</c:v>
                </c:pt>
                <c:pt idx="776">
                  <c:v>40138.857149888332</c:v>
                </c:pt>
                <c:pt idx="777">
                  <c:v>40203.654341263231</c:v>
                </c:pt>
                <c:pt idx="778">
                  <c:v>40498.992801840614</c:v>
                </c:pt>
                <c:pt idx="779">
                  <c:v>40611.429644103264</c:v>
                </c:pt>
                <c:pt idx="780">
                  <c:v>40697.515114842878</c:v>
                </c:pt>
                <c:pt idx="781">
                  <c:v>40813.607929554251</c:v>
                </c:pt>
                <c:pt idx="782">
                  <c:v>41003.452345054502</c:v>
                </c:pt>
                <c:pt idx="783">
                  <c:v>41187.764047244214</c:v>
                </c:pt>
                <c:pt idx="784">
                  <c:v>41374.437811353288</c:v>
                </c:pt>
                <c:pt idx="785">
                  <c:v>41625.675895651002</c:v>
                </c:pt>
                <c:pt idx="786">
                  <c:v>41833.519224725504</c:v>
                </c:pt>
                <c:pt idx="787">
                  <c:v>41944.52909762902</c:v>
                </c:pt>
                <c:pt idx="788">
                  <c:v>42161.481775737819</c:v>
                </c:pt>
                <c:pt idx="789">
                  <c:v>42281.190757612654</c:v>
                </c:pt>
                <c:pt idx="790">
                  <c:v>42381.291427278949</c:v>
                </c:pt>
                <c:pt idx="791">
                  <c:v>42561.41048835632</c:v>
                </c:pt>
                <c:pt idx="792">
                  <c:v>42714.057647155765</c:v>
                </c:pt>
                <c:pt idx="793">
                  <c:v>42915.450292456073</c:v>
                </c:pt>
                <c:pt idx="794">
                  <c:v>43152.108329606388</c:v>
                </c:pt>
                <c:pt idx="795">
                  <c:v>43304.092980681955</c:v>
                </c:pt>
                <c:pt idx="796">
                  <c:v>43376.215442126457</c:v>
                </c:pt>
                <c:pt idx="797">
                  <c:v>43496.148767216298</c:v>
                </c:pt>
                <c:pt idx="798">
                  <c:v>43758.800443334207</c:v>
                </c:pt>
                <c:pt idx="799">
                  <c:v>43909.507981364673</c:v>
                </c:pt>
                <c:pt idx="800">
                  <c:v>43992.714781589297</c:v>
                </c:pt>
                <c:pt idx="801">
                  <c:v>44154.831187464973</c:v>
                </c:pt>
                <c:pt idx="802">
                  <c:v>44253.543113995845</c:v>
                </c:pt>
                <c:pt idx="803">
                  <c:v>44536.862665584471</c:v>
                </c:pt>
                <c:pt idx="804">
                  <c:v>44651.35822707678</c:v>
                </c:pt>
                <c:pt idx="805">
                  <c:v>44843.544194905728</c:v>
                </c:pt>
                <c:pt idx="806">
                  <c:v>44927.91433834612</c:v>
                </c:pt>
                <c:pt idx="807">
                  <c:v>45121.475945374645</c:v>
                </c:pt>
                <c:pt idx="808">
                  <c:v>45239.919827121288</c:v>
                </c:pt>
                <c:pt idx="809">
                  <c:v>45422.870764952626</c:v>
                </c:pt>
                <c:pt idx="810">
                  <c:v>45595.753210230636</c:v>
                </c:pt>
                <c:pt idx="811">
                  <c:v>45736.266441429245</c:v>
                </c:pt>
                <c:pt idx="812">
                  <c:v>45874.796853020598</c:v>
                </c:pt>
                <c:pt idx="813">
                  <c:v>46182.017311833355</c:v>
                </c:pt>
                <c:pt idx="814">
                  <c:v>46296.538915883175</c:v>
                </c:pt>
                <c:pt idx="815">
                  <c:v>46418.010197613388</c:v>
                </c:pt>
                <c:pt idx="816">
                  <c:v>46579.249706543531</c:v>
                </c:pt>
                <c:pt idx="817">
                  <c:v>46794.295351469307</c:v>
                </c:pt>
                <c:pt idx="818">
                  <c:v>46905.71549799545</c:v>
                </c:pt>
                <c:pt idx="819">
                  <c:v>46985.253388732686</c:v>
                </c:pt>
                <c:pt idx="820">
                  <c:v>47212.774990181504</c:v>
                </c:pt>
                <c:pt idx="821">
                  <c:v>47417.04995383873</c:v>
                </c:pt>
                <c:pt idx="822">
                  <c:v>47546.22696830632</c:v>
                </c:pt>
                <c:pt idx="823">
                  <c:v>47688.871738832255</c:v>
                </c:pt>
                <c:pt idx="824">
                  <c:v>47822.689489616459</c:v>
                </c:pt>
                <c:pt idx="825">
                  <c:v>47972.562066633407</c:v>
                </c:pt>
                <c:pt idx="826">
                  <c:v>48165.477788706492</c:v>
                </c:pt>
                <c:pt idx="827">
                  <c:v>48345.709443578031</c:v>
                </c:pt>
                <c:pt idx="828">
                  <c:v>48505.836844220226</c:v>
                </c:pt>
                <c:pt idx="829">
                  <c:v>48605.247904376105</c:v>
                </c:pt>
                <c:pt idx="830">
                  <c:v>48759.271886694405</c:v>
                </c:pt>
                <c:pt idx="831">
                  <c:v>48899.540755270493</c:v>
                </c:pt>
                <c:pt idx="832">
                  <c:v>49122.320925124863</c:v>
                </c:pt>
                <c:pt idx="833">
                  <c:v>49294.507488049574</c:v>
                </c:pt>
                <c:pt idx="834">
                  <c:v>49438.893220410093</c:v>
                </c:pt>
                <c:pt idx="835">
                  <c:v>49583.996559297404</c:v>
                </c:pt>
                <c:pt idx="836">
                  <c:v>49664.768850319437</c:v>
                </c:pt>
                <c:pt idx="837">
                  <c:v>49961.48396688627</c:v>
                </c:pt>
                <c:pt idx="838">
                  <c:v>50136.692248721498</c:v>
                </c:pt>
                <c:pt idx="839">
                  <c:v>50332.416883616061</c:v>
                </c:pt>
                <c:pt idx="840">
                  <c:v>50400.021615438083</c:v>
                </c:pt>
                <c:pt idx="841">
                  <c:v>50581.021055996127</c:v>
                </c:pt>
                <c:pt idx="842">
                  <c:v>50678.675629576406</c:v>
                </c:pt>
                <c:pt idx="843">
                  <c:v>50875.688938785672</c:v>
                </c:pt>
                <c:pt idx="844">
                  <c:v>51054.331527498383</c:v>
                </c:pt>
                <c:pt idx="845">
                  <c:v>51286.940017075103</c:v>
                </c:pt>
                <c:pt idx="846">
                  <c:v>51412.377662292463</c:v>
                </c:pt>
                <c:pt idx="847">
                  <c:v>51597.410686172516</c:v>
                </c:pt>
                <c:pt idx="848">
                  <c:v>51666.314244647612</c:v>
                </c:pt>
                <c:pt idx="849">
                  <c:v>51862.88226582294</c:v>
                </c:pt>
                <c:pt idx="850">
                  <c:v>51984.627324634013</c:v>
                </c:pt>
                <c:pt idx="851">
                  <c:v>52187.192440557388</c:v>
                </c:pt>
                <c:pt idx="852">
                  <c:v>52231.621578480932</c:v>
                </c:pt>
                <c:pt idx="853">
                  <c:v>52445.609453611898</c:v>
                </c:pt>
                <c:pt idx="854">
                  <c:v>52621.407606834749</c:v>
                </c:pt>
                <c:pt idx="855">
                  <c:v>52699.62973463611</c:v>
                </c:pt>
                <c:pt idx="856">
                  <c:v>52864.687959557748</c:v>
                </c:pt>
                <c:pt idx="857">
                  <c:v>53009.357858536729</c:v>
                </c:pt>
                <c:pt idx="858">
                  <c:v>53150.495635427927</c:v>
                </c:pt>
                <c:pt idx="859">
                  <c:v>53432.383895319297</c:v>
                </c:pt>
                <c:pt idx="860">
                  <c:v>53547.374718657062</c:v>
                </c:pt>
                <c:pt idx="861">
                  <c:v>53703.813952394245</c:v>
                </c:pt>
                <c:pt idx="862">
                  <c:v>53922.492517761857</c:v>
                </c:pt>
                <c:pt idx="863">
                  <c:v>54096.445616197976</c:v>
                </c:pt>
                <c:pt idx="864">
                  <c:v>53997.53029050857</c:v>
                </c:pt>
                <c:pt idx="865">
                  <c:v>54312.987392796269</c:v>
                </c:pt>
                <c:pt idx="866">
                  <c:v>54450.436767916755</c:v>
                </c:pt>
                <c:pt idx="867">
                  <c:v>54582.455516391521</c:v>
                </c:pt>
                <c:pt idx="868">
                  <c:v>54615.610711425827</c:v>
                </c:pt>
                <c:pt idx="869">
                  <c:v>54855.688492927315</c:v>
                </c:pt>
                <c:pt idx="870">
                  <c:v>54911.680263262278</c:v>
                </c:pt>
                <c:pt idx="871">
                  <c:v>55120.596545452892</c:v>
                </c:pt>
                <c:pt idx="872">
                  <c:v>55204.078591156562</c:v>
                </c:pt>
                <c:pt idx="873">
                  <c:v>55526.066276883626</c:v>
                </c:pt>
                <c:pt idx="874">
                  <c:v>55618.64010694508</c:v>
                </c:pt>
                <c:pt idx="875">
                  <c:v>55682.539675897635</c:v>
                </c:pt>
                <c:pt idx="876">
                  <c:v>55847.845703333107</c:v>
                </c:pt>
                <c:pt idx="877">
                  <c:v>55929.261790860764</c:v>
                </c:pt>
                <c:pt idx="878">
                  <c:v>56109.031725626417</c:v>
                </c:pt>
                <c:pt idx="879">
                  <c:v>56266.317027239995</c:v>
                </c:pt>
                <c:pt idx="880">
                  <c:v>56515.025906185903</c:v>
                </c:pt>
                <c:pt idx="881">
                  <c:v>56698.003074476306</c:v>
                </c:pt>
                <c:pt idx="882">
                  <c:v>56844.697740569762</c:v>
                </c:pt>
                <c:pt idx="883">
                  <c:v>56971.395057155161</c:v>
                </c:pt>
                <c:pt idx="884">
                  <c:v>57235.921271474537</c:v>
                </c:pt>
                <c:pt idx="885">
                  <c:v>57317.480376913292</c:v>
                </c:pt>
                <c:pt idx="886">
                  <c:v>57385.560062272212</c:v>
                </c:pt>
                <c:pt idx="887">
                  <c:v>57593.108725957543</c:v>
                </c:pt>
                <c:pt idx="888">
                  <c:v>57827.057740988093</c:v>
                </c:pt>
                <c:pt idx="889">
                  <c:v>57877.281807851788</c:v>
                </c:pt>
                <c:pt idx="890">
                  <c:v>58104.063747032509</c:v>
                </c:pt>
                <c:pt idx="891">
                  <c:v>58201.810621915742</c:v>
                </c:pt>
                <c:pt idx="892">
                  <c:v>58301.861967860896</c:v>
                </c:pt>
                <c:pt idx="893">
                  <c:v>58410.398102060477</c:v>
                </c:pt>
                <c:pt idx="894">
                  <c:v>58552.628137888234</c:v>
                </c:pt>
                <c:pt idx="895">
                  <c:v>58529.464753352891</c:v>
                </c:pt>
                <c:pt idx="896">
                  <c:v>58703.484527121145</c:v>
                </c:pt>
                <c:pt idx="897">
                  <c:v>58871.108748270934</c:v>
                </c:pt>
                <c:pt idx="898">
                  <c:v>58944.108300896864</c:v>
                </c:pt>
                <c:pt idx="899">
                  <c:v>58998.472543650714</c:v>
                </c:pt>
                <c:pt idx="900">
                  <c:v>59229.020073492786</c:v>
                </c:pt>
                <c:pt idx="901">
                  <c:v>59317.115674732639</c:v>
                </c:pt>
                <c:pt idx="902">
                  <c:v>59512.366953613353</c:v>
                </c:pt>
                <c:pt idx="903">
                  <c:v>59653.95310687639</c:v>
                </c:pt>
                <c:pt idx="904">
                  <c:v>59882.306200665655</c:v>
                </c:pt>
                <c:pt idx="905">
                  <c:v>60074.233680456317</c:v>
                </c:pt>
                <c:pt idx="906">
                  <c:v>60252.419666026712</c:v>
                </c:pt>
                <c:pt idx="907">
                  <c:v>60544.397436551226</c:v>
                </c:pt>
                <c:pt idx="908">
                  <c:v>60766.775594479259</c:v>
                </c:pt>
                <c:pt idx="909">
                  <c:v>60938.290497638234</c:v>
                </c:pt>
                <c:pt idx="910">
                  <c:v>61106.751518258658</c:v>
                </c:pt>
                <c:pt idx="911">
                  <c:v>61294.897677101093</c:v>
                </c:pt>
                <c:pt idx="912">
                  <c:v>61596.849050742501</c:v>
                </c:pt>
                <c:pt idx="913">
                  <c:v>61796.859364891498</c:v>
                </c:pt>
                <c:pt idx="914">
                  <c:v>61975.202906613391</c:v>
                </c:pt>
                <c:pt idx="915">
                  <c:v>62194.621226350595</c:v>
                </c:pt>
                <c:pt idx="916">
                  <c:v>62423.480494117481</c:v>
                </c:pt>
                <c:pt idx="917">
                  <c:v>62591.882432168124</c:v>
                </c:pt>
                <c:pt idx="918">
                  <c:v>62725.272019583143</c:v>
                </c:pt>
                <c:pt idx="919">
                  <c:v>62975.904705298926</c:v>
                </c:pt>
                <c:pt idx="920">
                  <c:v>63161.471930865191</c:v>
                </c:pt>
                <c:pt idx="921">
                  <c:v>63281.260732931034</c:v>
                </c:pt>
                <c:pt idx="922">
                  <c:v>63425.817316929257</c:v>
                </c:pt>
                <c:pt idx="923">
                  <c:v>63639.762917107248</c:v>
                </c:pt>
                <c:pt idx="924">
                  <c:v>63869.259701312767</c:v>
                </c:pt>
                <c:pt idx="925">
                  <c:v>64165.237145804887</c:v>
                </c:pt>
                <c:pt idx="926">
                  <c:v>64370.233263739225</c:v>
                </c:pt>
                <c:pt idx="927">
                  <c:v>64610.178764140008</c:v>
                </c:pt>
                <c:pt idx="928">
                  <c:v>64840.33707216668</c:v>
                </c:pt>
                <c:pt idx="929">
                  <c:v>65039.619680911877</c:v>
                </c:pt>
                <c:pt idx="930">
                  <c:v>65217.741320883346</c:v>
                </c:pt>
                <c:pt idx="931">
                  <c:v>65365.182561834634</c:v>
                </c:pt>
                <c:pt idx="932">
                  <c:v>65483.245618277055</c:v>
                </c:pt>
                <c:pt idx="933">
                  <c:v>65716.911383673112</c:v>
                </c:pt>
                <c:pt idx="934">
                  <c:v>65912.055904048</c:v>
                </c:pt>
                <c:pt idx="935">
                  <c:v>66125.570766168326</c:v>
                </c:pt>
                <c:pt idx="936">
                  <c:v>66288.014792917049</c:v>
                </c:pt>
                <c:pt idx="937">
                  <c:v>66445.189935314018</c:v>
                </c:pt>
                <c:pt idx="938">
                  <c:v>66654.88311487349</c:v>
                </c:pt>
                <c:pt idx="939">
                  <c:v>66804.762099632062</c:v>
                </c:pt>
                <c:pt idx="940">
                  <c:v>66942.229988482708</c:v>
                </c:pt>
                <c:pt idx="941">
                  <c:v>67144.808318018899</c:v>
                </c:pt>
                <c:pt idx="942">
                  <c:v>67395.733874701109</c:v>
                </c:pt>
                <c:pt idx="943">
                  <c:v>67439.938727307395</c:v>
                </c:pt>
                <c:pt idx="944">
                  <c:v>67653.152199741991</c:v>
                </c:pt>
                <c:pt idx="945">
                  <c:v>67793.664072067302</c:v>
                </c:pt>
                <c:pt idx="946">
                  <c:v>67834.500967660293</c:v>
                </c:pt>
                <c:pt idx="947">
                  <c:v>68137.87799283705</c:v>
                </c:pt>
                <c:pt idx="948">
                  <c:v>68240.388754750777</c:v>
                </c:pt>
                <c:pt idx="949">
                  <c:v>68422.9740694293</c:v>
                </c:pt>
                <c:pt idx="950">
                  <c:v>68406.884913385657</c:v>
                </c:pt>
                <c:pt idx="951">
                  <c:v>68700.311916860897</c:v>
                </c:pt>
                <c:pt idx="952">
                  <c:v>68682.747634173807</c:v>
                </c:pt>
                <c:pt idx="953">
                  <c:v>68909.478880360242</c:v>
                </c:pt>
                <c:pt idx="954">
                  <c:v>69001.212463695701</c:v>
                </c:pt>
                <c:pt idx="955">
                  <c:v>69139.757668488164</c:v>
                </c:pt>
                <c:pt idx="956">
                  <c:v>69336.723101531257</c:v>
                </c:pt>
                <c:pt idx="957">
                  <c:v>69415.772860910685</c:v>
                </c:pt>
                <c:pt idx="958">
                  <c:v>69500.642049050104</c:v>
                </c:pt>
                <c:pt idx="959">
                  <c:v>69624.283421693675</c:v>
                </c:pt>
                <c:pt idx="960">
                  <c:v>69689.91680269879</c:v>
                </c:pt>
                <c:pt idx="961">
                  <c:v>69901.893094811749</c:v>
                </c:pt>
                <c:pt idx="962">
                  <c:v>70005.711219424877</c:v>
                </c:pt>
                <c:pt idx="963">
                  <c:v>70120.102094487171</c:v>
                </c:pt>
                <c:pt idx="964">
                  <c:v>70233.508507568826</c:v>
                </c:pt>
                <c:pt idx="965">
                  <c:v>70304.042922289227</c:v>
                </c:pt>
                <c:pt idx="966">
                  <c:v>70389.510052196769</c:v>
                </c:pt>
                <c:pt idx="967">
                  <c:v>70482.222689730697</c:v>
                </c:pt>
                <c:pt idx="968">
                  <c:v>70588.784553918929</c:v>
                </c:pt>
                <c:pt idx="969">
                  <c:v>70767.259665875143</c:v>
                </c:pt>
                <c:pt idx="970">
                  <c:v>70949.555721527096</c:v>
                </c:pt>
                <c:pt idx="971">
                  <c:v>71107.124009478503</c:v>
                </c:pt>
                <c:pt idx="972">
                  <c:v>71234.382023733589</c:v>
                </c:pt>
                <c:pt idx="973">
                  <c:v>71467.108189525461</c:v>
                </c:pt>
                <c:pt idx="974">
                  <c:v>71388.725069270193</c:v>
                </c:pt>
                <c:pt idx="975">
                  <c:v>71534.48390888737</c:v>
                </c:pt>
                <c:pt idx="976">
                  <c:v>71674.549302873638</c:v>
                </c:pt>
                <c:pt idx="977">
                  <c:v>72016.803401042722</c:v>
                </c:pt>
                <c:pt idx="978">
                  <c:v>71981.229696184542</c:v>
                </c:pt>
                <c:pt idx="979">
                  <c:v>72078.500613145137</c:v>
                </c:pt>
                <c:pt idx="980">
                  <c:v>72363.342400305555</c:v>
                </c:pt>
                <c:pt idx="981">
                  <c:v>72386.175154317578</c:v>
                </c:pt>
                <c:pt idx="982">
                  <c:v>72534.866254778259</c:v>
                </c:pt>
                <c:pt idx="983">
                  <c:v>72570.607480050734</c:v>
                </c:pt>
                <c:pt idx="984">
                  <c:v>72717.633189477972</c:v>
                </c:pt>
                <c:pt idx="985">
                  <c:v>72872.978039381429</c:v>
                </c:pt>
                <c:pt idx="986">
                  <c:v>73043.028540301661</c:v>
                </c:pt>
                <c:pt idx="987">
                  <c:v>73134.940934063343</c:v>
                </c:pt>
                <c:pt idx="988">
                  <c:v>73238.407880773302</c:v>
                </c:pt>
                <c:pt idx="989">
                  <c:v>73364.998478067922</c:v>
                </c:pt>
                <c:pt idx="990">
                  <c:v>73409.637570124658</c:v>
                </c:pt>
                <c:pt idx="991">
                  <c:v>73611.424451157247</c:v>
                </c:pt>
                <c:pt idx="992">
                  <c:v>73771.643719866843</c:v>
                </c:pt>
                <c:pt idx="993">
                  <c:v>73945.999208237728</c:v>
                </c:pt>
                <c:pt idx="994">
                  <c:v>73901.097787359715</c:v>
                </c:pt>
                <c:pt idx="995">
                  <c:v>74010.489325065166</c:v>
                </c:pt>
                <c:pt idx="996">
                  <c:v>74038.363963410418</c:v>
                </c:pt>
                <c:pt idx="997">
                  <c:v>74282.533859193863</c:v>
                </c:pt>
                <c:pt idx="998">
                  <c:v>74393.794282076327</c:v>
                </c:pt>
                <c:pt idx="999">
                  <c:v>74610.873050782422</c:v>
                </c:pt>
                <c:pt idx="1000">
                  <c:v>74769.922487496893</c:v>
                </c:pt>
                <c:pt idx="1001">
                  <c:v>74737.040092978525</c:v>
                </c:pt>
                <c:pt idx="1002">
                  <c:v>74807.555882704954</c:v>
                </c:pt>
                <c:pt idx="1003">
                  <c:v>74922.054077353605</c:v>
                </c:pt>
                <c:pt idx="1004">
                  <c:v>74993.20405015671</c:v>
                </c:pt>
                <c:pt idx="1005">
                  <c:v>75068.123376661941</c:v>
                </c:pt>
                <c:pt idx="1006">
                  <c:v>75279.260961355176</c:v>
                </c:pt>
                <c:pt idx="1007">
                  <c:v>75470.3327112798</c:v>
                </c:pt>
                <c:pt idx="1008">
                  <c:v>75617.558483300731</c:v>
                </c:pt>
                <c:pt idx="1009">
                  <c:v>75729.111353839937</c:v>
                </c:pt>
                <c:pt idx="1010">
                  <c:v>75835.537307143211</c:v>
                </c:pt>
                <c:pt idx="1011">
                  <c:v>75776.76398940543</c:v>
                </c:pt>
                <c:pt idx="1012">
                  <c:v>75881.256202029239</c:v>
                </c:pt>
                <c:pt idx="1013">
                  <c:v>75805.912515240256</c:v>
                </c:pt>
                <c:pt idx="1014">
                  <c:v>76048.53089972274</c:v>
                </c:pt>
                <c:pt idx="1015">
                  <c:v>76195.23318908822</c:v>
                </c:pt>
                <c:pt idx="1016">
                  <c:v>76486.739281582719</c:v>
                </c:pt>
                <c:pt idx="1017">
                  <c:v>76661.701988885208</c:v>
                </c:pt>
                <c:pt idx="1018">
                  <c:v>76532.009901277663</c:v>
                </c:pt>
                <c:pt idx="1019">
                  <c:v>76642.778847694077</c:v>
                </c:pt>
                <c:pt idx="1020">
                  <c:v>76606.653743915856</c:v>
                </c:pt>
                <c:pt idx="1021">
                  <c:v>76848.022362902237</c:v>
                </c:pt>
                <c:pt idx="1022">
                  <c:v>76836.179666559736</c:v>
                </c:pt>
                <c:pt idx="1023">
                  <c:v>77029.485552611848</c:v>
                </c:pt>
                <c:pt idx="1024">
                  <c:v>77370.761175970736</c:v>
                </c:pt>
                <c:pt idx="1025">
                  <c:v>77321.812996344597</c:v>
                </c:pt>
                <c:pt idx="1026">
                  <c:v>77305.95518046405</c:v>
                </c:pt>
                <c:pt idx="1027">
                  <c:v>77282.992861080755</c:v>
                </c:pt>
                <c:pt idx="1028">
                  <c:v>77305.204412048333</c:v>
                </c:pt>
                <c:pt idx="1029">
                  <c:v>77347.944073833205</c:v>
                </c:pt>
                <c:pt idx="1030">
                  <c:v>77604.469801188228</c:v>
                </c:pt>
                <c:pt idx="1031">
                  <c:v>77830.860069811708</c:v>
                </c:pt>
                <c:pt idx="1032">
                  <c:v>78148.086803119615</c:v>
                </c:pt>
                <c:pt idx="1033">
                  <c:v>78140.500542014954</c:v>
                </c:pt>
                <c:pt idx="1034">
                  <c:v>78275.630935021953</c:v>
                </c:pt>
                <c:pt idx="1035">
                  <c:v>78224.446773911652</c:v>
                </c:pt>
                <c:pt idx="1036">
                  <c:v>78266.724409563802</c:v>
                </c:pt>
                <c:pt idx="1037">
                  <c:v>78362.86694624649</c:v>
                </c:pt>
                <c:pt idx="1038">
                  <c:v>78506.929639927796</c:v>
                </c:pt>
                <c:pt idx="1039">
                  <c:v>78871.374901821939</c:v>
                </c:pt>
                <c:pt idx="1040">
                  <c:v>78846.439740859394</c:v>
                </c:pt>
                <c:pt idx="1041">
                  <c:v>79072.8354798324</c:v>
                </c:pt>
                <c:pt idx="1042">
                  <c:v>79257.086906632219</c:v>
                </c:pt>
                <c:pt idx="1043">
                  <c:v>79223.212953742084</c:v>
                </c:pt>
                <c:pt idx="1044">
                  <c:v>79127.482883183839</c:v>
                </c:pt>
                <c:pt idx="1045">
                  <c:v>79191.540576454616</c:v>
                </c:pt>
                <c:pt idx="1046">
                  <c:v>79235.317245964223</c:v>
                </c:pt>
                <c:pt idx="1047">
                  <c:v>79387.418813167198</c:v>
                </c:pt>
                <c:pt idx="1048">
                  <c:v>79621.849658022838</c:v>
                </c:pt>
                <c:pt idx="1049">
                  <c:v>79837.605266321509</c:v>
                </c:pt>
                <c:pt idx="1050">
                  <c:v>79977.919261721108</c:v>
                </c:pt>
                <c:pt idx="1051">
                  <c:v>80111.512075113424</c:v>
                </c:pt>
                <c:pt idx="1052">
                  <c:v>79972.15743549302</c:v>
                </c:pt>
                <c:pt idx="1053">
                  <c:v>79993.314829977215</c:v>
                </c:pt>
                <c:pt idx="1054">
                  <c:v>79988.305288515665</c:v>
                </c:pt>
                <c:pt idx="1055">
                  <c:v>80167.411877299877</c:v>
                </c:pt>
                <c:pt idx="1056">
                  <c:v>80303.48166309041</c:v>
                </c:pt>
                <c:pt idx="1057">
                  <c:v>80531.693902411105</c:v>
                </c:pt>
                <c:pt idx="1058">
                  <c:v>80793.484257546035</c:v>
                </c:pt>
                <c:pt idx="1059">
                  <c:v>80876.344958066518</c:v>
                </c:pt>
                <c:pt idx="1060">
                  <c:v>80940.37088823934</c:v>
                </c:pt>
                <c:pt idx="1061">
                  <c:v>80776.593195015957</c:v>
                </c:pt>
                <c:pt idx="1062">
                  <c:v>80733.999170430179</c:v>
                </c:pt>
                <c:pt idx="1063">
                  <c:v>80835.951415523086</c:v>
                </c:pt>
                <c:pt idx="1064">
                  <c:v>81011.487383586355</c:v>
                </c:pt>
                <c:pt idx="1065">
                  <c:v>81261.366278367961</c:v>
                </c:pt>
                <c:pt idx="1066">
                  <c:v>81560.493523717494</c:v>
                </c:pt>
                <c:pt idx="1067">
                  <c:v>81616.721448547585</c:v>
                </c:pt>
                <c:pt idx="1068">
                  <c:v>81601.162599278206</c:v>
                </c:pt>
                <c:pt idx="1069">
                  <c:v>81467.072344662549</c:v>
                </c:pt>
                <c:pt idx="1070">
                  <c:v>81365.813936941238</c:v>
                </c:pt>
                <c:pt idx="1071">
                  <c:v>81571.40464111969</c:v>
                </c:pt>
                <c:pt idx="1072">
                  <c:v>81463.031438832768</c:v>
                </c:pt>
                <c:pt idx="1073">
                  <c:v>81881.133813729743</c:v>
                </c:pt>
                <c:pt idx="1074">
                  <c:v>82059.354779987669</c:v>
                </c:pt>
                <c:pt idx="1075">
                  <c:v>82205.14214456956</c:v>
                </c:pt>
                <c:pt idx="1076">
                  <c:v>82164.458639985081</c:v>
                </c:pt>
                <c:pt idx="1077">
                  <c:v>82221.919311189558</c:v>
                </c:pt>
                <c:pt idx="1078">
                  <c:v>82040.374288397026</c:v>
                </c:pt>
                <c:pt idx="1079">
                  <c:v>82147.920899905817</c:v>
                </c:pt>
                <c:pt idx="1080">
                  <c:v>82185.663926569308</c:v>
                </c:pt>
                <c:pt idx="1081">
                  <c:v>82265.397354882385</c:v>
                </c:pt>
                <c:pt idx="1082">
                  <c:v>82291.253147601834</c:v>
                </c:pt>
                <c:pt idx="1083">
                  <c:v>82239.541939817223</c:v>
                </c:pt>
                <c:pt idx="1084">
                  <c:v>82246.653519562562</c:v>
                </c:pt>
                <c:pt idx="1085">
                  <c:v>82143.639488475354</c:v>
                </c:pt>
                <c:pt idx="1086">
                  <c:v>82329.954845585584</c:v>
                </c:pt>
                <c:pt idx="1087">
                  <c:v>82535.312016261771</c:v>
                </c:pt>
                <c:pt idx="1088">
                  <c:v>82698.287353187174</c:v>
                </c:pt>
                <c:pt idx="1089">
                  <c:v>83037.866589156591</c:v>
                </c:pt>
                <c:pt idx="1090">
                  <c:v>83321.13118607919</c:v>
                </c:pt>
                <c:pt idx="1091">
                  <c:v>83546.933548598216</c:v>
                </c:pt>
                <c:pt idx="1092">
                  <c:v>83647.467843527033</c:v>
                </c:pt>
                <c:pt idx="1093">
                  <c:v>83852.211062988747</c:v>
                </c:pt>
                <c:pt idx="1094">
                  <c:v>83781.092094969033</c:v>
                </c:pt>
                <c:pt idx="1095">
                  <c:v>83747.381778411174</c:v>
                </c:pt>
                <c:pt idx="1096">
                  <c:v>83669.039133938946</c:v>
                </c:pt>
                <c:pt idx="1097">
                  <c:v>83664.625552337762</c:v>
                </c:pt>
                <c:pt idx="1098">
                  <c:v>83502.67208176713</c:v>
                </c:pt>
                <c:pt idx="1099">
                  <c:v>83748.246138812698</c:v>
                </c:pt>
                <c:pt idx="1100">
                  <c:v>83866.188697825986</c:v>
                </c:pt>
                <c:pt idx="1101">
                  <c:v>83998.612982168779</c:v>
                </c:pt>
                <c:pt idx="1102">
                  <c:v>84484.477260715721</c:v>
                </c:pt>
                <c:pt idx="1103">
                  <c:v>84521.639330854232</c:v>
                </c:pt>
                <c:pt idx="1104">
                  <c:v>84551.682183819663</c:v>
                </c:pt>
                <c:pt idx="1105">
                  <c:v>84466.945071256996</c:v>
                </c:pt>
                <c:pt idx="1106">
                  <c:v>84245.826872943682</c:v>
                </c:pt>
                <c:pt idx="1107">
                  <c:v>84196.032345217085</c:v>
                </c:pt>
                <c:pt idx="1108">
                  <c:v>84112.890713046523</c:v>
                </c:pt>
                <c:pt idx="1109">
                  <c:v>84303.091057519094</c:v>
                </c:pt>
                <c:pt idx="1110">
                  <c:v>84534.278253656812</c:v>
                </c:pt>
                <c:pt idx="1111">
                  <c:v>84881.517152320375</c:v>
                </c:pt>
                <c:pt idx="1112">
                  <c:v>85112.504727524938</c:v>
                </c:pt>
                <c:pt idx="1113">
                  <c:v>85252.988722313035</c:v>
                </c:pt>
                <c:pt idx="1114">
                  <c:v>85250.283491497757</c:v>
                </c:pt>
                <c:pt idx="1115">
                  <c:v>84756.657481224815</c:v>
                </c:pt>
                <c:pt idx="1116">
                  <c:v>84728.433426635165</c:v>
                </c:pt>
                <c:pt idx="1117">
                  <c:v>84703.77905856607</c:v>
                </c:pt>
                <c:pt idx="1118">
                  <c:v>84787.310592078196</c:v>
                </c:pt>
                <c:pt idx="1119">
                  <c:v>84993.134731956699</c:v>
                </c:pt>
                <c:pt idx="1120">
                  <c:v>85423.773946979156</c:v>
                </c:pt>
                <c:pt idx="1121">
                  <c:v>85636.885422615553</c:v>
                </c:pt>
                <c:pt idx="1122">
                  <c:v>85713.104878426937</c:v>
                </c:pt>
                <c:pt idx="1123">
                  <c:v>85501.569779904399</c:v>
                </c:pt>
                <c:pt idx="1124">
                  <c:v>85329.049258255589</c:v>
                </c:pt>
                <c:pt idx="1125">
                  <c:v>85210.404688465569</c:v>
                </c:pt>
                <c:pt idx="1126">
                  <c:v>85135.451975801494</c:v>
                </c:pt>
                <c:pt idx="1127">
                  <c:v>85126.729419576703</c:v>
                </c:pt>
                <c:pt idx="1128">
                  <c:v>85541.434869308912</c:v>
                </c:pt>
                <c:pt idx="1129">
                  <c:v>85818.888206549978</c:v>
                </c:pt>
                <c:pt idx="1130">
                  <c:v>86127.022508368973</c:v>
                </c:pt>
                <c:pt idx="1131">
                  <c:v>86043.445866589114</c:v>
                </c:pt>
                <c:pt idx="1132">
                  <c:v>85966.995802426769</c:v>
                </c:pt>
                <c:pt idx="1133">
                  <c:v>85879.853177274519</c:v>
                </c:pt>
                <c:pt idx="1134">
                  <c:v>85717.50399412043</c:v>
                </c:pt>
                <c:pt idx="1135">
                  <c:v>85502.048304644806</c:v>
                </c:pt>
                <c:pt idx="1136">
                  <c:v>85573.570345644985</c:v>
                </c:pt>
                <c:pt idx="1137">
                  <c:v>85738.873863492627</c:v>
                </c:pt>
                <c:pt idx="1138">
                  <c:v>85984.667664372566</c:v>
                </c:pt>
                <c:pt idx="1139">
                  <c:v>86123.708847094676</c:v>
                </c:pt>
                <c:pt idx="1140">
                  <c:v>86347.592698946857</c:v>
                </c:pt>
                <c:pt idx="1141">
                  <c:v>86193.057274101593</c:v>
                </c:pt>
                <c:pt idx="1142">
                  <c:v>86015.354398303622</c:v>
                </c:pt>
                <c:pt idx="1143">
                  <c:v>85838.878374413907</c:v>
                </c:pt>
                <c:pt idx="1144">
                  <c:v>85564.496541496323</c:v>
                </c:pt>
                <c:pt idx="1145">
                  <c:v>85515.539053904358</c:v>
                </c:pt>
                <c:pt idx="1146">
                  <c:v>85465.367822003856</c:v>
                </c:pt>
                <c:pt idx="1147">
                  <c:v>85681.814317211523</c:v>
                </c:pt>
                <c:pt idx="1148">
                  <c:v>85921.086334642823</c:v>
                </c:pt>
                <c:pt idx="1149">
                  <c:v>85891.891719352439</c:v>
                </c:pt>
                <c:pt idx="1150">
                  <c:v>85928.099717722129</c:v>
                </c:pt>
                <c:pt idx="1151">
                  <c:v>85755.071643659336</c:v>
                </c:pt>
                <c:pt idx="1152">
                  <c:v>85609.645021499076</c:v>
                </c:pt>
                <c:pt idx="1153">
                  <c:v>85509.778329575929</c:v>
                </c:pt>
                <c:pt idx="1154">
                  <c:v>85285.985418677737</c:v>
                </c:pt>
                <c:pt idx="1155">
                  <c:v>85092.391562239456</c:v>
                </c:pt>
                <c:pt idx="1156">
                  <c:v>85185.745303465286</c:v>
                </c:pt>
                <c:pt idx="1157">
                  <c:v>85513.9378289663</c:v>
                </c:pt>
                <c:pt idx="1158">
                  <c:v>85570.38622828282</c:v>
                </c:pt>
                <c:pt idx="1159">
                  <c:v>85734.437898578588</c:v>
                </c:pt>
                <c:pt idx="1160">
                  <c:v>85797.039093409956</c:v>
                </c:pt>
                <c:pt idx="1161">
                  <c:v>85932.259896174568</c:v>
                </c:pt>
                <c:pt idx="1162">
                  <c:v>85903.672609397399</c:v>
                </c:pt>
                <c:pt idx="1163">
                  <c:v>85756.654614088853</c:v>
                </c:pt>
                <c:pt idx="1164">
                  <c:v>85660.076805828328</c:v>
                </c:pt>
                <c:pt idx="1165">
                  <c:v>85587.447991899637</c:v>
                </c:pt>
                <c:pt idx="1166">
                  <c:v>85710.767276667902</c:v>
                </c:pt>
                <c:pt idx="1167">
                  <c:v>85867.593802223448</c:v>
                </c:pt>
                <c:pt idx="1168">
                  <c:v>85999.76247403353</c:v>
                </c:pt>
                <c:pt idx="1169">
                  <c:v>86350.888225501607</c:v>
                </c:pt>
                <c:pt idx="1170">
                  <c:v>86675.176331910727</c:v>
                </c:pt>
                <c:pt idx="1171">
                  <c:v>87062.629606270115</c:v>
                </c:pt>
                <c:pt idx="1172">
                  <c:v>87303.145495590608</c:v>
                </c:pt>
                <c:pt idx="1173">
                  <c:v>87438.697663146682</c:v>
                </c:pt>
                <c:pt idx="1174">
                  <c:v>87328.174288630325</c:v>
                </c:pt>
                <c:pt idx="1175">
                  <c:v>87441.405086851795</c:v>
                </c:pt>
                <c:pt idx="1176">
                  <c:v>87289.498539969398</c:v>
                </c:pt>
                <c:pt idx="1177">
                  <c:v>87576.705768503394</c:v>
                </c:pt>
                <c:pt idx="1178">
                  <c:v>87809.527276552908</c:v>
                </c:pt>
                <c:pt idx="1179">
                  <c:v>88390.075640395706</c:v>
                </c:pt>
                <c:pt idx="1180">
                  <c:v>88705.984620016359</c:v>
                </c:pt>
                <c:pt idx="1181">
                  <c:v>89066.908397706138</c:v>
                </c:pt>
                <c:pt idx="1182">
                  <c:v>89428.723124243639</c:v>
                </c:pt>
                <c:pt idx="1183">
                  <c:v>89471.960264723588</c:v>
                </c:pt>
                <c:pt idx="1184">
                  <c:v>89632.805745734076</c:v>
                </c:pt>
                <c:pt idx="1185">
                  <c:v>89389.154134114506</c:v>
                </c:pt>
                <c:pt idx="1186">
                  <c:v>89198.11717792174</c:v>
                </c:pt>
                <c:pt idx="1187">
                  <c:v>89187.668179406814</c:v>
                </c:pt>
                <c:pt idx="1188">
                  <c:v>89317.776466340409</c:v>
                </c:pt>
                <c:pt idx="1189">
                  <c:v>89527.270072435742</c:v>
                </c:pt>
                <c:pt idx="1190">
                  <c:v>89935.96083664411</c:v>
                </c:pt>
                <c:pt idx="1191">
                  <c:v>90290.527039885652</c:v>
                </c:pt>
                <c:pt idx="1192">
                  <c:v>90399.280175804277</c:v>
                </c:pt>
                <c:pt idx="1193">
                  <c:v>90441.941918652854</c:v>
                </c:pt>
                <c:pt idx="1194">
                  <c:v>90400.884127439989</c:v>
                </c:pt>
                <c:pt idx="1195">
                  <c:v>90273.179287850639</c:v>
                </c:pt>
                <c:pt idx="1196">
                  <c:v>90187.161091688336</c:v>
                </c:pt>
                <c:pt idx="1197">
                  <c:v>90015.224699077764</c:v>
                </c:pt>
                <c:pt idx="1198">
                  <c:v>89824.128754177844</c:v>
                </c:pt>
                <c:pt idx="1199">
                  <c:v>89828.441960509619</c:v>
                </c:pt>
                <c:pt idx="1200">
                  <c:v>89861.381059080421</c:v>
                </c:pt>
                <c:pt idx="1201">
                  <c:v>90106.288677029559</c:v>
                </c:pt>
                <c:pt idx="1202">
                  <c:v>90158.015786622869</c:v>
                </c:pt>
                <c:pt idx="1203">
                  <c:v>90418.582965794951</c:v>
                </c:pt>
                <c:pt idx="1204">
                  <c:v>90527.728314951761</c:v>
                </c:pt>
                <c:pt idx="1205">
                  <c:v>90581.694186066001</c:v>
                </c:pt>
                <c:pt idx="1206">
                  <c:v>90459.751640020288</c:v>
                </c:pt>
                <c:pt idx="1207">
                  <c:v>90094.25110613757</c:v>
                </c:pt>
                <c:pt idx="1208">
                  <c:v>89765.384993886284</c:v>
                </c:pt>
                <c:pt idx="1209">
                  <c:v>89652.840624615317</c:v>
                </c:pt>
                <c:pt idx="1210">
                  <c:v>89438.048728969588</c:v>
                </c:pt>
                <c:pt idx="1211">
                  <c:v>89660.213199423612</c:v>
                </c:pt>
                <c:pt idx="1212">
                  <c:v>89796.000907147827</c:v>
                </c:pt>
                <c:pt idx="1213">
                  <c:v>89861.620684583788</c:v>
                </c:pt>
                <c:pt idx="1214">
                  <c:v>90046.562178068212</c:v>
                </c:pt>
                <c:pt idx="1215">
                  <c:v>90208.047823397326</c:v>
                </c:pt>
                <c:pt idx="1216">
                  <c:v>90128.041231368901</c:v>
                </c:pt>
                <c:pt idx="1217">
                  <c:v>90183.603173131036</c:v>
                </c:pt>
                <c:pt idx="1218">
                  <c:v>89731.230473215313</c:v>
                </c:pt>
                <c:pt idx="1219">
                  <c:v>89418.770930221493</c:v>
                </c:pt>
                <c:pt idx="1220">
                  <c:v>89266.782928983142</c:v>
                </c:pt>
                <c:pt idx="1221">
                  <c:v>89017.89085105194</c:v>
                </c:pt>
                <c:pt idx="1222">
                  <c:v>89144.914277656993</c:v>
                </c:pt>
                <c:pt idx="1223">
                  <c:v>89231.638989747196</c:v>
                </c:pt>
                <c:pt idx="1224">
                  <c:v>89555.155748060453</c:v>
                </c:pt>
                <c:pt idx="1225">
                  <c:v>89858.30279515381</c:v>
                </c:pt>
                <c:pt idx="1226">
                  <c:v>89958.080764933635</c:v>
                </c:pt>
                <c:pt idx="1227">
                  <c:v>89787.264003347926</c:v>
                </c:pt>
                <c:pt idx="1228">
                  <c:v>89414.974361232729</c:v>
                </c:pt>
                <c:pt idx="1229">
                  <c:v>88873.551687487852</c:v>
                </c:pt>
                <c:pt idx="1230">
                  <c:v>88584.138544419198</c:v>
                </c:pt>
                <c:pt idx="1231">
                  <c:v>88547.639106071394</c:v>
                </c:pt>
                <c:pt idx="1232">
                  <c:v>88343.758843170683</c:v>
                </c:pt>
                <c:pt idx="1233">
                  <c:v>88586.828575905834</c:v>
                </c:pt>
                <c:pt idx="1234">
                  <c:v>88784.957785856503</c:v>
                </c:pt>
                <c:pt idx="1235">
                  <c:v>88809.298739445323</c:v>
                </c:pt>
                <c:pt idx="1236">
                  <c:v>88914.569624150099</c:v>
                </c:pt>
                <c:pt idx="1237">
                  <c:v>88946.89052782263</c:v>
                </c:pt>
                <c:pt idx="1238">
                  <c:v>88717.906009339044</c:v>
                </c:pt>
                <c:pt idx="1239">
                  <c:v>88125.523031396529</c:v>
                </c:pt>
                <c:pt idx="1240">
                  <c:v>87869.209133113181</c:v>
                </c:pt>
                <c:pt idx="1241">
                  <c:v>87639.698396969499</c:v>
                </c:pt>
                <c:pt idx="1242">
                  <c:v>87598.310984205003</c:v>
                </c:pt>
                <c:pt idx="1243">
                  <c:v>87721.719748436895</c:v>
                </c:pt>
                <c:pt idx="1244">
                  <c:v>88261.094145494455</c:v>
                </c:pt>
                <c:pt idx="1245">
                  <c:v>88854.977710063788</c:v>
                </c:pt>
                <c:pt idx="1246">
                  <c:v>89293.560417490444</c:v>
                </c:pt>
                <c:pt idx="1247">
                  <c:v>89629.488115769462</c:v>
                </c:pt>
                <c:pt idx="1248">
                  <c:v>89837.160555286144</c:v>
                </c:pt>
                <c:pt idx="1249">
                  <c:v>89515.087450605948</c:v>
                </c:pt>
                <c:pt idx="1250">
                  <c:v>89171.580109873321</c:v>
                </c:pt>
                <c:pt idx="1251">
                  <c:v>88779.79848694359</c:v>
                </c:pt>
                <c:pt idx="1252">
                  <c:v>88279.77502775524</c:v>
                </c:pt>
                <c:pt idx="1253">
                  <c:v>88054.046213451627</c:v>
                </c:pt>
                <c:pt idx="1254">
                  <c:v>88175.005139098153</c:v>
                </c:pt>
                <c:pt idx="1255">
                  <c:v>88554.529930636651</c:v>
                </c:pt>
                <c:pt idx="1256">
                  <c:v>89216.416834324249</c:v>
                </c:pt>
                <c:pt idx="1257">
                  <c:v>89928.587565008274</c:v>
                </c:pt>
                <c:pt idx="1258">
                  <c:v>90633.190464001818</c:v>
                </c:pt>
                <c:pt idx="1259">
                  <c:v>90900.183118855857</c:v>
                </c:pt>
                <c:pt idx="1260">
                  <c:v>91075.863633007</c:v>
                </c:pt>
                <c:pt idx="1261">
                  <c:v>90812.282774706502</c:v>
                </c:pt>
                <c:pt idx="1262">
                  <c:v>90622.754690832895</c:v>
                </c:pt>
                <c:pt idx="1263">
                  <c:v>90204.471443600545</c:v>
                </c:pt>
                <c:pt idx="1264">
                  <c:v>89930.320282178975</c:v>
                </c:pt>
                <c:pt idx="1265">
                  <c:v>89749.662437072984</c:v>
                </c:pt>
                <c:pt idx="1266">
                  <c:v>89534.144705798171</c:v>
                </c:pt>
                <c:pt idx="1267">
                  <c:v>89432.538140934848</c:v>
                </c:pt>
                <c:pt idx="1268">
                  <c:v>89372.825397878129</c:v>
                </c:pt>
                <c:pt idx="1269">
                  <c:v>89658.480642741459</c:v>
                </c:pt>
                <c:pt idx="1270">
                  <c:v>90043.244075887924</c:v>
                </c:pt>
                <c:pt idx="1271">
                  <c:v>90373.709256319562</c:v>
                </c:pt>
                <c:pt idx="1272">
                  <c:v>90739.394275481682</c:v>
                </c:pt>
                <c:pt idx="1273">
                  <c:v>91219.577695254935</c:v>
                </c:pt>
                <c:pt idx="1274">
                  <c:v>91147.913276420455</c:v>
                </c:pt>
                <c:pt idx="1275">
                  <c:v>90738.527664828303</c:v>
                </c:pt>
                <c:pt idx="1276">
                  <c:v>90406.156894617772</c:v>
                </c:pt>
                <c:pt idx="1277">
                  <c:v>89907.205183337166</c:v>
                </c:pt>
                <c:pt idx="1278">
                  <c:v>89362.633805185222</c:v>
                </c:pt>
                <c:pt idx="1279">
                  <c:v>89090.735635521516</c:v>
                </c:pt>
                <c:pt idx="1280">
                  <c:v>89073.542412651354</c:v>
                </c:pt>
                <c:pt idx="1281">
                  <c:v>89217.522557316363</c:v>
                </c:pt>
                <c:pt idx="1282">
                  <c:v>89706.550255260721</c:v>
                </c:pt>
                <c:pt idx="1283">
                  <c:v>89983.518892262437</c:v>
                </c:pt>
                <c:pt idx="1284">
                  <c:v>90455.82464194925</c:v>
                </c:pt>
                <c:pt idx="1285">
                  <c:v>90578.117323843806</c:v>
                </c:pt>
                <c:pt idx="1286">
                  <c:v>90603.56108601694</c:v>
                </c:pt>
                <c:pt idx="1287">
                  <c:v>90296.039260007543</c:v>
                </c:pt>
                <c:pt idx="1288">
                  <c:v>89912.864125868073</c:v>
                </c:pt>
                <c:pt idx="1289">
                  <c:v>89298.370439055594</c:v>
                </c:pt>
                <c:pt idx="1290">
                  <c:v>88568.790670662493</c:v>
                </c:pt>
                <c:pt idx="1291">
                  <c:v>87980.342125030118</c:v>
                </c:pt>
                <c:pt idx="1292">
                  <c:v>87747.396782315976</c:v>
                </c:pt>
                <c:pt idx="1293">
                  <c:v>87787.791587693515</c:v>
                </c:pt>
                <c:pt idx="1294">
                  <c:v>88147.132206655835</c:v>
                </c:pt>
                <c:pt idx="1295">
                  <c:v>88640.390178092304</c:v>
                </c:pt>
                <c:pt idx="1296">
                  <c:v>89009.524777798913</c:v>
                </c:pt>
                <c:pt idx="1297">
                  <c:v>89398.756062673056</c:v>
                </c:pt>
                <c:pt idx="1298">
                  <c:v>89729.387283266726</c:v>
                </c:pt>
                <c:pt idx="1299">
                  <c:v>89407.583966544305</c:v>
                </c:pt>
                <c:pt idx="1300">
                  <c:v>88867.526188330274</c:v>
                </c:pt>
                <c:pt idx="1301">
                  <c:v>88340.203127849367</c:v>
                </c:pt>
                <c:pt idx="1302">
                  <c:v>87880.390403310215</c:v>
                </c:pt>
                <c:pt idx="1303">
                  <c:v>87515.445802268267</c:v>
                </c:pt>
                <c:pt idx="1304">
                  <c:v>87005.413350557254</c:v>
                </c:pt>
                <c:pt idx="1305">
                  <c:v>86797.827606761508</c:v>
                </c:pt>
                <c:pt idx="1306">
                  <c:v>86783.336027214304</c:v>
                </c:pt>
                <c:pt idx="1307">
                  <c:v>87129.165423638318</c:v>
                </c:pt>
                <c:pt idx="1308">
                  <c:v>87774.529211038083</c:v>
                </c:pt>
                <c:pt idx="1309">
                  <c:v>88339.963623857417</c:v>
                </c:pt>
                <c:pt idx="1310">
                  <c:v>88670.497114134923</c:v>
                </c:pt>
                <c:pt idx="1311">
                  <c:v>88918.752526725264</c:v>
                </c:pt>
                <c:pt idx="1312">
                  <c:v>88564.958320520353</c:v>
                </c:pt>
                <c:pt idx="1313">
                  <c:v>87822.789808646587</c:v>
                </c:pt>
                <c:pt idx="1314">
                  <c:v>87115.537702391521</c:v>
                </c:pt>
                <c:pt idx="1315">
                  <c:v>86128.734568942804</c:v>
                </c:pt>
                <c:pt idx="1316">
                  <c:v>85381.94151770488</c:v>
                </c:pt>
                <c:pt idx="1317">
                  <c:v>85256.669314182058</c:v>
                </c:pt>
                <c:pt idx="1318">
                  <c:v>85237.291064917386</c:v>
                </c:pt>
                <c:pt idx="1319">
                  <c:v>85771.011831655487</c:v>
                </c:pt>
                <c:pt idx="1320">
                  <c:v>86372.981242711685</c:v>
                </c:pt>
                <c:pt idx="1321">
                  <c:v>86988.342613043351</c:v>
                </c:pt>
                <c:pt idx="1322">
                  <c:v>87269.387353574071</c:v>
                </c:pt>
                <c:pt idx="1323">
                  <c:v>87520.345079374994</c:v>
                </c:pt>
                <c:pt idx="1324">
                  <c:v>87369.189558826081</c:v>
                </c:pt>
                <c:pt idx="1325">
                  <c:v>87036.719174703831</c:v>
                </c:pt>
                <c:pt idx="1326">
                  <c:v>86293.576095404656</c:v>
                </c:pt>
                <c:pt idx="1327">
                  <c:v>85449.539982990158</c:v>
                </c:pt>
                <c:pt idx="1328">
                  <c:v>84706.594059717201</c:v>
                </c:pt>
                <c:pt idx="1329">
                  <c:v>84316.942849955725</c:v>
                </c:pt>
                <c:pt idx="1330">
                  <c:v>84114.123099925797</c:v>
                </c:pt>
                <c:pt idx="1331">
                  <c:v>84291.189256668396</c:v>
                </c:pt>
                <c:pt idx="1332">
                  <c:v>84653.367217769337</c:v>
                </c:pt>
                <c:pt idx="1333">
                  <c:v>85526.213913992906</c:v>
                </c:pt>
                <c:pt idx="1334">
                  <c:v>86211.338165264882</c:v>
                </c:pt>
                <c:pt idx="1335">
                  <c:v>86748.58968488712</c:v>
                </c:pt>
                <c:pt idx="1336">
                  <c:v>87089.387390715463</c:v>
                </c:pt>
                <c:pt idx="1337">
                  <c:v>86850.620305496952</c:v>
                </c:pt>
                <c:pt idx="1338">
                  <c:v>86210.123117304538</c:v>
                </c:pt>
                <c:pt idx="1339">
                  <c:v>85133.243731371986</c:v>
                </c:pt>
                <c:pt idx="1340">
                  <c:v>84006.448345490004</c:v>
                </c:pt>
                <c:pt idx="1341">
                  <c:v>83062.005074558969</c:v>
                </c:pt>
                <c:pt idx="1342">
                  <c:v>82580.268018310875</c:v>
                </c:pt>
                <c:pt idx="1343">
                  <c:v>82481.516987269482</c:v>
                </c:pt>
                <c:pt idx="1344">
                  <c:v>82547.920171283273</c:v>
                </c:pt>
                <c:pt idx="1345">
                  <c:v>83147.071275902126</c:v>
                </c:pt>
                <c:pt idx="1346">
                  <c:v>83824.495161635394</c:v>
                </c:pt>
                <c:pt idx="1347">
                  <c:v>84539.77905957964</c:v>
                </c:pt>
                <c:pt idx="1348">
                  <c:v>85154.111727849857</c:v>
                </c:pt>
                <c:pt idx="1349">
                  <c:v>85594.570898368882</c:v>
                </c:pt>
                <c:pt idx="1350">
                  <c:v>85814.083963324418</c:v>
                </c:pt>
                <c:pt idx="1351">
                  <c:v>85712.479064152561</c:v>
                </c:pt>
                <c:pt idx="1352">
                  <c:v>85176.783335451124</c:v>
                </c:pt>
                <c:pt idx="1353">
                  <c:v>84438.117519915962</c:v>
                </c:pt>
                <c:pt idx="1354">
                  <c:v>83578.194827089566</c:v>
                </c:pt>
                <c:pt idx="1355">
                  <c:v>82610.171905945856</c:v>
                </c:pt>
                <c:pt idx="1356">
                  <c:v>82119.623353690185</c:v>
                </c:pt>
                <c:pt idx="1357">
                  <c:v>81589.277723603853</c:v>
                </c:pt>
                <c:pt idx="1358">
                  <c:v>81314.755506884496</c:v>
                </c:pt>
                <c:pt idx="1359">
                  <c:v>81336.905117712551</c:v>
                </c:pt>
                <c:pt idx="1360">
                  <c:v>81943.343692245064</c:v>
                </c:pt>
                <c:pt idx="1361">
                  <c:v>82990.197193919099</c:v>
                </c:pt>
                <c:pt idx="1362">
                  <c:v>83909.464779732996</c:v>
                </c:pt>
                <c:pt idx="1363">
                  <c:v>84523.846998985129</c:v>
                </c:pt>
                <c:pt idx="1364">
                  <c:v>84786.703414472751</c:v>
                </c:pt>
                <c:pt idx="1365">
                  <c:v>84831.340647508274</c:v>
                </c:pt>
                <c:pt idx="1366">
                  <c:v>84458.832111720316</c:v>
                </c:pt>
                <c:pt idx="1367">
                  <c:v>83978.620065379582</c:v>
                </c:pt>
                <c:pt idx="1368">
                  <c:v>83338.782570784446</c:v>
                </c:pt>
                <c:pt idx="1369">
                  <c:v>82080.191302140738</c:v>
                </c:pt>
                <c:pt idx="1370">
                  <c:v>81202.230655933075</c:v>
                </c:pt>
                <c:pt idx="1371">
                  <c:v>80818.32547784799</c:v>
                </c:pt>
                <c:pt idx="1372">
                  <c:v>80487.399665235935</c:v>
                </c:pt>
                <c:pt idx="1373">
                  <c:v>80636.331174875479</c:v>
                </c:pt>
                <c:pt idx="1374">
                  <c:v>81066.575975221946</c:v>
                </c:pt>
                <c:pt idx="1375">
                  <c:v>81723.873891753552</c:v>
                </c:pt>
                <c:pt idx="1376">
                  <c:v>82503.589849470227</c:v>
                </c:pt>
                <c:pt idx="1377">
                  <c:v>83297.099817851617</c:v>
                </c:pt>
                <c:pt idx="1378">
                  <c:v>83769.193193436658</c:v>
                </c:pt>
                <c:pt idx="1379">
                  <c:v>84129.316452074781</c:v>
                </c:pt>
                <c:pt idx="1380">
                  <c:v>84010.38443026274</c:v>
                </c:pt>
                <c:pt idx="1381">
                  <c:v>83625.63932758334</c:v>
                </c:pt>
                <c:pt idx="1382">
                  <c:v>82941.536293440309</c:v>
                </c:pt>
                <c:pt idx="1383">
                  <c:v>82141.305849690601</c:v>
                </c:pt>
                <c:pt idx="1384">
                  <c:v>81518.374354017142</c:v>
                </c:pt>
                <c:pt idx="1385">
                  <c:v>80882.220474216723</c:v>
                </c:pt>
                <c:pt idx="1386">
                  <c:v>80498.156454822019</c:v>
                </c:pt>
                <c:pt idx="1387">
                  <c:v>80304.45442623322</c:v>
                </c:pt>
                <c:pt idx="1388">
                  <c:v>80632.531062465525</c:v>
                </c:pt>
                <c:pt idx="1389">
                  <c:v>81146.898595689869</c:v>
                </c:pt>
                <c:pt idx="1390">
                  <c:v>81932.081074863832</c:v>
                </c:pt>
                <c:pt idx="1391">
                  <c:v>82790.322293074525</c:v>
                </c:pt>
                <c:pt idx="1392">
                  <c:v>83142.419839690614</c:v>
                </c:pt>
                <c:pt idx="1393">
                  <c:v>83280.919718078178</c:v>
                </c:pt>
                <c:pt idx="1394">
                  <c:v>83367.22736922506</c:v>
                </c:pt>
                <c:pt idx="1395">
                  <c:v>83232.508917398038</c:v>
                </c:pt>
                <c:pt idx="1396">
                  <c:v>82560.197582148205</c:v>
                </c:pt>
                <c:pt idx="1397">
                  <c:v>81830.05947966878</c:v>
                </c:pt>
                <c:pt idx="1398">
                  <c:v>80756.397607422448</c:v>
                </c:pt>
                <c:pt idx="1399">
                  <c:v>79960.065020029055</c:v>
                </c:pt>
                <c:pt idx="1400">
                  <c:v>79671.877764778576</c:v>
                </c:pt>
                <c:pt idx="1401">
                  <c:v>79769.719379364251</c:v>
                </c:pt>
                <c:pt idx="1402">
                  <c:v>80395.125765387173</c:v>
                </c:pt>
                <c:pt idx="1403">
                  <c:v>81350.018712311765</c:v>
                </c:pt>
                <c:pt idx="1404">
                  <c:v>82197.16707674689</c:v>
                </c:pt>
                <c:pt idx="1405">
                  <c:v>83047.426350136651</c:v>
                </c:pt>
                <c:pt idx="1406">
                  <c:v>83856.974484770355</c:v>
                </c:pt>
                <c:pt idx="1407">
                  <c:v>84007.202454629863</c:v>
                </c:pt>
                <c:pt idx="1408">
                  <c:v>83368.808669240025</c:v>
                </c:pt>
                <c:pt idx="1409">
                  <c:v>82547.313654626414</c:v>
                </c:pt>
                <c:pt idx="1410">
                  <c:v>81334.09507559691</c:v>
                </c:pt>
                <c:pt idx="1411">
                  <c:v>80324.515436772068</c:v>
                </c:pt>
                <c:pt idx="1412">
                  <c:v>79509.453581984984</c:v>
                </c:pt>
                <c:pt idx="1413">
                  <c:v>79210.613608224987</c:v>
                </c:pt>
                <c:pt idx="1414">
                  <c:v>79147.398576562293</c:v>
                </c:pt>
                <c:pt idx="1415">
                  <c:v>79478.398154477778</c:v>
                </c:pt>
                <c:pt idx="1416">
                  <c:v>79977.056825714084</c:v>
                </c:pt>
                <c:pt idx="1417">
                  <c:v>80632.053754337452</c:v>
                </c:pt>
                <c:pt idx="1418">
                  <c:v>81870.588125968236</c:v>
                </c:pt>
                <c:pt idx="1419">
                  <c:v>83204.672787620482</c:v>
                </c:pt>
                <c:pt idx="1420">
                  <c:v>84095.490236384154</c:v>
                </c:pt>
                <c:pt idx="1421">
                  <c:v>84616.810126354976</c:v>
                </c:pt>
                <c:pt idx="1422">
                  <c:v>84238.818414267153</c:v>
                </c:pt>
                <c:pt idx="1423">
                  <c:v>83659.476387070361</c:v>
                </c:pt>
                <c:pt idx="1424">
                  <c:v>82712.863385748322</c:v>
                </c:pt>
                <c:pt idx="1425">
                  <c:v>81198.55770805318</c:v>
                </c:pt>
                <c:pt idx="1426">
                  <c:v>79971.918893287613</c:v>
                </c:pt>
                <c:pt idx="1427">
                  <c:v>78813.804745966088</c:v>
                </c:pt>
                <c:pt idx="1428">
                  <c:v>78226.151052557834</c:v>
                </c:pt>
                <c:pt idx="1429">
                  <c:v>78315.472849052545</c:v>
                </c:pt>
                <c:pt idx="1430">
                  <c:v>78664.336000846175</c:v>
                </c:pt>
                <c:pt idx="1431">
                  <c:v>79587.361231055984</c:v>
                </c:pt>
                <c:pt idx="1432">
                  <c:v>80643.913070256327</c:v>
                </c:pt>
                <c:pt idx="1433">
                  <c:v>81735.631135521879</c:v>
                </c:pt>
                <c:pt idx="1434">
                  <c:v>83133.595011069279</c:v>
                </c:pt>
                <c:pt idx="1435">
                  <c:v>84025.466691326001</c:v>
                </c:pt>
                <c:pt idx="1436">
                  <c:v>84730.641294159097</c:v>
                </c:pt>
                <c:pt idx="1437">
                  <c:v>84933.277172290953</c:v>
                </c:pt>
                <c:pt idx="1438">
                  <c:v>84682.915046352515</c:v>
                </c:pt>
                <c:pt idx="1439">
                  <c:v>84365.26843739202</c:v>
                </c:pt>
                <c:pt idx="1440">
                  <c:v>83561.644679473524</c:v>
                </c:pt>
                <c:pt idx="1441">
                  <c:v>82698.158689288597</c:v>
                </c:pt>
                <c:pt idx="1442">
                  <c:v>81363.114046804301</c:v>
                </c:pt>
                <c:pt idx="1443">
                  <c:v>80548.582234541173</c:v>
                </c:pt>
                <c:pt idx="1444">
                  <c:v>79825.128698404558</c:v>
                </c:pt>
                <c:pt idx="1445">
                  <c:v>79207.569241435456</c:v>
                </c:pt>
                <c:pt idx="1446">
                  <c:v>78942.992816220387</c:v>
                </c:pt>
                <c:pt idx="1447">
                  <c:v>79228.21972104891</c:v>
                </c:pt>
                <c:pt idx="1448">
                  <c:v>79881.274146069933</c:v>
                </c:pt>
                <c:pt idx="1449">
                  <c:v>80833.50947943436</c:v>
                </c:pt>
                <c:pt idx="1450">
                  <c:v>82434.468321055654</c:v>
                </c:pt>
                <c:pt idx="1451">
                  <c:v>84045.441654264214</c:v>
                </c:pt>
                <c:pt idx="1452">
                  <c:v>85038.659137065726</c:v>
                </c:pt>
                <c:pt idx="1453">
                  <c:v>85472.729642329417</c:v>
                </c:pt>
                <c:pt idx="1454">
                  <c:v>85034.978878082824</c:v>
                </c:pt>
                <c:pt idx="1455">
                  <c:v>84372.737198412782</c:v>
                </c:pt>
                <c:pt idx="1456">
                  <c:v>83260.82348346377</c:v>
                </c:pt>
                <c:pt idx="1457">
                  <c:v>81587.09179698411</c:v>
                </c:pt>
                <c:pt idx="1458">
                  <c:v>79893.751216037199</c:v>
                </c:pt>
                <c:pt idx="1459">
                  <c:v>78903.149597110314</c:v>
                </c:pt>
                <c:pt idx="1460">
                  <c:v>78202.199831452541</c:v>
                </c:pt>
                <c:pt idx="1461">
                  <c:v>78151.25692842828</c:v>
                </c:pt>
                <c:pt idx="1462">
                  <c:v>78847.778165903554</c:v>
                </c:pt>
                <c:pt idx="1463">
                  <c:v>80255.266653304221</c:v>
                </c:pt>
                <c:pt idx="1464">
                  <c:v>81635.201218988761</c:v>
                </c:pt>
                <c:pt idx="1465">
                  <c:v>82727.696866328391</c:v>
                </c:pt>
                <c:pt idx="1466">
                  <c:v>84248.14463727946</c:v>
                </c:pt>
                <c:pt idx="1467">
                  <c:v>84954.382632010398</c:v>
                </c:pt>
                <c:pt idx="1468">
                  <c:v>85108.69554322098</c:v>
                </c:pt>
                <c:pt idx="1469">
                  <c:v>85142.205538469527</c:v>
                </c:pt>
                <c:pt idx="1470">
                  <c:v>84693.347029232478</c:v>
                </c:pt>
                <c:pt idx="1471">
                  <c:v>83388.17050252718</c:v>
                </c:pt>
                <c:pt idx="1472">
                  <c:v>82426.014393834557</c:v>
                </c:pt>
                <c:pt idx="1473">
                  <c:v>80949.661940438091</c:v>
                </c:pt>
                <c:pt idx="1474">
                  <c:v>80142.471419803202</c:v>
                </c:pt>
                <c:pt idx="1475">
                  <c:v>79526.953525373741</c:v>
                </c:pt>
                <c:pt idx="1476">
                  <c:v>79384.355708594521</c:v>
                </c:pt>
                <c:pt idx="1477">
                  <c:v>79777.553610228308</c:v>
                </c:pt>
                <c:pt idx="1478">
                  <c:v>80351.808395670931</c:v>
                </c:pt>
                <c:pt idx="1479">
                  <c:v>80844.654301583432</c:v>
                </c:pt>
                <c:pt idx="1480">
                  <c:v>82089.617428913611</c:v>
                </c:pt>
                <c:pt idx="1481">
                  <c:v>83410.235498726208</c:v>
                </c:pt>
                <c:pt idx="1482">
                  <c:v>84478.719035568822</c:v>
                </c:pt>
                <c:pt idx="1483">
                  <c:v>85091.89471611123</c:v>
                </c:pt>
                <c:pt idx="1484">
                  <c:v>85387.333867900976</c:v>
                </c:pt>
                <c:pt idx="1485">
                  <c:v>84932.430749762148</c:v>
                </c:pt>
                <c:pt idx="1486">
                  <c:v>83362.557025349728</c:v>
                </c:pt>
                <c:pt idx="1487">
                  <c:v>81452.745543884244</c:v>
                </c:pt>
                <c:pt idx="1488">
                  <c:v>79584.187604938648</c:v>
                </c:pt>
                <c:pt idx="1489">
                  <c:v>78122.909398591597</c:v>
                </c:pt>
                <c:pt idx="1490">
                  <c:v>77376.511311672439</c:v>
                </c:pt>
                <c:pt idx="1491">
                  <c:v>77112.218071958938</c:v>
                </c:pt>
                <c:pt idx="1492">
                  <c:v>77495.420755355517</c:v>
                </c:pt>
                <c:pt idx="1493">
                  <c:v>78398.532842520784</c:v>
                </c:pt>
                <c:pt idx="1494">
                  <c:v>79657.311273336003</c:v>
                </c:pt>
                <c:pt idx="1495">
                  <c:v>81368.128137046719</c:v>
                </c:pt>
                <c:pt idx="1496">
                  <c:v>82964.809542379167</c:v>
                </c:pt>
                <c:pt idx="1497">
                  <c:v>84047.520091115905</c:v>
                </c:pt>
                <c:pt idx="1498">
                  <c:v>85003.089671658032</c:v>
                </c:pt>
                <c:pt idx="1499">
                  <c:v>85193.106288115203</c:v>
                </c:pt>
                <c:pt idx="1500">
                  <c:v>85054.723533863551</c:v>
                </c:pt>
                <c:pt idx="1501">
                  <c:v>84821.662428009207</c:v>
                </c:pt>
                <c:pt idx="1502">
                  <c:v>83573.652717632707</c:v>
                </c:pt>
                <c:pt idx="1503">
                  <c:v>82094.376448002411</c:v>
                </c:pt>
                <c:pt idx="1504">
                  <c:v>80812.083005646011</c:v>
                </c:pt>
                <c:pt idx="1505">
                  <c:v>79434.852042523431</c:v>
                </c:pt>
                <c:pt idx="1506">
                  <c:v>78385.831563692598</c:v>
                </c:pt>
                <c:pt idx="1507">
                  <c:v>77419.986118594985</c:v>
                </c:pt>
                <c:pt idx="1508">
                  <c:v>77072.800840321157</c:v>
                </c:pt>
                <c:pt idx="1509">
                  <c:v>77268.472275028907</c:v>
                </c:pt>
                <c:pt idx="1510">
                  <c:v>77751.483961098274</c:v>
                </c:pt>
                <c:pt idx="1511">
                  <c:v>78836.667494425987</c:v>
                </c:pt>
                <c:pt idx="1512">
                  <c:v>80777.804942335817</c:v>
                </c:pt>
                <c:pt idx="1513">
                  <c:v>82704.536837060718</c:v>
                </c:pt>
                <c:pt idx="1514">
                  <c:v>84395.070047185218</c:v>
                </c:pt>
                <c:pt idx="1515">
                  <c:v>85801.585608389782</c:v>
                </c:pt>
                <c:pt idx="1516">
                  <c:v>86531.448639713897</c:v>
                </c:pt>
                <c:pt idx="1517">
                  <c:v>86380.842717849577</c:v>
                </c:pt>
                <c:pt idx="1518">
                  <c:v>85778.374538258664</c:v>
                </c:pt>
                <c:pt idx="1519">
                  <c:v>84094.864851848892</c:v>
                </c:pt>
                <c:pt idx="1520">
                  <c:v>82631.86034068896</c:v>
                </c:pt>
                <c:pt idx="1521">
                  <c:v>81002.177606769197</c:v>
                </c:pt>
                <c:pt idx="1522">
                  <c:v>79517.28633819746</c:v>
                </c:pt>
                <c:pt idx="1523">
                  <c:v>77965.223358979783</c:v>
                </c:pt>
                <c:pt idx="1524">
                  <c:v>77091.493190139561</c:v>
                </c:pt>
                <c:pt idx="1525">
                  <c:v>76576.294202545469</c:v>
                </c:pt>
                <c:pt idx="1526">
                  <c:v>76586.413960565696</c:v>
                </c:pt>
                <c:pt idx="1527">
                  <c:v>77389.824612591678</c:v>
                </c:pt>
                <c:pt idx="1528">
                  <c:v>78391.934759517855</c:v>
                </c:pt>
                <c:pt idx="1529">
                  <c:v>79584.903046025458</c:v>
                </c:pt>
                <c:pt idx="1530">
                  <c:v>80999.863942256823</c:v>
                </c:pt>
                <c:pt idx="1531">
                  <c:v>82237.83296173632</c:v>
                </c:pt>
                <c:pt idx="1532">
                  <c:v>83268.545708570251</c:v>
                </c:pt>
                <c:pt idx="1533">
                  <c:v>84785.599454173018</c:v>
                </c:pt>
                <c:pt idx="1534">
                  <c:v>85821.336350142912</c:v>
                </c:pt>
                <c:pt idx="1535">
                  <c:v>86617.13935096249</c:v>
                </c:pt>
                <c:pt idx="1536">
                  <c:v>86735.350465583426</c:v>
                </c:pt>
                <c:pt idx="1537">
                  <c:v>85464.999731960546</c:v>
                </c:pt>
                <c:pt idx="1538">
                  <c:v>83618.393855898204</c:v>
                </c:pt>
                <c:pt idx="1539">
                  <c:v>81664.354113129681</c:v>
                </c:pt>
                <c:pt idx="1540">
                  <c:v>80019.628978935056</c:v>
                </c:pt>
                <c:pt idx="1541">
                  <c:v>78635.005286212967</c:v>
                </c:pt>
                <c:pt idx="1542">
                  <c:v>77732.066649092812</c:v>
                </c:pt>
                <c:pt idx="1543">
                  <c:v>77395.92277776463</c:v>
                </c:pt>
                <c:pt idx="1544">
                  <c:v>77168.133181288009</c:v>
                </c:pt>
                <c:pt idx="1545">
                  <c:v>77646.231263172725</c:v>
                </c:pt>
                <c:pt idx="1546">
                  <c:v>79005.592945968558</c:v>
                </c:pt>
                <c:pt idx="1547">
                  <c:v>80788.839200330855</c:v>
                </c:pt>
                <c:pt idx="1548">
                  <c:v>82616.182149939326</c:v>
                </c:pt>
                <c:pt idx="1549">
                  <c:v>84020.923608814759</c:v>
                </c:pt>
                <c:pt idx="1550">
                  <c:v>85802.064189351207</c:v>
                </c:pt>
                <c:pt idx="1551">
                  <c:v>87065.704989518214</c:v>
                </c:pt>
                <c:pt idx="1552">
                  <c:v>87677.273583823262</c:v>
                </c:pt>
                <c:pt idx="1553">
                  <c:v>87366.740045196042</c:v>
                </c:pt>
                <c:pt idx="1554">
                  <c:v>86183.613116978566</c:v>
                </c:pt>
                <c:pt idx="1555">
                  <c:v>84705.618928491909</c:v>
                </c:pt>
                <c:pt idx="1556">
                  <c:v>83149.406190767375</c:v>
                </c:pt>
                <c:pt idx="1557">
                  <c:v>81246.802553034446</c:v>
                </c:pt>
                <c:pt idx="1558">
                  <c:v>79401.982438924504</c:v>
                </c:pt>
                <c:pt idx="1559">
                  <c:v>77587.362690477676</c:v>
                </c:pt>
                <c:pt idx="1560">
                  <c:v>76704.142979494558</c:v>
                </c:pt>
                <c:pt idx="1561">
                  <c:v>76415.872732723903</c:v>
                </c:pt>
                <c:pt idx="1562">
                  <c:v>76421.123983873913</c:v>
                </c:pt>
                <c:pt idx="1563">
                  <c:v>77170.952810280491</c:v>
                </c:pt>
                <c:pt idx="1564">
                  <c:v>77955.586226571308</c:v>
                </c:pt>
                <c:pt idx="1565">
                  <c:v>78595.409891784439</c:v>
                </c:pt>
                <c:pt idx="1566">
                  <c:v>79530.255426578165</c:v>
                </c:pt>
                <c:pt idx="1567">
                  <c:v>80574.649376181027</c:v>
                </c:pt>
                <c:pt idx="1568">
                  <c:v>81857.61738410806</c:v>
                </c:pt>
                <c:pt idx="1569">
                  <c:v>82706.007306517975</c:v>
                </c:pt>
                <c:pt idx="1570">
                  <c:v>83551.824988843844</c:v>
                </c:pt>
                <c:pt idx="1571">
                  <c:v>84417.384723332478</c:v>
                </c:pt>
                <c:pt idx="1572">
                  <c:v>84940.637380974003</c:v>
                </c:pt>
                <c:pt idx="1573">
                  <c:v>84686.005999313085</c:v>
                </c:pt>
                <c:pt idx="1574">
                  <c:v>83731.694623125004</c:v>
                </c:pt>
                <c:pt idx="1575">
                  <c:v>82310.126094562598</c:v>
                </c:pt>
                <c:pt idx="1576">
                  <c:v>80908.054633805121</c:v>
                </c:pt>
                <c:pt idx="1577">
                  <c:v>79039.57136181336</c:v>
                </c:pt>
                <c:pt idx="1578">
                  <c:v>77186.936941588283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3.276358159973574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0.15650041648685598</c:v>
                </c:pt>
                <c:pt idx="16">
                  <c:v>0</c:v>
                </c:pt>
                <c:pt idx="17">
                  <c:v>0.34166729554973774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1.3089749818534804</c:v>
                </c:pt>
                <c:pt idx="23">
                  <c:v>2.3118972703995695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1.1941483663595562</c:v>
                </c:pt>
                <c:pt idx="28">
                  <c:v>0</c:v>
                </c:pt>
                <c:pt idx="29">
                  <c:v>0</c:v>
                </c:pt>
                <c:pt idx="30">
                  <c:v>0.62692401117197516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3.2950751438419754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0.8307823878339935</c:v>
                </c:pt>
                <c:pt idx="48">
                  <c:v>0</c:v>
                </c:pt>
                <c:pt idx="49">
                  <c:v>4.0758534557952091</c:v>
                </c:pt>
                <c:pt idx="50">
                  <c:v>1.0664655336676754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0.19496612393675861</c:v>
                </c:pt>
                <c:pt idx="56">
                  <c:v>0.77210392843346298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4.2010398726482316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2.3748681198336632</c:v>
                </c:pt>
                <c:pt idx="82">
                  <c:v>0</c:v>
                </c:pt>
                <c:pt idx="83">
                  <c:v>2.8952513004403357</c:v>
                </c:pt>
                <c:pt idx="84">
                  <c:v>3.7215580065105058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0.51258262710680391</c:v>
                </c:pt>
                <c:pt idx="93">
                  <c:v>0</c:v>
                </c:pt>
                <c:pt idx="94">
                  <c:v>8.1614272274543573</c:v>
                </c:pt>
                <c:pt idx="95">
                  <c:v>1.5285183142331071E-2</c:v>
                </c:pt>
                <c:pt idx="96">
                  <c:v>0</c:v>
                </c:pt>
                <c:pt idx="97">
                  <c:v>0</c:v>
                </c:pt>
                <c:pt idx="98">
                  <c:v>0.38494330874683502</c:v>
                </c:pt>
                <c:pt idx="99">
                  <c:v>2.8999336703530885</c:v>
                </c:pt>
                <c:pt idx="100">
                  <c:v>0</c:v>
                </c:pt>
                <c:pt idx="101">
                  <c:v>0.12924041413632725</c:v>
                </c:pt>
                <c:pt idx="102">
                  <c:v>11.524157906596429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1.3701595985969144</c:v>
                </c:pt>
                <c:pt idx="109">
                  <c:v>2.2514021175976486</c:v>
                </c:pt>
                <c:pt idx="110">
                  <c:v>5.6153016293274129</c:v>
                </c:pt>
                <c:pt idx="111">
                  <c:v>0</c:v>
                </c:pt>
                <c:pt idx="112">
                  <c:v>1.9015947761426633</c:v>
                </c:pt>
                <c:pt idx="113">
                  <c:v>3.8064977970191851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903.29879242264246</c:v>
                </c:pt>
                <c:pt idx="123">
                  <c:v>0</c:v>
                </c:pt>
                <c:pt idx="124">
                  <c:v>1.302304251896536</c:v>
                </c:pt>
                <c:pt idx="125">
                  <c:v>2.2231497677498462</c:v>
                </c:pt>
                <c:pt idx="126">
                  <c:v>2.6730886397774345</c:v>
                </c:pt>
                <c:pt idx="127">
                  <c:v>0</c:v>
                </c:pt>
                <c:pt idx="128">
                  <c:v>0</c:v>
                </c:pt>
                <c:pt idx="129">
                  <c:v>1.0743365823879243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11.678314868572425</c:v>
                </c:pt>
                <c:pt idx="136">
                  <c:v>1.8767647776419905</c:v>
                </c:pt>
                <c:pt idx="137">
                  <c:v>5.4314066829200955</c:v>
                </c:pt>
                <c:pt idx="138">
                  <c:v>4.8371639686709544</c:v>
                </c:pt>
                <c:pt idx="139">
                  <c:v>2.9601963954464168</c:v>
                </c:pt>
                <c:pt idx="140">
                  <c:v>1.2665695015594869</c:v>
                </c:pt>
                <c:pt idx="141">
                  <c:v>3.9550236842012856</c:v>
                </c:pt>
                <c:pt idx="142">
                  <c:v>5.2414439969980355</c:v>
                </c:pt>
                <c:pt idx="143">
                  <c:v>2.9184226766193921</c:v>
                </c:pt>
                <c:pt idx="144">
                  <c:v>0</c:v>
                </c:pt>
                <c:pt idx="145">
                  <c:v>13.578910135505303</c:v>
                </c:pt>
                <c:pt idx="146">
                  <c:v>0</c:v>
                </c:pt>
                <c:pt idx="147">
                  <c:v>6.5224288691066628</c:v>
                </c:pt>
                <c:pt idx="148">
                  <c:v>0</c:v>
                </c:pt>
                <c:pt idx="149">
                  <c:v>6.9885913389623466</c:v>
                </c:pt>
                <c:pt idx="150">
                  <c:v>6.1505184696863795</c:v>
                </c:pt>
                <c:pt idx="151">
                  <c:v>0</c:v>
                </c:pt>
                <c:pt idx="152">
                  <c:v>0</c:v>
                </c:pt>
                <c:pt idx="153">
                  <c:v>2.8388559487519887</c:v>
                </c:pt>
                <c:pt idx="154">
                  <c:v>1.8727173370299361</c:v>
                </c:pt>
                <c:pt idx="155">
                  <c:v>6.7308719260478389</c:v>
                </c:pt>
                <c:pt idx="156">
                  <c:v>6.2139781904922335</c:v>
                </c:pt>
                <c:pt idx="157">
                  <c:v>2.0449994762562982</c:v>
                </c:pt>
                <c:pt idx="158">
                  <c:v>0</c:v>
                </c:pt>
                <c:pt idx="159">
                  <c:v>7.8293686996240828</c:v>
                </c:pt>
                <c:pt idx="160">
                  <c:v>11.37325446306146</c:v>
                </c:pt>
                <c:pt idx="161">
                  <c:v>11.727628244314609</c:v>
                </c:pt>
                <c:pt idx="162">
                  <c:v>8.316335020464674</c:v>
                </c:pt>
                <c:pt idx="163">
                  <c:v>3.1635939609863737</c:v>
                </c:pt>
                <c:pt idx="164">
                  <c:v>7.1782726708600597</c:v>
                </c:pt>
                <c:pt idx="165">
                  <c:v>5.848287296136891</c:v>
                </c:pt>
                <c:pt idx="166">
                  <c:v>15.932493378599819</c:v>
                </c:pt>
                <c:pt idx="167">
                  <c:v>9.3069835674292136</c:v>
                </c:pt>
                <c:pt idx="168">
                  <c:v>9.1464043387535945</c:v>
                </c:pt>
                <c:pt idx="169">
                  <c:v>8.6076458578852595</c:v>
                </c:pt>
                <c:pt idx="170">
                  <c:v>12.381094510134645</c:v>
                </c:pt>
                <c:pt idx="171">
                  <c:v>16.732982641547554</c:v>
                </c:pt>
                <c:pt idx="172">
                  <c:v>13.038919251292747</c:v>
                </c:pt>
                <c:pt idx="173">
                  <c:v>15.531113274470226</c:v>
                </c:pt>
                <c:pt idx="174">
                  <c:v>8.4539412072020994</c:v>
                </c:pt>
                <c:pt idx="175">
                  <c:v>14.941594992088191</c:v>
                </c:pt>
                <c:pt idx="176">
                  <c:v>11.878531237520011</c:v>
                </c:pt>
                <c:pt idx="177">
                  <c:v>15.139595193174401</c:v>
                </c:pt>
                <c:pt idx="178">
                  <c:v>12.788715423864211</c:v>
                </c:pt>
                <c:pt idx="179">
                  <c:v>8.0877452213503602</c:v>
                </c:pt>
                <c:pt idx="180">
                  <c:v>14.011207534694783</c:v>
                </c:pt>
                <c:pt idx="181">
                  <c:v>19.550521051080501</c:v>
                </c:pt>
                <c:pt idx="182">
                  <c:v>14.172327846444642</c:v>
                </c:pt>
                <c:pt idx="183">
                  <c:v>18.981735709928198</c:v>
                </c:pt>
                <c:pt idx="184">
                  <c:v>24.306471945022956</c:v>
                </c:pt>
                <c:pt idx="185">
                  <c:v>18.615588551043043</c:v>
                </c:pt>
                <c:pt idx="186">
                  <c:v>22.867994446840711</c:v>
                </c:pt>
                <c:pt idx="187">
                  <c:v>20.826838850373392</c:v>
                </c:pt>
                <c:pt idx="188">
                  <c:v>30.549666961651969</c:v>
                </c:pt>
                <c:pt idx="189">
                  <c:v>30.737878003631497</c:v>
                </c:pt>
                <c:pt idx="190">
                  <c:v>18.004389995168811</c:v>
                </c:pt>
                <c:pt idx="191">
                  <c:v>30.577496877617843</c:v>
                </c:pt>
                <c:pt idx="192">
                  <c:v>32.295713131934356</c:v>
                </c:pt>
                <c:pt idx="193">
                  <c:v>18.941934222464688</c:v>
                </c:pt>
                <c:pt idx="194">
                  <c:v>32.185133402800943</c:v>
                </c:pt>
                <c:pt idx="195">
                  <c:v>36.651903144960087</c:v>
                </c:pt>
                <c:pt idx="196">
                  <c:v>38.424197698369262</c:v>
                </c:pt>
                <c:pt idx="197">
                  <c:v>32.195185022325148</c:v>
                </c:pt>
                <c:pt idx="198">
                  <c:v>33.78247594406885</c:v>
                </c:pt>
                <c:pt idx="199">
                  <c:v>34.898032247368889</c:v>
                </c:pt>
                <c:pt idx="200">
                  <c:v>33.037828830005587</c:v>
                </c:pt>
                <c:pt idx="201">
                  <c:v>31.698505618915657</c:v>
                </c:pt>
                <c:pt idx="202">
                  <c:v>32.252838786857097</c:v>
                </c:pt>
                <c:pt idx="203">
                  <c:v>38.554504606412429</c:v>
                </c:pt>
                <c:pt idx="204">
                  <c:v>44.351519875307204</c:v>
                </c:pt>
                <c:pt idx="205">
                  <c:v>44.208231111898868</c:v>
                </c:pt>
                <c:pt idx="206">
                  <c:v>38.597391726598339</c:v>
                </c:pt>
                <c:pt idx="207">
                  <c:v>47.362104448379661</c:v>
                </c:pt>
                <c:pt idx="208">
                  <c:v>45.291610723496674</c:v>
                </c:pt>
                <c:pt idx="209">
                  <c:v>47.635573903977786</c:v>
                </c:pt>
                <c:pt idx="210">
                  <c:v>53.836324343740884</c:v>
                </c:pt>
                <c:pt idx="211">
                  <c:v>55.676259160172798</c:v>
                </c:pt>
                <c:pt idx="212">
                  <c:v>58.918374139621733</c:v>
                </c:pt>
                <c:pt idx="213">
                  <c:v>47.682087975349987</c:v>
                </c:pt>
                <c:pt idx="214">
                  <c:v>52.919703291530858</c:v>
                </c:pt>
                <c:pt idx="215">
                  <c:v>60.971151193614226</c:v>
                </c:pt>
                <c:pt idx="216">
                  <c:v>53.741186948959033</c:v>
                </c:pt>
                <c:pt idx="217">
                  <c:v>65.999798153161137</c:v>
                </c:pt>
                <c:pt idx="218">
                  <c:v>63.999746445500385</c:v>
                </c:pt>
                <c:pt idx="219">
                  <c:v>70.118819182492786</c:v>
                </c:pt>
                <c:pt idx="220">
                  <c:v>77.358773334809655</c:v>
                </c:pt>
                <c:pt idx="221">
                  <c:v>76.489036452452098</c:v>
                </c:pt>
                <c:pt idx="222">
                  <c:v>72.92483665107477</c:v>
                </c:pt>
                <c:pt idx="223">
                  <c:v>81.234357418451197</c:v>
                </c:pt>
                <c:pt idx="224">
                  <c:v>77.556108971791616</c:v>
                </c:pt>
                <c:pt idx="225">
                  <c:v>90.956796081641244</c:v>
                </c:pt>
                <c:pt idx="226">
                  <c:v>85.643317040611507</c:v>
                </c:pt>
                <c:pt idx="227">
                  <c:v>85.501250504919994</c:v>
                </c:pt>
                <c:pt idx="228">
                  <c:v>83.714374299228069</c:v>
                </c:pt>
                <c:pt idx="229">
                  <c:v>86.937425422344006</c:v>
                </c:pt>
                <c:pt idx="230">
                  <c:v>89.603153659802018</c:v>
                </c:pt>
                <c:pt idx="231">
                  <c:v>96.536540420808407</c:v>
                </c:pt>
                <c:pt idx="232">
                  <c:v>102.10455477985046</c:v>
                </c:pt>
                <c:pt idx="233">
                  <c:v>100.66255039697707</c:v>
                </c:pt>
                <c:pt idx="234">
                  <c:v>97.227960761552083</c:v>
                </c:pt>
                <c:pt idx="235">
                  <c:v>111.47216617248264</c:v>
                </c:pt>
                <c:pt idx="236">
                  <c:v>112.18140703340046</c:v>
                </c:pt>
                <c:pt idx="237">
                  <c:v>114.24615968623769</c:v>
                </c:pt>
                <c:pt idx="238">
                  <c:v>111.89779432187873</c:v>
                </c:pt>
                <c:pt idx="239">
                  <c:v>108.06995552562964</c:v>
                </c:pt>
                <c:pt idx="240">
                  <c:v>116.90732342915351</c:v>
                </c:pt>
                <c:pt idx="241">
                  <c:v>117.53996208651904</c:v>
                </c:pt>
                <c:pt idx="242">
                  <c:v>127.85531056602207</c:v>
                </c:pt>
                <c:pt idx="243">
                  <c:v>133.74711372895297</c:v>
                </c:pt>
                <c:pt idx="244">
                  <c:v>142.56653586255041</c:v>
                </c:pt>
                <c:pt idx="245">
                  <c:v>134.85389003470044</c:v>
                </c:pt>
                <c:pt idx="246">
                  <c:v>136.57142128855736</c:v>
                </c:pt>
                <c:pt idx="247">
                  <c:v>140.41319639770541</c:v>
                </c:pt>
                <c:pt idx="248">
                  <c:v>151.12459130496973</c:v>
                </c:pt>
                <c:pt idx="249">
                  <c:v>151.32976361970933</c:v>
                </c:pt>
                <c:pt idx="250">
                  <c:v>155.18500260315489</c:v>
                </c:pt>
                <c:pt idx="251">
                  <c:v>156.95122288841313</c:v>
                </c:pt>
                <c:pt idx="252">
                  <c:v>171.57427601725786</c:v>
                </c:pt>
                <c:pt idx="253">
                  <c:v>173.83998709006244</c:v>
                </c:pt>
                <c:pt idx="254">
                  <c:v>165.46400984974144</c:v>
                </c:pt>
                <c:pt idx="255">
                  <c:v>172.45423680764466</c:v>
                </c:pt>
                <c:pt idx="256">
                  <c:v>179.94794402466565</c:v>
                </c:pt>
                <c:pt idx="257">
                  <c:v>187.05584550142308</c:v>
                </c:pt>
                <c:pt idx="258">
                  <c:v>182.47789540513043</c:v>
                </c:pt>
                <c:pt idx="259">
                  <c:v>185.74390808032948</c:v>
                </c:pt>
                <c:pt idx="260">
                  <c:v>195.63119716194046</c:v>
                </c:pt>
                <c:pt idx="261">
                  <c:v>200.68985164378594</c:v>
                </c:pt>
                <c:pt idx="262">
                  <c:v>206.67644305524325</c:v>
                </c:pt>
                <c:pt idx="263">
                  <c:v>213.12330718035173</c:v>
                </c:pt>
                <c:pt idx="264">
                  <c:v>218.62578050355836</c:v>
                </c:pt>
                <c:pt idx="265">
                  <c:v>220.14696942189187</c:v>
                </c:pt>
                <c:pt idx="266">
                  <c:v>212.73064022657974</c:v>
                </c:pt>
                <c:pt idx="267">
                  <c:v>227.18286612090949</c:v>
                </c:pt>
                <c:pt idx="268">
                  <c:v>233.14620903471373</c:v>
                </c:pt>
                <c:pt idx="269">
                  <c:v>224.83703810179253</c:v>
                </c:pt>
                <c:pt idx="270">
                  <c:v>232.85201932125989</c:v>
                </c:pt>
                <c:pt idx="271">
                  <c:v>236.06509346384649</c:v>
                </c:pt>
                <c:pt idx="272">
                  <c:v>243.17892963336445</c:v>
                </c:pt>
                <c:pt idx="273">
                  <c:v>254.5290013714984</c:v>
                </c:pt>
                <c:pt idx="274">
                  <c:v>249.01220248805785</c:v>
                </c:pt>
                <c:pt idx="275">
                  <c:v>268.30717209400024</c:v>
                </c:pt>
                <c:pt idx="276">
                  <c:v>273.23575428044313</c:v>
                </c:pt>
                <c:pt idx="277">
                  <c:v>283.52299680240515</c:v>
                </c:pt>
                <c:pt idx="278">
                  <c:v>280.12027049055399</c:v>
                </c:pt>
                <c:pt idx="279">
                  <c:v>295.12374718094685</c:v>
                </c:pt>
                <c:pt idx="280">
                  <c:v>309.8652735394071</c:v>
                </c:pt>
                <c:pt idx="281">
                  <c:v>301.01209186180358</c:v>
                </c:pt>
                <c:pt idx="282">
                  <c:v>296.67469620556045</c:v>
                </c:pt>
                <c:pt idx="283">
                  <c:v>303.73721277126288</c:v>
                </c:pt>
                <c:pt idx="284">
                  <c:v>311.90495399172431</c:v>
                </c:pt>
                <c:pt idx="285">
                  <c:v>303.15641020294197</c:v>
                </c:pt>
                <c:pt idx="286">
                  <c:v>301.05954554760353</c:v>
                </c:pt>
                <c:pt idx="287">
                  <c:v>303.53509671094776</c:v>
                </c:pt>
                <c:pt idx="288">
                  <c:v>304.6155949386914</c:v>
                </c:pt>
                <c:pt idx="289">
                  <c:v>315.60379542165407</c:v>
                </c:pt>
                <c:pt idx="290">
                  <c:v>322.57637279200259</c:v>
                </c:pt>
                <c:pt idx="291">
                  <c:v>338.08440439868485</c:v>
                </c:pt>
                <c:pt idx="292">
                  <c:v>343.49568417889299</c:v>
                </c:pt>
                <c:pt idx="293">
                  <c:v>358.00022530943812</c:v>
                </c:pt>
                <c:pt idx="294">
                  <c:v>380.37508117459038</c:v>
                </c:pt>
                <c:pt idx="295">
                  <c:v>390.515348802571</c:v>
                </c:pt>
                <c:pt idx="296">
                  <c:v>399.1055972115048</c:v>
                </c:pt>
                <c:pt idx="297">
                  <c:v>398.26571982311322</c:v>
                </c:pt>
                <c:pt idx="298">
                  <c:v>392.68174570661023</c:v>
                </c:pt>
                <c:pt idx="299">
                  <c:v>397.40434942683794</c:v>
                </c:pt>
                <c:pt idx="300">
                  <c:v>396.08001224235323</c:v>
                </c:pt>
                <c:pt idx="301">
                  <c:v>369.88925672551545</c:v>
                </c:pt>
                <c:pt idx="302">
                  <c:v>359.97269675354016</c:v>
                </c:pt>
                <c:pt idx="303">
                  <c:v>347.98544481484174</c:v>
                </c:pt>
                <c:pt idx="304">
                  <c:v>371.67004689314348</c:v>
                </c:pt>
                <c:pt idx="305">
                  <c:v>402.23063941941996</c:v>
                </c:pt>
                <c:pt idx="306">
                  <c:v>426.91586437690103</c:v>
                </c:pt>
                <c:pt idx="307">
                  <c:v>456.67773223199362</c:v>
                </c:pt>
                <c:pt idx="308">
                  <c:v>477.08984265449902</c:v>
                </c:pt>
                <c:pt idx="309">
                  <c:v>498.69545846675379</c:v>
                </c:pt>
                <c:pt idx="310">
                  <c:v>520.05319733068791</c:v>
                </c:pt>
                <c:pt idx="311">
                  <c:v>549.19722194599944</c:v>
                </c:pt>
                <c:pt idx="312">
                  <c:v>587.09223130939665</c:v>
                </c:pt>
                <c:pt idx="313">
                  <c:v>588.59276096515816</c:v>
                </c:pt>
                <c:pt idx="314">
                  <c:v>565.67702368859182</c:v>
                </c:pt>
                <c:pt idx="315">
                  <c:v>563.44415933780397</c:v>
                </c:pt>
                <c:pt idx="316">
                  <c:v>558.17739868100966</c:v>
                </c:pt>
                <c:pt idx="317">
                  <c:v>565.72336986312632</c:v>
                </c:pt>
                <c:pt idx="318">
                  <c:v>576.32601730904889</c:v>
                </c:pt>
                <c:pt idx="319">
                  <c:v>568.59709650620925</c:v>
                </c:pt>
                <c:pt idx="320">
                  <c:v>583.64580125475914</c:v>
                </c:pt>
                <c:pt idx="321">
                  <c:v>590.72392873793717</c:v>
                </c:pt>
                <c:pt idx="322">
                  <c:v>603.69277402127091</c:v>
                </c:pt>
                <c:pt idx="323">
                  <c:v>609.02429938756859</c:v>
                </c:pt>
                <c:pt idx="324">
                  <c:v>616.94693964347891</c:v>
                </c:pt>
                <c:pt idx="325">
                  <c:v>634.09619517379201</c:v>
                </c:pt>
                <c:pt idx="326">
                  <c:v>650.79420366926126</c:v>
                </c:pt>
                <c:pt idx="327">
                  <c:v>649.25413925055125</c:v>
                </c:pt>
                <c:pt idx="328">
                  <c:v>659.04400417337195</c:v>
                </c:pt>
                <c:pt idx="329">
                  <c:v>676.01636317168243</c:v>
                </c:pt>
                <c:pt idx="330">
                  <c:v>677.89679493449682</c:v>
                </c:pt>
                <c:pt idx="331">
                  <c:v>678.72607306270061</c:v>
                </c:pt>
                <c:pt idx="332">
                  <c:v>690.78902864553322</c:v>
                </c:pt>
                <c:pt idx="333">
                  <c:v>686.75909851834433</c:v>
                </c:pt>
                <c:pt idx="334">
                  <c:v>707.75206901445381</c:v>
                </c:pt>
                <c:pt idx="335">
                  <c:v>708.93308724221799</c:v>
                </c:pt>
                <c:pt idx="336">
                  <c:v>711.9061778763803</c:v>
                </c:pt>
                <c:pt idx="337">
                  <c:v>738.02175054675217</c:v>
                </c:pt>
                <c:pt idx="338">
                  <c:v>736.90594729560587</c:v>
                </c:pt>
                <c:pt idx="339">
                  <c:v>752.07567185273376</c:v>
                </c:pt>
                <c:pt idx="340">
                  <c:v>768.11720305672986</c:v>
                </c:pt>
                <c:pt idx="341">
                  <c:v>776.21130281193007</c:v>
                </c:pt>
                <c:pt idx="342">
                  <c:v>767.00136745056841</c:v>
                </c:pt>
                <c:pt idx="343">
                  <c:v>782.23538313012489</c:v>
                </c:pt>
                <c:pt idx="344">
                  <c:v>792.3033040939614</c:v>
                </c:pt>
                <c:pt idx="345">
                  <c:v>795.07398965871892</c:v>
                </c:pt>
                <c:pt idx="346">
                  <c:v>810.79452927333796</c:v>
                </c:pt>
                <c:pt idx="347">
                  <c:v>834.28543439696944</c:v>
                </c:pt>
                <c:pt idx="348">
                  <c:v>828.83197274966051</c:v>
                </c:pt>
                <c:pt idx="349">
                  <c:v>840.208317392136</c:v>
                </c:pt>
                <c:pt idx="350">
                  <c:v>844.46181315146691</c:v>
                </c:pt>
                <c:pt idx="351">
                  <c:v>857.5458552241081</c:v>
                </c:pt>
                <c:pt idx="352">
                  <c:v>868.05134915350686</c:v>
                </c:pt>
                <c:pt idx="353">
                  <c:v>886.10775264761355</c:v>
                </c:pt>
                <c:pt idx="354">
                  <c:v>878.05323628036149</c:v>
                </c:pt>
                <c:pt idx="355">
                  <c:v>902.56975940258087</c:v>
                </c:pt>
                <c:pt idx="356">
                  <c:v>901.64929130181974</c:v>
                </c:pt>
                <c:pt idx="357">
                  <c:v>932.55860044921985</c:v>
                </c:pt>
                <c:pt idx="358">
                  <c:v>925.72722771246072</c:v>
                </c:pt>
                <c:pt idx="359">
                  <c:v>935.23902139066092</c:v>
                </c:pt>
                <c:pt idx="360">
                  <c:v>958.43398893658332</c:v>
                </c:pt>
                <c:pt idx="361">
                  <c:v>960.14127203629505</c:v>
                </c:pt>
                <c:pt idx="362">
                  <c:v>972.33770669039416</c:v>
                </c:pt>
                <c:pt idx="363">
                  <c:v>983.02519995029672</c:v>
                </c:pt>
                <c:pt idx="364">
                  <c:v>1014.2103179747306</c:v>
                </c:pt>
                <c:pt idx="365">
                  <c:v>1005.326317105538</c:v>
                </c:pt>
                <c:pt idx="366">
                  <c:v>1020.6573182949583</c:v>
                </c:pt>
                <c:pt idx="367">
                  <c:v>1037.2826504589377</c:v>
                </c:pt>
                <c:pt idx="368">
                  <c:v>1057.0471475468726</c:v>
                </c:pt>
                <c:pt idx="369">
                  <c:v>1061.7004464115848</c:v>
                </c:pt>
                <c:pt idx="370">
                  <c:v>1070.1685816948659</c:v>
                </c:pt>
                <c:pt idx="371">
                  <c:v>1085.9161709257485</c:v>
                </c:pt>
                <c:pt idx="372">
                  <c:v>1086.7853780742951</c:v>
                </c:pt>
                <c:pt idx="373">
                  <c:v>1120.3198984483438</c:v>
                </c:pt>
                <c:pt idx="374">
                  <c:v>1130.0226341535374</c:v>
                </c:pt>
                <c:pt idx="375">
                  <c:v>1142.5295528382817</c:v>
                </c:pt>
                <c:pt idx="376">
                  <c:v>1165.3728296056161</c:v>
                </c:pt>
                <c:pt idx="377">
                  <c:v>1175.1408174675119</c:v>
                </c:pt>
                <c:pt idx="378">
                  <c:v>1203.1779708696758</c:v>
                </c:pt>
                <c:pt idx="379">
                  <c:v>1227.2114502521781</c:v>
                </c:pt>
                <c:pt idx="380">
                  <c:v>1251.2490713815564</c:v>
                </c:pt>
                <c:pt idx="381">
                  <c:v>1250.4468971179297</c:v>
                </c:pt>
                <c:pt idx="382">
                  <c:v>1261.5254396073644</c:v>
                </c:pt>
                <c:pt idx="383">
                  <c:v>1285.920444088654</c:v>
                </c:pt>
                <c:pt idx="384">
                  <c:v>1304.3911463053059</c:v>
                </c:pt>
                <c:pt idx="385">
                  <c:v>1319.5848083368644</c:v>
                </c:pt>
                <c:pt idx="386">
                  <c:v>1344.2265386525062</c:v>
                </c:pt>
                <c:pt idx="387">
                  <c:v>1371.5204787049884</c:v>
                </c:pt>
                <c:pt idx="388">
                  <c:v>1385.2075565415494</c:v>
                </c:pt>
                <c:pt idx="389">
                  <c:v>1420.1896041171699</c:v>
                </c:pt>
                <c:pt idx="390">
                  <c:v>1433.2757310587997</c:v>
                </c:pt>
                <c:pt idx="391">
                  <c:v>1444.64070622392</c:v>
                </c:pt>
                <c:pt idx="392">
                  <c:v>1477.0278708991762</c:v>
                </c:pt>
                <c:pt idx="393">
                  <c:v>1498.9383032343139</c:v>
                </c:pt>
                <c:pt idx="394">
                  <c:v>1520.5231870140769</c:v>
                </c:pt>
                <c:pt idx="395">
                  <c:v>1547.0182172583854</c:v>
                </c:pt>
                <c:pt idx="396">
                  <c:v>1575.7946820452116</c:v>
                </c:pt>
                <c:pt idx="397">
                  <c:v>1597.2623750447724</c:v>
                </c:pt>
                <c:pt idx="398">
                  <c:v>1628.3808918367365</c:v>
                </c:pt>
                <c:pt idx="399">
                  <c:v>1648.9046308847314</c:v>
                </c:pt>
                <c:pt idx="400">
                  <c:v>1691.5121824224404</c:v>
                </c:pt>
                <c:pt idx="401">
                  <c:v>1713.7146248569113</c:v>
                </c:pt>
                <c:pt idx="402">
                  <c:v>1739.7936206802603</c:v>
                </c:pt>
                <c:pt idx="403">
                  <c:v>1764.6823104495452</c:v>
                </c:pt>
                <c:pt idx="404">
                  <c:v>1789.5041770925329</c:v>
                </c:pt>
                <c:pt idx="405">
                  <c:v>1833.6577241967152</c:v>
                </c:pt>
                <c:pt idx="406">
                  <c:v>1850.3490118695597</c:v>
                </c:pt>
                <c:pt idx="407">
                  <c:v>1882.2407799708226</c:v>
                </c:pt>
                <c:pt idx="408">
                  <c:v>1909.1268616728942</c:v>
                </c:pt>
                <c:pt idx="409">
                  <c:v>1951.7230873822753</c:v>
                </c:pt>
                <c:pt idx="410">
                  <c:v>1976.6909213432525</c:v>
                </c:pt>
                <c:pt idx="411">
                  <c:v>2015.7655231171696</c:v>
                </c:pt>
                <c:pt idx="412">
                  <c:v>2049.3923798176897</c:v>
                </c:pt>
                <c:pt idx="413">
                  <c:v>2083.6692535737293</c:v>
                </c:pt>
                <c:pt idx="414">
                  <c:v>2120.6862216992095</c:v>
                </c:pt>
                <c:pt idx="415">
                  <c:v>2158.685986242278</c:v>
                </c:pt>
                <c:pt idx="416">
                  <c:v>2176.5745866106722</c:v>
                </c:pt>
                <c:pt idx="417">
                  <c:v>2232.7372972785361</c:v>
                </c:pt>
                <c:pt idx="418">
                  <c:v>2264.7486497328468</c:v>
                </c:pt>
                <c:pt idx="419">
                  <c:v>2299.7318908685006</c:v>
                </c:pt>
                <c:pt idx="420">
                  <c:v>2332.3102345994075</c:v>
                </c:pt>
                <c:pt idx="421">
                  <c:v>2385.3021125862233</c:v>
                </c:pt>
                <c:pt idx="422">
                  <c:v>2419.4982350712585</c:v>
                </c:pt>
                <c:pt idx="423">
                  <c:v>2443.1482526288082</c:v>
                </c:pt>
                <c:pt idx="424">
                  <c:v>2474.6179372187953</c:v>
                </c:pt>
                <c:pt idx="425">
                  <c:v>2500.4388189652527</c:v>
                </c:pt>
                <c:pt idx="426">
                  <c:v>2565.6105771990274</c:v>
                </c:pt>
                <c:pt idx="427">
                  <c:v>2584.102399618434</c:v>
                </c:pt>
                <c:pt idx="428">
                  <c:v>2630.2980005000045</c:v>
                </c:pt>
                <c:pt idx="429">
                  <c:v>2663.0322790651085</c:v>
                </c:pt>
                <c:pt idx="430">
                  <c:v>2727.7501731596694</c:v>
                </c:pt>
                <c:pt idx="431">
                  <c:v>2769.735394311414</c:v>
                </c:pt>
                <c:pt idx="432">
                  <c:v>2807.9244306616661</c:v>
                </c:pt>
                <c:pt idx="433">
                  <c:v>2857.0101480922704</c:v>
                </c:pt>
                <c:pt idx="434">
                  <c:v>2906.3990872031241</c:v>
                </c:pt>
                <c:pt idx="435">
                  <c:v>2939.2480123019159</c:v>
                </c:pt>
                <c:pt idx="436">
                  <c:v>2997.496899528931</c:v>
                </c:pt>
                <c:pt idx="437">
                  <c:v>3028.2903654680076</c:v>
                </c:pt>
                <c:pt idx="438">
                  <c:v>3076.4980741952418</c:v>
                </c:pt>
                <c:pt idx="439">
                  <c:v>3132.0767053228287</c:v>
                </c:pt>
                <c:pt idx="440">
                  <c:v>3145.6607504429585</c:v>
                </c:pt>
                <c:pt idx="441">
                  <c:v>3247.8152928035538</c:v>
                </c:pt>
                <c:pt idx="442">
                  <c:v>3244.275735539029</c:v>
                </c:pt>
                <c:pt idx="443">
                  <c:v>3312.4953304208061</c:v>
                </c:pt>
                <c:pt idx="444">
                  <c:v>3386.4765163975858</c:v>
                </c:pt>
                <c:pt idx="445">
                  <c:v>3410.8938094633827</c:v>
                </c:pt>
                <c:pt idx="446">
                  <c:v>3465.7599989937871</c:v>
                </c:pt>
                <c:pt idx="447">
                  <c:v>3518.9013166867721</c:v>
                </c:pt>
                <c:pt idx="448">
                  <c:v>3551.0548199801756</c:v>
                </c:pt>
                <c:pt idx="449">
                  <c:v>3630.738890669943</c:v>
                </c:pt>
                <c:pt idx="450">
                  <c:v>3653.3277313622357</c:v>
                </c:pt>
                <c:pt idx="451">
                  <c:v>3717.5655724917051</c:v>
                </c:pt>
                <c:pt idx="452">
                  <c:v>3739.3532555166644</c:v>
                </c:pt>
                <c:pt idx="453">
                  <c:v>3807.7905893005718</c:v>
                </c:pt>
                <c:pt idx="454">
                  <c:v>3864.7734384990436</c:v>
                </c:pt>
                <c:pt idx="455">
                  <c:v>3916.8321062999498</c:v>
                </c:pt>
                <c:pt idx="456">
                  <c:v>3948.6644159198204</c:v>
                </c:pt>
                <c:pt idx="457">
                  <c:v>4022.4535848717983</c:v>
                </c:pt>
                <c:pt idx="458">
                  <c:v>4060.5644985248327</c:v>
                </c:pt>
                <c:pt idx="459">
                  <c:v>4204.1996764155701</c:v>
                </c:pt>
                <c:pt idx="460">
                  <c:v>4269.3115529155584</c:v>
                </c:pt>
                <c:pt idx="461">
                  <c:v>4244.3300147176378</c:v>
                </c:pt>
                <c:pt idx="462">
                  <c:v>4369.1956394734161</c:v>
                </c:pt>
                <c:pt idx="463">
                  <c:v>4427.9604245237988</c:v>
                </c:pt>
                <c:pt idx="464">
                  <c:v>4532.9084466874474</c:v>
                </c:pt>
                <c:pt idx="465">
                  <c:v>4530.4479733976759</c:v>
                </c:pt>
                <c:pt idx="466">
                  <c:v>4651.9885639182094</c:v>
                </c:pt>
                <c:pt idx="467">
                  <c:v>4680.7657309528367</c:v>
                </c:pt>
                <c:pt idx="468">
                  <c:v>4734.7910440856549</c:v>
                </c:pt>
                <c:pt idx="469">
                  <c:v>4787.4472604486282</c:v>
                </c:pt>
                <c:pt idx="470">
                  <c:v>4874.9418333965568</c:v>
                </c:pt>
                <c:pt idx="471">
                  <c:v>4881.0271231415063</c:v>
                </c:pt>
                <c:pt idx="472">
                  <c:v>4987.2251109285226</c:v>
                </c:pt>
                <c:pt idx="473">
                  <c:v>5003.8241242897675</c:v>
                </c:pt>
                <c:pt idx="474">
                  <c:v>5088.1566224943026</c:v>
                </c:pt>
                <c:pt idx="475">
                  <c:v>5157.5202755115688</c:v>
                </c:pt>
                <c:pt idx="476">
                  <c:v>5183.0683054964147</c:v>
                </c:pt>
                <c:pt idx="477">
                  <c:v>5258.2750213920735</c:v>
                </c:pt>
                <c:pt idx="478">
                  <c:v>5332.582592152854</c:v>
                </c:pt>
                <c:pt idx="479">
                  <c:v>5392.0461302789818</c:v>
                </c:pt>
                <c:pt idx="480">
                  <c:v>5405.7903965818059</c:v>
                </c:pt>
                <c:pt idx="481">
                  <c:v>5499.1645562917811</c:v>
                </c:pt>
                <c:pt idx="482">
                  <c:v>5546.061988799861</c:v>
                </c:pt>
                <c:pt idx="483">
                  <c:v>5604.2540237377743</c:v>
                </c:pt>
                <c:pt idx="484">
                  <c:v>5651.5843636916834</c:v>
                </c:pt>
                <c:pt idx="485">
                  <c:v>5732.0483921477626</c:v>
                </c:pt>
                <c:pt idx="486">
                  <c:v>5794.9815010679513</c:v>
                </c:pt>
                <c:pt idx="487">
                  <c:v>5844.6180894931413</c:v>
                </c:pt>
                <c:pt idx="488">
                  <c:v>5925.8438977687674</c:v>
                </c:pt>
                <c:pt idx="489">
                  <c:v>6021.9229908920506</c:v>
                </c:pt>
                <c:pt idx="490">
                  <c:v>6058.543534960022</c:v>
                </c:pt>
                <c:pt idx="491">
                  <c:v>6137.7613552609637</c:v>
                </c:pt>
                <c:pt idx="492">
                  <c:v>6163.8455687699188</c:v>
                </c:pt>
                <c:pt idx="493">
                  <c:v>6226.0799691494685</c:v>
                </c:pt>
                <c:pt idx="494">
                  <c:v>6320.3514186171715</c:v>
                </c:pt>
                <c:pt idx="495">
                  <c:v>6380.8123912653109</c:v>
                </c:pt>
                <c:pt idx="496">
                  <c:v>6467.8554363042913</c:v>
                </c:pt>
                <c:pt idx="497">
                  <c:v>6511.1108535570347</c:v>
                </c:pt>
                <c:pt idx="498">
                  <c:v>6566.9991402883416</c:v>
                </c:pt>
                <c:pt idx="499">
                  <c:v>6654.3782553782612</c:v>
                </c:pt>
                <c:pt idx="500">
                  <c:v>6749.1692620218446</c:v>
                </c:pt>
                <c:pt idx="501">
                  <c:v>6817.5764222127727</c:v>
                </c:pt>
                <c:pt idx="502">
                  <c:v>6842.7205048350761</c:v>
                </c:pt>
                <c:pt idx="503">
                  <c:v>6917.3247860544443</c:v>
                </c:pt>
                <c:pt idx="504">
                  <c:v>6989.0641415100035</c:v>
                </c:pt>
                <c:pt idx="505">
                  <c:v>7058.1178184074297</c:v>
                </c:pt>
                <c:pt idx="506">
                  <c:v>7140.0332502093133</c:v>
                </c:pt>
                <c:pt idx="507">
                  <c:v>7229.9291374441937</c:v>
                </c:pt>
                <c:pt idx="508">
                  <c:v>7269.6940842963304</c:v>
                </c:pt>
                <c:pt idx="509">
                  <c:v>7338.7364620937469</c:v>
                </c:pt>
                <c:pt idx="510">
                  <c:v>7415.001244266251</c:v>
                </c:pt>
                <c:pt idx="511">
                  <c:v>7514.0908840784923</c:v>
                </c:pt>
                <c:pt idx="512">
                  <c:v>7567.3884796401326</c:v>
                </c:pt>
                <c:pt idx="513">
                  <c:v>7625.3349377250488</c:v>
                </c:pt>
                <c:pt idx="514">
                  <c:v>7683.2746234582364</c:v>
                </c:pt>
                <c:pt idx="515">
                  <c:v>7842.1568399853995</c:v>
                </c:pt>
                <c:pt idx="516">
                  <c:v>7871.3617096666585</c:v>
                </c:pt>
                <c:pt idx="517">
                  <c:v>7926.9615949270192</c:v>
                </c:pt>
                <c:pt idx="518">
                  <c:v>7995.7713780581335</c:v>
                </c:pt>
                <c:pt idx="519">
                  <c:v>8092.5442174815989</c:v>
                </c:pt>
                <c:pt idx="520">
                  <c:v>8194.5251217095538</c:v>
                </c:pt>
                <c:pt idx="521">
                  <c:v>8269.8608489679646</c:v>
                </c:pt>
                <c:pt idx="522">
                  <c:v>8389.2723236898419</c:v>
                </c:pt>
                <c:pt idx="523">
                  <c:v>8416.2338119236065</c:v>
                </c:pt>
                <c:pt idx="524">
                  <c:v>8553.7435331577162</c:v>
                </c:pt>
                <c:pt idx="525">
                  <c:v>8602.2436990872193</c:v>
                </c:pt>
                <c:pt idx="526">
                  <c:v>8688.6985965226213</c:v>
                </c:pt>
                <c:pt idx="527">
                  <c:v>8751.1652075988932</c:v>
                </c:pt>
                <c:pt idx="528">
                  <c:v>8824.4015332127619</c:v>
                </c:pt>
                <c:pt idx="529">
                  <c:v>8928.3938073776008</c:v>
                </c:pt>
                <c:pt idx="530">
                  <c:v>8998.9845506039692</c:v>
                </c:pt>
                <c:pt idx="531">
                  <c:v>9111.0748233663144</c:v>
                </c:pt>
                <c:pt idx="532">
                  <c:v>9153.5745862143431</c:v>
                </c:pt>
                <c:pt idx="533">
                  <c:v>9245.7021406119693</c:v>
                </c:pt>
                <c:pt idx="534">
                  <c:v>9378.7846593052327</c:v>
                </c:pt>
                <c:pt idx="535">
                  <c:v>9411.0764892220905</c:v>
                </c:pt>
                <c:pt idx="536">
                  <c:v>9508.7563582901857</c:v>
                </c:pt>
                <c:pt idx="537">
                  <c:v>9534.3672782545618</c:v>
                </c:pt>
                <c:pt idx="538">
                  <c:v>9630.2682074162003</c:v>
                </c:pt>
                <c:pt idx="539">
                  <c:v>9708.6498674648046</c:v>
                </c:pt>
                <c:pt idx="540">
                  <c:v>9826.2149489447202</c:v>
                </c:pt>
                <c:pt idx="541">
                  <c:v>9914.2492171492522</c:v>
                </c:pt>
                <c:pt idx="542">
                  <c:v>9950.2855769180278</c:v>
                </c:pt>
                <c:pt idx="543">
                  <c:v>10098.874424263937</c:v>
                </c:pt>
                <c:pt idx="544">
                  <c:v>10130.046297288856</c:v>
                </c:pt>
                <c:pt idx="545">
                  <c:v>10256.969533531877</c:v>
                </c:pt>
                <c:pt idx="546">
                  <c:v>10307.573017681245</c:v>
                </c:pt>
                <c:pt idx="547">
                  <c:v>10416.958016797891</c:v>
                </c:pt>
                <c:pt idx="548">
                  <c:v>10507.900374473826</c:v>
                </c:pt>
                <c:pt idx="549">
                  <c:v>10562.625651963235</c:v>
                </c:pt>
                <c:pt idx="550">
                  <c:v>10656.475397414126</c:v>
                </c:pt>
                <c:pt idx="551">
                  <c:v>10782.670666898101</c:v>
                </c:pt>
                <c:pt idx="552">
                  <c:v>10828.284938715917</c:v>
                </c:pt>
                <c:pt idx="553">
                  <c:v>10918.714116145675</c:v>
                </c:pt>
                <c:pt idx="554">
                  <c:v>11029.358616730626</c:v>
                </c:pt>
                <c:pt idx="555">
                  <c:v>11111.662225804306</c:v>
                </c:pt>
                <c:pt idx="556">
                  <c:v>11189.534235089277</c:v>
                </c:pt>
                <c:pt idx="557">
                  <c:v>11296.296934037449</c:v>
                </c:pt>
                <c:pt idx="558">
                  <c:v>11403.43408579857</c:v>
                </c:pt>
                <c:pt idx="559">
                  <c:v>11543.376247914463</c:v>
                </c:pt>
                <c:pt idx="560">
                  <c:v>11611.129367549684</c:v>
                </c:pt>
                <c:pt idx="561">
                  <c:v>11739.966342173439</c:v>
                </c:pt>
                <c:pt idx="562">
                  <c:v>11805.860477647666</c:v>
                </c:pt>
                <c:pt idx="563">
                  <c:v>11952.73979715456</c:v>
                </c:pt>
                <c:pt idx="564">
                  <c:v>12032.881180616889</c:v>
                </c:pt>
                <c:pt idx="565">
                  <c:v>12097.338175700956</c:v>
                </c:pt>
                <c:pt idx="566">
                  <c:v>12214.994360910427</c:v>
                </c:pt>
                <c:pt idx="567">
                  <c:v>12290.912064393855</c:v>
                </c:pt>
                <c:pt idx="568">
                  <c:v>12410.140344216539</c:v>
                </c:pt>
                <c:pt idx="569">
                  <c:v>12503.235382137267</c:v>
                </c:pt>
                <c:pt idx="570">
                  <c:v>12608.794373010394</c:v>
                </c:pt>
                <c:pt idx="571">
                  <c:v>12715.583580122619</c:v>
                </c:pt>
                <c:pt idx="572">
                  <c:v>12833.740395262887</c:v>
                </c:pt>
                <c:pt idx="573">
                  <c:v>12909.4999027259</c:v>
                </c:pt>
                <c:pt idx="574">
                  <c:v>13004.960442288726</c:v>
                </c:pt>
                <c:pt idx="575">
                  <c:v>13132.623934471932</c:v>
                </c:pt>
                <c:pt idx="576">
                  <c:v>13207.269080102791</c:v>
                </c:pt>
                <c:pt idx="577">
                  <c:v>13314.020854646635</c:v>
                </c:pt>
                <c:pt idx="578">
                  <c:v>13387.476118750126</c:v>
                </c:pt>
                <c:pt idx="579">
                  <c:v>13523.547930960638</c:v>
                </c:pt>
                <c:pt idx="580">
                  <c:v>13585.535225928954</c:v>
                </c:pt>
                <c:pt idx="581">
                  <c:v>13726.751415887386</c:v>
                </c:pt>
                <c:pt idx="582">
                  <c:v>13825.318952017386</c:v>
                </c:pt>
                <c:pt idx="583">
                  <c:v>13952.408599250617</c:v>
                </c:pt>
                <c:pt idx="584">
                  <c:v>14006.613998967619</c:v>
                </c:pt>
                <c:pt idx="585">
                  <c:v>14127.17333099168</c:v>
                </c:pt>
                <c:pt idx="586">
                  <c:v>14215.396297088928</c:v>
                </c:pt>
                <c:pt idx="587">
                  <c:v>14328.739973582078</c:v>
                </c:pt>
                <c:pt idx="588">
                  <c:v>14462.714089655134</c:v>
                </c:pt>
                <c:pt idx="589">
                  <c:v>14519.744768800798</c:v>
                </c:pt>
                <c:pt idx="590">
                  <c:v>14609.229692630972</c:v>
                </c:pt>
                <c:pt idx="591">
                  <c:v>14728.31787293808</c:v>
                </c:pt>
                <c:pt idx="592">
                  <c:v>14840.492262277796</c:v>
                </c:pt>
                <c:pt idx="593">
                  <c:v>14920.535518964867</c:v>
                </c:pt>
                <c:pt idx="594">
                  <c:v>15015.77427082191</c:v>
                </c:pt>
                <c:pt idx="595">
                  <c:v>15147.064014916363</c:v>
                </c:pt>
                <c:pt idx="596">
                  <c:v>15237.991417374757</c:v>
                </c:pt>
                <c:pt idx="597">
                  <c:v>15381.950450786062</c:v>
                </c:pt>
                <c:pt idx="598">
                  <c:v>15473.759810521406</c:v>
                </c:pt>
                <c:pt idx="599">
                  <c:v>15572.651552472773</c:v>
                </c:pt>
                <c:pt idx="600">
                  <c:v>15718.350062607986</c:v>
                </c:pt>
                <c:pt idx="601">
                  <c:v>15787.537489783776</c:v>
                </c:pt>
                <c:pt idx="602">
                  <c:v>15873.696108011329</c:v>
                </c:pt>
                <c:pt idx="603">
                  <c:v>16045.175446730133</c:v>
                </c:pt>
                <c:pt idx="604">
                  <c:v>16076.61218438186</c:v>
                </c:pt>
                <c:pt idx="605">
                  <c:v>16254.714270612123</c:v>
                </c:pt>
                <c:pt idx="606">
                  <c:v>16324.169894116756</c:v>
                </c:pt>
                <c:pt idx="607">
                  <c:v>16433.695245604304</c:v>
                </c:pt>
                <c:pt idx="608">
                  <c:v>16556.292146944252</c:v>
                </c:pt>
                <c:pt idx="609">
                  <c:v>16655.531915028954</c:v>
                </c:pt>
                <c:pt idx="610">
                  <c:v>16807.056688808229</c:v>
                </c:pt>
                <c:pt idx="611">
                  <c:v>16838.508911995927</c:v>
                </c:pt>
                <c:pt idx="612">
                  <c:v>17062.950211423722</c:v>
                </c:pt>
                <c:pt idx="613">
                  <c:v>17091.844435267878</c:v>
                </c:pt>
                <c:pt idx="614">
                  <c:v>17187.802402511508</c:v>
                </c:pt>
                <c:pt idx="615">
                  <c:v>17317.270440216023</c:v>
                </c:pt>
                <c:pt idx="616">
                  <c:v>17431.759224498943</c:v>
                </c:pt>
                <c:pt idx="617">
                  <c:v>17564.182392785071</c:v>
                </c:pt>
                <c:pt idx="618">
                  <c:v>17639.248945332929</c:v>
                </c:pt>
                <c:pt idx="619">
                  <c:v>17772.050022214436</c:v>
                </c:pt>
                <c:pt idx="620">
                  <c:v>17928.183477961949</c:v>
                </c:pt>
                <c:pt idx="621">
                  <c:v>18047.825012729074</c:v>
                </c:pt>
                <c:pt idx="622">
                  <c:v>18148.077199032523</c:v>
                </c:pt>
                <c:pt idx="623">
                  <c:v>18291.633511099739</c:v>
                </c:pt>
                <c:pt idx="624">
                  <c:v>18415.499786824417</c:v>
                </c:pt>
                <c:pt idx="625">
                  <c:v>18503.793340838867</c:v>
                </c:pt>
                <c:pt idx="626">
                  <c:v>18669.215019244668</c:v>
                </c:pt>
                <c:pt idx="627">
                  <c:v>18747.778727988665</c:v>
                </c:pt>
                <c:pt idx="628">
                  <c:v>18852.184237703277</c:v>
                </c:pt>
                <c:pt idx="629">
                  <c:v>18959.639285416844</c:v>
                </c:pt>
                <c:pt idx="630">
                  <c:v>19052.288811929342</c:v>
                </c:pt>
                <c:pt idx="631">
                  <c:v>19222.357335501227</c:v>
                </c:pt>
                <c:pt idx="632">
                  <c:v>19335.708821327597</c:v>
                </c:pt>
                <c:pt idx="633">
                  <c:v>19384.254600151588</c:v>
                </c:pt>
                <c:pt idx="634">
                  <c:v>19573.401236774484</c:v>
                </c:pt>
                <c:pt idx="635">
                  <c:v>19739.688117492307</c:v>
                </c:pt>
                <c:pt idx="636">
                  <c:v>19797.138234016973</c:v>
                </c:pt>
                <c:pt idx="637">
                  <c:v>19900.038455418948</c:v>
                </c:pt>
                <c:pt idx="638">
                  <c:v>20020.166878300646</c:v>
                </c:pt>
                <c:pt idx="639">
                  <c:v>20117.925185929344</c:v>
                </c:pt>
                <c:pt idx="640">
                  <c:v>20220.32455536439</c:v>
                </c:pt>
                <c:pt idx="641">
                  <c:v>20444.083762996914</c:v>
                </c:pt>
                <c:pt idx="642">
                  <c:v>20574.778671696396</c:v>
                </c:pt>
                <c:pt idx="643">
                  <c:v>20701.364589752022</c:v>
                </c:pt>
                <c:pt idx="644">
                  <c:v>20815.677737112739</c:v>
                </c:pt>
                <c:pt idx="645">
                  <c:v>20962.360616398906</c:v>
                </c:pt>
                <c:pt idx="646">
                  <c:v>21013.525379504448</c:v>
                </c:pt>
                <c:pt idx="647">
                  <c:v>21220.449812758281</c:v>
                </c:pt>
                <c:pt idx="648">
                  <c:v>21342.64689005175</c:v>
                </c:pt>
                <c:pt idx="649">
                  <c:v>21431.63215660015</c:v>
                </c:pt>
                <c:pt idx="650">
                  <c:v>21577.222979550945</c:v>
                </c:pt>
                <c:pt idx="651">
                  <c:v>21708.213028339145</c:v>
                </c:pt>
                <c:pt idx="652">
                  <c:v>21825.319937870958</c:v>
                </c:pt>
                <c:pt idx="653">
                  <c:v>21916.057849472683</c:v>
                </c:pt>
                <c:pt idx="654">
                  <c:v>22050.734469631952</c:v>
                </c:pt>
                <c:pt idx="655">
                  <c:v>22240.189323521561</c:v>
                </c:pt>
                <c:pt idx="656">
                  <c:v>22273.411735215068</c:v>
                </c:pt>
                <c:pt idx="657">
                  <c:v>22426.340394135696</c:v>
                </c:pt>
                <c:pt idx="658">
                  <c:v>22541.141879156374</c:v>
                </c:pt>
                <c:pt idx="659">
                  <c:v>22667.122089581069</c:v>
                </c:pt>
                <c:pt idx="660">
                  <c:v>22827.85938302449</c:v>
                </c:pt>
                <c:pt idx="661">
                  <c:v>22935.740322551854</c:v>
                </c:pt>
                <c:pt idx="662">
                  <c:v>23038.519350429273</c:v>
                </c:pt>
                <c:pt idx="663">
                  <c:v>23185.010610699428</c:v>
                </c:pt>
                <c:pt idx="664">
                  <c:v>23319.083162831208</c:v>
                </c:pt>
                <c:pt idx="665">
                  <c:v>23453.290804306816</c:v>
                </c:pt>
                <c:pt idx="666">
                  <c:v>23609.183566746324</c:v>
                </c:pt>
                <c:pt idx="667">
                  <c:v>23709.84844806993</c:v>
                </c:pt>
                <c:pt idx="668">
                  <c:v>23867.37865680506</c:v>
                </c:pt>
                <c:pt idx="669">
                  <c:v>24058.147846269381</c:v>
                </c:pt>
                <c:pt idx="670">
                  <c:v>24148.476249683787</c:v>
                </c:pt>
                <c:pt idx="671">
                  <c:v>24280.629599766056</c:v>
                </c:pt>
                <c:pt idx="672">
                  <c:v>24396.386492554611</c:v>
                </c:pt>
                <c:pt idx="673">
                  <c:v>24541.648962018997</c:v>
                </c:pt>
                <c:pt idx="674">
                  <c:v>24672.878631133113</c:v>
                </c:pt>
                <c:pt idx="675">
                  <c:v>24777.487763542667</c:v>
                </c:pt>
                <c:pt idx="676">
                  <c:v>24955.081357620358</c:v>
                </c:pt>
                <c:pt idx="677">
                  <c:v>25014.452606357434</c:v>
                </c:pt>
                <c:pt idx="678">
                  <c:v>25192.006113202435</c:v>
                </c:pt>
                <c:pt idx="679">
                  <c:v>25355.886341184982</c:v>
                </c:pt>
                <c:pt idx="680">
                  <c:v>25509.710731972751</c:v>
                </c:pt>
                <c:pt idx="681">
                  <c:v>25601.649035457151</c:v>
                </c:pt>
                <c:pt idx="682">
                  <c:v>25646.653283975349</c:v>
                </c:pt>
                <c:pt idx="683">
                  <c:v>25852.266537838532</c:v>
                </c:pt>
                <c:pt idx="684">
                  <c:v>25913.784672853846</c:v>
                </c:pt>
                <c:pt idx="685">
                  <c:v>26087.885962902379</c:v>
                </c:pt>
                <c:pt idx="686">
                  <c:v>26189.821924514701</c:v>
                </c:pt>
                <c:pt idx="687">
                  <c:v>26362.324029762538</c:v>
                </c:pt>
                <c:pt idx="688">
                  <c:v>26484.323340357379</c:v>
                </c:pt>
                <c:pt idx="689">
                  <c:v>26631.302470408675</c:v>
                </c:pt>
                <c:pt idx="690">
                  <c:v>26738.45062813253</c:v>
                </c:pt>
                <c:pt idx="691">
                  <c:v>26914.668759376829</c:v>
                </c:pt>
                <c:pt idx="692">
                  <c:v>27066.997739839935</c:v>
                </c:pt>
                <c:pt idx="693">
                  <c:v>27173.567258069157</c:v>
                </c:pt>
                <c:pt idx="694">
                  <c:v>27308.288180718078</c:v>
                </c:pt>
                <c:pt idx="695">
                  <c:v>27448.534091622336</c:v>
                </c:pt>
                <c:pt idx="696">
                  <c:v>27564.863889380777</c:v>
                </c:pt>
                <c:pt idx="697">
                  <c:v>27694.225045050498</c:v>
                </c:pt>
                <c:pt idx="698">
                  <c:v>27912.070531269077</c:v>
                </c:pt>
                <c:pt idx="699">
                  <c:v>28063.213277881554</c:v>
                </c:pt>
                <c:pt idx="700">
                  <c:v>28182.058581499019</c:v>
                </c:pt>
                <c:pt idx="701">
                  <c:v>28295.242359145643</c:v>
                </c:pt>
                <c:pt idx="702">
                  <c:v>28488.088017082435</c:v>
                </c:pt>
                <c:pt idx="703">
                  <c:v>28709.447622133433</c:v>
                </c:pt>
                <c:pt idx="704">
                  <c:v>28765.80997469688</c:v>
                </c:pt>
                <c:pt idx="705">
                  <c:v>29014.389828446161</c:v>
                </c:pt>
                <c:pt idx="706">
                  <c:v>29147.43204094069</c:v>
                </c:pt>
                <c:pt idx="707">
                  <c:v>29366.661020953015</c:v>
                </c:pt>
                <c:pt idx="708">
                  <c:v>29509.166036792518</c:v>
                </c:pt>
                <c:pt idx="709">
                  <c:v>29762.900444431107</c:v>
                </c:pt>
                <c:pt idx="710">
                  <c:v>29843.891644224797</c:v>
                </c:pt>
                <c:pt idx="711">
                  <c:v>30029.027007436885</c:v>
                </c:pt>
                <c:pt idx="712">
                  <c:v>30233.139252419656</c:v>
                </c:pt>
                <c:pt idx="713">
                  <c:v>30410.048266007605</c:v>
                </c:pt>
                <c:pt idx="714">
                  <c:v>30519.211536889183</c:v>
                </c:pt>
                <c:pt idx="715">
                  <c:v>30675.218809616876</c:v>
                </c:pt>
                <c:pt idx="716">
                  <c:v>30824.729619953177</c:v>
                </c:pt>
                <c:pt idx="717">
                  <c:v>30959.336395771556</c:v>
                </c:pt>
                <c:pt idx="718">
                  <c:v>31202.276312457725</c:v>
                </c:pt>
                <c:pt idx="719">
                  <c:v>31324.708586524084</c:v>
                </c:pt>
                <c:pt idx="720">
                  <c:v>31480.238494933768</c:v>
                </c:pt>
                <c:pt idx="721">
                  <c:v>31708.356672323403</c:v>
                </c:pt>
                <c:pt idx="722">
                  <c:v>31845.610893388508</c:v>
                </c:pt>
                <c:pt idx="723">
                  <c:v>31963.010915695486</c:v>
                </c:pt>
                <c:pt idx="724">
                  <c:v>32156.92049364038</c:v>
                </c:pt>
                <c:pt idx="725">
                  <c:v>32300.37768561405</c:v>
                </c:pt>
                <c:pt idx="726">
                  <c:v>32469.1978112293</c:v>
                </c:pt>
                <c:pt idx="727">
                  <c:v>32642.092502052485</c:v>
                </c:pt>
                <c:pt idx="728">
                  <c:v>32758.398646666261</c:v>
                </c:pt>
                <c:pt idx="729">
                  <c:v>32910.060794435194</c:v>
                </c:pt>
                <c:pt idx="730">
                  <c:v>33042.545823838562</c:v>
                </c:pt>
                <c:pt idx="731">
                  <c:v>33149.479236123472</c:v>
                </c:pt>
                <c:pt idx="732">
                  <c:v>33311.861951619321</c:v>
                </c:pt>
                <c:pt idx="733">
                  <c:v>33519.259586314591</c:v>
                </c:pt>
                <c:pt idx="734">
                  <c:v>33649.931343804645</c:v>
                </c:pt>
                <c:pt idx="735">
                  <c:v>33874.41195677939</c:v>
                </c:pt>
                <c:pt idx="736">
                  <c:v>33927.045408544967</c:v>
                </c:pt>
                <c:pt idx="737">
                  <c:v>34198.265925653315</c:v>
                </c:pt>
                <c:pt idx="738">
                  <c:v>34260.367362756188</c:v>
                </c:pt>
                <c:pt idx="739">
                  <c:v>34459.703930836768</c:v>
                </c:pt>
                <c:pt idx="740">
                  <c:v>34525.177235127623</c:v>
                </c:pt>
                <c:pt idx="741">
                  <c:v>34798.080626871873</c:v>
                </c:pt>
                <c:pt idx="742">
                  <c:v>34909.257703012096</c:v>
                </c:pt>
                <c:pt idx="743">
                  <c:v>35143.72886053018</c:v>
                </c:pt>
                <c:pt idx="744">
                  <c:v>35253.583196780193</c:v>
                </c:pt>
                <c:pt idx="745">
                  <c:v>35390.075050068976</c:v>
                </c:pt>
                <c:pt idx="746">
                  <c:v>35524.272529603353</c:v>
                </c:pt>
                <c:pt idx="747">
                  <c:v>35752.128261970982</c:v>
                </c:pt>
                <c:pt idx="748">
                  <c:v>35840.683298276905</c:v>
                </c:pt>
                <c:pt idx="749">
                  <c:v>35997.45745673863</c:v>
                </c:pt>
                <c:pt idx="750">
                  <c:v>36132.138316754244</c:v>
                </c:pt>
                <c:pt idx="751">
                  <c:v>36390.483248316537</c:v>
                </c:pt>
                <c:pt idx="752">
                  <c:v>36459.784509701894</c:v>
                </c:pt>
                <c:pt idx="753">
                  <c:v>36603.609028755098</c:v>
                </c:pt>
                <c:pt idx="754">
                  <c:v>36763.362884496833</c:v>
                </c:pt>
                <c:pt idx="755">
                  <c:v>36993.667875302781</c:v>
                </c:pt>
                <c:pt idx="756">
                  <c:v>37165.113130880651</c:v>
                </c:pt>
                <c:pt idx="757">
                  <c:v>37226.025798868948</c:v>
                </c:pt>
                <c:pt idx="758">
                  <c:v>37349.957781086843</c:v>
                </c:pt>
                <c:pt idx="759">
                  <c:v>37488.644628913302</c:v>
                </c:pt>
                <c:pt idx="760">
                  <c:v>37599.863639173054</c:v>
                </c:pt>
                <c:pt idx="761">
                  <c:v>37721.901637360941</c:v>
                </c:pt>
                <c:pt idx="762">
                  <c:v>37966.048601582326</c:v>
                </c:pt>
                <c:pt idx="763">
                  <c:v>38064.891193634736</c:v>
                </c:pt>
                <c:pt idx="764">
                  <c:v>38226.188207427935</c:v>
                </c:pt>
                <c:pt idx="765">
                  <c:v>38470.861154372797</c:v>
                </c:pt>
                <c:pt idx="766">
                  <c:v>38501.90329045603</c:v>
                </c:pt>
                <c:pt idx="767">
                  <c:v>38622.370982398956</c:v>
                </c:pt>
                <c:pt idx="768">
                  <c:v>38797.173899433597</c:v>
                </c:pt>
                <c:pt idx="769">
                  <c:v>38999.023885976763</c:v>
                </c:pt>
                <c:pt idx="770">
                  <c:v>39224.1922789538</c:v>
                </c:pt>
                <c:pt idx="771">
                  <c:v>39316.156996823483</c:v>
                </c:pt>
                <c:pt idx="772">
                  <c:v>39542.972377225014</c:v>
                </c:pt>
                <c:pt idx="773">
                  <c:v>39678.886272804142</c:v>
                </c:pt>
                <c:pt idx="774">
                  <c:v>39796.427326510959</c:v>
                </c:pt>
                <c:pt idx="775">
                  <c:v>40018.514166206573</c:v>
                </c:pt>
                <c:pt idx="776">
                  <c:v>40134.699540868583</c:v>
                </c:pt>
                <c:pt idx="777">
                  <c:v>40199.496732243482</c:v>
                </c:pt>
                <c:pt idx="778">
                  <c:v>40494.835192820865</c:v>
                </c:pt>
                <c:pt idx="779">
                  <c:v>40607.272035083515</c:v>
                </c:pt>
                <c:pt idx="780">
                  <c:v>40693.357505823129</c:v>
                </c:pt>
                <c:pt idx="781">
                  <c:v>40809.450320534503</c:v>
                </c:pt>
                <c:pt idx="782">
                  <c:v>40999.294736034753</c:v>
                </c:pt>
                <c:pt idx="783">
                  <c:v>41183.606438224466</c:v>
                </c:pt>
                <c:pt idx="784">
                  <c:v>41370.280202333539</c:v>
                </c:pt>
                <c:pt idx="785">
                  <c:v>41621.518286631253</c:v>
                </c:pt>
                <c:pt idx="786">
                  <c:v>41829.361615705755</c:v>
                </c:pt>
                <c:pt idx="787">
                  <c:v>41940.371488609271</c:v>
                </c:pt>
                <c:pt idx="788">
                  <c:v>42157.32416671807</c:v>
                </c:pt>
                <c:pt idx="789">
                  <c:v>42277.033148592905</c:v>
                </c:pt>
                <c:pt idx="790">
                  <c:v>42377.133818259201</c:v>
                </c:pt>
                <c:pt idx="791">
                  <c:v>42557.252879336571</c:v>
                </c:pt>
                <c:pt idx="792">
                  <c:v>42709.900038136017</c:v>
                </c:pt>
                <c:pt idx="793">
                  <c:v>42911.292683436324</c:v>
                </c:pt>
                <c:pt idx="794">
                  <c:v>43147.950720586639</c:v>
                </c:pt>
                <c:pt idx="795">
                  <c:v>43299.935371662206</c:v>
                </c:pt>
                <c:pt idx="796">
                  <c:v>43372.057833106708</c:v>
                </c:pt>
                <c:pt idx="797">
                  <c:v>43491.99115819655</c:v>
                </c:pt>
                <c:pt idx="798">
                  <c:v>43754.642834314458</c:v>
                </c:pt>
                <c:pt idx="799">
                  <c:v>43905.350372344925</c:v>
                </c:pt>
                <c:pt idx="800">
                  <c:v>43988.557172569548</c:v>
                </c:pt>
                <c:pt idx="801">
                  <c:v>44150.673578445225</c:v>
                </c:pt>
                <c:pt idx="802">
                  <c:v>44249.385504976097</c:v>
                </c:pt>
                <c:pt idx="803">
                  <c:v>44532.705056564722</c:v>
                </c:pt>
                <c:pt idx="804">
                  <c:v>44647.200618057032</c:v>
                </c:pt>
                <c:pt idx="805">
                  <c:v>44839.386585885979</c:v>
                </c:pt>
                <c:pt idx="806">
                  <c:v>44923.756729326371</c:v>
                </c:pt>
                <c:pt idx="807">
                  <c:v>45117.318336354896</c:v>
                </c:pt>
                <c:pt idx="808">
                  <c:v>45235.762218101539</c:v>
                </c:pt>
                <c:pt idx="809">
                  <c:v>45418.713155932877</c:v>
                </c:pt>
                <c:pt idx="810">
                  <c:v>45591.595601210887</c:v>
                </c:pt>
                <c:pt idx="811">
                  <c:v>45732.108832409496</c:v>
                </c:pt>
                <c:pt idx="812">
                  <c:v>45870.639244000849</c:v>
                </c:pt>
                <c:pt idx="813">
                  <c:v>46177.859702813606</c:v>
                </c:pt>
                <c:pt idx="814">
                  <c:v>46292.381306863426</c:v>
                </c:pt>
                <c:pt idx="815">
                  <c:v>46413.85258859364</c:v>
                </c:pt>
                <c:pt idx="816">
                  <c:v>46575.092097523782</c:v>
                </c:pt>
                <c:pt idx="817">
                  <c:v>46790.137742449559</c:v>
                </c:pt>
                <c:pt idx="818">
                  <c:v>46901.557888975702</c:v>
                </c:pt>
                <c:pt idx="819">
                  <c:v>46981.095779712938</c:v>
                </c:pt>
                <c:pt idx="820">
                  <c:v>47208.617381161755</c:v>
                </c:pt>
                <c:pt idx="821">
                  <c:v>47412.892344818982</c:v>
                </c:pt>
                <c:pt idx="822">
                  <c:v>47542.069359286572</c:v>
                </c:pt>
                <c:pt idx="823">
                  <c:v>47684.714129812506</c:v>
                </c:pt>
                <c:pt idx="824">
                  <c:v>47818.531880596711</c:v>
                </c:pt>
                <c:pt idx="825">
                  <c:v>47968.404457613658</c:v>
                </c:pt>
                <c:pt idx="826">
                  <c:v>48161.320179686743</c:v>
                </c:pt>
                <c:pt idx="827">
                  <c:v>48341.551834558282</c:v>
                </c:pt>
                <c:pt idx="828">
                  <c:v>48501.679235200478</c:v>
                </c:pt>
                <c:pt idx="829">
                  <c:v>48601.090295356356</c:v>
                </c:pt>
                <c:pt idx="830">
                  <c:v>48755.114277674656</c:v>
                </c:pt>
                <c:pt idx="831">
                  <c:v>48895.383146250744</c:v>
                </c:pt>
                <c:pt idx="832">
                  <c:v>49118.163316105114</c:v>
                </c:pt>
                <c:pt idx="833">
                  <c:v>49290.349879029825</c:v>
                </c:pt>
                <c:pt idx="834">
                  <c:v>49434.735611390344</c:v>
                </c:pt>
                <c:pt idx="835">
                  <c:v>49579.838950277655</c:v>
                </c:pt>
                <c:pt idx="836">
                  <c:v>49660.611241299688</c:v>
                </c:pt>
                <c:pt idx="837">
                  <c:v>49957.326357866521</c:v>
                </c:pt>
                <c:pt idx="838">
                  <c:v>50132.534639701749</c:v>
                </c:pt>
                <c:pt idx="839">
                  <c:v>50328.259274596312</c:v>
                </c:pt>
                <c:pt idx="840">
                  <c:v>50395.864006418335</c:v>
                </c:pt>
                <c:pt idx="841">
                  <c:v>50576.863446976378</c:v>
                </c:pt>
                <c:pt idx="842">
                  <c:v>50674.518020556658</c:v>
                </c:pt>
                <c:pt idx="843">
                  <c:v>50871.531329765923</c:v>
                </c:pt>
                <c:pt idx="844">
                  <c:v>51050.173918478635</c:v>
                </c:pt>
                <c:pt idx="845">
                  <c:v>51282.782408055355</c:v>
                </c:pt>
                <c:pt idx="846">
                  <c:v>51408.220053272715</c:v>
                </c:pt>
                <c:pt idx="847">
                  <c:v>51593.253077152767</c:v>
                </c:pt>
                <c:pt idx="848">
                  <c:v>51662.156635627864</c:v>
                </c:pt>
                <c:pt idx="849">
                  <c:v>51858.724656803191</c:v>
                </c:pt>
                <c:pt idx="850">
                  <c:v>51980.469715614265</c:v>
                </c:pt>
                <c:pt idx="851">
                  <c:v>52183.03483153764</c:v>
                </c:pt>
                <c:pt idx="852">
                  <c:v>52227.463969461183</c:v>
                </c:pt>
                <c:pt idx="853">
                  <c:v>52441.451844592149</c:v>
                </c:pt>
                <c:pt idx="854">
                  <c:v>52617.249997815001</c:v>
                </c:pt>
                <c:pt idx="855">
                  <c:v>52695.472125616361</c:v>
                </c:pt>
                <c:pt idx="856">
                  <c:v>52860.530350538</c:v>
                </c:pt>
                <c:pt idx="857">
                  <c:v>53005.20024951698</c:v>
                </c:pt>
                <c:pt idx="858">
                  <c:v>53146.338026408179</c:v>
                </c:pt>
                <c:pt idx="859">
                  <c:v>53428.226286299549</c:v>
                </c:pt>
                <c:pt idx="860">
                  <c:v>53543.217109637313</c:v>
                </c:pt>
                <c:pt idx="861">
                  <c:v>53699.656343374496</c:v>
                </c:pt>
                <c:pt idx="862">
                  <c:v>53918.334908742108</c:v>
                </c:pt>
                <c:pt idx="863">
                  <c:v>54092.288007178227</c:v>
                </c:pt>
                <c:pt idx="864">
                  <c:v>53993.372681488821</c:v>
                </c:pt>
                <c:pt idx="865">
                  <c:v>54308.82978377652</c:v>
                </c:pt>
                <c:pt idx="866">
                  <c:v>54446.279158897007</c:v>
                </c:pt>
                <c:pt idx="867">
                  <c:v>54578.297907371772</c:v>
                </c:pt>
                <c:pt idx="868">
                  <c:v>54611.453102406078</c:v>
                </c:pt>
                <c:pt idx="869">
                  <c:v>54851.530883907566</c:v>
                </c:pt>
                <c:pt idx="870">
                  <c:v>54907.52265424253</c:v>
                </c:pt>
                <c:pt idx="871">
                  <c:v>55116.438936433144</c:v>
                </c:pt>
                <c:pt idx="872">
                  <c:v>55199.920982136813</c:v>
                </c:pt>
                <c:pt idx="873">
                  <c:v>55521.908667863878</c:v>
                </c:pt>
                <c:pt idx="874">
                  <c:v>55614.482497925332</c:v>
                </c:pt>
                <c:pt idx="875">
                  <c:v>55678.382066877886</c:v>
                </c:pt>
                <c:pt idx="876">
                  <c:v>55843.688094313358</c:v>
                </c:pt>
                <c:pt idx="877">
                  <c:v>55925.104181841016</c:v>
                </c:pt>
                <c:pt idx="878">
                  <c:v>56104.874116606668</c:v>
                </c:pt>
                <c:pt idx="879">
                  <c:v>56262.159418220246</c:v>
                </c:pt>
                <c:pt idx="880">
                  <c:v>56510.868297166155</c:v>
                </c:pt>
                <c:pt idx="881">
                  <c:v>56693.845465456558</c:v>
                </c:pt>
                <c:pt idx="882">
                  <c:v>56840.540131550013</c:v>
                </c:pt>
                <c:pt idx="883">
                  <c:v>56967.237448135413</c:v>
                </c:pt>
                <c:pt idx="884">
                  <c:v>57231.763662454789</c:v>
                </c:pt>
                <c:pt idx="885">
                  <c:v>57313.322767893544</c:v>
                </c:pt>
                <c:pt idx="886">
                  <c:v>57381.402453252464</c:v>
                </c:pt>
                <c:pt idx="887">
                  <c:v>57588.951116937795</c:v>
                </c:pt>
                <c:pt idx="888">
                  <c:v>57822.900131968345</c:v>
                </c:pt>
                <c:pt idx="889">
                  <c:v>57873.12419883204</c:v>
                </c:pt>
                <c:pt idx="890">
                  <c:v>58099.90613801276</c:v>
                </c:pt>
                <c:pt idx="891">
                  <c:v>58197.653012895993</c:v>
                </c:pt>
                <c:pt idx="892">
                  <c:v>58297.704358841147</c:v>
                </c:pt>
                <c:pt idx="893">
                  <c:v>58406.240493040728</c:v>
                </c:pt>
                <c:pt idx="894">
                  <c:v>58548.470528868485</c:v>
                </c:pt>
                <c:pt idx="895">
                  <c:v>58525.307144333143</c:v>
                </c:pt>
                <c:pt idx="896">
                  <c:v>58699.326918101397</c:v>
                </c:pt>
                <c:pt idx="897">
                  <c:v>58866.951139251185</c:v>
                </c:pt>
                <c:pt idx="898">
                  <c:v>58939.950691877115</c:v>
                </c:pt>
                <c:pt idx="899">
                  <c:v>58994.314934630966</c:v>
                </c:pt>
                <c:pt idx="900">
                  <c:v>59224.862464473037</c:v>
                </c:pt>
                <c:pt idx="901">
                  <c:v>59312.95806571289</c:v>
                </c:pt>
                <c:pt idx="902">
                  <c:v>59508.209344593604</c:v>
                </c:pt>
                <c:pt idx="903">
                  <c:v>59649.795497856641</c:v>
                </c:pt>
                <c:pt idx="904">
                  <c:v>59878.148591645906</c:v>
                </c:pt>
                <c:pt idx="905">
                  <c:v>60070.076071436568</c:v>
                </c:pt>
                <c:pt idx="906">
                  <c:v>60248.262057006963</c:v>
                </c:pt>
                <c:pt idx="907">
                  <c:v>60540.239827531477</c:v>
                </c:pt>
                <c:pt idx="908">
                  <c:v>60762.61798545951</c:v>
                </c:pt>
                <c:pt idx="909">
                  <c:v>60934.132888618486</c:v>
                </c:pt>
                <c:pt idx="910">
                  <c:v>61102.593909238909</c:v>
                </c:pt>
                <c:pt idx="911">
                  <c:v>61290.740068081344</c:v>
                </c:pt>
                <c:pt idx="912">
                  <c:v>61592.691441722753</c:v>
                </c:pt>
                <c:pt idx="913">
                  <c:v>61792.701755871749</c:v>
                </c:pt>
                <c:pt idx="914">
                  <c:v>61971.045297593642</c:v>
                </c:pt>
                <c:pt idx="915">
                  <c:v>62190.463617330846</c:v>
                </c:pt>
                <c:pt idx="916">
                  <c:v>62419.322885097732</c:v>
                </c:pt>
                <c:pt idx="917">
                  <c:v>62587.724823148375</c:v>
                </c:pt>
                <c:pt idx="918">
                  <c:v>62721.114410563394</c:v>
                </c:pt>
                <c:pt idx="919">
                  <c:v>62971.747096279178</c:v>
                </c:pt>
                <c:pt idx="920">
                  <c:v>63157.314321845442</c:v>
                </c:pt>
                <c:pt idx="921">
                  <c:v>63277.103123911285</c:v>
                </c:pt>
                <c:pt idx="922">
                  <c:v>63421.659707909508</c:v>
                </c:pt>
                <c:pt idx="923">
                  <c:v>63635.605308087499</c:v>
                </c:pt>
                <c:pt idx="924">
                  <c:v>63865.102092293018</c:v>
                </c:pt>
                <c:pt idx="925">
                  <c:v>64161.079536785139</c:v>
                </c:pt>
                <c:pt idx="926">
                  <c:v>64366.075654719476</c:v>
                </c:pt>
                <c:pt idx="927">
                  <c:v>64606.021155120259</c:v>
                </c:pt>
                <c:pt idx="928">
                  <c:v>64836.179463146931</c:v>
                </c:pt>
                <c:pt idx="929">
                  <c:v>65035.462071892129</c:v>
                </c:pt>
                <c:pt idx="930">
                  <c:v>65213.583711863597</c:v>
                </c:pt>
                <c:pt idx="931">
                  <c:v>65361.024952814885</c:v>
                </c:pt>
                <c:pt idx="932">
                  <c:v>65479.088009257306</c:v>
                </c:pt>
                <c:pt idx="933">
                  <c:v>65712.753774653364</c:v>
                </c:pt>
                <c:pt idx="934">
                  <c:v>65907.898295028252</c:v>
                </c:pt>
                <c:pt idx="935">
                  <c:v>66121.413157148578</c:v>
                </c:pt>
                <c:pt idx="936">
                  <c:v>66283.8571838973</c:v>
                </c:pt>
                <c:pt idx="937">
                  <c:v>66441.032326294269</c:v>
                </c:pt>
                <c:pt idx="938">
                  <c:v>66650.725505853741</c:v>
                </c:pt>
                <c:pt idx="939">
                  <c:v>66800.604490612313</c:v>
                </c:pt>
                <c:pt idx="940">
                  <c:v>66938.072379462959</c:v>
                </c:pt>
                <c:pt idx="941">
                  <c:v>67140.65070899915</c:v>
                </c:pt>
                <c:pt idx="942">
                  <c:v>67391.57626568136</c:v>
                </c:pt>
                <c:pt idx="943">
                  <c:v>67435.781118287647</c:v>
                </c:pt>
                <c:pt idx="944">
                  <c:v>67648.994590722243</c:v>
                </c:pt>
                <c:pt idx="945">
                  <c:v>67789.506463047554</c:v>
                </c:pt>
                <c:pt idx="946">
                  <c:v>67830.343358640544</c:v>
                </c:pt>
                <c:pt idx="947">
                  <c:v>68133.720383817301</c:v>
                </c:pt>
                <c:pt idx="948">
                  <c:v>68236.231145731028</c:v>
                </c:pt>
                <c:pt idx="949">
                  <c:v>68418.816460409551</c:v>
                </c:pt>
                <c:pt idx="950">
                  <c:v>68402.727304365908</c:v>
                </c:pt>
                <c:pt idx="951">
                  <c:v>68696.154307841149</c:v>
                </c:pt>
                <c:pt idx="952">
                  <c:v>68678.590025154059</c:v>
                </c:pt>
                <c:pt idx="953">
                  <c:v>68905.321271340494</c:v>
                </c:pt>
                <c:pt idx="954">
                  <c:v>68997.054854675953</c:v>
                </c:pt>
                <c:pt idx="955">
                  <c:v>69135.600059468416</c:v>
                </c:pt>
                <c:pt idx="956">
                  <c:v>69332.565492511509</c:v>
                </c:pt>
                <c:pt idx="957">
                  <c:v>69411.615251890937</c:v>
                </c:pt>
                <c:pt idx="958">
                  <c:v>69496.484440030355</c:v>
                </c:pt>
                <c:pt idx="959">
                  <c:v>69620.125812673927</c:v>
                </c:pt>
                <c:pt idx="960">
                  <c:v>69685.759193679041</c:v>
                </c:pt>
                <c:pt idx="961">
                  <c:v>69897.735485792</c:v>
                </c:pt>
                <c:pt idx="962">
                  <c:v>70001.553610405128</c:v>
                </c:pt>
                <c:pt idx="963">
                  <c:v>70115.944485467422</c:v>
                </c:pt>
                <c:pt idx="964">
                  <c:v>70229.350898549077</c:v>
                </c:pt>
                <c:pt idx="965">
                  <c:v>70299.885313269479</c:v>
                </c:pt>
                <c:pt idx="966">
                  <c:v>70385.35244317702</c:v>
                </c:pt>
                <c:pt idx="967">
                  <c:v>70478.065080710949</c:v>
                </c:pt>
                <c:pt idx="968">
                  <c:v>70584.626944899181</c:v>
                </c:pt>
                <c:pt idx="969">
                  <c:v>70763.102056855394</c:v>
                </c:pt>
                <c:pt idx="970">
                  <c:v>70945.398112507348</c:v>
                </c:pt>
                <c:pt idx="971">
                  <c:v>71102.966400458754</c:v>
                </c:pt>
                <c:pt idx="972">
                  <c:v>71230.224414713841</c:v>
                </c:pt>
                <c:pt idx="973">
                  <c:v>71462.950580505712</c:v>
                </c:pt>
                <c:pt idx="974">
                  <c:v>71384.567460250444</c:v>
                </c:pt>
                <c:pt idx="975">
                  <c:v>71530.326299867622</c:v>
                </c:pt>
                <c:pt idx="976">
                  <c:v>71670.39169385389</c:v>
                </c:pt>
                <c:pt idx="977">
                  <c:v>72012.645792022973</c:v>
                </c:pt>
                <c:pt idx="978">
                  <c:v>71977.072087164794</c:v>
                </c:pt>
                <c:pt idx="979">
                  <c:v>72074.343004125389</c:v>
                </c:pt>
                <c:pt idx="980">
                  <c:v>72359.184791285807</c:v>
                </c:pt>
                <c:pt idx="981">
                  <c:v>72382.017545297829</c:v>
                </c:pt>
                <c:pt idx="982">
                  <c:v>72530.70864575851</c:v>
                </c:pt>
                <c:pt idx="983">
                  <c:v>72566.449871030985</c:v>
                </c:pt>
                <c:pt idx="984">
                  <c:v>72713.475580458224</c:v>
                </c:pt>
                <c:pt idx="985">
                  <c:v>72868.82043036168</c:v>
                </c:pt>
                <c:pt idx="986">
                  <c:v>73038.870931281912</c:v>
                </c:pt>
                <c:pt idx="987">
                  <c:v>73130.783325043594</c:v>
                </c:pt>
                <c:pt idx="988">
                  <c:v>73234.250271753554</c:v>
                </c:pt>
                <c:pt idx="989">
                  <c:v>73360.840869048174</c:v>
                </c:pt>
                <c:pt idx="990">
                  <c:v>73405.479961104909</c:v>
                </c:pt>
                <c:pt idx="991">
                  <c:v>73607.266842137498</c:v>
                </c:pt>
                <c:pt idx="992">
                  <c:v>73767.486110847094</c:v>
                </c:pt>
                <c:pt idx="993">
                  <c:v>73941.84159921798</c:v>
                </c:pt>
                <c:pt idx="994">
                  <c:v>73896.940178339966</c:v>
                </c:pt>
                <c:pt idx="995">
                  <c:v>74006.331716045417</c:v>
                </c:pt>
                <c:pt idx="996">
                  <c:v>74034.20635439067</c:v>
                </c:pt>
                <c:pt idx="997">
                  <c:v>74278.376250174115</c:v>
                </c:pt>
                <c:pt idx="998">
                  <c:v>74389.636673056579</c:v>
                </c:pt>
                <c:pt idx="999">
                  <c:v>74606.715441762673</c:v>
                </c:pt>
                <c:pt idx="1000">
                  <c:v>74765.764878477145</c:v>
                </c:pt>
                <c:pt idx="1001">
                  <c:v>74732.882483958776</c:v>
                </c:pt>
                <c:pt idx="1002">
                  <c:v>74803.398273685205</c:v>
                </c:pt>
                <c:pt idx="1003">
                  <c:v>74917.896468333856</c:v>
                </c:pt>
                <c:pt idx="1004">
                  <c:v>74989.046441136961</c:v>
                </c:pt>
                <c:pt idx="1005">
                  <c:v>75063.965767642192</c:v>
                </c:pt>
                <c:pt idx="1006">
                  <c:v>75275.103352335427</c:v>
                </c:pt>
                <c:pt idx="1007">
                  <c:v>75466.175102260051</c:v>
                </c:pt>
                <c:pt idx="1008">
                  <c:v>75613.400874280982</c:v>
                </c:pt>
                <c:pt idx="1009">
                  <c:v>75724.953744820188</c:v>
                </c:pt>
                <c:pt idx="1010">
                  <c:v>75831.379698123463</c:v>
                </c:pt>
                <c:pt idx="1011">
                  <c:v>75772.606380385681</c:v>
                </c:pt>
                <c:pt idx="1012">
                  <c:v>75877.09859300949</c:v>
                </c:pt>
                <c:pt idx="1013">
                  <c:v>75801.754906220507</c:v>
                </c:pt>
                <c:pt idx="1014">
                  <c:v>76044.373290702992</c:v>
                </c:pt>
                <c:pt idx="1015">
                  <c:v>76191.075580068471</c:v>
                </c:pt>
                <c:pt idx="1016">
                  <c:v>76482.58167256297</c:v>
                </c:pt>
                <c:pt idx="1017">
                  <c:v>76657.54437986546</c:v>
                </c:pt>
                <c:pt idx="1018">
                  <c:v>76527.852292257914</c:v>
                </c:pt>
                <c:pt idx="1019">
                  <c:v>76638.621238674328</c:v>
                </c:pt>
                <c:pt idx="1020">
                  <c:v>76602.496134896108</c:v>
                </c:pt>
                <c:pt idx="1021">
                  <c:v>76843.864753882488</c:v>
                </c:pt>
                <c:pt idx="1022">
                  <c:v>76832.022057539987</c:v>
                </c:pt>
                <c:pt idx="1023">
                  <c:v>77025.327943592099</c:v>
                </c:pt>
                <c:pt idx="1024">
                  <c:v>77366.603566950987</c:v>
                </c:pt>
                <c:pt idx="1025">
                  <c:v>77317.655387324849</c:v>
                </c:pt>
                <c:pt idx="1026">
                  <c:v>77301.797571444302</c:v>
                </c:pt>
                <c:pt idx="1027">
                  <c:v>77278.835252061006</c:v>
                </c:pt>
                <c:pt idx="1028">
                  <c:v>77301.046803028585</c:v>
                </c:pt>
                <c:pt idx="1029">
                  <c:v>77343.786464813456</c:v>
                </c:pt>
                <c:pt idx="1030">
                  <c:v>77600.31219216848</c:v>
                </c:pt>
                <c:pt idx="1031">
                  <c:v>77826.702460791959</c:v>
                </c:pt>
                <c:pt idx="1032">
                  <c:v>78143.929194099866</c:v>
                </c:pt>
                <c:pt idx="1033">
                  <c:v>78136.342932995205</c:v>
                </c:pt>
                <c:pt idx="1034">
                  <c:v>78271.473326002204</c:v>
                </c:pt>
                <c:pt idx="1035">
                  <c:v>78220.289164891903</c:v>
                </c:pt>
                <c:pt idx="1036">
                  <c:v>78262.566800544053</c:v>
                </c:pt>
                <c:pt idx="1037">
                  <c:v>78358.709337226741</c:v>
                </c:pt>
                <c:pt idx="1038">
                  <c:v>78502.772030908047</c:v>
                </c:pt>
                <c:pt idx="1039">
                  <c:v>78867.21729280219</c:v>
                </c:pt>
                <c:pt idx="1040">
                  <c:v>78842.282131839645</c:v>
                </c:pt>
                <c:pt idx="1041">
                  <c:v>79068.677870812651</c:v>
                </c:pt>
                <c:pt idx="1042">
                  <c:v>79252.929297612471</c:v>
                </c:pt>
                <c:pt idx="1043">
                  <c:v>79219.055344722336</c:v>
                </c:pt>
                <c:pt idx="1044">
                  <c:v>79123.32527416409</c:v>
                </c:pt>
                <c:pt idx="1045">
                  <c:v>79187.382967434867</c:v>
                </c:pt>
                <c:pt idx="1046">
                  <c:v>79231.159636944474</c:v>
                </c:pt>
                <c:pt idx="1047">
                  <c:v>79383.261204147449</c:v>
                </c:pt>
                <c:pt idx="1048">
                  <c:v>79617.69204900309</c:v>
                </c:pt>
                <c:pt idx="1049">
                  <c:v>79833.44765730176</c:v>
                </c:pt>
                <c:pt idx="1050">
                  <c:v>79973.76165270136</c:v>
                </c:pt>
                <c:pt idx="1051">
                  <c:v>80107.354466093675</c:v>
                </c:pt>
                <c:pt idx="1052">
                  <c:v>79967.999826473271</c:v>
                </c:pt>
                <c:pt idx="1053">
                  <c:v>79989.157220957466</c:v>
                </c:pt>
                <c:pt idx="1054">
                  <c:v>79984.147679495916</c:v>
                </c:pt>
                <c:pt idx="1055">
                  <c:v>80163.254268280129</c:v>
                </c:pt>
                <c:pt idx="1056">
                  <c:v>80299.324054070661</c:v>
                </c:pt>
                <c:pt idx="1057">
                  <c:v>80527.536293391357</c:v>
                </c:pt>
                <c:pt idx="1058">
                  <c:v>80789.326648526287</c:v>
                </c:pt>
                <c:pt idx="1059">
                  <c:v>80872.18734904677</c:v>
                </c:pt>
                <c:pt idx="1060">
                  <c:v>80936.213279219592</c:v>
                </c:pt>
                <c:pt idx="1061">
                  <c:v>80772.435585996209</c:v>
                </c:pt>
                <c:pt idx="1062">
                  <c:v>80729.841561410431</c:v>
                </c:pt>
                <c:pt idx="1063">
                  <c:v>80831.793806503338</c:v>
                </c:pt>
                <c:pt idx="1064">
                  <c:v>81007.329774566606</c:v>
                </c:pt>
                <c:pt idx="1065">
                  <c:v>81257.208669348212</c:v>
                </c:pt>
                <c:pt idx="1066">
                  <c:v>81556.335914697745</c:v>
                </c:pt>
                <c:pt idx="1067">
                  <c:v>81612.563839527837</c:v>
                </c:pt>
                <c:pt idx="1068">
                  <c:v>81597.004990258458</c:v>
                </c:pt>
                <c:pt idx="1069">
                  <c:v>81462.9147356428</c:v>
                </c:pt>
                <c:pt idx="1070">
                  <c:v>81361.65632792149</c:v>
                </c:pt>
                <c:pt idx="1071">
                  <c:v>81567.247032099942</c:v>
                </c:pt>
                <c:pt idx="1072">
                  <c:v>81458.873829813019</c:v>
                </c:pt>
                <c:pt idx="1073">
                  <c:v>81876.976204709994</c:v>
                </c:pt>
                <c:pt idx="1074">
                  <c:v>82055.19717096792</c:v>
                </c:pt>
                <c:pt idx="1075">
                  <c:v>82200.984535549811</c:v>
                </c:pt>
                <c:pt idx="1076">
                  <c:v>82160.301030965333</c:v>
                </c:pt>
                <c:pt idx="1077">
                  <c:v>82217.76170216981</c:v>
                </c:pt>
                <c:pt idx="1078">
                  <c:v>82036.216679377278</c:v>
                </c:pt>
                <c:pt idx="1079">
                  <c:v>82143.763290886069</c:v>
                </c:pt>
                <c:pt idx="1080">
                  <c:v>82181.50631754956</c:v>
                </c:pt>
                <c:pt idx="1081">
                  <c:v>82261.239745862636</c:v>
                </c:pt>
                <c:pt idx="1082">
                  <c:v>82287.095538582085</c:v>
                </c:pt>
                <c:pt idx="1083">
                  <c:v>82235.384330797475</c:v>
                </c:pt>
                <c:pt idx="1084">
                  <c:v>82242.495910542813</c:v>
                </c:pt>
                <c:pt idx="1085">
                  <c:v>82139.481879455605</c:v>
                </c:pt>
                <c:pt idx="1086">
                  <c:v>82325.797236565835</c:v>
                </c:pt>
                <c:pt idx="1087">
                  <c:v>82531.154407242022</c:v>
                </c:pt>
                <c:pt idx="1088">
                  <c:v>82694.129744167425</c:v>
                </c:pt>
                <c:pt idx="1089">
                  <c:v>83033.708980136842</c:v>
                </c:pt>
                <c:pt idx="1090">
                  <c:v>83316.973577059442</c:v>
                </c:pt>
                <c:pt idx="1091">
                  <c:v>83542.775939578467</c:v>
                </c:pt>
                <c:pt idx="1092">
                  <c:v>83643.310234507284</c:v>
                </c:pt>
                <c:pt idx="1093">
                  <c:v>83848.053453968998</c:v>
                </c:pt>
                <c:pt idx="1094">
                  <c:v>83776.934485949285</c:v>
                </c:pt>
                <c:pt idx="1095">
                  <c:v>83743.224169391426</c:v>
                </c:pt>
                <c:pt idx="1096">
                  <c:v>83664.881524919198</c:v>
                </c:pt>
                <c:pt idx="1097">
                  <c:v>83660.467943318014</c:v>
                </c:pt>
                <c:pt idx="1098">
                  <c:v>83498.514472747382</c:v>
                </c:pt>
                <c:pt idx="1099">
                  <c:v>83744.088529792949</c:v>
                </c:pt>
                <c:pt idx="1100">
                  <c:v>83862.031088806238</c:v>
                </c:pt>
                <c:pt idx="1101">
                  <c:v>83994.45537314903</c:v>
                </c:pt>
                <c:pt idx="1102">
                  <c:v>84480.319651695972</c:v>
                </c:pt>
                <c:pt idx="1103">
                  <c:v>84517.481721834483</c:v>
                </c:pt>
                <c:pt idx="1104">
                  <c:v>84547.524574799914</c:v>
                </c:pt>
                <c:pt idx="1105">
                  <c:v>84462.787462237247</c:v>
                </c:pt>
                <c:pt idx="1106">
                  <c:v>84241.669263923934</c:v>
                </c:pt>
                <c:pt idx="1107">
                  <c:v>84191.874736197336</c:v>
                </c:pt>
                <c:pt idx="1108">
                  <c:v>84108.733104026775</c:v>
                </c:pt>
                <c:pt idx="1109">
                  <c:v>84298.933448499345</c:v>
                </c:pt>
                <c:pt idx="1110">
                  <c:v>84530.120644637063</c:v>
                </c:pt>
                <c:pt idx="1111">
                  <c:v>84877.359543300627</c:v>
                </c:pt>
                <c:pt idx="1112">
                  <c:v>85108.347118505189</c:v>
                </c:pt>
                <c:pt idx="1113">
                  <c:v>85248.831113293287</c:v>
                </c:pt>
                <c:pt idx="1114">
                  <c:v>85246.125882478009</c:v>
                </c:pt>
                <c:pt idx="1115">
                  <c:v>84752.499872205066</c:v>
                </c:pt>
                <c:pt idx="1116">
                  <c:v>84724.275817615417</c:v>
                </c:pt>
                <c:pt idx="1117">
                  <c:v>84699.621449546321</c:v>
                </c:pt>
                <c:pt idx="1118">
                  <c:v>84783.152983058448</c:v>
                </c:pt>
                <c:pt idx="1119">
                  <c:v>84988.977122936951</c:v>
                </c:pt>
                <c:pt idx="1120">
                  <c:v>85419.616337959407</c:v>
                </c:pt>
                <c:pt idx="1121">
                  <c:v>85632.727813595804</c:v>
                </c:pt>
                <c:pt idx="1122">
                  <c:v>85708.947269407188</c:v>
                </c:pt>
                <c:pt idx="1123">
                  <c:v>85497.412170884651</c:v>
                </c:pt>
                <c:pt idx="1124">
                  <c:v>85324.89164923584</c:v>
                </c:pt>
                <c:pt idx="1125">
                  <c:v>85206.24707944582</c:v>
                </c:pt>
                <c:pt idx="1126">
                  <c:v>85131.294366781745</c:v>
                </c:pt>
                <c:pt idx="1127">
                  <c:v>85122.571810556954</c:v>
                </c:pt>
                <c:pt idx="1128">
                  <c:v>85537.277260289164</c:v>
                </c:pt>
                <c:pt idx="1129">
                  <c:v>85814.73059753023</c:v>
                </c:pt>
                <c:pt idx="1130">
                  <c:v>86122.864899349224</c:v>
                </c:pt>
                <c:pt idx="1131">
                  <c:v>86039.288257569366</c:v>
                </c:pt>
                <c:pt idx="1132">
                  <c:v>85962.83819340702</c:v>
                </c:pt>
                <c:pt idx="1133">
                  <c:v>85875.69556825477</c:v>
                </c:pt>
                <c:pt idx="1134">
                  <c:v>85713.346385100682</c:v>
                </c:pt>
                <c:pt idx="1135">
                  <c:v>85497.890695625058</c:v>
                </c:pt>
                <c:pt idx="1136">
                  <c:v>85569.412736625236</c:v>
                </c:pt>
                <c:pt idx="1137">
                  <c:v>85734.716254472878</c:v>
                </c:pt>
                <c:pt idx="1138">
                  <c:v>85980.510055352817</c:v>
                </c:pt>
                <c:pt idx="1139">
                  <c:v>86119.551238074928</c:v>
                </c:pt>
                <c:pt idx="1140">
                  <c:v>86343.435089927108</c:v>
                </c:pt>
                <c:pt idx="1141">
                  <c:v>86188.899665081844</c:v>
                </c:pt>
                <c:pt idx="1142">
                  <c:v>86011.196789283873</c:v>
                </c:pt>
                <c:pt idx="1143">
                  <c:v>85834.720765394159</c:v>
                </c:pt>
                <c:pt idx="1144">
                  <c:v>85560.338932476574</c:v>
                </c:pt>
                <c:pt idx="1145">
                  <c:v>85511.38144488461</c:v>
                </c:pt>
                <c:pt idx="1146">
                  <c:v>85461.210212984108</c:v>
                </c:pt>
                <c:pt idx="1147">
                  <c:v>85677.656708191775</c:v>
                </c:pt>
                <c:pt idx="1148">
                  <c:v>85916.928725623075</c:v>
                </c:pt>
                <c:pt idx="1149">
                  <c:v>85887.734110332691</c:v>
                </c:pt>
                <c:pt idx="1150">
                  <c:v>85923.94210870238</c:v>
                </c:pt>
                <c:pt idx="1151">
                  <c:v>85750.914034639587</c:v>
                </c:pt>
                <c:pt idx="1152">
                  <c:v>85605.487412479328</c:v>
                </c:pt>
                <c:pt idx="1153">
                  <c:v>85505.62072055618</c:v>
                </c:pt>
                <c:pt idx="1154">
                  <c:v>85281.827809657989</c:v>
                </c:pt>
                <c:pt idx="1155">
                  <c:v>85088.233953219707</c:v>
                </c:pt>
                <c:pt idx="1156">
                  <c:v>85181.587694445538</c:v>
                </c:pt>
                <c:pt idx="1157">
                  <c:v>85509.780219946551</c:v>
                </c:pt>
                <c:pt idx="1158">
                  <c:v>85566.228619263071</c:v>
                </c:pt>
                <c:pt idx="1159">
                  <c:v>85730.280289558839</c:v>
                </c:pt>
                <c:pt idx="1160">
                  <c:v>85792.881484390207</c:v>
                </c:pt>
                <c:pt idx="1161">
                  <c:v>85928.102287154819</c:v>
                </c:pt>
                <c:pt idx="1162">
                  <c:v>85899.515000377651</c:v>
                </c:pt>
                <c:pt idx="1163">
                  <c:v>85752.497005069104</c:v>
                </c:pt>
                <c:pt idx="1164">
                  <c:v>85655.91919680858</c:v>
                </c:pt>
                <c:pt idx="1165">
                  <c:v>85583.290382879888</c:v>
                </c:pt>
                <c:pt idx="1166">
                  <c:v>85706.609667648154</c:v>
                </c:pt>
                <c:pt idx="1167">
                  <c:v>85863.436193203699</c:v>
                </c:pt>
                <c:pt idx="1168">
                  <c:v>85995.604865013782</c:v>
                </c:pt>
                <c:pt idx="1169">
                  <c:v>86346.730616481858</c:v>
                </c:pt>
                <c:pt idx="1170">
                  <c:v>86671.018722890978</c:v>
                </c:pt>
                <c:pt idx="1171">
                  <c:v>87058.471997250366</c:v>
                </c:pt>
                <c:pt idx="1172">
                  <c:v>87298.98788657086</c:v>
                </c:pt>
                <c:pt idx="1173">
                  <c:v>87434.540054126934</c:v>
                </c:pt>
                <c:pt idx="1174">
                  <c:v>87324.016679610577</c:v>
                </c:pt>
                <c:pt idx="1175">
                  <c:v>87437.247477832047</c:v>
                </c:pt>
                <c:pt idx="1176">
                  <c:v>87285.340930949649</c:v>
                </c:pt>
                <c:pt idx="1177">
                  <c:v>87572.548159483646</c:v>
                </c:pt>
                <c:pt idx="1178">
                  <c:v>87805.369667533159</c:v>
                </c:pt>
                <c:pt idx="1179">
                  <c:v>88385.918031375957</c:v>
                </c:pt>
                <c:pt idx="1180">
                  <c:v>88701.827010996611</c:v>
                </c:pt>
                <c:pt idx="1181">
                  <c:v>89062.75078868639</c:v>
                </c:pt>
                <c:pt idx="1182">
                  <c:v>89424.565515223891</c:v>
                </c:pt>
                <c:pt idx="1183">
                  <c:v>89467.802655703839</c:v>
                </c:pt>
                <c:pt idx="1184">
                  <c:v>89628.648136714328</c:v>
                </c:pt>
                <c:pt idx="1185">
                  <c:v>89384.996525094757</c:v>
                </c:pt>
                <c:pt idx="1186">
                  <c:v>89193.959568901992</c:v>
                </c:pt>
                <c:pt idx="1187">
                  <c:v>89183.510570387065</c:v>
                </c:pt>
                <c:pt idx="1188">
                  <c:v>89313.61885732066</c:v>
                </c:pt>
                <c:pt idx="1189">
                  <c:v>89523.112463415993</c:v>
                </c:pt>
                <c:pt idx="1190">
                  <c:v>89931.803227624361</c:v>
                </c:pt>
                <c:pt idx="1191">
                  <c:v>90286.369430865903</c:v>
                </c:pt>
                <c:pt idx="1192">
                  <c:v>90395.122566784528</c:v>
                </c:pt>
                <c:pt idx="1193">
                  <c:v>90437.784309633105</c:v>
                </c:pt>
                <c:pt idx="1194">
                  <c:v>90396.726518420241</c:v>
                </c:pt>
                <c:pt idx="1195">
                  <c:v>90269.02167883089</c:v>
                </c:pt>
                <c:pt idx="1196">
                  <c:v>90183.003482668588</c:v>
                </c:pt>
                <c:pt idx="1197">
                  <c:v>90011.067090058015</c:v>
                </c:pt>
                <c:pt idx="1198">
                  <c:v>89819.971145158095</c:v>
                </c:pt>
                <c:pt idx="1199">
                  <c:v>89824.28435148987</c:v>
                </c:pt>
                <c:pt idx="1200">
                  <c:v>89857.223450060672</c:v>
                </c:pt>
                <c:pt idx="1201">
                  <c:v>90102.13106800981</c:v>
                </c:pt>
                <c:pt idx="1202">
                  <c:v>90153.858177603121</c:v>
                </c:pt>
                <c:pt idx="1203">
                  <c:v>90414.425356775202</c:v>
                </c:pt>
                <c:pt idx="1204">
                  <c:v>90523.570705932012</c:v>
                </c:pt>
                <c:pt idx="1205">
                  <c:v>90577.536577046252</c:v>
                </c:pt>
                <c:pt idx="1206">
                  <c:v>90455.594031000539</c:v>
                </c:pt>
                <c:pt idx="1207">
                  <c:v>90090.093497117821</c:v>
                </c:pt>
                <c:pt idx="1208">
                  <c:v>89761.227384866535</c:v>
                </c:pt>
                <c:pt idx="1209">
                  <c:v>89648.683015595569</c:v>
                </c:pt>
                <c:pt idx="1210">
                  <c:v>89433.89111994984</c:v>
                </c:pt>
                <c:pt idx="1211">
                  <c:v>89656.055590403863</c:v>
                </c:pt>
                <c:pt idx="1212">
                  <c:v>89791.843298128078</c:v>
                </c:pt>
                <c:pt idx="1213">
                  <c:v>89857.463075564039</c:v>
                </c:pt>
                <c:pt idx="1214">
                  <c:v>90042.404569048464</c:v>
                </c:pt>
                <c:pt idx="1215">
                  <c:v>90203.890214377578</c:v>
                </c:pt>
                <c:pt idx="1216">
                  <c:v>90123.883622349153</c:v>
                </c:pt>
                <c:pt idx="1217">
                  <c:v>90179.445564111287</c:v>
                </c:pt>
                <c:pt idx="1218">
                  <c:v>89727.072864195565</c:v>
                </c:pt>
                <c:pt idx="1219">
                  <c:v>89414.613321201745</c:v>
                </c:pt>
                <c:pt idx="1220">
                  <c:v>89262.625319963394</c:v>
                </c:pt>
                <c:pt idx="1221">
                  <c:v>89013.733242032191</c:v>
                </c:pt>
                <c:pt idx="1222">
                  <c:v>89140.756668637245</c:v>
                </c:pt>
                <c:pt idx="1223">
                  <c:v>89227.481380727448</c:v>
                </c:pt>
                <c:pt idx="1224">
                  <c:v>89550.998139040705</c:v>
                </c:pt>
                <c:pt idx="1225">
                  <c:v>89854.145186134061</c:v>
                </c:pt>
                <c:pt idx="1226">
                  <c:v>89953.923155913886</c:v>
                </c:pt>
                <c:pt idx="1227">
                  <c:v>89783.106394328177</c:v>
                </c:pt>
                <c:pt idx="1228">
                  <c:v>89410.816752212981</c:v>
                </c:pt>
                <c:pt idx="1229">
                  <c:v>88869.394078468104</c:v>
                </c:pt>
                <c:pt idx="1230">
                  <c:v>88579.98093539945</c:v>
                </c:pt>
                <c:pt idx="1231">
                  <c:v>88543.481497051645</c:v>
                </c:pt>
                <c:pt idx="1232">
                  <c:v>88339.601234150934</c:v>
                </c:pt>
                <c:pt idx="1233">
                  <c:v>88582.670966886086</c:v>
                </c:pt>
                <c:pt idx="1234">
                  <c:v>88780.800176836754</c:v>
                </c:pt>
                <c:pt idx="1235">
                  <c:v>88805.141130425574</c:v>
                </c:pt>
                <c:pt idx="1236">
                  <c:v>88910.41201513035</c:v>
                </c:pt>
                <c:pt idx="1237">
                  <c:v>88942.732918802882</c:v>
                </c:pt>
                <c:pt idx="1238">
                  <c:v>88713.748400319295</c:v>
                </c:pt>
                <c:pt idx="1239">
                  <c:v>88121.365422376781</c:v>
                </c:pt>
                <c:pt idx="1240">
                  <c:v>87865.051524093433</c:v>
                </c:pt>
                <c:pt idx="1241">
                  <c:v>87635.540787949751</c:v>
                </c:pt>
                <c:pt idx="1242">
                  <c:v>87594.153375185255</c:v>
                </c:pt>
                <c:pt idx="1243">
                  <c:v>87717.562139417147</c:v>
                </c:pt>
                <c:pt idx="1244">
                  <c:v>88256.936536474706</c:v>
                </c:pt>
                <c:pt idx="1245">
                  <c:v>88850.820101044039</c:v>
                </c:pt>
                <c:pt idx="1246">
                  <c:v>89289.402808470695</c:v>
                </c:pt>
                <c:pt idx="1247">
                  <c:v>89625.330506749713</c:v>
                </c:pt>
                <c:pt idx="1248">
                  <c:v>89833.002946266395</c:v>
                </c:pt>
                <c:pt idx="1249">
                  <c:v>89510.929841586199</c:v>
                </c:pt>
                <c:pt idx="1250">
                  <c:v>89167.422500853572</c:v>
                </c:pt>
                <c:pt idx="1251">
                  <c:v>88775.640877923841</c:v>
                </c:pt>
                <c:pt idx="1252">
                  <c:v>88275.617418735492</c:v>
                </c:pt>
                <c:pt idx="1253">
                  <c:v>88049.888604431879</c:v>
                </c:pt>
                <c:pt idx="1254">
                  <c:v>88170.847530078405</c:v>
                </c:pt>
                <c:pt idx="1255">
                  <c:v>88550.372321616902</c:v>
                </c:pt>
                <c:pt idx="1256">
                  <c:v>89212.2592253045</c:v>
                </c:pt>
                <c:pt idx="1257">
                  <c:v>89924.429955988526</c:v>
                </c:pt>
                <c:pt idx="1258">
                  <c:v>90629.03285498207</c:v>
                </c:pt>
                <c:pt idx="1259">
                  <c:v>90896.025509836109</c:v>
                </c:pt>
                <c:pt idx="1260">
                  <c:v>91071.706023987252</c:v>
                </c:pt>
                <c:pt idx="1261">
                  <c:v>90808.125165686753</c:v>
                </c:pt>
                <c:pt idx="1262">
                  <c:v>90618.597081813146</c:v>
                </c:pt>
                <c:pt idx="1263">
                  <c:v>90200.313834580797</c:v>
                </c:pt>
                <c:pt idx="1264">
                  <c:v>89926.162673159226</c:v>
                </c:pt>
                <c:pt idx="1265">
                  <c:v>89745.504828053236</c:v>
                </c:pt>
                <c:pt idx="1266">
                  <c:v>89529.987096778423</c:v>
                </c:pt>
                <c:pt idx="1267">
                  <c:v>89428.3805319151</c:v>
                </c:pt>
                <c:pt idx="1268">
                  <c:v>89368.66778885838</c:v>
                </c:pt>
                <c:pt idx="1269">
                  <c:v>89654.32303372171</c:v>
                </c:pt>
                <c:pt idx="1270">
                  <c:v>90039.086466868175</c:v>
                </c:pt>
                <c:pt idx="1271">
                  <c:v>90369.551647299813</c:v>
                </c:pt>
                <c:pt idx="1272">
                  <c:v>90735.236666461933</c:v>
                </c:pt>
                <c:pt idx="1273">
                  <c:v>91215.420086235186</c:v>
                </c:pt>
                <c:pt idx="1274">
                  <c:v>91143.755667400706</c:v>
                </c:pt>
                <c:pt idx="1275">
                  <c:v>90734.370055808555</c:v>
                </c:pt>
                <c:pt idx="1276">
                  <c:v>90401.999285598024</c:v>
                </c:pt>
                <c:pt idx="1277">
                  <c:v>89903.047574317417</c:v>
                </c:pt>
                <c:pt idx="1278">
                  <c:v>89358.476196165473</c:v>
                </c:pt>
                <c:pt idx="1279">
                  <c:v>89086.578026501767</c:v>
                </c:pt>
                <c:pt idx="1280">
                  <c:v>89069.384803631605</c:v>
                </c:pt>
                <c:pt idx="1281">
                  <c:v>89213.364948296614</c:v>
                </c:pt>
                <c:pt idx="1282">
                  <c:v>89702.392646240973</c:v>
                </c:pt>
                <c:pt idx="1283">
                  <c:v>89979.361283242688</c:v>
                </c:pt>
                <c:pt idx="1284">
                  <c:v>90451.667032929501</c:v>
                </c:pt>
                <c:pt idx="1285">
                  <c:v>90573.959714824057</c:v>
                </c:pt>
                <c:pt idx="1286">
                  <c:v>90599.403476997191</c:v>
                </c:pt>
                <c:pt idx="1287">
                  <c:v>90291.881650987794</c:v>
                </c:pt>
                <c:pt idx="1288">
                  <c:v>89908.706516848324</c:v>
                </c:pt>
                <c:pt idx="1289">
                  <c:v>89294.212830035845</c:v>
                </c:pt>
                <c:pt idx="1290">
                  <c:v>88564.633061642744</c:v>
                </c:pt>
                <c:pt idx="1291">
                  <c:v>87976.184516010369</c:v>
                </c:pt>
                <c:pt idx="1292">
                  <c:v>87743.239173296228</c:v>
                </c:pt>
                <c:pt idx="1293">
                  <c:v>87783.633978673766</c:v>
                </c:pt>
                <c:pt idx="1294">
                  <c:v>88142.974597636086</c:v>
                </c:pt>
                <c:pt idx="1295">
                  <c:v>88636.232569072556</c:v>
                </c:pt>
                <c:pt idx="1296">
                  <c:v>89005.367168779165</c:v>
                </c:pt>
                <c:pt idx="1297">
                  <c:v>89394.598453653307</c:v>
                </c:pt>
                <c:pt idx="1298">
                  <c:v>89725.229674246977</c:v>
                </c:pt>
                <c:pt idx="1299">
                  <c:v>89403.426357524557</c:v>
                </c:pt>
                <c:pt idx="1300">
                  <c:v>88863.368579310525</c:v>
                </c:pt>
                <c:pt idx="1301">
                  <c:v>88336.045518829618</c:v>
                </c:pt>
                <c:pt idx="1302">
                  <c:v>87876.232794290467</c:v>
                </c:pt>
                <c:pt idx="1303">
                  <c:v>87511.288193248518</c:v>
                </c:pt>
                <c:pt idx="1304">
                  <c:v>87001.255741537505</c:v>
                </c:pt>
                <c:pt idx="1305">
                  <c:v>86793.669997741759</c:v>
                </c:pt>
                <c:pt idx="1306">
                  <c:v>86779.178418194555</c:v>
                </c:pt>
                <c:pt idx="1307">
                  <c:v>87125.00781461857</c:v>
                </c:pt>
                <c:pt idx="1308">
                  <c:v>87770.371602018335</c:v>
                </c:pt>
                <c:pt idx="1309">
                  <c:v>88335.806014837668</c:v>
                </c:pt>
                <c:pt idx="1310">
                  <c:v>88666.339505115175</c:v>
                </c:pt>
                <c:pt idx="1311">
                  <c:v>88914.594917705515</c:v>
                </c:pt>
                <c:pt idx="1312">
                  <c:v>88560.800711500604</c:v>
                </c:pt>
                <c:pt idx="1313">
                  <c:v>87818.632199626838</c:v>
                </c:pt>
                <c:pt idx="1314">
                  <c:v>87111.380093371772</c:v>
                </c:pt>
                <c:pt idx="1315">
                  <c:v>86124.576959923055</c:v>
                </c:pt>
                <c:pt idx="1316">
                  <c:v>85377.783908685131</c:v>
                </c:pt>
                <c:pt idx="1317">
                  <c:v>85252.511705162309</c:v>
                </c:pt>
                <c:pt idx="1318">
                  <c:v>85233.133455897638</c:v>
                </c:pt>
                <c:pt idx="1319">
                  <c:v>85766.854222635739</c:v>
                </c:pt>
                <c:pt idx="1320">
                  <c:v>86368.823633691936</c:v>
                </c:pt>
                <c:pt idx="1321">
                  <c:v>86984.185004023602</c:v>
                </c:pt>
                <c:pt idx="1322">
                  <c:v>87265.229744554323</c:v>
                </c:pt>
                <c:pt idx="1323">
                  <c:v>87516.187470355246</c:v>
                </c:pt>
                <c:pt idx="1324">
                  <c:v>87365.031949806333</c:v>
                </c:pt>
                <c:pt idx="1325">
                  <c:v>87032.561565684082</c:v>
                </c:pt>
                <c:pt idx="1326">
                  <c:v>86289.418486384908</c:v>
                </c:pt>
                <c:pt idx="1327">
                  <c:v>85445.382373970409</c:v>
                </c:pt>
                <c:pt idx="1328">
                  <c:v>84702.436450697453</c:v>
                </c:pt>
                <c:pt idx="1329">
                  <c:v>84312.785240935977</c:v>
                </c:pt>
                <c:pt idx="1330">
                  <c:v>84109.965490906048</c:v>
                </c:pt>
                <c:pt idx="1331">
                  <c:v>84287.031647648648</c:v>
                </c:pt>
                <c:pt idx="1332">
                  <c:v>84649.209608749588</c:v>
                </c:pt>
                <c:pt idx="1333">
                  <c:v>85522.056304973157</c:v>
                </c:pt>
                <c:pt idx="1334">
                  <c:v>86207.180556245134</c:v>
                </c:pt>
                <c:pt idx="1335">
                  <c:v>86744.432075867371</c:v>
                </c:pt>
                <c:pt idx="1336">
                  <c:v>87085.229781695714</c:v>
                </c:pt>
                <c:pt idx="1337">
                  <c:v>86846.462696477203</c:v>
                </c:pt>
                <c:pt idx="1338">
                  <c:v>86205.965508284789</c:v>
                </c:pt>
                <c:pt idx="1339">
                  <c:v>85129.086122352237</c:v>
                </c:pt>
                <c:pt idx="1340">
                  <c:v>84002.290736470255</c:v>
                </c:pt>
                <c:pt idx="1341">
                  <c:v>83057.84746553922</c:v>
                </c:pt>
                <c:pt idx="1342">
                  <c:v>82576.110409291126</c:v>
                </c:pt>
                <c:pt idx="1343">
                  <c:v>82477.359378249734</c:v>
                </c:pt>
                <c:pt idx="1344">
                  <c:v>82543.762562263524</c:v>
                </c:pt>
                <c:pt idx="1345">
                  <c:v>83142.913666882378</c:v>
                </c:pt>
                <c:pt idx="1346">
                  <c:v>83820.337552615645</c:v>
                </c:pt>
                <c:pt idx="1347">
                  <c:v>84535.621450559891</c:v>
                </c:pt>
                <c:pt idx="1348">
                  <c:v>85149.954118830108</c:v>
                </c:pt>
                <c:pt idx="1349">
                  <c:v>85590.413289349133</c:v>
                </c:pt>
                <c:pt idx="1350">
                  <c:v>85809.926354304669</c:v>
                </c:pt>
                <c:pt idx="1351">
                  <c:v>85708.321455132813</c:v>
                </c:pt>
                <c:pt idx="1352">
                  <c:v>85172.625726431375</c:v>
                </c:pt>
                <c:pt idx="1353">
                  <c:v>84433.959910896214</c:v>
                </c:pt>
                <c:pt idx="1354">
                  <c:v>83574.037218069818</c:v>
                </c:pt>
                <c:pt idx="1355">
                  <c:v>82606.014296926107</c:v>
                </c:pt>
                <c:pt idx="1356">
                  <c:v>82115.465744670437</c:v>
                </c:pt>
                <c:pt idx="1357">
                  <c:v>81585.120114584104</c:v>
                </c:pt>
                <c:pt idx="1358">
                  <c:v>81310.597897864747</c:v>
                </c:pt>
                <c:pt idx="1359">
                  <c:v>81332.747508692803</c:v>
                </c:pt>
                <c:pt idx="1360">
                  <c:v>81939.186083225315</c:v>
                </c:pt>
                <c:pt idx="1361">
                  <c:v>82986.03958489935</c:v>
                </c:pt>
                <c:pt idx="1362">
                  <c:v>83905.307170713248</c:v>
                </c:pt>
                <c:pt idx="1363">
                  <c:v>84519.689389965381</c:v>
                </c:pt>
                <c:pt idx="1364">
                  <c:v>84782.545805453003</c:v>
                </c:pt>
                <c:pt idx="1365">
                  <c:v>84827.183038488525</c:v>
                </c:pt>
                <c:pt idx="1366">
                  <c:v>84454.674502700567</c:v>
                </c:pt>
                <c:pt idx="1367">
                  <c:v>83974.462456359834</c:v>
                </c:pt>
                <c:pt idx="1368">
                  <c:v>83334.624961764697</c:v>
                </c:pt>
                <c:pt idx="1369">
                  <c:v>82076.033693120989</c:v>
                </c:pt>
                <c:pt idx="1370">
                  <c:v>81198.073046913327</c:v>
                </c:pt>
                <c:pt idx="1371">
                  <c:v>80814.167868828241</c:v>
                </c:pt>
                <c:pt idx="1372">
                  <c:v>80483.242056216186</c:v>
                </c:pt>
                <c:pt idx="1373">
                  <c:v>80632.17356585573</c:v>
                </c:pt>
                <c:pt idx="1374">
                  <c:v>81062.418366202197</c:v>
                </c:pt>
                <c:pt idx="1375">
                  <c:v>81719.716282733803</c:v>
                </c:pt>
                <c:pt idx="1376">
                  <c:v>82499.432240450478</c:v>
                </c:pt>
                <c:pt idx="1377">
                  <c:v>83292.942208831868</c:v>
                </c:pt>
                <c:pt idx="1378">
                  <c:v>83765.03558441691</c:v>
                </c:pt>
                <c:pt idx="1379">
                  <c:v>84125.158843055033</c:v>
                </c:pt>
                <c:pt idx="1380">
                  <c:v>84006.226821242992</c:v>
                </c:pt>
                <c:pt idx="1381">
                  <c:v>83621.481718563591</c:v>
                </c:pt>
                <c:pt idx="1382">
                  <c:v>82937.378684420561</c:v>
                </c:pt>
                <c:pt idx="1383">
                  <c:v>82137.148240670853</c:v>
                </c:pt>
                <c:pt idx="1384">
                  <c:v>81514.216744997393</c:v>
                </c:pt>
                <c:pt idx="1385">
                  <c:v>80878.062865196975</c:v>
                </c:pt>
                <c:pt idx="1386">
                  <c:v>80493.998845802271</c:v>
                </c:pt>
                <c:pt idx="1387">
                  <c:v>80300.296817213472</c:v>
                </c:pt>
                <c:pt idx="1388">
                  <c:v>80628.373453445776</c:v>
                </c:pt>
                <c:pt idx="1389">
                  <c:v>81142.74098667012</c:v>
                </c:pt>
                <c:pt idx="1390">
                  <c:v>81927.923465844084</c:v>
                </c:pt>
                <c:pt idx="1391">
                  <c:v>82786.164684054776</c:v>
                </c:pt>
                <c:pt idx="1392">
                  <c:v>83138.262230670865</c:v>
                </c:pt>
                <c:pt idx="1393">
                  <c:v>83276.762109058429</c:v>
                </c:pt>
                <c:pt idx="1394">
                  <c:v>83363.069760205311</c:v>
                </c:pt>
                <c:pt idx="1395">
                  <c:v>83228.351308378289</c:v>
                </c:pt>
                <c:pt idx="1396">
                  <c:v>82556.039973128456</c:v>
                </c:pt>
                <c:pt idx="1397">
                  <c:v>81825.901870649031</c:v>
                </c:pt>
                <c:pt idx="1398">
                  <c:v>80752.2399984027</c:v>
                </c:pt>
                <c:pt idx="1399">
                  <c:v>79955.907411009306</c:v>
                </c:pt>
                <c:pt idx="1400">
                  <c:v>79667.720155758827</c:v>
                </c:pt>
                <c:pt idx="1401">
                  <c:v>79765.561770344502</c:v>
                </c:pt>
                <c:pt idx="1402">
                  <c:v>80390.968156367424</c:v>
                </c:pt>
                <c:pt idx="1403">
                  <c:v>81345.861103292016</c:v>
                </c:pt>
                <c:pt idx="1404">
                  <c:v>82193.009467727141</c:v>
                </c:pt>
                <c:pt idx="1405">
                  <c:v>83043.268741116903</c:v>
                </c:pt>
                <c:pt idx="1406">
                  <c:v>83852.816875750606</c:v>
                </c:pt>
                <c:pt idx="1407">
                  <c:v>84003.044845610115</c:v>
                </c:pt>
                <c:pt idx="1408">
                  <c:v>83364.651060220276</c:v>
                </c:pt>
                <c:pt idx="1409">
                  <c:v>82543.156045606665</c:v>
                </c:pt>
                <c:pt idx="1410">
                  <c:v>81329.937466577161</c:v>
                </c:pt>
                <c:pt idx="1411">
                  <c:v>80320.357827752319</c:v>
                </c:pt>
                <c:pt idx="1412">
                  <c:v>79505.295972965236</c:v>
                </c:pt>
                <c:pt idx="1413">
                  <c:v>79206.455999205238</c:v>
                </c:pt>
                <c:pt idx="1414">
                  <c:v>79143.240967542544</c:v>
                </c:pt>
                <c:pt idx="1415">
                  <c:v>79474.240545458029</c:v>
                </c:pt>
                <c:pt idx="1416">
                  <c:v>79972.899216694335</c:v>
                </c:pt>
                <c:pt idx="1417">
                  <c:v>80627.896145317703</c:v>
                </c:pt>
                <c:pt idx="1418">
                  <c:v>81866.430516948487</c:v>
                </c:pt>
                <c:pt idx="1419">
                  <c:v>83200.515178600734</c:v>
                </c:pt>
                <c:pt idx="1420">
                  <c:v>84091.332627364405</c:v>
                </c:pt>
                <c:pt idx="1421">
                  <c:v>84612.652517335227</c:v>
                </c:pt>
                <c:pt idx="1422">
                  <c:v>84234.660805247404</c:v>
                </c:pt>
                <c:pt idx="1423">
                  <c:v>83655.318778050612</c:v>
                </c:pt>
                <c:pt idx="1424">
                  <c:v>82708.705776728573</c:v>
                </c:pt>
                <c:pt idx="1425">
                  <c:v>81194.400099033432</c:v>
                </c:pt>
                <c:pt idx="1426">
                  <c:v>79967.761284267865</c:v>
                </c:pt>
                <c:pt idx="1427">
                  <c:v>78809.64713694634</c:v>
                </c:pt>
                <c:pt idx="1428">
                  <c:v>78221.993443538086</c:v>
                </c:pt>
                <c:pt idx="1429">
                  <c:v>78311.315240032796</c:v>
                </c:pt>
                <c:pt idx="1430">
                  <c:v>78660.178391826426</c:v>
                </c:pt>
                <c:pt idx="1431">
                  <c:v>79583.203622036235</c:v>
                </c:pt>
                <c:pt idx="1432">
                  <c:v>80639.755461236578</c:v>
                </c:pt>
                <c:pt idx="1433">
                  <c:v>81731.47352650213</c:v>
                </c:pt>
                <c:pt idx="1434">
                  <c:v>83129.437402049531</c:v>
                </c:pt>
                <c:pt idx="1435">
                  <c:v>84021.309082306252</c:v>
                </c:pt>
                <c:pt idx="1436">
                  <c:v>84726.483685139348</c:v>
                </c:pt>
                <c:pt idx="1437">
                  <c:v>84929.119563271204</c:v>
                </c:pt>
                <c:pt idx="1438">
                  <c:v>84678.757437332766</c:v>
                </c:pt>
                <c:pt idx="1439">
                  <c:v>84361.110828372271</c:v>
                </c:pt>
                <c:pt idx="1440">
                  <c:v>83557.487070453775</c:v>
                </c:pt>
                <c:pt idx="1441">
                  <c:v>82694.001080268848</c:v>
                </c:pt>
                <c:pt idx="1442">
                  <c:v>81358.956437784553</c:v>
                </c:pt>
                <c:pt idx="1443">
                  <c:v>80544.424625521424</c:v>
                </c:pt>
                <c:pt idx="1444">
                  <c:v>79820.97108938481</c:v>
                </c:pt>
                <c:pt idx="1445">
                  <c:v>79203.411632415708</c:v>
                </c:pt>
                <c:pt idx="1446">
                  <c:v>78938.835207200638</c:v>
                </c:pt>
                <c:pt idx="1447">
                  <c:v>79224.062112029162</c:v>
                </c:pt>
                <c:pt idx="1448">
                  <c:v>79877.116537050184</c:v>
                </c:pt>
                <c:pt idx="1449">
                  <c:v>80829.351870414612</c:v>
                </c:pt>
                <c:pt idx="1450">
                  <c:v>82430.310712035905</c:v>
                </c:pt>
                <c:pt idx="1451">
                  <c:v>84041.284045244465</c:v>
                </c:pt>
                <c:pt idx="1452">
                  <c:v>85034.501528045977</c:v>
                </c:pt>
                <c:pt idx="1453">
                  <c:v>85468.572033309669</c:v>
                </c:pt>
                <c:pt idx="1454">
                  <c:v>85030.821269063075</c:v>
                </c:pt>
                <c:pt idx="1455">
                  <c:v>84368.579589393034</c:v>
                </c:pt>
                <c:pt idx="1456">
                  <c:v>83256.665874444021</c:v>
                </c:pt>
                <c:pt idx="1457">
                  <c:v>81582.934187964362</c:v>
                </c:pt>
                <c:pt idx="1458">
                  <c:v>79889.59360701745</c:v>
                </c:pt>
                <c:pt idx="1459">
                  <c:v>78898.991988090565</c:v>
                </c:pt>
                <c:pt idx="1460">
                  <c:v>78198.042222432792</c:v>
                </c:pt>
                <c:pt idx="1461">
                  <c:v>78147.099319408531</c:v>
                </c:pt>
                <c:pt idx="1462">
                  <c:v>78843.620556883805</c:v>
                </c:pt>
                <c:pt idx="1463">
                  <c:v>80251.109044284472</c:v>
                </c:pt>
                <c:pt idx="1464">
                  <c:v>81631.043609969012</c:v>
                </c:pt>
                <c:pt idx="1465">
                  <c:v>82723.539257308643</c:v>
                </c:pt>
                <c:pt idx="1466">
                  <c:v>84243.987028259711</c:v>
                </c:pt>
                <c:pt idx="1467">
                  <c:v>84950.225022990649</c:v>
                </c:pt>
                <c:pt idx="1468">
                  <c:v>85104.537934201231</c:v>
                </c:pt>
                <c:pt idx="1469">
                  <c:v>85138.047929449778</c:v>
                </c:pt>
                <c:pt idx="1470">
                  <c:v>84689.18942021273</c:v>
                </c:pt>
                <c:pt idx="1471">
                  <c:v>83384.012893507432</c:v>
                </c:pt>
                <c:pt idx="1472">
                  <c:v>82421.856784814809</c:v>
                </c:pt>
                <c:pt idx="1473">
                  <c:v>80945.504331418342</c:v>
                </c:pt>
                <c:pt idx="1474">
                  <c:v>80138.313810783453</c:v>
                </c:pt>
                <c:pt idx="1475">
                  <c:v>79522.795916353993</c:v>
                </c:pt>
                <c:pt idx="1476">
                  <c:v>79380.198099574773</c:v>
                </c:pt>
                <c:pt idx="1477">
                  <c:v>79773.396001208559</c:v>
                </c:pt>
                <c:pt idx="1478">
                  <c:v>80347.650786651182</c:v>
                </c:pt>
                <c:pt idx="1479">
                  <c:v>80840.496692563684</c:v>
                </c:pt>
                <c:pt idx="1480">
                  <c:v>82085.459819893862</c:v>
                </c:pt>
                <c:pt idx="1481">
                  <c:v>83406.077889706459</c:v>
                </c:pt>
                <c:pt idx="1482">
                  <c:v>84474.561426549073</c:v>
                </c:pt>
                <c:pt idx="1483">
                  <c:v>85087.737107091481</c:v>
                </c:pt>
                <c:pt idx="1484">
                  <c:v>85383.176258881227</c:v>
                </c:pt>
                <c:pt idx="1485">
                  <c:v>84928.2731407424</c:v>
                </c:pt>
                <c:pt idx="1486">
                  <c:v>83358.399416329979</c:v>
                </c:pt>
                <c:pt idx="1487">
                  <c:v>81448.587934864496</c:v>
                </c:pt>
                <c:pt idx="1488">
                  <c:v>79580.0299959189</c:v>
                </c:pt>
                <c:pt idx="1489">
                  <c:v>78118.751789571848</c:v>
                </c:pt>
                <c:pt idx="1490">
                  <c:v>77372.35370265269</c:v>
                </c:pt>
                <c:pt idx="1491">
                  <c:v>77108.060462939189</c:v>
                </c:pt>
                <c:pt idx="1492">
                  <c:v>77491.263146335768</c:v>
                </c:pt>
                <c:pt idx="1493">
                  <c:v>78394.375233501036</c:v>
                </c:pt>
                <c:pt idx="1494">
                  <c:v>79653.153664316254</c:v>
                </c:pt>
                <c:pt idx="1495">
                  <c:v>81363.97052802697</c:v>
                </c:pt>
                <c:pt idx="1496">
                  <c:v>82960.651933359419</c:v>
                </c:pt>
                <c:pt idx="1497">
                  <c:v>84043.362482096156</c:v>
                </c:pt>
                <c:pt idx="1498">
                  <c:v>84998.932062638283</c:v>
                </c:pt>
                <c:pt idx="1499">
                  <c:v>85188.948679095454</c:v>
                </c:pt>
                <c:pt idx="1500">
                  <c:v>85050.565924843802</c:v>
                </c:pt>
                <c:pt idx="1501">
                  <c:v>84817.504818989459</c:v>
                </c:pt>
                <c:pt idx="1502">
                  <c:v>83569.495108612959</c:v>
                </c:pt>
                <c:pt idx="1503">
                  <c:v>82090.218838982662</c:v>
                </c:pt>
                <c:pt idx="1504">
                  <c:v>80807.925396626262</c:v>
                </c:pt>
                <c:pt idx="1505">
                  <c:v>79430.694433503682</c:v>
                </c:pt>
                <c:pt idx="1506">
                  <c:v>78381.67395467285</c:v>
                </c:pt>
                <c:pt idx="1507">
                  <c:v>77415.828509575236</c:v>
                </c:pt>
                <c:pt idx="1508">
                  <c:v>77068.643231301408</c:v>
                </c:pt>
                <c:pt idx="1509">
                  <c:v>77264.314666009159</c:v>
                </c:pt>
                <c:pt idx="1510">
                  <c:v>77747.326352078526</c:v>
                </c:pt>
                <c:pt idx="1511">
                  <c:v>78832.509885406238</c:v>
                </c:pt>
                <c:pt idx="1512">
                  <c:v>80773.647333316068</c:v>
                </c:pt>
                <c:pt idx="1513">
                  <c:v>82700.379228040969</c:v>
                </c:pt>
                <c:pt idx="1514">
                  <c:v>84390.912438165469</c:v>
                </c:pt>
                <c:pt idx="1515">
                  <c:v>85797.427999370033</c:v>
                </c:pt>
                <c:pt idx="1516">
                  <c:v>86527.291030694149</c:v>
                </c:pt>
                <c:pt idx="1517">
                  <c:v>86376.685108829828</c:v>
                </c:pt>
                <c:pt idx="1518">
                  <c:v>85774.216929238915</c:v>
                </c:pt>
                <c:pt idx="1519">
                  <c:v>84090.707242829143</c:v>
                </c:pt>
                <c:pt idx="1520">
                  <c:v>82627.702731669211</c:v>
                </c:pt>
                <c:pt idx="1521">
                  <c:v>80998.019997749449</c:v>
                </c:pt>
                <c:pt idx="1522">
                  <c:v>79513.128729177712</c:v>
                </c:pt>
                <c:pt idx="1523">
                  <c:v>77961.065749960035</c:v>
                </c:pt>
                <c:pt idx="1524">
                  <c:v>77087.335581119813</c:v>
                </c:pt>
                <c:pt idx="1525">
                  <c:v>76572.13659352572</c:v>
                </c:pt>
                <c:pt idx="1526">
                  <c:v>76582.256351545948</c:v>
                </c:pt>
                <c:pt idx="1527">
                  <c:v>77385.667003571929</c:v>
                </c:pt>
                <c:pt idx="1528">
                  <c:v>78387.777150498106</c:v>
                </c:pt>
                <c:pt idx="1529">
                  <c:v>79580.745437005709</c:v>
                </c:pt>
                <c:pt idx="1530">
                  <c:v>80995.706333237074</c:v>
                </c:pt>
                <c:pt idx="1531">
                  <c:v>82233.675352716571</c:v>
                </c:pt>
                <c:pt idx="1532">
                  <c:v>83264.388099550502</c:v>
                </c:pt>
                <c:pt idx="1533">
                  <c:v>84781.441845153269</c:v>
                </c:pt>
                <c:pt idx="1534">
                  <c:v>85817.178741123163</c:v>
                </c:pt>
                <c:pt idx="1535">
                  <c:v>86612.981741942742</c:v>
                </c:pt>
                <c:pt idx="1536">
                  <c:v>86731.192856563677</c:v>
                </c:pt>
                <c:pt idx="1537">
                  <c:v>85460.842122940798</c:v>
                </c:pt>
                <c:pt idx="1538">
                  <c:v>83614.236246878456</c:v>
                </c:pt>
                <c:pt idx="1539">
                  <c:v>81660.196504109932</c:v>
                </c:pt>
                <c:pt idx="1540">
                  <c:v>80015.471369915307</c:v>
                </c:pt>
                <c:pt idx="1541">
                  <c:v>78630.847677193218</c:v>
                </c:pt>
                <c:pt idx="1542">
                  <c:v>77727.909040073064</c:v>
                </c:pt>
                <c:pt idx="1543">
                  <c:v>77391.765168744882</c:v>
                </c:pt>
                <c:pt idx="1544">
                  <c:v>77163.97557226826</c:v>
                </c:pt>
                <c:pt idx="1545">
                  <c:v>77642.073654152977</c:v>
                </c:pt>
                <c:pt idx="1546">
                  <c:v>79001.435336948809</c:v>
                </c:pt>
                <c:pt idx="1547">
                  <c:v>80784.681591311106</c:v>
                </c:pt>
                <c:pt idx="1548">
                  <c:v>82612.024540919578</c:v>
                </c:pt>
                <c:pt idx="1549">
                  <c:v>84016.76599979501</c:v>
                </c:pt>
                <c:pt idx="1550">
                  <c:v>85797.906580331459</c:v>
                </c:pt>
                <c:pt idx="1551">
                  <c:v>87061.547380498465</c:v>
                </c:pt>
                <c:pt idx="1552">
                  <c:v>87673.115974803513</c:v>
                </c:pt>
                <c:pt idx="1553">
                  <c:v>87362.582436176293</c:v>
                </c:pt>
                <c:pt idx="1554">
                  <c:v>86179.455507958817</c:v>
                </c:pt>
                <c:pt idx="1555">
                  <c:v>84701.461319472161</c:v>
                </c:pt>
                <c:pt idx="1556">
                  <c:v>83145.248581747626</c:v>
                </c:pt>
                <c:pt idx="1557">
                  <c:v>81242.644944014697</c:v>
                </c:pt>
                <c:pt idx="1558">
                  <c:v>79397.824829904755</c:v>
                </c:pt>
                <c:pt idx="1559">
                  <c:v>77583.205081457927</c:v>
                </c:pt>
                <c:pt idx="1560">
                  <c:v>76699.985370474809</c:v>
                </c:pt>
                <c:pt idx="1561">
                  <c:v>76411.715123704154</c:v>
                </c:pt>
                <c:pt idx="1562">
                  <c:v>76416.966374854164</c:v>
                </c:pt>
                <c:pt idx="1563">
                  <c:v>77166.795201260742</c:v>
                </c:pt>
                <c:pt idx="1564">
                  <c:v>77951.428617551559</c:v>
                </c:pt>
                <c:pt idx="1565">
                  <c:v>78591.25228276469</c:v>
                </c:pt>
                <c:pt idx="1566">
                  <c:v>79526.097817558417</c:v>
                </c:pt>
                <c:pt idx="1567">
                  <c:v>80570.491767161278</c:v>
                </c:pt>
                <c:pt idx="1568">
                  <c:v>81853.459775088311</c:v>
                </c:pt>
                <c:pt idx="1569">
                  <c:v>82701.849697498226</c:v>
                </c:pt>
                <c:pt idx="1570">
                  <c:v>83547.667379824095</c:v>
                </c:pt>
                <c:pt idx="1571">
                  <c:v>84413.227114312729</c:v>
                </c:pt>
                <c:pt idx="1572">
                  <c:v>84936.479771954255</c:v>
                </c:pt>
                <c:pt idx="1573">
                  <c:v>84681.848390293337</c:v>
                </c:pt>
                <c:pt idx="1574">
                  <c:v>83727.537014105255</c:v>
                </c:pt>
                <c:pt idx="1575">
                  <c:v>82305.96848554285</c:v>
                </c:pt>
                <c:pt idx="1576">
                  <c:v>80903.897024785372</c:v>
                </c:pt>
                <c:pt idx="1577">
                  <c:v>79035.413752793611</c:v>
                </c:pt>
                <c:pt idx="1578">
                  <c:v>77182.779332568534</c:v>
                </c:pt>
                <c:pt idx="1579">
                  <c:v>76345.847907413699</c:v>
                </c:pt>
                <c:pt idx="1580">
                  <c:v>75788.460603841406</c:v>
                </c:pt>
                <c:pt idx="1581">
                  <c:v>76163.635992166237</c:v>
                </c:pt>
                <c:pt idx="1582">
                  <c:v>76735.747586333891</c:v>
                </c:pt>
                <c:pt idx="1583">
                  <c:v>78250.325019859156</c:v>
                </c:pt>
                <c:pt idx="1584">
                  <c:v>79984.771581519686</c:v>
                </c:pt>
                <c:pt idx="1585">
                  <c:v>81990.521037677012</c:v>
                </c:pt>
                <c:pt idx="1586">
                  <c:v>83708.999472028358</c:v>
                </c:pt>
                <c:pt idx="1587">
                  <c:v>85405.500345347551</c:v>
                </c:pt>
                <c:pt idx="1588">
                  <c:v>86775.49569067992</c:v>
                </c:pt>
                <c:pt idx="1589">
                  <c:v>86678.531212503236</c:v>
                </c:pt>
                <c:pt idx="1590">
                  <c:v>85716.788376662327</c:v>
                </c:pt>
                <c:pt idx="1591">
                  <c:v>83457.69254249704</c:v>
                </c:pt>
                <c:pt idx="1592">
                  <c:v>80830.563659353604</c:v>
                </c:pt>
                <c:pt idx="1593">
                  <c:v>78539.908425168192</c:v>
                </c:pt>
                <c:pt idx="1594">
                  <c:v>77004.934092447744</c:v>
                </c:pt>
                <c:pt idx="1595">
                  <c:v>76203.643159366649</c:v>
                </c:pt>
                <c:pt idx="1596">
                  <c:v>76093.027959579849</c:v>
                </c:pt>
                <c:pt idx="1597">
                  <c:v>76667.170792699937</c:v>
                </c:pt>
                <c:pt idx="1598">
                  <c:v>76967.717155079998</c:v>
                </c:pt>
                <c:pt idx="1599">
                  <c:v>77476.373623999883</c:v>
                </c:pt>
                <c:pt idx="1600">
                  <c:v>78986.876047383223</c:v>
                </c:pt>
                <c:pt idx="1601">
                  <c:v>79461.895613214525</c:v>
                </c:pt>
                <c:pt idx="1602">
                  <c:v>80638.653972861081</c:v>
                </c:pt>
                <c:pt idx="1603">
                  <c:v>81854.451867994183</c:v>
                </c:pt>
                <c:pt idx="1604">
                  <c:v>83200.882892400521</c:v>
                </c:pt>
                <c:pt idx="1605">
                  <c:v>84458.979335304713</c:v>
                </c:pt>
                <c:pt idx="1606">
                  <c:v>84975.986083076015</c:v>
                </c:pt>
                <c:pt idx="1607">
                  <c:v>85120.621201653121</c:v>
                </c:pt>
                <c:pt idx="1608">
                  <c:v>84762.288217394205</c:v>
                </c:pt>
                <c:pt idx="1609">
                  <c:v>83996.901622825564</c:v>
                </c:pt>
                <c:pt idx="1610">
                  <c:v>82911.385044793031</c:v>
                </c:pt>
                <c:pt idx="1611">
                  <c:v>81391.043210316959</c:v>
                </c:pt>
                <c:pt idx="1612">
                  <c:v>79923.722625862851</c:v>
                </c:pt>
                <c:pt idx="1613">
                  <c:v>78151.497184793436</c:v>
                </c:pt>
                <c:pt idx="1614">
                  <c:v>76241.438208487743</c:v>
                </c:pt>
                <c:pt idx="1615">
                  <c:v>74454.411994023423</c:v>
                </c:pt>
                <c:pt idx="1616">
                  <c:v>73464.716223583673</c:v>
                </c:pt>
                <c:pt idx="1617">
                  <c:v>73575.390445768731</c:v>
                </c:pt>
                <c:pt idx="1618">
                  <c:v>73993.207018356246</c:v>
                </c:pt>
                <c:pt idx="1619">
                  <c:v>74838.365723071853</c:v>
                </c:pt>
                <c:pt idx="1620">
                  <c:v>75926.586948665048</c:v>
                </c:pt>
                <c:pt idx="1621">
                  <c:v>77191.934146882515</c:v>
                </c:pt>
                <c:pt idx="1622">
                  <c:v>78555.690803539561</c:v>
                </c:pt>
                <c:pt idx="1623">
                  <c:v>80050.594352115339</c:v>
                </c:pt>
                <c:pt idx="1624">
                  <c:v>80933.881348344599</c:v>
                </c:pt>
                <c:pt idx="1625">
                  <c:v>80904.13572194647</c:v>
                </c:pt>
                <c:pt idx="1626">
                  <c:v>80537.944624800279</c:v>
                </c:pt>
                <c:pt idx="1627">
                  <c:v>79490.859605460384</c:v>
                </c:pt>
                <c:pt idx="1628">
                  <c:v>77756.851941172077</c:v>
                </c:pt>
                <c:pt idx="1629">
                  <c:v>75869.893176669982</c:v>
                </c:pt>
                <c:pt idx="1630">
                  <c:v>74110.039653724729</c:v>
                </c:pt>
                <c:pt idx="1631">
                  <c:v>72112.72603752726</c:v>
                </c:pt>
                <c:pt idx="1632">
                  <c:v>70104.548370310993</c:v>
                </c:pt>
                <c:pt idx="1633">
                  <c:v>68312.891428805975</c:v>
                </c:pt>
                <c:pt idx="1634">
                  <c:v>67193.535576757189</c:v>
                </c:pt>
                <c:pt idx="1635">
                  <c:v>66682.925491012706</c:v>
                </c:pt>
                <c:pt idx="1636">
                  <c:v>66369.614950280942</c:v>
                </c:pt>
                <c:pt idx="1637">
                  <c:v>66328.236627560065</c:v>
                </c:pt>
                <c:pt idx="1638">
                  <c:v>66593.04409939675</c:v>
                </c:pt>
                <c:pt idx="1639">
                  <c:v>67020.042923947272</c:v>
                </c:pt>
                <c:pt idx="1640">
                  <c:v>67742.25573663284</c:v>
                </c:pt>
                <c:pt idx="1641">
                  <c:v>68295.117663268917</c:v>
                </c:pt>
                <c:pt idx="1642">
                  <c:v>68180.377304450652</c:v>
                </c:pt>
                <c:pt idx="1643">
                  <c:v>68045.581951703309</c:v>
                </c:pt>
                <c:pt idx="1644">
                  <c:v>67179.535258962074</c:v>
                </c:pt>
                <c:pt idx="1645">
                  <c:v>65338.491509290528</c:v>
                </c:pt>
                <c:pt idx="1646">
                  <c:v>63645.576668472575</c:v>
                </c:pt>
                <c:pt idx="1647">
                  <c:v>61612.60041177566</c:v>
                </c:pt>
                <c:pt idx="1648">
                  <c:v>59357.556731399745</c:v>
                </c:pt>
                <c:pt idx="1649">
                  <c:v>57467.288832134502</c:v>
                </c:pt>
                <c:pt idx="1650">
                  <c:v>55943.674319517871</c:v>
                </c:pt>
                <c:pt idx="1651">
                  <c:v>54498.321694499136</c:v>
                </c:pt>
                <c:pt idx="1652">
                  <c:v>53728.377304404567</c:v>
                </c:pt>
                <c:pt idx="1653">
                  <c:v>53396.189093180925</c:v>
                </c:pt>
                <c:pt idx="1654">
                  <c:v>53515.803524857256</c:v>
                </c:pt>
                <c:pt idx="1655">
                  <c:v>53963.449890025149</c:v>
                </c:pt>
                <c:pt idx="1656">
                  <c:v>54483.95632913326</c:v>
                </c:pt>
                <c:pt idx="1657">
                  <c:v>55090.986251812959</c:v>
                </c:pt>
                <c:pt idx="1658">
                  <c:v>55967.601372317236</c:v>
                </c:pt>
                <c:pt idx="1659">
                  <c:v>56641.31976379612</c:v>
                </c:pt>
                <c:pt idx="1660">
                  <c:v>57301.643159202213</c:v>
                </c:pt>
                <c:pt idx="1661">
                  <c:v>58312.640883970322</c:v>
                </c:pt>
                <c:pt idx="1662">
                  <c:v>59359.834243654885</c:v>
                </c:pt>
                <c:pt idx="1663">
                  <c:v>60278.550335220585</c:v>
                </c:pt>
                <c:pt idx="1664">
                  <c:v>60835.434645877926</c:v>
                </c:pt>
                <c:pt idx="1665">
                  <c:v>60852.934606041374</c:v>
                </c:pt>
                <c:pt idx="1666">
                  <c:v>60788.488527801768</c:v>
                </c:pt>
                <c:pt idx="1667">
                  <c:v>60418.838770993723</c:v>
                </c:pt>
                <c:pt idx="1668">
                  <c:v>59220.559461078941</c:v>
                </c:pt>
                <c:pt idx="1669">
                  <c:v>58376.024651550579</c:v>
                </c:pt>
                <c:pt idx="1670">
                  <c:v>57248.575916393624</c:v>
                </c:pt>
                <c:pt idx="1671">
                  <c:v>56485.710148001373</c:v>
                </c:pt>
                <c:pt idx="1672">
                  <c:v>55918.444561261153</c:v>
                </c:pt>
                <c:pt idx="1673">
                  <c:v>55681.131341124448</c:v>
                </c:pt>
                <c:pt idx="1674">
                  <c:v>55926.997234246643</c:v>
                </c:pt>
                <c:pt idx="1675">
                  <c:v>56815.514477964913</c:v>
                </c:pt>
                <c:pt idx="1676">
                  <c:v>58312.74834012748</c:v>
                </c:pt>
                <c:pt idx="1677">
                  <c:v>59972.186312022866</c:v>
                </c:pt>
                <c:pt idx="1678">
                  <c:v>61930.868287253739</c:v>
                </c:pt>
                <c:pt idx="1679">
                  <c:v>63724.197038214079</c:v>
                </c:pt>
                <c:pt idx="1680">
                  <c:v>65313.428892873402</c:v>
                </c:pt>
                <c:pt idx="1681">
                  <c:v>66350.924783155919</c:v>
                </c:pt>
                <c:pt idx="1682">
                  <c:v>66652.046860418413</c:v>
                </c:pt>
                <c:pt idx="1683">
                  <c:v>66666.653427151672</c:v>
                </c:pt>
                <c:pt idx="1684">
                  <c:v>65987.448877930365</c:v>
                </c:pt>
                <c:pt idx="1685">
                  <c:v>64976.687196426952</c:v>
                </c:pt>
                <c:pt idx="1686">
                  <c:v>63766.756291558071</c:v>
                </c:pt>
                <c:pt idx="1687">
                  <c:v>62467.933156133804</c:v>
                </c:pt>
                <c:pt idx="1688">
                  <c:v>61383.634586567692</c:v>
                </c:pt>
                <c:pt idx="1689">
                  <c:v>60155.161036225261</c:v>
                </c:pt>
                <c:pt idx="1690">
                  <c:v>59706.146648275295</c:v>
                </c:pt>
                <c:pt idx="1691">
                  <c:v>59373.445655159529</c:v>
                </c:pt>
                <c:pt idx="1692">
                  <c:v>59168.313121345986</c:v>
                </c:pt>
                <c:pt idx="1693">
                  <c:v>59106.425240428238</c:v>
                </c:pt>
                <c:pt idx="1694">
                  <c:v>59646.943270608412</c:v>
                </c:pt>
                <c:pt idx="1695">
                  <c:v>60314.944275115216</c:v>
                </c:pt>
                <c:pt idx="1696">
                  <c:v>61301.041305608749</c:v>
                </c:pt>
                <c:pt idx="1697">
                  <c:v>62444.887978498882</c:v>
                </c:pt>
                <c:pt idx="1698">
                  <c:v>63611.083556660044</c:v>
                </c:pt>
                <c:pt idx="1699">
                  <c:v>64970.907470979029</c:v>
                </c:pt>
                <c:pt idx="1700">
                  <c:v>66130.095386036031</c:v>
                </c:pt>
                <c:pt idx="1701">
                  <c:v>67240.011847579386</c:v>
                </c:pt>
                <c:pt idx="1702">
                  <c:v>67730.185201997665</c:v>
                </c:pt>
                <c:pt idx="1703">
                  <c:v>67684.15207073692</c:v>
                </c:pt>
                <c:pt idx="1704">
                  <c:v>67180.730619459981</c:v>
                </c:pt>
                <c:pt idx="1705">
                  <c:v>66169.6545917107</c:v>
                </c:pt>
                <c:pt idx="1706">
                  <c:v>64797.408904640935</c:v>
                </c:pt>
                <c:pt idx="1707">
                  <c:v>63123.329254113793</c:v>
                </c:pt>
                <c:pt idx="1708">
                  <c:v>61432.396389539375</c:v>
                </c:pt>
                <c:pt idx="1709">
                  <c:v>60005.568751800616</c:v>
                </c:pt>
                <c:pt idx="1710">
                  <c:v>58890.823788225389</c:v>
                </c:pt>
                <c:pt idx="1711">
                  <c:v>58418.904270009123</c:v>
                </c:pt>
                <c:pt idx="1712">
                  <c:v>57944.97586169438</c:v>
                </c:pt>
                <c:pt idx="1713">
                  <c:v>57977.68168415119</c:v>
                </c:pt>
                <c:pt idx="1714">
                  <c:v>58266.543543651715</c:v>
                </c:pt>
                <c:pt idx="1715">
                  <c:v>58199.21116995671</c:v>
                </c:pt>
                <c:pt idx="1716">
                  <c:v>58166.854279782201</c:v>
                </c:pt>
                <c:pt idx="1717">
                  <c:v>58626.941154124797</c:v>
                </c:pt>
                <c:pt idx="1718">
                  <c:v>58991.680202320538</c:v>
                </c:pt>
                <c:pt idx="1719">
                  <c:v>59815.092514571239</c:v>
                </c:pt>
                <c:pt idx="1720">
                  <c:v>60439.795306499378</c:v>
                </c:pt>
                <c:pt idx="1721">
                  <c:v>61458.288843767259</c:v>
                </c:pt>
                <c:pt idx="1722">
                  <c:v>62666.005530539282</c:v>
                </c:pt>
                <c:pt idx="1723">
                  <c:v>63441.254515991859</c:v>
                </c:pt>
                <c:pt idx="1724">
                  <c:v>63699.798638755565</c:v>
                </c:pt>
                <c:pt idx="1725">
                  <c:v>63746.919065375463</c:v>
                </c:pt>
                <c:pt idx="1726">
                  <c:v>63025.184078051934</c:v>
                </c:pt>
                <c:pt idx="1727">
                  <c:v>61733.215099336048</c:v>
                </c:pt>
                <c:pt idx="1728">
                  <c:v>60405.442683962472</c:v>
                </c:pt>
                <c:pt idx="1729">
                  <c:v>58955.831409468265</c:v>
                </c:pt>
                <c:pt idx="1730">
                  <c:v>57645.495114387559</c:v>
                </c:pt>
                <c:pt idx="1731">
                  <c:v>56529.094776631093</c:v>
                </c:pt>
                <c:pt idx="1732">
                  <c:v>55684.201516228888</c:v>
                </c:pt>
                <c:pt idx="1733">
                  <c:v>55115.725903665414</c:v>
                </c:pt>
                <c:pt idx="1734">
                  <c:v>54850.586308981634</c:v>
                </c:pt>
                <c:pt idx="1735">
                  <c:v>54685.843892811004</c:v>
                </c:pt>
                <c:pt idx="1736">
                  <c:v>55131.547556750884</c:v>
                </c:pt>
                <c:pt idx="1737">
                  <c:v>55769.064439177338</c:v>
                </c:pt>
                <c:pt idx="1738">
                  <c:v>56549.823033933069</c:v>
                </c:pt>
                <c:pt idx="1739">
                  <c:v>57356.127091418712</c:v>
                </c:pt>
                <c:pt idx="1740">
                  <c:v>57951.778274650111</c:v>
                </c:pt>
                <c:pt idx="1741">
                  <c:v>58761.326393942756</c:v>
                </c:pt>
                <c:pt idx="1742">
                  <c:v>59410.873767804318</c:v>
                </c:pt>
                <c:pt idx="1743">
                  <c:v>60094.362176150949</c:v>
                </c:pt>
                <c:pt idx="1744">
                  <c:v>60355.631356796184</c:v>
                </c:pt>
                <c:pt idx="1745">
                  <c:v>60304.404761386912</c:v>
                </c:pt>
                <c:pt idx="1746">
                  <c:v>60288.245645302544</c:v>
                </c:pt>
                <c:pt idx="1747">
                  <c:v>60338.393853923328</c:v>
                </c:pt>
                <c:pt idx="1748">
                  <c:v>59694.879722592668</c:v>
                </c:pt>
                <c:pt idx="1749">
                  <c:v>59117.522390490158</c:v>
                </c:pt>
                <c:pt idx="1750">
                  <c:v>58564.719595048948</c:v>
                </c:pt>
                <c:pt idx="1751">
                  <c:v>57613.644051275638</c:v>
                </c:pt>
                <c:pt idx="1752">
                  <c:v>56607.954398071059</c:v>
                </c:pt>
                <c:pt idx="1753">
                  <c:v>55079.695809416211</c:v>
                </c:pt>
                <c:pt idx="1754">
                  <c:v>54080.656061929789</c:v>
                </c:pt>
                <c:pt idx="1755">
                  <c:v>52973.642713588757</c:v>
                </c:pt>
                <c:pt idx="1756">
                  <c:v>51964.942647758457</c:v>
                </c:pt>
                <c:pt idx="1757">
                  <c:v>51667.716172640947</c:v>
                </c:pt>
                <c:pt idx="1758">
                  <c:v>51328.120313907864</c:v>
                </c:pt>
                <c:pt idx="1759">
                  <c:v>51283.386823163011</c:v>
                </c:pt>
                <c:pt idx="1760">
                  <c:v>51785.18655470122</c:v>
                </c:pt>
                <c:pt idx="1761">
                  <c:v>52033.772058488401</c:v>
                </c:pt>
                <c:pt idx="1762">
                  <c:v>52622.336056461667</c:v>
                </c:pt>
                <c:pt idx="1763">
                  <c:v>53155.715523463463</c:v>
                </c:pt>
                <c:pt idx="1764">
                  <c:v>54031.24210632639</c:v>
                </c:pt>
                <c:pt idx="1765">
                  <c:v>54881.256427127504</c:v>
                </c:pt>
                <c:pt idx="1766">
                  <c:v>55442.211829550193</c:v>
                </c:pt>
                <c:pt idx="1767">
                  <c:v>55953.316477689754</c:v>
                </c:pt>
                <c:pt idx="1768">
                  <c:v>56076.782192774728</c:v>
                </c:pt>
                <c:pt idx="1769">
                  <c:v>55790.004880598593</c:v>
                </c:pt>
                <c:pt idx="1770">
                  <c:v>55252.369762363858</c:v>
                </c:pt>
                <c:pt idx="1771">
                  <c:v>54450.663902661181</c:v>
                </c:pt>
                <c:pt idx="1772">
                  <c:v>53618.113114409323</c:v>
                </c:pt>
                <c:pt idx="1773">
                  <c:v>52461.256346499482</c:v>
                </c:pt>
                <c:pt idx="1774">
                  <c:v>51606.98086877216</c:v>
                </c:pt>
                <c:pt idx="1775">
                  <c:v>50570.940988217495</c:v>
                </c:pt>
                <c:pt idx="1776">
                  <c:v>49616.68254618338</c:v>
                </c:pt>
                <c:pt idx="1777">
                  <c:v>48939.025657027836</c:v>
                </c:pt>
                <c:pt idx="1778">
                  <c:v>48493.89808356241</c:v>
                </c:pt>
                <c:pt idx="1779">
                  <c:v>47897.23050421699</c:v>
                </c:pt>
                <c:pt idx="1780">
                  <c:v>47561.626946712982</c:v>
                </c:pt>
                <c:pt idx="1781">
                  <c:v>47418.775638316503</c:v>
                </c:pt>
                <c:pt idx="1782">
                  <c:v>47600.952411707935</c:v>
                </c:pt>
                <c:pt idx="1783">
                  <c:v>47759.034379157005</c:v>
                </c:pt>
                <c:pt idx="1784">
                  <c:v>48130.912930996645</c:v>
                </c:pt>
                <c:pt idx="1785">
                  <c:v>48424.212584980844</c:v>
                </c:pt>
                <c:pt idx="1786">
                  <c:v>49081.097936546255</c:v>
                </c:pt>
                <c:pt idx="1787">
                  <c:v>49673.720929585033</c:v>
                </c:pt>
                <c:pt idx="1788">
                  <c:v>50203.207888378522</c:v>
                </c:pt>
                <c:pt idx="1789">
                  <c:v>50571.189275253157</c:v>
                </c:pt>
                <c:pt idx="1790">
                  <c:v>50489.950408548117</c:v>
                </c:pt>
                <c:pt idx="1791">
                  <c:v>50427.426513867314</c:v>
                </c:pt>
                <c:pt idx="1792">
                  <c:v>49653.526738398097</c:v>
                </c:pt>
                <c:pt idx="1793">
                  <c:v>48938.68940126284</c:v>
                </c:pt>
                <c:pt idx="1794">
                  <c:v>47913.72027703419</c:v>
                </c:pt>
                <c:pt idx="1795">
                  <c:v>46584.144877458253</c:v>
                </c:pt>
                <c:pt idx="1796">
                  <c:v>45504.209011084378</c:v>
                </c:pt>
                <c:pt idx="1797">
                  <c:v>44413.445317029327</c:v>
                </c:pt>
                <c:pt idx="1798">
                  <c:v>43589.930377291472</c:v>
                </c:pt>
                <c:pt idx="1799">
                  <c:v>42935.047864675013</c:v>
                </c:pt>
                <c:pt idx="1800">
                  <c:v>42427.079167998265</c:v>
                </c:pt>
                <c:pt idx="1801">
                  <c:v>41908.22587035891</c:v>
                </c:pt>
                <c:pt idx="1802">
                  <c:v>41670.112931228236</c:v>
                </c:pt>
                <c:pt idx="1803">
                  <c:v>41692.998760424722</c:v>
                </c:pt>
                <c:pt idx="1804">
                  <c:v>41633.54274883453</c:v>
                </c:pt>
                <c:pt idx="1805">
                  <c:v>41717.777998353973</c:v>
                </c:pt>
                <c:pt idx="1806">
                  <c:v>41759.014452047937</c:v>
                </c:pt>
                <c:pt idx="1807">
                  <c:v>41874.465121876579</c:v>
                </c:pt>
                <c:pt idx="1808">
                  <c:v>41900.758397468831</c:v>
                </c:pt>
                <c:pt idx="1809">
                  <c:v>42137.793589801884</c:v>
                </c:pt>
                <c:pt idx="1810">
                  <c:v>42195.188635757819</c:v>
                </c:pt>
                <c:pt idx="1811">
                  <c:v>42364.981556179824</c:v>
                </c:pt>
                <c:pt idx="1812">
                  <c:v>42367.191715280365</c:v>
                </c:pt>
                <c:pt idx="1813">
                  <c:v>42397.713676271524</c:v>
                </c:pt>
                <c:pt idx="1814">
                  <c:v>42315.623162280586</c:v>
                </c:pt>
                <c:pt idx="1815">
                  <c:v>42133.935858975179</c:v>
                </c:pt>
                <c:pt idx="1816">
                  <c:v>41796.064524963404</c:v>
                </c:pt>
                <c:pt idx="1817">
                  <c:v>41322.415960293896</c:v>
                </c:pt>
                <c:pt idx="1818">
                  <c:v>40494.490392218198</c:v>
                </c:pt>
                <c:pt idx="1819">
                  <c:v>39506.873302005326</c:v>
                </c:pt>
                <c:pt idx="1820">
                  <c:v>38612.958565756089</c:v>
                </c:pt>
                <c:pt idx="1821">
                  <c:v>37903.207401309752</c:v>
                </c:pt>
                <c:pt idx="1822">
                  <c:v>37260.148125032698</c:v>
                </c:pt>
                <c:pt idx="1823">
                  <c:v>36774.485526789074</c:v>
                </c:pt>
                <c:pt idx="1824">
                  <c:v>36625.178785118376</c:v>
                </c:pt>
                <c:pt idx="1825">
                  <c:v>36591.674109975276</c:v>
                </c:pt>
                <c:pt idx="1826">
                  <c:v>36815.548645042065</c:v>
                </c:pt>
                <c:pt idx="1827">
                  <c:v>37150.956476948006</c:v>
                </c:pt>
                <c:pt idx="1828">
                  <c:v>36466.399947581805</c:v>
                </c:pt>
                <c:pt idx="1829">
                  <c:v>38045.850445359451</c:v>
                </c:pt>
                <c:pt idx="1830">
                  <c:v>38294.184614079568</c:v>
                </c:pt>
                <c:pt idx="1831">
                  <c:v>38619.237986773864</c:v>
                </c:pt>
                <c:pt idx="1832">
                  <c:v>39048.826237060326</c:v>
                </c:pt>
                <c:pt idx="1833">
                  <c:v>39367.153384838464</c:v>
                </c:pt>
                <c:pt idx="1834">
                  <c:v>39599.925865219411</c:v>
                </c:pt>
                <c:pt idx="1835">
                  <c:v>39850.012138769525</c:v>
                </c:pt>
                <c:pt idx="1836">
                  <c:v>40121.539918007387</c:v>
                </c:pt>
                <c:pt idx="1837">
                  <c:v>40321.80477526474</c:v>
                </c:pt>
                <c:pt idx="1838">
                  <c:v>40466.152407307753</c:v>
                </c:pt>
                <c:pt idx="1839">
                  <c:v>40587.209466984641</c:v>
                </c:pt>
                <c:pt idx="1840">
                  <c:v>40527.972743346792</c:v>
                </c:pt>
                <c:pt idx="1841">
                  <c:v>40213.735043959881</c:v>
                </c:pt>
                <c:pt idx="1842">
                  <c:v>39602.49386321089</c:v>
                </c:pt>
                <c:pt idx="1843">
                  <c:v>39156.826626129507</c:v>
                </c:pt>
                <c:pt idx="1844">
                  <c:v>38560.283625523087</c:v>
                </c:pt>
                <c:pt idx="1845">
                  <c:v>38010.770441302921</c:v>
                </c:pt>
                <c:pt idx="1846">
                  <c:v>37442.478660048415</c:v>
                </c:pt>
                <c:pt idx="1847">
                  <c:v>37184.369793661339</c:v>
                </c:pt>
                <c:pt idx="1848">
                  <c:v>36885.123935142736</c:v>
                </c:pt>
                <c:pt idx="1849">
                  <c:v>36567.455215881251</c:v>
                </c:pt>
                <c:pt idx="1850">
                  <c:v>36312.511049837289</c:v>
                </c:pt>
                <c:pt idx="1851">
                  <c:v>36282.047266228219</c:v>
                </c:pt>
                <c:pt idx="1852">
                  <c:v>36260.621002822394</c:v>
                </c:pt>
                <c:pt idx="1853">
                  <c:v>36584.736941717267</c:v>
                </c:pt>
                <c:pt idx="1854">
                  <c:v>36805.23477857031</c:v>
                </c:pt>
                <c:pt idx="1855">
                  <c:v>36966.06728942701</c:v>
                </c:pt>
                <c:pt idx="1856">
                  <c:v>37327.092767730173</c:v>
                </c:pt>
                <c:pt idx="1857">
                  <c:v>37466.139935176368</c:v>
                </c:pt>
                <c:pt idx="1858">
                  <c:v>37525.810726854499</c:v>
                </c:pt>
                <c:pt idx="1859">
                  <c:v>37353.447889300398</c:v>
                </c:pt>
                <c:pt idx="1860">
                  <c:v>37174.397818259051</c:v>
                </c:pt>
                <c:pt idx="1861">
                  <c:v>36909.007467735391</c:v>
                </c:pt>
                <c:pt idx="1862">
                  <c:v>36563.282639041106</c:v>
                </c:pt>
                <c:pt idx="1863">
                  <c:v>36047.042761396369</c:v>
                </c:pt>
                <c:pt idx="1864">
                  <c:v>35420.037109153338</c:v>
                </c:pt>
                <c:pt idx="1865">
                  <c:v>34781.92103864003</c:v>
                </c:pt>
                <c:pt idx="1866">
                  <c:v>34223.909973952555</c:v>
                </c:pt>
                <c:pt idx="1867">
                  <c:v>33389.6892785745</c:v>
                </c:pt>
                <c:pt idx="1868">
                  <c:v>32727.671872900555</c:v>
                </c:pt>
                <c:pt idx="1869">
                  <c:v>32018.799999258012</c:v>
                </c:pt>
                <c:pt idx="1870">
                  <c:v>31445.467794237618</c:v>
                </c:pt>
                <c:pt idx="1871">
                  <c:v>30994.158700638141</c:v>
                </c:pt>
                <c:pt idx="1872">
                  <c:v>30676.397998594486</c:v>
                </c:pt>
                <c:pt idx="1873">
                  <c:v>30244.395719157987</c:v>
                </c:pt>
                <c:pt idx="1874">
                  <c:v>29930.629427324016</c:v>
                </c:pt>
                <c:pt idx="1875">
                  <c:v>29709.574122155096</c:v>
                </c:pt>
                <c:pt idx="1876">
                  <c:v>29596.779057660224</c:v>
                </c:pt>
                <c:pt idx="1877">
                  <c:v>29585.667435944761</c:v>
                </c:pt>
                <c:pt idx="1878">
                  <c:v>29484.69442555917</c:v>
                </c:pt>
                <c:pt idx="1879">
                  <c:v>29616.340877363469</c:v>
                </c:pt>
                <c:pt idx="1880">
                  <c:v>29635.69730124022</c:v>
                </c:pt>
                <c:pt idx="1881">
                  <c:v>29671.320433655546</c:v>
                </c:pt>
                <c:pt idx="1882">
                  <c:v>29608.337448267917</c:v>
                </c:pt>
                <c:pt idx="1883">
                  <c:v>29544.451675526081</c:v>
                </c:pt>
                <c:pt idx="1884">
                  <c:v>29436.395497035661</c:v>
                </c:pt>
                <c:pt idx="1885">
                  <c:v>29170.562944469555</c:v>
                </c:pt>
                <c:pt idx="1886">
                  <c:v>28905.325144520055</c:v>
                </c:pt>
                <c:pt idx="1887">
                  <c:v>28418.888783572012</c:v>
                </c:pt>
                <c:pt idx="1888">
                  <c:v>27952.978986004902</c:v>
                </c:pt>
                <c:pt idx="1889">
                  <c:v>27485.988909326046</c:v>
                </c:pt>
                <c:pt idx="1890">
                  <c:v>26987.3983654699</c:v>
                </c:pt>
                <c:pt idx="1891">
                  <c:v>26427.8128408343</c:v>
                </c:pt>
                <c:pt idx="1892">
                  <c:v>25905.759346956034</c:v>
                </c:pt>
                <c:pt idx="1893">
                  <c:v>25467.852765510204</c:v>
                </c:pt>
                <c:pt idx="1894">
                  <c:v>25033.25339048517</c:v>
                </c:pt>
                <c:pt idx="1895">
                  <c:v>24549.09387364647</c:v>
                </c:pt>
                <c:pt idx="1896">
                  <c:v>24134.401314809988</c:v>
                </c:pt>
                <c:pt idx="1897">
                  <c:v>23825.673980363073</c:v>
                </c:pt>
                <c:pt idx="1898">
                  <c:v>23460.87498291444</c:v>
                </c:pt>
                <c:pt idx="1899">
                  <c:v>23289.413132992475</c:v>
                </c:pt>
                <c:pt idx="1900">
                  <c:v>23095.525317977426</c:v>
                </c:pt>
                <c:pt idx="1901">
                  <c:v>22955.642036623536</c:v>
                </c:pt>
                <c:pt idx="1902">
                  <c:v>22821.305911603831</c:v>
                </c:pt>
                <c:pt idx="1903">
                  <c:v>22706.804659402249</c:v>
                </c:pt>
                <c:pt idx="1904">
                  <c:v>22621.601359901473</c:v>
                </c:pt>
                <c:pt idx="1905">
                  <c:v>22543.275556899698</c:v>
                </c:pt>
                <c:pt idx="1906">
                  <c:v>22446.794811079253</c:v>
                </c:pt>
                <c:pt idx="1907">
                  <c:v>22260.084264029061</c:v>
                </c:pt>
                <c:pt idx="1908">
                  <c:v>22105.274441796388</c:v>
                </c:pt>
                <c:pt idx="1909">
                  <c:v>22037.876314437224</c:v>
                </c:pt>
                <c:pt idx="1910">
                  <c:v>21890.69587347563</c:v>
                </c:pt>
                <c:pt idx="1911">
                  <c:v>21834.597123504838</c:v>
                </c:pt>
                <c:pt idx="1912">
                  <c:v>21558.654794818463</c:v>
                </c:pt>
                <c:pt idx="1913">
                  <c:v>21410.46789000135</c:v>
                </c:pt>
                <c:pt idx="1914">
                  <c:v>21156.019503114974</c:v>
                </c:pt>
                <c:pt idx="1915">
                  <c:v>20747.032033011765</c:v>
                </c:pt>
                <c:pt idx="1916">
                  <c:v>20416.456854061656</c:v>
                </c:pt>
                <c:pt idx="1917">
                  <c:v>20110.810331106131</c:v>
                </c:pt>
                <c:pt idx="1918">
                  <c:v>19812.071035167286</c:v>
                </c:pt>
                <c:pt idx="1919">
                  <c:v>19465.725450488677</c:v>
                </c:pt>
                <c:pt idx="1920">
                  <c:v>19186.182449580589</c:v>
                </c:pt>
                <c:pt idx="1921">
                  <c:v>18856.819526873918</c:v>
                </c:pt>
                <c:pt idx="1922">
                  <c:v>18481.956450128189</c:v>
                </c:pt>
                <c:pt idx="1923">
                  <c:v>18123.365842817733</c:v>
                </c:pt>
                <c:pt idx="1924">
                  <c:v>17861.143195426161</c:v>
                </c:pt>
                <c:pt idx="1925">
                  <c:v>17575.717905564499</c:v>
                </c:pt>
                <c:pt idx="1926">
                  <c:v>17284.824079017988</c:v>
                </c:pt>
                <c:pt idx="1927">
                  <c:v>17031.889502206144</c:v>
                </c:pt>
                <c:pt idx="1928">
                  <c:v>16826.3707459498</c:v>
                </c:pt>
                <c:pt idx="1929">
                  <c:v>16599.131803359258</c:v>
                </c:pt>
                <c:pt idx="1930">
                  <c:v>16425.065097497409</c:v>
                </c:pt>
                <c:pt idx="1931">
                  <c:v>16260.904397753093</c:v>
                </c:pt>
                <c:pt idx="1932">
                  <c:v>16099.230268452313</c:v>
                </c:pt>
                <c:pt idx="1933">
                  <c:v>15936.905454337688</c:v>
                </c:pt>
                <c:pt idx="1934">
                  <c:v>15904.515306102086</c:v>
                </c:pt>
                <c:pt idx="1935">
                  <c:v>15797.882835541555</c:v>
                </c:pt>
                <c:pt idx="1936">
                  <c:v>15709.048350818994</c:v>
                </c:pt>
                <c:pt idx="1937">
                  <c:v>15592.859039778348</c:v>
                </c:pt>
                <c:pt idx="1938">
                  <c:v>15479.352035827083</c:v>
                </c:pt>
                <c:pt idx="1939">
                  <c:v>15439.59349192288</c:v>
                </c:pt>
                <c:pt idx="1940">
                  <c:v>15341.085841023632</c:v>
                </c:pt>
                <c:pt idx="1941">
                  <c:v>15181.189061203231</c:v>
                </c:pt>
                <c:pt idx="1942">
                  <c:v>14988.48974559003</c:v>
                </c:pt>
                <c:pt idx="1943">
                  <c:v>14844.067868146871</c:v>
                </c:pt>
                <c:pt idx="1944">
                  <c:v>14650.78230491427</c:v>
                </c:pt>
                <c:pt idx="1945">
                  <c:v>14389.275846493032</c:v>
                </c:pt>
                <c:pt idx="1946">
                  <c:v>14178.485020063679</c:v>
                </c:pt>
                <c:pt idx="1947">
                  <c:v>13917.144812464474</c:v>
                </c:pt>
                <c:pt idx="1948">
                  <c:v>13720.398033991278</c:v>
                </c:pt>
                <c:pt idx="1949">
                  <c:v>13497.855227480515</c:v>
                </c:pt>
                <c:pt idx="1950">
                  <c:v>13222.097954247778</c:v>
                </c:pt>
                <c:pt idx="1951">
                  <c:v>13068.604910048769</c:v>
                </c:pt>
                <c:pt idx="1952">
                  <c:v>12857.57834003624</c:v>
                </c:pt>
                <c:pt idx="1953">
                  <c:v>12657.736399972331</c:v>
                </c:pt>
                <c:pt idx="1954">
                  <c:v>12531.048429739571</c:v>
                </c:pt>
                <c:pt idx="1955">
                  <c:v>12367.331299602271</c:v>
                </c:pt>
                <c:pt idx="1956">
                  <c:v>12236.005986454073</c:v>
                </c:pt>
                <c:pt idx="1957">
                  <c:v>12097.587377028622</c:v>
                </c:pt>
                <c:pt idx="1958">
                  <c:v>12020.032171165127</c:v>
                </c:pt>
                <c:pt idx="1959">
                  <c:v>11887.632210362885</c:v>
                </c:pt>
                <c:pt idx="1960">
                  <c:v>11823.891088911752</c:v>
                </c:pt>
                <c:pt idx="1961">
                  <c:v>11771.849713698792</c:v>
                </c:pt>
                <c:pt idx="1962">
                  <c:v>11714.221632055507</c:v>
                </c:pt>
                <c:pt idx="1963">
                  <c:v>11658.948860446511</c:v>
                </c:pt>
                <c:pt idx="1964">
                  <c:v>11579.756543675807</c:v>
                </c:pt>
                <c:pt idx="1965">
                  <c:v>11595.537843349064</c:v>
                </c:pt>
                <c:pt idx="1966">
                  <c:v>11486.774761402243</c:v>
                </c:pt>
                <c:pt idx="1967">
                  <c:v>11467.758963981492</c:v>
                </c:pt>
                <c:pt idx="1968">
                  <c:v>11290.976970475993</c:v>
                </c:pt>
                <c:pt idx="1969">
                  <c:v>11232.489136977614</c:v>
                </c:pt>
                <c:pt idx="1970">
                  <c:v>11100.747684192438</c:v>
                </c:pt>
                <c:pt idx="1971">
                  <c:v>10932.906283475317</c:v>
                </c:pt>
                <c:pt idx="1972">
                  <c:v>10801.29675323616</c:v>
                </c:pt>
                <c:pt idx="1973">
                  <c:v>10589.139309842702</c:v>
                </c:pt>
                <c:pt idx="1974">
                  <c:v>10410.031306832832</c:v>
                </c:pt>
                <c:pt idx="1975">
                  <c:v>10202.817861431775</c:v>
                </c:pt>
                <c:pt idx="1976">
                  <c:v>10011.746292656297</c:v>
                </c:pt>
                <c:pt idx="1977">
                  <c:v>9873.3611248021534</c:v>
                </c:pt>
                <c:pt idx="1978">
                  <c:v>9674.6856157395341</c:v>
                </c:pt>
                <c:pt idx="1979">
                  <c:v>9581.5037224167481</c:v>
                </c:pt>
                <c:pt idx="1980">
                  <c:v>9469.3394640113638</c:v>
                </c:pt>
                <c:pt idx="1981">
                  <c:v>9271.5964179475086</c:v>
                </c:pt>
                <c:pt idx="1982">
                  <c:v>9212.5261204492163</c:v>
                </c:pt>
                <c:pt idx="1983">
                  <c:v>9064.7675006080735</c:v>
                </c:pt>
                <c:pt idx="1984">
                  <c:v>8966.3073686755542</c:v>
                </c:pt>
                <c:pt idx="1985">
                  <c:v>8906.6976778531152</c:v>
                </c:pt>
                <c:pt idx="1986">
                  <c:v>8823.9965391363221</c:v>
                </c:pt>
                <c:pt idx="1987">
                  <c:v>8741.1990958347615</c:v>
                </c:pt>
                <c:pt idx="1988">
                  <c:v>8691.7021321452521</c:v>
                </c:pt>
                <c:pt idx="1989">
                  <c:v>8667.2787621080388</c:v>
                </c:pt>
                <c:pt idx="1990">
                  <c:v>8611.9069175589175</c:v>
                </c:pt>
                <c:pt idx="1991">
                  <c:v>8574.166371525951</c:v>
                </c:pt>
                <c:pt idx="1992">
                  <c:v>8537.2089528738034</c:v>
                </c:pt>
                <c:pt idx="1993">
                  <c:v>8124.8446291424743</c:v>
                </c:pt>
                <c:pt idx="1994">
                  <c:v>8473.5005882383066</c:v>
                </c:pt>
                <c:pt idx="1995">
                  <c:v>8352.5316225304305</c:v>
                </c:pt>
                <c:pt idx="1996">
                  <c:v>8295.4869878160916</c:v>
                </c:pt>
                <c:pt idx="1997">
                  <c:v>8155.6698139431583</c:v>
                </c:pt>
                <c:pt idx="1998">
                  <c:v>8048.9485314649346</c:v>
                </c:pt>
                <c:pt idx="1999">
                  <c:v>7939.0866311646178</c:v>
                </c:pt>
                <c:pt idx="2000">
                  <c:v>7773.6624200039332</c:v>
                </c:pt>
                <c:pt idx="2001">
                  <c:v>7594.7202035234432</c:v>
                </c:pt>
                <c:pt idx="2002">
                  <c:v>7413.4437967187623</c:v>
                </c:pt>
                <c:pt idx="2003">
                  <c:v>7262.8105223011826</c:v>
                </c:pt>
                <c:pt idx="2004">
                  <c:v>7153.5633374185591</c:v>
                </c:pt>
                <c:pt idx="2005">
                  <c:v>6953.4641983351166</c:v>
                </c:pt>
                <c:pt idx="2006">
                  <c:v>6878.4987973102225</c:v>
                </c:pt>
                <c:pt idx="2007">
                  <c:v>6744.0609345822559</c:v>
                </c:pt>
                <c:pt idx="2008">
                  <c:v>6661.6638842008479</c:v>
                </c:pt>
                <c:pt idx="2009">
                  <c:v>6536.6826817134142</c:v>
                </c:pt>
                <c:pt idx="2010">
                  <c:v>6429.6541731650632</c:v>
                </c:pt>
                <c:pt idx="2011">
                  <c:v>6366.1270803008583</c:v>
                </c:pt>
                <c:pt idx="2012">
                  <c:v>6318.1039635241332</c:v>
                </c:pt>
                <c:pt idx="2013">
                  <c:v>6241.0385396009606</c:v>
                </c:pt>
                <c:pt idx="2014">
                  <c:v>6170.0623488291758</c:v>
                </c:pt>
                <c:pt idx="2015">
                  <c:v>6143.664876560345</c:v>
                </c:pt>
                <c:pt idx="2016">
                  <c:v>6075.3515034706879</c:v>
                </c:pt>
                <c:pt idx="2017">
                  <c:v>6007.1721653533532</c:v>
                </c:pt>
                <c:pt idx="2018">
                  <c:v>5941.1892960311579</c:v>
                </c:pt>
                <c:pt idx="2019">
                  <c:v>5874.9910509297442</c:v>
                </c:pt>
                <c:pt idx="2020">
                  <c:v>5847.264545524009</c:v>
                </c:pt>
                <c:pt idx="2021">
                  <c:v>5790.2651515179368</c:v>
                </c:pt>
                <c:pt idx="2022">
                  <c:v>5684.7005488755294</c:v>
                </c:pt>
                <c:pt idx="2023">
                  <c:v>5601.3246560223379</c:v>
                </c:pt>
                <c:pt idx="2024">
                  <c:v>5417.6122189585039</c:v>
                </c:pt>
                <c:pt idx="2025">
                  <c:v>5271.8067005377925</c:v>
                </c:pt>
                <c:pt idx="2026">
                  <c:v>5132.1074986664926</c:v>
                </c:pt>
                <c:pt idx="2027">
                  <c:v>4967.7976663036998</c:v>
                </c:pt>
                <c:pt idx="2028">
                  <c:v>4853.4976558947856</c:v>
                </c:pt>
                <c:pt idx="2029">
                  <c:v>4750.3743305091184</c:v>
                </c:pt>
                <c:pt idx="2030">
                  <c:v>4652.6068115021317</c:v>
                </c:pt>
                <c:pt idx="2031">
                  <c:v>4636.9747291112253</c:v>
                </c:pt>
                <c:pt idx="2032">
                  <c:v>4501.6083806433426</c:v>
                </c:pt>
                <c:pt idx="2033">
                  <c:v>4407.1824770903795</c:v>
                </c:pt>
                <c:pt idx="2034">
                  <c:v>4360.8676719503319</c:v>
                </c:pt>
                <c:pt idx="2035">
                  <c:v>4336.0579917814121</c:v>
                </c:pt>
                <c:pt idx="2036">
                  <c:v>4310.0437224498228</c:v>
                </c:pt>
                <c:pt idx="2037">
                  <c:v>4257.4570394153952</c:v>
                </c:pt>
                <c:pt idx="2038">
                  <c:v>4200.6481115397291</c:v>
                </c:pt>
                <c:pt idx="2039">
                  <c:v>4123.2535607024693</c:v>
                </c:pt>
                <c:pt idx="2040">
                  <c:v>4013.427407398839</c:v>
                </c:pt>
                <c:pt idx="2041">
                  <c:v>3913.2306006013223</c:v>
                </c:pt>
                <c:pt idx="2042">
                  <c:v>3782.3893906954404</c:v>
                </c:pt>
                <c:pt idx="2043">
                  <c:v>3646.5767589184147</c:v>
                </c:pt>
                <c:pt idx="2044">
                  <c:v>3543.5212060828458</c:v>
                </c:pt>
                <c:pt idx="2045">
                  <c:v>3446.2011680317883</c:v>
                </c:pt>
                <c:pt idx="2046">
                  <c:v>3364.6990729935724</c:v>
                </c:pt>
                <c:pt idx="2047">
                  <c:v>3328.8613876194295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8.8158688257645501E-2</c:v>
                </c:pt>
                <c:pt idx="1">
                  <c:v>-0.15156185178799081</c:v>
                </c:pt>
                <c:pt idx="2">
                  <c:v>-1.9089149482771399E-2</c:v>
                </c:pt>
                <c:pt idx="3">
                  <c:v>-0.24614416848621445</c:v>
                </c:pt>
                <c:pt idx="4">
                  <c:v>-7.4879468644511533</c:v>
                </c:pt>
                <c:pt idx="5">
                  <c:v>-4.9566587477948332</c:v>
                </c:pt>
                <c:pt idx="6">
                  <c:v>-8.0877657885451981</c:v>
                </c:pt>
                <c:pt idx="7">
                  <c:v>2.7481486696395621</c:v>
                </c:pt>
                <c:pt idx="8">
                  <c:v>1.1924094977861728</c:v>
                </c:pt>
                <c:pt idx="9">
                  <c:v>3.4838382983500935</c:v>
                </c:pt>
                <c:pt idx="10">
                  <c:v>7.4595242022766683</c:v>
                </c:pt>
                <c:pt idx="11">
                  <c:v>0.35605425489799813</c:v>
                </c:pt>
                <c:pt idx="12">
                  <c:v>0.62375506541170012</c:v>
                </c:pt>
                <c:pt idx="13">
                  <c:v>-4.837503972833133</c:v>
                </c:pt>
                <c:pt idx="14">
                  <c:v>-4.3215169834647327</c:v>
                </c:pt>
                <c:pt idx="15">
                  <c:v>4.3439219891197638</c:v>
                </c:pt>
                <c:pt idx="16">
                  <c:v>2.5388758037723562</c:v>
                </c:pt>
                <c:pt idx="17">
                  <c:v>4.5309681964093329</c:v>
                </c:pt>
                <c:pt idx="18">
                  <c:v>1.847657738808266</c:v>
                </c:pt>
                <c:pt idx="19">
                  <c:v>3.0473942300445742</c:v>
                </c:pt>
                <c:pt idx="20">
                  <c:v>2.8229387575331089</c:v>
                </c:pt>
                <c:pt idx="21">
                  <c:v>0.22094616466128514</c:v>
                </c:pt>
                <c:pt idx="22">
                  <c:v>5.5024471843706237</c:v>
                </c:pt>
                <c:pt idx="23">
                  <c:v>6.5061223156182564</c:v>
                </c:pt>
                <c:pt idx="24">
                  <c:v>0.54791932207973559</c:v>
                </c:pt>
                <c:pt idx="25">
                  <c:v>-2.6824420260126942</c:v>
                </c:pt>
                <c:pt idx="26">
                  <c:v>1.1901064300817836</c:v>
                </c:pt>
                <c:pt idx="27">
                  <c:v>5.3912177477413081</c:v>
                </c:pt>
                <c:pt idx="28">
                  <c:v>-5.7446198458723359</c:v>
                </c:pt>
                <c:pt idx="29">
                  <c:v>-3.8654526919761452</c:v>
                </c:pt>
                <c:pt idx="30">
                  <c:v>4.8264243645810154</c:v>
                </c:pt>
                <c:pt idx="31">
                  <c:v>-4.730126790188109</c:v>
                </c:pt>
                <c:pt idx="32">
                  <c:v>-1.4935838381541942</c:v>
                </c:pt>
                <c:pt idx="33">
                  <c:v>-3.4888431994048403</c:v>
                </c:pt>
                <c:pt idx="34">
                  <c:v>-4.3855479036245697</c:v>
                </c:pt>
                <c:pt idx="35">
                  <c:v>-3.5887987623228241</c:v>
                </c:pt>
                <c:pt idx="36">
                  <c:v>7.5012359823397503</c:v>
                </c:pt>
                <c:pt idx="37">
                  <c:v>-5.168766696068019</c:v>
                </c:pt>
                <c:pt idx="38">
                  <c:v>-4.8732942212279795</c:v>
                </c:pt>
                <c:pt idx="39">
                  <c:v>-10.827282265689263</c:v>
                </c:pt>
                <c:pt idx="40">
                  <c:v>-0.49153014210696711</c:v>
                </c:pt>
                <c:pt idx="41">
                  <c:v>-0.42502959866897072</c:v>
                </c:pt>
                <c:pt idx="42">
                  <c:v>3.9349770220279368</c:v>
                </c:pt>
                <c:pt idx="43">
                  <c:v>-2.2073324281580824</c:v>
                </c:pt>
                <c:pt idx="44">
                  <c:v>-1.0300800708534723</c:v>
                </c:pt>
                <c:pt idx="45">
                  <c:v>-0.65489517478141579</c:v>
                </c:pt>
                <c:pt idx="46">
                  <c:v>-4.5483522856709158</c:v>
                </c:pt>
                <c:pt idx="47">
                  <c:v>5.0562743030757247</c:v>
                </c:pt>
                <c:pt idx="48">
                  <c:v>-8.207957636102492E-3</c:v>
                </c:pt>
                <c:pt idx="49">
                  <c:v>8.3056357162221843</c:v>
                </c:pt>
                <c:pt idx="50">
                  <c:v>5.2983218521347624</c:v>
                </c:pt>
                <c:pt idx="51">
                  <c:v>-5.2425251125111174</c:v>
                </c:pt>
                <c:pt idx="52">
                  <c:v>-4.4867900246880481</c:v>
                </c:pt>
                <c:pt idx="53">
                  <c:v>0.8963752845230033</c:v>
                </c:pt>
                <c:pt idx="54">
                  <c:v>-10.025730877270178</c:v>
                </c:pt>
                <c:pt idx="55">
                  <c:v>4.4382381163909486</c:v>
                </c:pt>
                <c:pt idx="56">
                  <c:v>5.0179697753106609</c:v>
                </c:pt>
                <c:pt idx="57">
                  <c:v>-4.9156123361233881</c:v>
                </c:pt>
                <c:pt idx="58">
                  <c:v>-5.3734046055396902</c:v>
                </c:pt>
                <c:pt idx="59">
                  <c:v>-3.4241909160901685</c:v>
                </c:pt>
                <c:pt idx="60">
                  <c:v>-11.230406600434293</c:v>
                </c:pt>
                <c:pt idx="61">
                  <c:v>0.94848192383525998</c:v>
                </c:pt>
                <c:pt idx="62">
                  <c:v>-13.315259956229397</c:v>
                </c:pt>
                <c:pt idx="63">
                  <c:v>1.6231089020292586</c:v>
                </c:pt>
                <c:pt idx="64">
                  <c:v>-12.648642784211233</c:v>
                </c:pt>
                <c:pt idx="65">
                  <c:v>3.7386873241994465</c:v>
                </c:pt>
                <c:pt idx="66">
                  <c:v>-6.5011689184330237</c:v>
                </c:pt>
                <c:pt idx="67">
                  <c:v>-9.9384670724590762</c:v>
                </c:pt>
                <c:pt idx="68">
                  <c:v>-2.1855888961496248</c:v>
                </c:pt>
                <c:pt idx="69">
                  <c:v>8.4934701696097932</c:v>
                </c:pt>
                <c:pt idx="70">
                  <c:v>-1.0702773846985849</c:v>
                </c:pt>
                <c:pt idx="71">
                  <c:v>-4.4828509103140561</c:v>
                </c:pt>
                <c:pt idx="72">
                  <c:v>0.88270935985889309</c:v>
                </c:pt>
                <c:pt idx="73">
                  <c:v>-8.2860814876828499</c:v>
                </c:pt>
                <c:pt idx="74">
                  <c:v>-11.212227725843633</c:v>
                </c:pt>
                <c:pt idx="75">
                  <c:v>-5.5554968252088486</c:v>
                </c:pt>
                <c:pt idx="76">
                  <c:v>-4.8383398268900351</c:v>
                </c:pt>
                <c:pt idx="77">
                  <c:v>-5.1322636572848523</c:v>
                </c:pt>
                <c:pt idx="78">
                  <c:v>-2.6721091631586944</c:v>
                </c:pt>
                <c:pt idx="79">
                  <c:v>-0.28037687362169095</c:v>
                </c:pt>
                <c:pt idx="80">
                  <c:v>-3.458696762368163E-2</c:v>
                </c:pt>
                <c:pt idx="81">
                  <c:v>6.735029243939664</c:v>
                </c:pt>
                <c:pt idx="82">
                  <c:v>-3.1287947412901644</c:v>
                </c:pt>
                <c:pt idx="83">
                  <c:v>7.2690353282731621</c:v>
                </c:pt>
                <c:pt idx="84">
                  <c:v>8.1023619848754151</c:v>
                </c:pt>
                <c:pt idx="85">
                  <c:v>-2.4957588194580751</c:v>
                </c:pt>
                <c:pt idx="86">
                  <c:v>-0.43678667250938474</c:v>
                </c:pt>
                <c:pt idx="87">
                  <c:v>-7.4375585045952448</c:v>
                </c:pt>
                <c:pt idx="88">
                  <c:v>-5.4333297438155341</c:v>
                </c:pt>
                <c:pt idx="89">
                  <c:v>-1.7878743850590126</c:v>
                </c:pt>
                <c:pt idx="90">
                  <c:v>1.6933368229535688</c:v>
                </c:pt>
                <c:pt idx="91">
                  <c:v>-3.0681728010759457</c:v>
                </c:pt>
                <c:pt idx="92">
                  <c:v>4.9558025616671841</c:v>
                </c:pt>
                <c:pt idx="93">
                  <c:v>3.0537716145298646</c:v>
                </c:pt>
                <c:pt idx="94">
                  <c:v>12.622443142746903</c:v>
                </c:pt>
                <c:pt idx="95">
                  <c:v>4.4850882648073309</c:v>
                </c:pt>
                <c:pt idx="96">
                  <c:v>3.0372431513496849</c:v>
                </c:pt>
                <c:pt idx="97">
                  <c:v>-7.5554826046914911</c:v>
                </c:pt>
                <c:pt idx="98">
                  <c:v>4.8826681530736664</c:v>
                </c:pt>
                <c:pt idx="99">
                  <c:v>7.407507958544528</c:v>
                </c:pt>
                <c:pt idx="100">
                  <c:v>4.2629203470095263</c:v>
                </c:pt>
                <c:pt idx="101">
                  <c:v>4.6567420643522155</c:v>
                </c:pt>
                <c:pt idx="102">
                  <c:v>16.061794344679868</c:v>
                </c:pt>
                <c:pt idx="103">
                  <c:v>2.6929062240274106</c:v>
                </c:pt>
                <c:pt idx="104">
                  <c:v>-7.8438201233194604</c:v>
                </c:pt>
                <c:pt idx="105">
                  <c:v>3.0032261142605421</c:v>
                </c:pt>
                <c:pt idx="106">
                  <c:v>-3.7321030752996762</c:v>
                </c:pt>
                <c:pt idx="107">
                  <c:v>-1.1260505412404029</c:v>
                </c:pt>
                <c:pt idx="108">
                  <c:v>5.9742070805075969</c:v>
                </c:pt>
                <c:pt idx="109">
                  <c:v>6.8676697289983508</c:v>
                </c:pt>
                <c:pt idx="110">
                  <c:v>10.243743702568537</c:v>
                </c:pt>
                <c:pt idx="111">
                  <c:v>-9.2337704230743611</c:v>
                </c:pt>
                <c:pt idx="112">
                  <c:v>6.5554848519881546</c:v>
                </c:pt>
                <c:pt idx="113">
                  <c:v>8.473760247906398</c:v>
                </c:pt>
                <c:pt idx="114">
                  <c:v>-3.7605725896779632</c:v>
                </c:pt>
                <c:pt idx="115">
                  <c:v>-7.8094402910542442</c:v>
                </c:pt>
                <c:pt idx="116">
                  <c:v>-6.7362348562684531</c:v>
                </c:pt>
                <c:pt idx="117">
                  <c:v>3.3555486225808977</c:v>
                </c:pt>
                <c:pt idx="118">
                  <c:v>-0.67118306401326322</c:v>
                </c:pt>
                <c:pt idx="119">
                  <c:v>0.84978443818650362</c:v>
                </c:pt>
                <c:pt idx="120">
                  <c:v>-3.7454211058783073</c:v>
                </c:pt>
                <c:pt idx="121">
                  <c:v>-0.19398175214917046</c:v>
                </c:pt>
                <c:pt idx="122">
                  <c:v>908.10406023087353</c:v>
                </c:pt>
                <c:pt idx="123">
                  <c:v>-9.1024358753106185</c:v>
                </c:pt>
                <c:pt idx="124">
                  <c:v>6.1107704297984355</c:v>
                </c:pt>
                <c:pt idx="125">
                  <c:v>7.0339288144366492</c:v>
                </c:pt>
                <c:pt idx="126">
                  <c:v>7.4864788787739371</c:v>
                </c:pt>
                <c:pt idx="127">
                  <c:v>1.0193319962780265</c:v>
                </c:pt>
                <c:pt idx="128">
                  <c:v>2.3720253651109715</c:v>
                </c:pt>
                <c:pt idx="129">
                  <c:v>5.8980869500333313</c:v>
                </c:pt>
                <c:pt idx="130">
                  <c:v>-0.84889529209320358</c:v>
                </c:pt>
                <c:pt idx="131">
                  <c:v>2.7676963605678395</c:v>
                </c:pt>
                <c:pt idx="132">
                  <c:v>-1.1859599776046252</c:v>
                </c:pt>
                <c:pt idx="133">
                  <c:v>-2.1517408892590026</c:v>
                </c:pt>
                <c:pt idx="134">
                  <c:v>-3.3838423184004398</c:v>
                </c:pt>
                <c:pt idx="135">
                  <c:v>16.53519348701883</c:v>
                </c:pt>
                <c:pt idx="136">
                  <c:v>6.7407756896178341</c:v>
                </c:pt>
                <c:pt idx="137">
                  <c:v>10.302791455587908</c:v>
                </c:pt>
                <c:pt idx="138">
                  <c:v>9.7164225767960772</c:v>
                </c:pt>
                <c:pt idx="139">
                  <c:v>7.8475129668613022</c:v>
                </c:pt>
                <c:pt idx="140">
                  <c:v>6.1625140553038023</c:v>
                </c:pt>
                <c:pt idx="141">
                  <c:v>8.8598399860951531</c:v>
                </c:pt>
                <c:pt idx="142">
                  <c:v>10.155714263371408</c:v>
                </c:pt>
                <c:pt idx="143">
                  <c:v>7.8423155735746946</c:v>
                </c:pt>
                <c:pt idx="144">
                  <c:v>-2.0882094708891827</c:v>
                </c:pt>
                <c:pt idx="145">
                  <c:v>18.523693534049812</c:v>
                </c:pt>
                <c:pt idx="146">
                  <c:v>4.2551318245832022</c:v>
                </c:pt>
                <c:pt idx="147">
                  <c:v>11.489710750620475</c:v>
                </c:pt>
                <c:pt idx="148">
                  <c:v>-4.629777444698135</c:v>
                </c:pt>
                <c:pt idx="149">
                  <c:v>11.980336310893392</c:v>
                </c:pt>
                <c:pt idx="150">
                  <c:v>11.155374552916413</c:v>
                </c:pt>
                <c:pt idx="151">
                  <c:v>1.4027461736696978</c:v>
                </c:pt>
                <c:pt idx="152">
                  <c:v>2.3752389750506211</c:v>
                </c:pt>
                <c:pt idx="153">
                  <c:v>7.8855440095057645</c:v>
                </c:pt>
                <c:pt idx="154">
                  <c:v>6.9343390443415842</c:v>
                </c:pt>
                <c:pt idx="155">
                  <c:v>11.808288476550388</c:v>
                </c:pt>
                <c:pt idx="156">
                  <c:v>11.307314527575443</c:v>
                </c:pt>
                <c:pt idx="157">
                  <c:v>7.1550832897964369</c:v>
                </c:pt>
                <c:pt idx="158">
                  <c:v>3.236414754170255</c:v>
                </c:pt>
                <c:pt idx="159">
                  <c:v>12.974389032452024</c:v>
                </c:pt>
                <c:pt idx="160">
                  <c:v>16.536359792832229</c:v>
                </c:pt>
                <c:pt idx="161">
                  <c:v>16.909650671782487</c:v>
                </c:pt>
                <c:pt idx="162">
                  <c:v>13.517319123557257</c:v>
                </c:pt>
                <c:pt idx="163">
                  <c:v>8.3844722149464985</c:v>
                </c:pt>
                <c:pt idx="164">
                  <c:v>12.419249206295433</c:v>
                </c:pt>
                <c:pt idx="165">
                  <c:v>11.109919829219905</c:v>
                </c:pt>
                <c:pt idx="166">
                  <c:v>21.215838062951832</c:v>
                </c:pt>
                <c:pt idx="167">
                  <c:v>14.612023225229848</c:v>
                </c:pt>
                <c:pt idx="168">
                  <c:v>14.47418687850444</c:v>
                </c:pt>
                <c:pt idx="169">
                  <c:v>13.958284800691843</c:v>
                </c:pt>
                <c:pt idx="170">
                  <c:v>17.755707764685269</c:v>
                </c:pt>
                <c:pt idx="171">
                  <c:v>22.131633446469834</c:v>
                </c:pt>
                <c:pt idx="172">
                  <c:v>18.462640490502281</c:v>
                </c:pt>
                <c:pt idx="173">
                  <c:v>20.979968225881919</c:v>
                </c:pt>
                <c:pt idx="174">
                  <c:v>13.928486861010754</c:v>
                </c:pt>
                <c:pt idx="175">
                  <c:v>20.443101513151561</c:v>
                </c:pt>
                <c:pt idx="176">
                  <c:v>17.407043421975629</c:v>
                </c:pt>
                <c:pt idx="177">
                  <c:v>20.696389043341185</c:v>
                </c:pt>
                <c:pt idx="178">
                  <c:v>18.373843636916376</c:v>
                </c:pt>
                <c:pt idx="179">
                  <c:v>13.701907637682723</c:v>
                </c:pt>
                <c:pt idx="180">
                  <c:v>19.655852506411151</c:v>
                </c:pt>
                <c:pt idx="181">
                  <c:v>25.225737403494804</c:v>
                </c:pt>
                <c:pt idx="182">
                  <c:v>19.879436427678911</c:v>
                </c:pt>
                <c:pt idx="183">
                  <c:v>24.7208371070368</c:v>
                </c:pt>
                <c:pt idx="184">
                  <c:v>30.078973378126022</c:v>
                </c:pt>
                <c:pt idx="185">
                  <c:v>24.421424753311726</c:v>
                </c:pt>
                <c:pt idx="186">
                  <c:v>28.707917532513449</c:v>
                </c:pt>
                <c:pt idx="187">
                  <c:v>26.702303965419958</c:v>
                </c:pt>
                <c:pt idx="188">
                  <c:v>36.46069872094867</c:v>
                </c:pt>
                <c:pt idx="189">
                  <c:v>36.685093737691176</c:v>
                </c:pt>
                <c:pt idx="190">
                  <c:v>23.989226543906057</c:v>
                </c:pt>
                <c:pt idx="191">
                  <c:v>36.60006286372024</c:v>
                </c:pt>
                <c:pt idx="192">
                  <c:v>38.35753538622555</c:v>
                </c:pt>
                <c:pt idx="193">
                  <c:v>25.042886975654653</c:v>
                </c:pt>
                <c:pt idx="194">
                  <c:v>38.32616885861222</c:v>
                </c:pt>
                <c:pt idx="195">
                  <c:v>42.834654866611686</c:v>
                </c:pt>
                <c:pt idx="196">
                  <c:v>44.648496261166571</c:v>
                </c:pt>
                <c:pt idx="197">
                  <c:v>38.461728858733153</c:v>
                </c:pt>
                <c:pt idx="198">
                  <c:v>40.093034814139912</c:v>
                </c:pt>
                <c:pt idx="199">
                  <c:v>41.252529975212724</c:v>
                </c:pt>
                <c:pt idx="200">
                  <c:v>39.438086393516585</c:v>
                </c:pt>
                <c:pt idx="201">
                  <c:v>38.144486941116952</c:v>
                </c:pt>
                <c:pt idx="202">
                  <c:v>38.74551417569316</c:v>
                </c:pt>
                <c:pt idx="203">
                  <c:v>45.095900263640033</c:v>
                </c:pt>
                <c:pt idx="204">
                  <c:v>50.94153920768818</c:v>
                </c:pt>
                <c:pt idx="205">
                  <c:v>50.847724189470739</c:v>
                </c:pt>
                <c:pt idx="206">
                  <c:v>45.288336656143088</c:v>
                </c:pt>
                <c:pt idx="207">
                  <c:v>54.104452311387803</c:v>
                </c:pt>
                <c:pt idx="208">
                  <c:v>52.08626530094611</c:v>
                </c:pt>
                <c:pt idx="209">
                  <c:v>54.484665996144258</c:v>
                </c:pt>
                <c:pt idx="210">
                  <c:v>60.739693250047708</c:v>
                </c:pt>
                <c:pt idx="211">
                  <c:v>62.634808026483029</c:v>
                </c:pt>
                <c:pt idx="212">
                  <c:v>65.934227933239072</c:v>
                </c:pt>
                <c:pt idx="213">
                  <c:v>54.75494276688903</c:v>
                </c:pt>
                <c:pt idx="214">
                  <c:v>60.050687739680711</c:v>
                </c:pt>
                <c:pt idx="215">
                  <c:v>68.162626274119191</c:v>
                </c:pt>
                <c:pt idx="216">
                  <c:v>60.992869513121661</c:v>
                </c:pt>
                <c:pt idx="217">
                  <c:v>73.312835880846762</c:v>
                </c:pt>
                <c:pt idx="218">
                  <c:v>71.376467038592637</c:v>
                </c:pt>
                <c:pt idx="219">
                  <c:v>77.558949536625903</c:v>
                </c:pt>
                <c:pt idx="220">
                  <c:v>84.863306899445689</c:v>
                </c:pt>
                <c:pt idx="221">
                  <c:v>84.058885316806368</c:v>
                </c:pt>
                <c:pt idx="222">
                  <c:v>80.562410842208635</c:v>
                </c:pt>
                <c:pt idx="223">
                  <c:v>88.939324400964608</c:v>
                </c:pt>
                <c:pt idx="224">
                  <c:v>85.329453002827734</c:v>
                </c:pt>
                <c:pt idx="225">
                  <c:v>98.801119836049338</c:v>
                </c:pt>
                <c:pt idx="226">
                  <c:v>93.558044649721012</c:v>
                </c:pt>
                <c:pt idx="227">
                  <c:v>93.487435595257693</c:v>
                </c:pt>
                <c:pt idx="228">
                  <c:v>91.774696809820909</c:v>
                </c:pt>
                <c:pt idx="229">
                  <c:v>95.071524856862652</c:v>
                </c:pt>
                <c:pt idx="230">
                  <c:v>97.812214040222727</c:v>
                </c:pt>
                <c:pt idx="231">
                  <c:v>104.82175154703395</c:v>
                </c:pt>
                <c:pt idx="232">
                  <c:v>110.46871518249964</c:v>
                </c:pt>
                <c:pt idx="233">
                  <c:v>109.10508581168671</c:v>
                </c:pt>
                <c:pt idx="234">
                  <c:v>105.75003090698891</c:v>
                </c:pt>
                <c:pt idx="235">
                  <c:v>120.07504612655561</c:v>
                </c:pt>
                <c:pt idx="236">
                  <c:v>120.86795714009293</c:v>
                </c:pt>
                <c:pt idx="237">
                  <c:v>123.01575495186836</c:v>
                </c:pt>
                <c:pt idx="238">
                  <c:v>120.7515856160897</c:v>
                </c:pt>
                <c:pt idx="239">
                  <c:v>117.01104830516414</c:v>
                </c:pt>
                <c:pt idx="240">
                  <c:v>125.93526959056766</c:v>
                </c:pt>
                <c:pt idx="241">
                  <c:v>126.65604623251153</c:v>
                </c:pt>
                <c:pt idx="242">
                  <c:v>137.06086772332782</c:v>
                </c:pt>
                <c:pt idx="243">
                  <c:v>143.04533066282488</c:v>
                </c:pt>
                <c:pt idx="244">
                  <c:v>151.95664706397991</c:v>
                </c:pt>
                <c:pt idx="245">
                  <c:v>144.33698513224709</c:v>
                </c:pt>
                <c:pt idx="246">
                  <c:v>146.14878925903156</c:v>
                </c:pt>
                <c:pt idx="247">
                  <c:v>150.0861619987582</c:v>
                </c:pt>
                <c:pt idx="248">
                  <c:v>160.89658445250348</c:v>
                </c:pt>
                <c:pt idx="249">
                  <c:v>161.19991037652943</c:v>
                </c:pt>
                <c:pt idx="250">
                  <c:v>165.15457448629803</c:v>
                </c:pt>
                <c:pt idx="251">
                  <c:v>167.02149350584978</c:v>
                </c:pt>
                <c:pt idx="252">
                  <c:v>181.74877529381519</c:v>
                </c:pt>
                <c:pt idx="253">
                  <c:v>184.11765203986437</c:v>
                </c:pt>
                <c:pt idx="254">
                  <c:v>175.84600355954603</c:v>
                </c:pt>
                <c:pt idx="255">
                  <c:v>182.94194119186761</c:v>
                </c:pt>
                <c:pt idx="256">
                  <c:v>190.54269279600072</c:v>
                </c:pt>
                <c:pt idx="257">
                  <c:v>197.76127159120591</c:v>
                </c:pt>
                <c:pt idx="258">
                  <c:v>193.29289974632309</c:v>
                </c:pt>
                <c:pt idx="259">
                  <c:v>196.66987779103988</c:v>
                </c:pt>
                <c:pt idx="260">
                  <c:v>206.66953977442887</c:v>
                </c:pt>
                <c:pt idx="261">
                  <c:v>211.84435348582394</c:v>
                </c:pt>
                <c:pt idx="262">
                  <c:v>217.94596436629109</c:v>
                </c:pt>
                <c:pt idx="263">
                  <c:v>224.50912997482567</c:v>
                </c:pt>
                <c:pt idx="264">
                  <c:v>230.1291554554648</c:v>
                </c:pt>
                <c:pt idx="265">
                  <c:v>231.76913320747371</c:v>
                </c:pt>
                <c:pt idx="266">
                  <c:v>224.47549933961648</c:v>
                </c:pt>
                <c:pt idx="267">
                  <c:v>239.04934605293568</c:v>
                </c:pt>
                <c:pt idx="268">
                  <c:v>245.13565041142294</c:v>
                </c:pt>
                <c:pt idx="269">
                  <c:v>236.95076328518672</c:v>
                </c:pt>
                <c:pt idx="270">
                  <c:v>245.09158225027392</c:v>
                </c:pt>
                <c:pt idx="271">
                  <c:v>248.43199603790976</c:v>
                </c:pt>
                <c:pt idx="272">
                  <c:v>255.67751292729679</c:v>
                </c:pt>
                <c:pt idx="273">
                  <c:v>267.15799231978207</c:v>
                </c:pt>
                <c:pt idx="274">
                  <c:v>261.77299647786703</c:v>
                </c:pt>
                <c:pt idx="275">
                  <c:v>281.2013526323845</c:v>
                </c:pt>
                <c:pt idx="276">
                  <c:v>286.26466137095929</c:v>
                </c:pt>
                <c:pt idx="277">
                  <c:v>296.68797843523697</c:v>
                </c:pt>
                <c:pt idx="278">
                  <c:v>293.4255828651963</c:v>
                </c:pt>
                <c:pt idx="279">
                  <c:v>308.56784735545278</c:v>
                </c:pt>
                <c:pt idx="280">
                  <c:v>323.4494172772466</c:v>
                </c:pt>
                <c:pt idx="281">
                  <c:v>314.73737547874481</c:v>
                </c:pt>
                <c:pt idx="282">
                  <c:v>310.54246883560637</c:v>
                </c:pt>
                <c:pt idx="283">
                  <c:v>317.74899855020527</c:v>
                </c:pt>
                <c:pt idx="284">
                  <c:v>326.06225430070981</c:v>
                </c:pt>
                <c:pt idx="285">
                  <c:v>317.46389097589923</c:v>
                </c:pt>
                <c:pt idx="286">
                  <c:v>315.51575432940973</c:v>
                </c:pt>
                <c:pt idx="287">
                  <c:v>318.14189147298941</c:v>
                </c:pt>
                <c:pt idx="288">
                  <c:v>319.37489547944125</c:v>
                </c:pt>
                <c:pt idx="289">
                  <c:v>330.51760903562405</c:v>
                </c:pt>
                <c:pt idx="290">
                  <c:v>337.64662287497083</c:v>
                </c:pt>
                <c:pt idx="291">
                  <c:v>353.31300182298713</c:v>
                </c:pt>
                <c:pt idx="292">
                  <c:v>358.88787290439939</c:v>
                </c:pt>
                <c:pt idx="293">
                  <c:v>373.55431911622134</c:v>
                </c:pt>
                <c:pt idx="294">
                  <c:v>396.09271050650386</c:v>
                </c:pt>
                <c:pt idx="295">
                  <c:v>406.39786790798735</c:v>
                </c:pt>
                <c:pt idx="296">
                  <c:v>415.1542984639068</c:v>
                </c:pt>
                <c:pt idx="297">
                  <c:v>414.48186165522759</c:v>
                </c:pt>
                <c:pt idx="298">
                  <c:v>409.06671795320005</c:v>
                </c:pt>
                <c:pt idx="299">
                  <c:v>413.95975703283068</c:v>
                </c:pt>
                <c:pt idx="300">
                  <c:v>412.80749663095889</c:v>
                </c:pt>
                <c:pt idx="301">
                  <c:v>386.79060240392647</c:v>
                </c:pt>
                <c:pt idx="302">
                  <c:v>377.05411554929447</c:v>
                </c:pt>
                <c:pt idx="303">
                  <c:v>365.24580366875938</c:v>
                </c:pt>
                <c:pt idx="304">
                  <c:v>389.11234066832452</c:v>
                </c:pt>
                <c:pt idx="305">
                  <c:v>419.85757677063594</c:v>
                </c:pt>
                <c:pt idx="306">
                  <c:v>444.72974971918251</c:v>
                </c:pt>
                <c:pt idx="307">
                  <c:v>474.68056981631571</c:v>
                </c:pt>
                <c:pt idx="308">
                  <c:v>495.28324942656428</c:v>
                </c:pt>
                <c:pt idx="309">
                  <c:v>517.08082825811346</c:v>
                </c:pt>
                <c:pt idx="310">
                  <c:v>538.63168101541476</c:v>
                </c:pt>
                <c:pt idx="311">
                  <c:v>567.96973256625461</c:v>
                </c:pt>
                <c:pt idx="312">
                  <c:v>606.05930891603111</c:v>
                </c:pt>
                <c:pt idx="313">
                  <c:v>607.75442037348193</c:v>
                </c:pt>
                <c:pt idx="314">
                  <c:v>585.03764942234238</c:v>
                </c:pt>
                <c:pt idx="315">
                  <c:v>583.00016647914913</c:v>
                </c:pt>
                <c:pt idx="316">
                  <c:v>577.92962513065254</c:v>
                </c:pt>
                <c:pt idx="317">
                  <c:v>585.67288219753391</c:v>
                </c:pt>
                <c:pt idx="318">
                  <c:v>596.47388806480819</c:v>
                </c:pt>
                <c:pt idx="319">
                  <c:v>588.94435161819206</c:v>
                </c:pt>
                <c:pt idx="320">
                  <c:v>604.19374048164332</c:v>
                </c:pt>
                <c:pt idx="321">
                  <c:v>611.47372931728034</c:v>
                </c:pt>
                <c:pt idx="322">
                  <c:v>624.64563050055494</c:v>
                </c:pt>
                <c:pt idx="323">
                  <c:v>630.18132172058245</c:v>
                </c:pt>
                <c:pt idx="324">
                  <c:v>638.30928716230073</c:v>
                </c:pt>
                <c:pt idx="325">
                  <c:v>655.66503220705931</c:v>
                </c:pt>
                <c:pt idx="326">
                  <c:v>672.57053943804738</c:v>
                </c:pt>
                <c:pt idx="327">
                  <c:v>671.23883644201794</c:v>
                </c:pt>
                <c:pt idx="328">
                  <c:v>681.23809762186272</c:v>
                </c:pt>
                <c:pt idx="329">
                  <c:v>698.42086298163497</c:v>
                </c:pt>
                <c:pt idx="330">
                  <c:v>700.51256191910193</c:v>
                </c:pt>
                <c:pt idx="331">
                  <c:v>701.55408255360396</c:v>
                </c:pt>
                <c:pt idx="332">
                  <c:v>713.83038950547711</c:v>
                </c:pt>
                <c:pt idx="333">
                  <c:v>710.01485799437205</c:v>
                </c:pt>
                <c:pt idx="334">
                  <c:v>731.22349413473989</c:v>
                </c:pt>
                <c:pt idx="335">
                  <c:v>732.62122928979136</c:v>
                </c:pt>
                <c:pt idx="336">
                  <c:v>735.81221865083114</c:v>
                </c:pt>
                <c:pt idx="337">
                  <c:v>762.14697193380039</c:v>
                </c:pt>
                <c:pt idx="338">
                  <c:v>761.2513285464637</c:v>
                </c:pt>
                <c:pt idx="339">
                  <c:v>776.64236519341034</c:v>
                </c:pt>
                <c:pt idx="340">
                  <c:v>792.90625046510763</c:v>
                </c:pt>
                <c:pt idx="341">
                  <c:v>801.22362153965378</c:v>
                </c:pt>
                <c:pt idx="342">
                  <c:v>792.23788926913244</c:v>
                </c:pt>
                <c:pt idx="343">
                  <c:v>807.69735677013136</c:v>
                </c:pt>
                <c:pt idx="344">
                  <c:v>817.9918698032053</c:v>
                </c:pt>
                <c:pt idx="345">
                  <c:v>820.99027009610199</c:v>
                </c:pt>
                <c:pt idx="346">
                  <c:v>836.93975755849522</c:v>
                </c:pt>
                <c:pt idx="347">
                  <c:v>860.66072911928518</c:v>
                </c:pt>
                <c:pt idx="348">
                  <c:v>855.43820322985107</c:v>
                </c:pt>
                <c:pt idx="349">
                  <c:v>867.0466090901715</c:v>
                </c:pt>
                <c:pt idx="350">
                  <c:v>871.53325493254204</c:v>
                </c:pt>
                <c:pt idx="351">
                  <c:v>884.8516243433312</c:v>
                </c:pt>
                <c:pt idx="352">
                  <c:v>895.59255806839747</c:v>
                </c:pt>
                <c:pt idx="353">
                  <c:v>913.88549476475293</c:v>
                </c:pt>
                <c:pt idx="354">
                  <c:v>906.06845502681927</c:v>
                </c:pt>
                <c:pt idx="355">
                  <c:v>930.8237042690206</c:v>
                </c:pt>
                <c:pt idx="356">
                  <c:v>930.14295066132286</c:v>
                </c:pt>
                <c:pt idx="357">
                  <c:v>961.29314587813747</c:v>
                </c:pt>
                <c:pt idx="358">
                  <c:v>954.70345968282913</c:v>
                </c:pt>
                <c:pt idx="359">
                  <c:v>964.45802804149798</c:v>
                </c:pt>
                <c:pt idx="360">
                  <c:v>987.89686180103695</c:v>
                </c:pt>
                <c:pt idx="361">
                  <c:v>989.84886816253106</c:v>
                </c:pt>
                <c:pt idx="362">
                  <c:v>1002.2910239933298</c:v>
                </c:pt>
                <c:pt idx="363">
                  <c:v>1013.2251949722827</c:v>
                </c:pt>
                <c:pt idx="364">
                  <c:v>1044.6579328690998</c:v>
                </c:pt>
                <c:pt idx="365">
                  <c:v>1036.0166453138308</c:v>
                </c:pt>
                <c:pt idx="366">
                  <c:v>1051.5967152724158</c:v>
                </c:pt>
                <c:pt idx="367">
                  <c:v>1068.4719176149049</c:v>
                </c:pt>
                <c:pt idx="368">
                  <c:v>1088.4869705693661</c:v>
                </c:pt>
                <c:pt idx="369">
                  <c:v>1093.3913409970778</c:v>
                </c:pt>
                <c:pt idx="370">
                  <c:v>1102.1111574534382</c:v>
                </c:pt>
                <c:pt idx="371">
                  <c:v>1118.1110652738307</c:v>
                </c:pt>
                <c:pt idx="372">
                  <c:v>1119.2331297224373</c:v>
                </c:pt>
                <c:pt idx="373">
                  <c:v>1153.0212072620029</c:v>
                </c:pt>
                <c:pt idx="374">
                  <c:v>1162.9777919444805</c:v>
                </c:pt>
                <c:pt idx="375">
                  <c:v>1175.7388592042669</c:v>
                </c:pt>
                <c:pt idx="376">
                  <c:v>1198.8365432331843</c:v>
                </c:pt>
                <c:pt idx="377">
                  <c:v>1208.8533430095954</c:v>
                </c:pt>
                <c:pt idx="378">
                  <c:v>1237.1449832546168</c:v>
                </c:pt>
                <c:pt idx="379">
                  <c:v>1261.4326787719165</c:v>
                </c:pt>
                <c:pt idx="380">
                  <c:v>1285.7240034359272</c:v>
                </c:pt>
                <c:pt idx="381">
                  <c:v>1285.1747777849992</c:v>
                </c:pt>
                <c:pt idx="382">
                  <c:v>1296.5057043333618</c:v>
                </c:pt>
                <c:pt idx="383">
                  <c:v>1321.1525110896887</c:v>
                </c:pt>
                <c:pt idx="384">
                  <c:v>1339.8741839170812</c:v>
                </c:pt>
                <c:pt idx="385">
                  <c:v>1355.3178377570541</c:v>
                </c:pt>
                <c:pt idx="386">
                  <c:v>1380.2029580226349</c:v>
                </c:pt>
                <c:pt idx="387">
                  <c:v>1407.7445210883154</c:v>
                </c:pt>
                <c:pt idx="388">
                  <c:v>1421.6775890657432</c:v>
                </c:pt>
                <c:pt idx="389">
                  <c:v>1456.9039267274429</c:v>
                </c:pt>
                <c:pt idx="390">
                  <c:v>1470.2322039393814</c:v>
                </c:pt>
                <c:pt idx="391">
                  <c:v>1481.8371301799225</c:v>
                </c:pt>
                <c:pt idx="392">
                  <c:v>1514.462015840724</c:v>
                </c:pt>
                <c:pt idx="393">
                  <c:v>1536.6022892740302</c:v>
                </c:pt>
                <c:pt idx="394">
                  <c:v>1558.4194762930156</c:v>
                </c:pt>
                <c:pt idx="395">
                  <c:v>1585.1437442721049</c:v>
                </c:pt>
                <c:pt idx="396">
                  <c:v>1614.1460790495707</c:v>
                </c:pt>
                <c:pt idx="397">
                  <c:v>1635.8359299184808</c:v>
                </c:pt>
                <c:pt idx="398">
                  <c:v>1667.1726729609486</c:v>
                </c:pt>
                <c:pt idx="399">
                  <c:v>1687.9103160872096</c:v>
                </c:pt>
                <c:pt idx="400">
                  <c:v>1730.7225256682059</c:v>
                </c:pt>
                <c:pt idx="401">
                  <c:v>1753.1293206639314</c:v>
                </c:pt>
                <c:pt idx="402">
                  <c:v>1779.4072929712534</c:v>
                </c:pt>
                <c:pt idx="403">
                  <c:v>1804.4892670625509</c:v>
                </c:pt>
                <c:pt idx="404">
                  <c:v>1829.4984265712692</c:v>
                </c:pt>
                <c:pt idx="405">
                  <c:v>1873.8329727782339</c:v>
                </c:pt>
                <c:pt idx="406">
                  <c:v>1890.6943496522417</c:v>
                </c:pt>
                <c:pt idx="407">
                  <c:v>1922.7532217685734</c:v>
                </c:pt>
                <c:pt idx="408">
                  <c:v>1949.7988576870052</c:v>
                </c:pt>
                <c:pt idx="409">
                  <c:v>1992.5467301647914</c:v>
                </c:pt>
                <c:pt idx="410">
                  <c:v>2017.6576662917832</c:v>
                </c:pt>
                <c:pt idx="411">
                  <c:v>2056.8664899633045</c:v>
                </c:pt>
                <c:pt idx="412">
                  <c:v>2090.6151705710326</c:v>
                </c:pt>
                <c:pt idx="413">
                  <c:v>2125.0070415077457</c:v>
                </c:pt>
                <c:pt idx="414">
                  <c:v>2162.128519522671</c:v>
                </c:pt>
                <c:pt idx="415">
                  <c:v>2200.2217339461286</c:v>
                </c:pt>
                <c:pt idx="416">
                  <c:v>2218.1921266156451</c:v>
                </c:pt>
                <c:pt idx="417">
                  <c:v>2274.422951174452</c:v>
                </c:pt>
                <c:pt idx="418">
                  <c:v>2306.4916127333354</c:v>
                </c:pt>
                <c:pt idx="419">
                  <c:v>2341.5188001061165</c:v>
                </c:pt>
                <c:pt idx="420">
                  <c:v>2374.1271477276405</c:v>
                </c:pt>
                <c:pt idx="421">
                  <c:v>2427.1345400000819</c:v>
                </c:pt>
                <c:pt idx="422">
                  <c:v>2461.3304910833363</c:v>
                </c:pt>
                <c:pt idx="423">
                  <c:v>2484.964960917353</c:v>
                </c:pt>
                <c:pt idx="424">
                  <c:v>2516.4026749750024</c:v>
                </c:pt>
                <c:pt idx="425">
                  <c:v>2542.1745922433183</c:v>
                </c:pt>
                <c:pt idx="426">
                  <c:v>2607.2810419763814</c:v>
                </c:pt>
                <c:pt idx="427">
                  <c:v>2625.6881575291695</c:v>
                </c:pt>
                <c:pt idx="428">
                  <c:v>2671.7800093977448</c:v>
                </c:pt>
                <c:pt idx="429">
                  <c:v>2704.3906187901557</c:v>
                </c:pt>
                <c:pt idx="430">
                  <c:v>2768.9670593978021</c:v>
                </c:pt>
                <c:pt idx="431">
                  <c:v>2810.786692370023</c:v>
                </c:pt>
                <c:pt idx="432">
                  <c:v>2848.78748820581</c:v>
                </c:pt>
                <c:pt idx="433">
                  <c:v>2897.6615154966207</c:v>
                </c:pt>
                <c:pt idx="434">
                  <c:v>2946.8190651024915</c:v>
                </c:pt>
                <c:pt idx="435">
                  <c:v>2979.4069110813134</c:v>
                </c:pt>
                <c:pt idx="436">
                  <c:v>3037.3684882242082</c:v>
                </c:pt>
                <c:pt idx="437">
                  <c:v>3067.8471968925387</c:v>
                </c:pt>
                <c:pt idx="438">
                  <c:v>3115.7189799615635</c:v>
                </c:pt>
                <c:pt idx="439">
                  <c:v>3170.925991850625</c:v>
                </c:pt>
                <c:pt idx="440">
                  <c:v>3184.1079105794579</c:v>
                </c:pt>
                <c:pt idx="441">
                  <c:v>3285.8293020868928</c:v>
                </c:pt>
                <c:pt idx="442">
                  <c:v>3281.8331566316178</c:v>
                </c:pt>
                <c:pt idx="443">
                  <c:v>3349.5538342737614</c:v>
                </c:pt>
                <c:pt idx="444">
                  <c:v>3423.001200592113</c:v>
                </c:pt>
                <c:pt idx="445">
                  <c:v>3446.8481090923497</c:v>
                </c:pt>
                <c:pt idx="446">
                  <c:v>3501.1192233111374</c:v>
                </c:pt>
                <c:pt idx="447">
                  <c:v>3553.6148278750425</c:v>
                </c:pt>
                <c:pt idx="448">
                  <c:v>3585.0824806804872</c:v>
                </c:pt>
                <c:pt idx="449">
                  <c:v>3664.0547744849787</c:v>
                </c:pt>
                <c:pt idx="450">
                  <c:v>3685.874436785432</c:v>
                </c:pt>
                <c:pt idx="451">
                  <c:v>3749.3633900032987</c:v>
                </c:pt>
                <c:pt idx="452">
                  <c:v>3770.4219403457814</c:v>
                </c:pt>
                <c:pt idx="453">
                  <c:v>3838.1642830137307</c:v>
                </c:pt>
                <c:pt idx="454">
                  <c:v>3894.4555670902473</c:v>
                </c:pt>
                <c:pt idx="455">
                  <c:v>3945.8409128563526</c:v>
                </c:pt>
                <c:pt idx="456">
                  <c:v>3977.031428679823</c:v>
                </c:pt>
                <c:pt idx="457">
                  <c:v>4050.1819675905153</c:v>
                </c:pt>
                <c:pt idx="458">
                  <c:v>4087.6710978926667</c:v>
                </c:pt>
                <c:pt idx="459">
                  <c:v>4230.7136073770898</c:v>
                </c:pt>
                <c:pt idx="460">
                  <c:v>4295.2357370597738</c:v>
                </c:pt>
                <c:pt idx="461">
                  <c:v>4269.68000922383</c:v>
                </c:pt>
                <c:pt idx="462">
                  <c:v>4393.9983307152061</c:v>
                </c:pt>
                <c:pt idx="463">
                  <c:v>4452.2185104604241</c:v>
                </c:pt>
                <c:pt idx="464">
                  <c:v>4556.6362936912592</c:v>
                </c:pt>
                <c:pt idx="465">
                  <c:v>4553.6595688644484</c:v>
                </c:pt>
                <c:pt idx="466">
                  <c:v>4674.7080812756531</c:v>
                </c:pt>
                <c:pt idx="467">
                  <c:v>4702.9955959249828</c:v>
                </c:pt>
                <c:pt idx="468">
                  <c:v>4756.5441734186743</c:v>
                </c:pt>
                <c:pt idx="469">
                  <c:v>4808.745977242178</c:v>
                </c:pt>
                <c:pt idx="470">
                  <c:v>4895.788377700329</c:v>
                </c:pt>
                <c:pt idx="471">
                  <c:v>4901.4426678880936</c:v>
                </c:pt>
                <c:pt idx="472">
                  <c:v>5007.2117807521327</c:v>
                </c:pt>
                <c:pt idx="473">
                  <c:v>5023.3932326623335</c:v>
                </c:pt>
                <c:pt idx="474">
                  <c:v>5107.327721689916</c:v>
                </c:pt>
                <c:pt idx="475">
                  <c:v>5176.2953275366808</c:v>
                </c:pt>
                <c:pt idx="476">
                  <c:v>5201.4577578458739</c:v>
                </c:pt>
                <c:pt idx="477">
                  <c:v>5276.2969297329637</c:v>
                </c:pt>
                <c:pt idx="478">
                  <c:v>5350.2387683120332</c:v>
                </c:pt>
                <c:pt idx="479">
                  <c:v>5409.3462220594611</c:v>
                </c:pt>
                <c:pt idx="480">
                  <c:v>5422.751077599778</c:v>
                </c:pt>
                <c:pt idx="481">
                  <c:v>5515.7874996898381</c:v>
                </c:pt>
                <c:pt idx="482">
                  <c:v>5562.3561039006963</c:v>
                </c:pt>
                <c:pt idx="483">
                  <c:v>5620.234707894233</c:v>
                </c:pt>
                <c:pt idx="484">
                  <c:v>5667.2531619775236</c:v>
                </c:pt>
                <c:pt idx="485">
                  <c:v>5747.4199085883611</c:v>
                </c:pt>
                <c:pt idx="486">
                  <c:v>5810.0572011292625</c:v>
                </c:pt>
                <c:pt idx="487">
                  <c:v>5859.4057766398246</c:v>
                </c:pt>
                <c:pt idx="488">
                  <c:v>5940.3570581773711</c:v>
                </c:pt>
                <c:pt idx="489">
                  <c:v>6036.1629778560728</c:v>
                </c:pt>
                <c:pt idx="490">
                  <c:v>6072.5231397992775</c:v>
                </c:pt>
                <c:pt idx="491">
                  <c:v>6151.4818615423601</c:v>
                </c:pt>
                <c:pt idx="492">
                  <c:v>6177.3138113632649</c:v>
                </c:pt>
                <c:pt idx="493">
                  <c:v>6239.3077602772764</c:v>
                </c:pt>
                <c:pt idx="494">
                  <c:v>6333.3399435971514</c:v>
                </c:pt>
                <c:pt idx="495">
                  <c:v>6393.5728537114255</c:v>
                </c:pt>
                <c:pt idx="496">
                  <c:v>6480.3889604623837</c:v>
                </c:pt>
                <c:pt idx="497">
                  <c:v>6523.4234259276318</c:v>
                </c:pt>
                <c:pt idx="498">
                  <c:v>6579.1011069172746</c:v>
                </c:pt>
                <c:pt idx="499">
                  <c:v>6666.2706544572302</c:v>
                </c:pt>
                <c:pt idx="500">
                  <c:v>6760.8619065308721</c:v>
                </c:pt>
                <c:pt idx="501">
                  <c:v>6829.0702968521564</c:v>
                </c:pt>
                <c:pt idx="502">
                  <c:v>6854.0249169845147</c:v>
                </c:pt>
                <c:pt idx="503">
                  <c:v>6928.4406696789038</c:v>
                </c:pt>
                <c:pt idx="504">
                  <c:v>6999.9964698827198</c:v>
                </c:pt>
                <c:pt idx="505">
                  <c:v>7068.8751864851074</c:v>
                </c:pt>
                <c:pt idx="506">
                  <c:v>7150.6165204676126</c:v>
                </c:pt>
                <c:pt idx="507">
                  <c:v>7240.3464619964725</c:v>
                </c:pt>
                <c:pt idx="508">
                  <c:v>7279.9462811803751</c:v>
                </c:pt>
                <c:pt idx="509">
                  <c:v>7348.8312633964661</c:v>
                </c:pt>
                <c:pt idx="510">
                  <c:v>7424.9394258771563</c:v>
                </c:pt>
                <c:pt idx="511">
                  <c:v>7523.8797796993294</c:v>
                </c:pt>
                <c:pt idx="512">
                  <c:v>7577.028825183771</c:v>
                </c:pt>
                <c:pt idx="513">
                  <c:v>7634.8306518564405</c:v>
                </c:pt>
                <c:pt idx="514">
                  <c:v>7692.632478529109</c:v>
                </c:pt>
                <c:pt idx="515">
                  <c:v>7851.3775155789926</c:v>
                </c:pt>
                <c:pt idx="516">
                  <c:v>7880.4516291985747</c:v>
                </c:pt>
                <c:pt idx="517">
                  <c:v>7935.9214029659051</c:v>
                </c:pt>
                <c:pt idx="518">
                  <c:v>8004.6071670619203</c:v>
                </c:pt>
                <c:pt idx="519">
                  <c:v>8101.2565988084189</c:v>
                </c:pt>
                <c:pt idx="520">
                  <c:v>8203.1198739118045</c:v>
                </c:pt>
                <c:pt idx="521">
                  <c:v>8278.3385519043914</c:v>
                </c:pt>
                <c:pt idx="522">
                  <c:v>8397.6384581808652</c:v>
                </c:pt>
                <c:pt idx="523">
                  <c:v>8424.4889279515446</c:v>
                </c:pt>
                <c:pt idx="524">
                  <c:v>8561.8928291512402</c:v>
                </c:pt>
                <c:pt idx="525">
                  <c:v>8610.2876966915628</c:v>
                </c:pt>
                <c:pt idx="526">
                  <c:v>8696.6422263245549</c:v>
                </c:pt>
                <c:pt idx="527">
                  <c:v>8759.0089643665979</c:v>
                </c:pt>
                <c:pt idx="528">
                  <c:v>8832.1500934912929</c:v>
                </c:pt>
                <c:pt idx="529">
                  <c:v>8936.0476404428864</c:v>
                </c:pt>
                <c:pt idx="530">
                  <c:v>9006.5480920485006</c:v>
                </c:pt>
                <c:pt idx="531">
                  <c:v>9118.5485182872235</c:v>
                </c:pt>
                <c:pt idx="532">
                  <c:v>9160.9626416663068</c:v>
                </c:pt>
                <c:pt idx="533">
                  <c:v>9253.0049787590997</c:v>
                </c:pt>
                <c:pt idx="534">
                  <c:v>9386.0062704394895</c:v>
                </c:pt>
                <c:pt idx="535">
                  <c:v>9418.2172737561596</c:v>
                </c:pt>
                <c:pt idx="536">
                  <c:v>9515.8201009217137</c:v>
                </c:pt>
                <c:pt idx="537">
                  <c:v>9541.3543587655204</c:v>
                </c:pt>
                <c:pt idx="538">
                  <c:v>9637.1822155028822</c:v>
                </c:pt>
                <c:pt idx="539">
                  <c:v>9715.4911633414376</c:v>
                </c:pt>
                <c:pt idx="540">
                  <c:v>9832.9869373534275</c:v>
                </c:pt>
                <c:pt idx="541">
                  <c:v>9920.9522397447145</c:v>
                </c:pt>
                <c:pt idx="542">
                  <c:v>9956.922863017704</c:v>
                </c:pt>
                <c:pt idx="543">
                  <c:v>10105.446297919219</c:v>
                </c:pt>
                <c:pt idx="544">
                  <c:v>10136.555821431057</c:v>
                </c:pt>
                <c:pt idx="545">
                  <c:v>10263.417015516085</c:v>
                </c:pt>
                <c:pt idx="546">
                  <c:v>10313.961362625438</c:v>
                </c:pt>
                <c:pt idx="547">
                  <c:v>10423.288751943779</c:v>
                </c:pt>
                <c:pt idx="548">
                  <c:v>10514.173783811837</c:v>
                </c:pt>
                <c:pt idx="549">
                  <c:v>10568.844419768713</c:v>
                </c:pt>
                <c:pt idx="550">
                  <c:v>10662.63979304528</c:v>
                </c:pt>
                <c:pt idx="551">
                  <c:v>10788.783236326675</c:v>
                </c:pt>
                <c:pt idx="552">
                  <c:v>10834.345937421809</c:v>
                </c:pt>
                <c:pt idx="553">
                  <c:v>10924.725958922927</c:v>
                </c:pt>
                <c:pt idx="554">
                  <c:v>11035.321545895888</c:v>
                </c:pt>
                <c:pt idx="555">
                  <c:v>11117.578531732672</c:v>
                </c:pt>
                <c:pt idx="556">
                  <c:v>11195.405121847638</c:v>
                </c:pt>
                <c:pt idx="557">
                  <c:v>11302.122625521914</c:v>
                </c:pt>
                <c:pt idx="558">
                  <c:v>11409.216698273414</c:v>
                </c:pt>
                <c:pt idx="559">
                  <c:v>11549.115993739853</c:v>
                </c:pt>
                <c:pt idx="560">
                  <c:v>11616.828253952288</c:v>
                </c:pt>
                <c:pt idx="561">
                  <c:v>11745.624570571856</c:v>
                </c:pt>
                <c:pt idx="562">
                  <c:v>11811.479951848964</c:v>
                </c:pt>
                <c:pt idx="563">
                  <c:v>11958.321518003999</c:v>
                </c:pt>
                <c:pt idx="564">
                  <c:v>12038.425334221536</c:v>
                </c:pt>
                <c:pt idx="565">
                  <c:v>12102.846521143372</c:v>
                </c:pt>
                <c:pt idx="566">
                  <c:v>12220.467074708766</c:v>
                </c:pt>
                <c:pt idx="567">
                  <c:v>12296.350814996365</c:v>
                </c:pt>
                <c:pt idx="568">
                  <c:v>12415.546008738635</c:v>
                </c:pt>
                <c:pt idx="569">
                  <c:v>12508.608123678461</c:v>
                </c:pt>
                <c:pt idx="570">
                  <c:v>12614.135733186045</c:v>
                </c:pt>
                <c:pt idx="571">
                  <c:v>12720.893713628762</c:v>
                </c:pt>
                <c:pt idx="572">
                  <c:v>12839.020764285267</c:v>
                </c:pt>
                <c:pt idx="573">
                  <c:v>12914.751275946228</c:v>
                </c:pt>
                <c:pt idx="574">
                  <c:v>13010.182962643281</c:v>
                </c:pt>
                <c:pt idx="575">
                  <c:v>13137.818952993332</c:v>
                </c:pt>
                <c:pt idx="576">
                  <c:v>13212.437307038734</c:v>
                </c:pt>
                <c:pt idx="577">
                  <c:v>13319.162422067602</c:v>
                </c:pt>
                <c:pt idx="578">
                  <c:v>13392.5922749853</c:v>
                </c:pt>
                <c:pt idx="579">
                  <c:v>13528.638801275749</c:v>
                </c:pt>
                <c:pt idx="580">
                  <c:v>13590.601994334733</c:v>
                </c:pt>
                <c:pt idx="581">
                  <c:v>13731.794704826912</c:v>
                </c:pt>
                <c:pt idx="582">
                  <c:v>13830.338877233882</c:v>
                </c:pt>
                <c:pt idx="583">
                  <c:v>13957.406254748128</c:v>
                </c:pt>
                <c:pt idx="584">
                  <c:v>14011.58995987205</c:v>
                </c:pt>
                <c:pt idx="585">
                  <c:v>14132.127704247629</c:v>
                </c:pt>
                <c:pt idx="586">
                  <c:v>14220.330093535922</c:v>
                </c:pt>
                <c:pt idx="587">
                  <c:v>14333.653724625832</c:v>
                </c:pt>
                <c:pt idx="588">
                  <c:v>14467.607894110479</c:v>
                </c:pt>
                <c:pt idx="589">
                  <c:v>14524.619560664785</c:v>
                </c:pt>
                <c:pt idx="590">
                  <c:v>14614.085962912664</c:v>
                </c:pt>
                <c:pt idx="591">
                  <c:v>14733.155712940557</c:v>
                </c:pt>
                <c:pt idx="592">
                  <c:v>14845.31253499708</c:v>
                </c:pt>
                <c:pt idx="593">
                  <c:v>14925.338678084259</c:v>
                </c:pt>
                <c:pt idx="594">
                  <c:v>15020.560400703771</c:v>
                </c:pt>
                <c:pt idx="595">
                  <c:v>15151.833912953074</c:v>
                </c:pt>
                <c:pt idx="596">
                  <c:v>15242.745502761309</c:v>
                </c:pt>
                <c:pt idx="597">
                  <c:v>15386.688801471717</c:v>
                </c:pt>
                <c:pt idx="598">
                  <c:v>15478.483163281993</c:v>
                </c:pt>
                <c:pt idx="599">
                  <c:v>15577.360294636721</c:v>
                </c:pt>
                <c:pt idx="600">
                  <c:v>15723.044266198971</c:v>
                </c:pt>
                <c:pt idx="601">
                  <c:v>15792.217835569056</c:v>
                </c:pt>
                <c:pt idx="602">
                  <c:v>15878.362953875217</c:v>
                </c:pt>
                <c:pt idx="603">
                  <c:v>16049.828859221176</c:v>
                </c:pt>
                <c:pt idx="604">
                  <c:v>16081.252792516427</c:v>
                </c:pt>
                <c:pt idx="605">
                  <c:v>16259.342405068708</c:v>
                </c:pt>
                <c:pt idx="606">
                  <c:v>16328.785877033924</c:v>
                </c:pt>
                <c:pt idx="607">
                  <c:v>16438.299136883688</c:v>
                </c:pt>
                <c:pt idx="608">
                  <c:v>16560.884512775607</c:v>
                </c:pt>
                <c:pt idx="609">
                  <c:v>16660.113053062363</c:v>
                </c:pt>
                <c:pt idx="610">
                  <c:v>16811.626654391694</c:v>
                </c:pt>
                <c:pt idx="611">
                  <c:v>16843.068228278324</c:v>
                </c:pt>
                <c:pt idx="612">
                  <c:v>17067.499153428231</c:v>
                </c:pt>
                <c:pt idx="613">
                  <c:v>17096.383270915074</c:v>
                </c:pt>
                <c:pt idx="614">
                  <c:v>17192.331181621194</c:v>
                </c:pt>
                <c:pt idx="615">
                  <c:v>17321.789633684581</c:v>
                </c:pt>
                <c:pt idx="616">
                  <c:v>17436.269079880039</c:v>
                </c:pt>
                <c:pt idx="617">
                  <c:v>17568.682956111283</c:v>
                </c:pt>
                <c:pt idx="618">
                  <c:v>17643.740651703818</c:v>
                </c:pt>
                <c:pt idx="619">
                  <c:v>17776.533100365014</c:v>
                </c:pt>
                <c:pt idx="620">
                  <c:v>17932.658150720039</c:v>
                </c:pt>
                <c:pt idx="621">
                  <c:v>18052.291321529483</c:v>
                </c:pt>
                <c:pt idx="622">
                  <c:v>18152.535535516756</c:v>
                </c:pt>
                <c:pt idx="623">
                  <c:v>18296.084081156587</c:v>
                </c:pt>
                <c:pt idx="624">
                  <c:v>18419.942791025496</c:v>
                </c:pt>
                <c:pt idx="625">
                  <c:v>18508.228816480449</c:v>
                </c:pt>
                <c:pt idx="626">
                  <c:v>18673.643318850816</c:v>
                </c:pt>
                <c:pt idx="627">
                  <c:v>18752.200036883849</c:v>
                </c:pt>
                <c:pt idx="628">
                  <c:v>18856.598736425876</c:v>
                </c:pt>
                <c:pt idx="629">
                  <c:v>18964.047007537949</c:v>
                </c:pt>
                <c:pt idx="630">
                  <c:v>19056.690074762657</c:v>
                </c:pt>
                <c:pt idx="631">
                  <c:v>19226.752305860879</c:v>
                </c:pt>
                <c:pt idx="632">
                  <c:v>19340.097661719657</c:v>
                </c:pt>
                <c:pt idx="633">
                  <c:v>19388.637468885339</c:v>
                </c:pt>
                <c:pt idx="634">
                  <c:v>19577.778163287519</c:v>
                </c:pt>
                <c:pt idx="635">
                  <c:v>19744.059380028528</c:v>
                </c:pt>
                <c:pt idx="636">
                  <c:v>19801.503978851229</c:v>
                </c:pt>
                <c:pt idx="637">
                  <c:v>19904.398825048476</c:v>
                </c:pt>
                <c:pt idx="638">
                  <c:v>20024.521899222789</c:v>
                </c:pt>
                <c:pt idx="639">
                  <c:v>20122.275108596798</c:v>
                </c:pt>
                <c:pt idx="640">
                  <c:v>20224.669511441971</c:v>
                </c:pt>
                <c:pt idx="641">
                  <c:v>20448.423880749127</c:v>
                </c:pt>
                <c:pt idx="642">
                  <c:v>20579.114076075253</c:v>
                </c:pt>
                <c:pt idx="643">
                  <c:v>20705.695303992339</c:v>
                </c:pt>
                <c:pt idx="644">
                  <c:v>20820.003980829795</c:v>
                </c:pt>
                <c:pt idx="645">
                  <c:v>20966.682505046054</c:v>
                </c:pt>
                <c:pt idx="646">
                  <c:v>21017.843025553404</c:v>
                </c:pt>
                <c:pt idx="647">
                  <c:v>21224.763325776126</c:v>
                </c:pt>
                <c:pt idx="648">
                  <c:v>21346.956376775946</c:v>
                </c:pt>
                <c:pt idx="649">
                  <c:v>21435.937636878516</c:v>
                </c:pt>
                <c:pt idx="650">
                  <c:v>21581.524640984913</c:v>
                </c:pt>
                <c:pt idx="651">
                  <c:v>21712.510969552161</c:v>
                </c:pt>
                <c:pt idx="652">
                  <c:v>21829.614254939464</c:v>
                </c:pt>
                <c:pt idx="653">
                  <c:v>21920.348635991912</c:v>
                </c:pt>
                <c:pt idx="654">
                  <c:v>22055.021816779983</c:v>
                </c:pt>
                <c:pt idx="655">
                  <c:v>22244.473248252951</c:v>
                </c:pt>
                <c:pt idx="656">
                  <c:v>22277.692397784143</c:v>
                </c:pt>
                <c:pt idx="657">
                  <c:v>22430.617878789322</c:v>
                </c:pt>
                <c:pt idx="658">
                  <c:v>22545.416267965702</c:v>
                </c:pt>
                <c:pt idx="659">
                  <c:v>22671.393462497726</c:v>
                </c:pt>
                <c:pt idx="660">
                  <c:v>22832.127817935318</c:v>
                </c:pt>
                <c:pt idx="661">
                  <c:v>22940.005833939897</c:v>
                </c:pt>
                <c:pt idx="662">
                  <c:v>23042.782075188203</c:v>
                </c:pt>
                <c:pt idx="663">
                  <c:v>23189.270620795243</c:v>
                </c:pt>
                <c:pt idx="664">
                  <c:v>23323.340528371351</c:v>
                </c:pt>
                <c:pt idx="665">
                  <c:v>23457.545593588176</c:v>
                </c:pt>
                <c:pt idx="666">
                  <c:v>23613.435846301989</c:v>
                </c:pt>
                <c:pt idx="667">
                  <c:v>23714.098282714738</c:v>
                </c:pt>
                <c:pt idx="668">
                  <c:v>23871.626058591326</c:v>
                </c:pt>
                <c:pt idx="669">
                  <c:v>24062.392929115464</c:v>
                </c:pt>
                <c:pt idx="670">
                  <c:v>24152.719073477405</c:v>
                </c:pt>
                <c:pt idx="671">
                  <c:v>24284.870222848294</c:v>
                </c:pt>
                <c:pt idx="672">
                  <c:v>24400.624971759869</c:v>
                </c:pt>
                <c:pt idx="673">
                  <c:v>24545.8853527139</c:v>
                </c:pt>
                <c:pt idx="674">
                  <c:v>24677.112987254419</c:v>
                </c:pt>
                <c:pt idx="675">
                  <c:v>24781.720137634191</c:v>
                </c:pt>
                <c:pt idx="676">
                  <c:v>24959.311800868942</c:v>
                </c:pt>
                <c:pt idx="677">
                  <c:v>25018.681128281271</c:v>
                </c:pt>
                <c:pt idx="678">
                  <c:v>25196.232803767365</c:v>
                </c:pt>
                <c:pt idx="679">
                  <c:v>25360.111247686706</c:v>
                </c:pt>
                <c:pt idx="680">
                  <c:v>25513.933900485536</c:v>
                </c:pt>
                <c:pt idx="681">
                  <c:v>25605.870510865374</c:v>
                </c:pt>
                <c:pt idx="682">
                  <c:v>25650.873110004228</c:v>
                </c:pt>
                <c:pt idx="683">
                  <c:v>25856.484757084057</c:v>
                </c:pt>
                <c:pt idx="684">
                  <c:v>25918.001326811951</c:v>
                </c:pt>
                <c:pt idx="685">
                  <c:v>26092.101091997341</c:v>
                </c:pt>
                <c:pt idx="686">
                  <c:v>26194.035568126827</c:v>
                </c:pt>
                <c:pt idx="687">
                  <c:v>26366.536226255113</c:v>
                </c:pt>
                <c:pt idx="688">
                  <c:v>26488.534127102947</c:v>
                </c:pt>
                <c:pt idx="689">
                  <c:v>26635.51185435665</c:v>
                </c:pt>
                <c:pt idx="690">
                  <c:v>26742.658674968778</c:v>
                </c:pt>
                <c:pt idx="691">
                  <c:v>26918.87550363288</c:v>
                </c:pt>
                <c:pt idx="692">
                  <c:v>27071.203215155532</c:v>
                </c:pt>
                <c:pt idx="693">
                  <c:v>27177.771497215283</c:v>
                </c:pt>
                <c:pt idx="694">
                  <c:v>27312.49121561939</c:v>
                </c:pt>
                <c:pt idx="695">
                  <c:v>27452.735953379015</c:v>
                </c:pt>
                <c:pt idx="696">
                  <c:v>27569.064608289831</c:v>
                </c:pt>
                <c:pt idx="697">
                  <c:v>27698.424650626504</c:v>
                </c:pt>
                <c:pt idx="698">
                  <c:v>27916.269052264382</c:v>
                </c:pt>
                <c:pt idx="699">
                  <c:v>28067.410742305961</c:v>
                </c:pt>
                <c:pt idx="700">
                  <c:v>28186.255016638963</c:v>
                </c:pt>
                <c:pt idx="701">
                  <c:v>28299.437791582881</c:v>
                </c:pt>
                <c:pt idx="702">
                  <c:v>28492.282472712228</c:v>
                </c:pt>
                <c:pt idx="703">
                  <c:v>28713.641126182294</c:v>
                </c:pt>
                <c:pt idx="704">
                  <c:v>28770.002551739832</c:v>
                </c:pt>
                <c:pt idx="705">
                  <c:v>29018.581502423564</c:v>
                </c:pt>
                <c:pt idx="706">
                  <c:v>29151.622835174632</c:v>
                </c:pt>
                <c:pt idx="707">
                  <c:v>29370.850958163282</c:v>
                </c:pt>
                <c:pt idx="708">
                  <c:v>29513.355139112151</c:v>
                </c:pt>
                <c:pt idx="709">
                  <c:v>29767.088733421544</c:v>
                </c:pt>
                <c:pt idx="710">
                  <c:v>29848.079140890644</c:v>
                </c:pt>
                <c:pt idx="711">
                  <c:v>30033.2137322403</c:v>
                </c:pt>
                <c:pt idx="712">
                  <c:v>30237.325225294342</c:v>
                </c:pt>
                <c:pt idx="713">
                  <c:v>30414.233506372475</c:v>
                </c:pt>
                <c:pt idx="714">
                  <c:v>30523.396063661647</c:v>
                </c:pt>
                <c:pt idx="715">
                  <c:v>30679.402641225788</c:v>
                </c:pt>
                <c:pt idx="716">
                  <c:v>30828.912774351462</c:v>
                </c:pt>
                <c:pt idx="717">
                  <c:v>30963.518890448497</c:v>
                </c:pt>
                <c:pt idx="718">
                  <c:v>31206.458164450931</c:v>
                </c:pt>
                <c:pt idx="719">
                  <c:v>31328.889812431167</c:v>
                </c:pt>
                <c:pt idx="720">
                  <c:v>31484.419110923693</c:v>
                </c:pt>
                <c:pt idx="721">
                  <c:v>31712.536694147566</c:v>
                </c:pt>
                <c:pt idx="722">
                  <c:v>31849.790336391517</c:v>
                </c:pt>
                <c:pt idx="723">
                  <c:v>31967.189794825666</c:v>
                </c:pt>
                <c:pt idx="724">
                  <c:v>32161.098823460015</c:v>
                </c:pt>
                <c:pt idx="725">
                  <c:v>32304.55548030934</c:v>
                </c:pt>
                <c:pt idx="726">
                  <c:v>32473.375084620078</c:v>
                </c:pt>
                <c:pt idx="727">
                  <c:v>32646.269267601689</c:v>
                </c:pt>
                <c:pt idx="728">
                  <c:v>32762.574917489132</c:v>
                </c:pt>
                <c:pt idx="729">
                  <c:v>32914.236583308273</c:v>
                </c:pt>
                <c:pt idx="730">
                  <c:v>33046.72114320843</c:v>
                </c:pt>
                <c:pt idx="731">
                  <c:v>33153.654098115265</c:v>
                </c:pt>
                <c:pt idx="732">
                  <c:v>33316.036368045039</c:v>
                </c:pt>
                <c:pt idx="733">
                  <c:v>33523.433568681197</c:v>
                </c:pt>
                <c:pt idx="734">
                  <c:v>33654.10490332191</c:v>
                </c:pt>
                <c:pt idx="735">
                  <c:v>33878.585104367601</c:v>
                </c:pt>
                <c:pt idx="736">
                  <c:v>33931.218154842376</c:v>
                </c:pt>
                <c:pt idx="737">
                  <c:v>34202.438281023453</c:v>
                </c:pt>
                <c:pt idx="738">
                  <c:v>34264.539337294933</c:v>
                </c:pt>
                <c:pt idx="739">
                  <c:v>34463.875534379265</c:v>
                </c:pt>
                <c:pt idx="740">
                  <c:v>34529.348477255029</c:v>
                </c:pt>
                <c:pt idx="741">
                  <c:v>34802.251524474297</c:v>
                </c:pt>
                <c:pt idx="742">
                  <c:v>34913.428257430656</c:v>
                </c:pt>
                <c:pt idx="743">
                  <c:v>35147.899080627765</c:v>
                </c:pt>
                <c:pt idx="744">
                  <c:v>35257.753091190796</c:v>
                </c:pt>
                <c:pt idx="745">
                  <c:v>35394.244627203618</c:v>
                </c:pt>
                <c:pt idx="746">
                  <c:v>35528.441797655832</c:v>
                </c:pt>
                <c:pt idx="747">
                  <c:v>35756.297228923489</c:v>
                </c:pt>
                <c:pt idx="748">
                  <c:v>35844.851971905482</c:v>
                </c:pt>
                <c:pt idx="749">
                  <c:v>36001.625844618517</c:v>
                </c:pt>
                <c:pt idx="750">
                  <c:v>36136.306426265022</c:v>
                </c:pt>
                <c:pt idx="751">
                  <c:v>36394.651086647224</c:v>
                </c:pt>
                <c:pt idx="752">
                  <c:v>36463.952083855846</c:v>
                </c:pt>
                <c:pt idx="753">
                  <c:v>36607.776351078151</c:v>
                </c:pt>
                <c:pt idx="754">
                  <c:v>36767.529955969294</c:v>
                </c:pt>
                <c:pt idx="755">
                  <c:v>36997.834702402972</c:v>
                </c:pt>
                <c:pt idx="756">
                  <c:v>37169.279719919607</c:v>
                </c:pt>
                <c:pt idx="757">
                  <c:v>37230.192155994708</c:v>
                </c:pt>
                <c:pt idx="758">
                  <c:v>37354.123912288676</c:v>
                </c:pt>
                <c:pt idx="759">
                  <c:v>37492.810540025799</c:v>
                </c:pt>
                <c:pt idx="760">
                  <c:v>37604.029335880121</c:v>
                </c:pt>
                <c:pt idx="761">
                  <c:v>37726.067129682451</c:v>
                </c:pt>
                <c:pt idx="762">
                  <c:v>37970.213890313877</c:v>
                </c:pt>
                <c:pt idx="763">
                  <c:v>38069.056284034137</c:v>
                </c:pt>
                <c:pt idx="764">
                  <c:v>38230.353104617214</c:v>
                </c:pt>
                <c:pt idx="765">
                  <c:v>38475.025863341689</c:v>
                </c:pt>
                <c:pt idx="766">
                  <c:v>38506.067816065413</c:v>
                </c:pt>
                <c:pt idx="767">
                  <c:v>38626.535329384176</c:v>
                </c:pt>
                <c:pt idx="768">
                  <c:v>38801.338072407714</c:v>
                </c:pt>
                <c:pt idx="769">
                  <c:v>39003.187893071874</c:v>
                </c:pt>
                <c:pt idx="770">
                  <c:v>39228.356120815624</c:v>
                </c:pt>
                <c:pt idx="771">
                  <c:v>39320.320677719246</c:v>
                </c:pt>
                <c:pt idx="772">
                  <c:v>39547.13590131174</c:v>
                </c:pt>
                <c:pt idx="773">
                  <c:v>39683.049644131497</c:v>
                </c:pt>
                <c:pt idx="774">
                  <c:v>39800.590549024026</c:v>
                </c:pt>
                <c:pt idx="775">
                  <c:v>40022.67724685993</c:v>
                </c:pt>
                <c:pt idx="776">
                  <c:v>40138.862480214448</c:v>
                </c:pt>
                <c:pt idx="777">
                  <c:v>40203.659533931183</c:v>
                </c:pt>
                <c:pt idx="778">
                  <c:v>40498.997860405485</c:v>
                </c:pt>
                <c:pt idx="779">
                  <c:v>40611.434572028331</c:v>
                </c:pt>
                <c:pt idx="780">
                  <c:v>40697.51991550198</c:v>
                </c:pt>
                <c:pt idx="781">
                  <c:v>40813.612608894939</c:v>
                </c:pt>
                <c:pt idx="782">
                  <c:v>41003.456903549028</c:v>
                </c:pt>
                <c:pt idx="783">
                  <c:v>41187.768488013484</c:v>
                </c:pt>
                <c:pt idx="784">
                  <c:v>41374.442137437618</c:v>
                </c:pt>
                <c:pt idx="785">
                  <c:v>41625.680110012181</c:v>
                </c:pt>
                <c:pt idx="786">
                  <c:v>41833.523332584722</c:v>
                </c:pt>
                <c:pt idx="787">
                  <c:v>41944.533099400855</c:v>
                </c:pt>
                <c:pt idx="788">
                  <c:v>42161.485674162024</c:v>
                </c:pt>
                <c:pt idx="789">
                  <c:v>42281.194555358226</c:v>
                </c:pt>
                <c:pt idx="790">
                  <c:v>42381.295126945966</c:v>
                </c:pt>
                <c:pt idx="791">
                  <c:v>42561.414094528314</c:v>
                </c:pt>
                <c:pt idx="792">
                  <c:v>42714.061160196681</c:v>
                </c:pt>
                <c:pt idx="793">
                  <c:v>42915.453714771065</c:v>
                </c:pt>
                <c:pt idx="794">
                  <c:v>43152.111663538497</c:v>
                </c:pt>
                <c:pt idx="795">
                  <c:v>43304.096228513707</c:v>
                </c:pt>
                <c:pt idx="796">
                  <c:v>43376.218607881608</c:v>
                </c:pt>
                <c:pt idx="797">
                  <c:v>43496.151851214338</c:v>
                </c:pt>
                <c:pt idx="798">
                  <c:v>43758.803447686558</c:v>
                </c:pt>
                <c:pt idx="799">
                  <c:v>43909.510908128221</c:v>
                </c:pt>
                <c:pt idx="800">
                  <c:v>43992.717634390021</c:v>
                </c:pt>
                <c:pt idx="801">
                  <c:v>44154.833966590784</c:v>
                </c:pt>
                <c:pt idx="802">
                  <c:v>44253.545821349428</c:v>
                </c:pt>
                <c:pt idx="803">
                  <c:v>44536.865303019382</c:v>
                </c:pt>
                <c:pt idx="804">
                  <c:v>44651.360797860551</c:v>
                </c:pt>
                <c:pt idx="805">
                  <c:v>44843.546699297804</c:v>
                </c:pt>
                <c:pt idx="806">
                  <c:v>44927.916778061102</c:v>
                </c:pt>
                <c:pt idx="807">
                  <c:v>45121.478322082847</c:v>
                </c:pt>
                <c:pt idx="808">
                  <c:v>45239.922143767224</c:v>
                </c:pt>
                <c:pt idx="809">
                  <c:v>45422.873021770094</c:v>
                </c:pt>
                <c:pt idx="810">
                  <c:v>45595.755408764737</c:v>
                </c:pt>
                <c:pt idx="811">
                  <c:v>45736.268583185178</c:v>
                </c:pt>
                <c:pt idx="812">
                  <c:v>45874.798940651788</c:v>
                </c:pt>
                <c:pt idx="813">
                  <c:v>46182.019345550492</c:v>
                </c:pt>
                <c:pt idx="814">
                  <c:v>46296.540897078616</c:v>
                </c:pt>
                <c:pt idx="815">
                  <c:v>46418.012127643531</c:v>
                </c:pt>
                <c:pt idx="816">
                  <c:v>46579.251587799496</c:v>
                </c:pt>
                <c:pt idx="817">
                  <c:v>46794.29718414096</c:v>
                </c:pt>
                <c:pt idx="818">
                  <c:v>46905.717283337501</c:v>
                </c:pt>
                <c:pt idx="819">
                  <c:v>46985.255128957004</c:v>
                </c:pt>
                <c:pt idx="820">
                  <c:v>47212.776685463708</c:v>
                </c:pt>
                <c:pt idx="821">
                  <c:v>47417.051605339482</c:v>
                </c:pt>
                <c:pt idx="822">
                  <c:v>47546.228577156297</c:v>
                </c:pt>
                <c:pt idx="823">
                  <c:v>47688.87330702466</c:v>
                </c:pt>
                <c:pt idx="824">
                  <c:v>47822.69101730956</c:v>
                </c:pt>
                <c:pt idx="825">
                  <c:v>47972.563554873122</c:v>
                </c:pt>
                <c:pt idx="826">
                  <c:v>48165.479239336601</c:v>
                </c:pt>
                <c:pt idx="827">
                  <c:v>48345.71085674494</c:v>
                </c:pt>
                <c:pt idx="828">
                  <c:v>48505.838220891441</c:v>
                </c:pt>
                <c:pt idx="829">
                  <c:v>48605.249246257183</c:v>
                </c:pt>
                <c:pt idx="830">
                  <c:v>48759.273193920781</c:v>
                </c:pt>
                <c:pt idx="831">
                  <c:v>48899.542028737138</c:v>
                </c:pt>
                <c:pt idx="832">
                  <c:v>49122.322165703634</c:v>
                </c:pt>
                <c:pt idx="833">
                  <c:v>49294.50869727743</c:v>
                </c:pt>
                <c:pt idx="834">
                  <c:v>49438.894398409073</c:v>
                </c:pt>
                <c:pt idx="835">
                  <c:v>49583.997706874012</c:v>
                </c:pt>
                <c:pt idx="836">
                  <c:v>49664.769968895409</c:v>
                </c:pt>
                <c:pt idx="837">
                  <c:v>49961.485056574493</c:v>
                </c:pt>
                <c:pt idx="838">
                  <c:v>50136.693310268012</c:v>
                </c:pt>
                <c:pt idx="839">
                  <c:v>50332.417918336025</c:v>
                </c:pt>
                <c:pt idx="840">
                  <c:v>50400.022623435914</c:v>
                </c:pt>
                <c:pt idx="841">
                  <c:v>50581.022037961942</c:v>
                </c:pt>
                <c:pt idx="842">
                  <c:v>50678.676586726768</c:v>
                </c:pt>
                <c:pt idx="843">
                  <c:v>50875.689871217182</c:v>
                </c:pt>
                <c:pt idx="844">
                  <c:v>51054.332436366232</c:v>
                </c:pt>
                <c:pt idx="845">
                  <c:v>51286.940902471011</c:v>
                </c:pt>
                <c:pt idx="846">
                  <c:v>51412.378524822612</c:v>
                </c:pt>
                <c:pt idx="847">
                  <c:v>51597.411526905489</c:v>
                </c:pt>
                <c:pt idx="848">
                  <c:v>51666.315063668262</c:v>
                </c:pt>
                <c:pt idx="849">
                  <c:v>51862.883063692003</c:v>
                </c:pt>
                <c:pt idx="850">
                  <c:v>51984.628102339964</c:v>
                </c:pt>
                <c:pt idx="851">
                  <c:v>52187.19319817872</c:v>
                </c:pt>
                <c:pt idx="852">
                  <c:v>52231.622316536341</c:v>
                </c:pt>
                <c:pt idx="853">
                  <c:v>52445.610173015761</c:v>
                </c:pt>
                <c:pt idx="854">
                  <c:v>52621.408307659673</c:v>
                </c:pt>
                <c:pt idx="855">
                  <c:v>52699.630417750348</c:v>
                </c:pt>
                <c:pt idx="856">
                  <c:v>52864.688625030241</c:v>
                </c:pt>
                <c:pt idx="857">
                  <c:v>53009.358506823082</c:v>
                </c:pt>
                <c:pt idx="858">
                  <c:v>53150.496267331306</c:v>
                </c:pt>
                <c:pt idx="859">
                  <c:v>53432.384510903474</c:v>
                </c:pt>
                <c:pt idx="860">
                  <c:v>53547.375318684688</c:v>
                </c:pt>
                <c:pt idx="861">
                  <c:v>53703.814536925878</c:v>
                </c:pt>
                <c:pt idx="862">
                  <c:v>53922.49308719769</c:v>
                </c:pt>
                <c:pt idx="863">
                  <c:v>54096.446171243479</c:v>
                </c:pt>
                <c:pt idx="864">
                  <c:v>53997.530831219767</c:v>
                </c:pt>
                <c:pt idx="865">
                  <c:v>54312.987919843043</c:v>
                </c:pt>
                <c:pt idx="866">
                  <c:v>54450.4372813523</c:v>
                </c:pt>
                <c:pt idx="867">
                  <c:v>54582.456016567354</c:v>
                </c:pt>
                <c:pt idx="868">
                  <c:v>54615.611198961618</c:v>
                </c:pt>
                <c:pt idx="869">
                  <c:v>54855.688967872265</c:v>
                </c:pt>
                <c:pt idx="870">
                  <c:v>54911.680726204795</c:v>
                </c:pt>
                <c:pt idx="871">
                  <c:v>55120.596996439708</c:v>
                </c:pt>
                <c:pt idx="872">
                  <c:v>55204.079030746398</c:v>
                </c:pt>
                <c:pt idx="873">
                  <c:v>55526.066705120851</c:v>
                </c:pt>
                <c:pt idx="874">
                  <c:v>55618.640524122879</c:v>
                </c:pt>
                <c:pt idx="875">
                  <c:v>55682.540082532847</c:v>
                </c:pt>
                <c:pt idx="876">
                  <c:v>55847.846099466777</c:v>
                </c:pt>
                <c:pt idx="877">
                  <c:v>55929.262176983662</c:v>
                </c:pt>
                <c:pt idx="878">
                  <c:v>56109.032101777506</c:v>
                </c:pt>
                <c:pt idx="879">
                  <c:v>56266.3173938853</c:v>
                </c:pt>
                <c:pt idx="880">
                  <c:v>56515.026263362415</c:v>
                </c:pt>
                <c:pt idx="881">
                  <c:v>56698.003422626542</c:v>
                </c:pt>
                <c:pt idx="882">
                  <c:v>56844.698079728856</c:v>
                </c:pt>
                <c:pt idx="883">
                  <c:v>56971.395387743301</c:v>
                </c:pt>
                <c:pt idx="884">
                  <c:v>57235.921593525083</c:v>
                </c:pt>
                <c:pt idx="885">
                  <c:v>57317.480690646727</c:v>
                </c:pt>
                <c:pt idx="886">
                  <c:v>57385.560368077233</c:v>
                </c:pt>
                <c:pt idx="887">
                  <c:v>57593.109023864999</c:v>
                </c:pt>
                <c:pt idx="888">
                  <c:v>57827.058031367073</c:v>
                </c:pt>
                <c:pt idx="889">
                  <c:v>57877.282090731598</c:v>
                </c:pt>
                <c:pt idx="890">
                  <c:v>58104.064022763603</c:v>
                </c:pt>
                <c:pt idx="891">
                  <c:v>58201.810890525951</c:v>
                </c:pt>
                <c:pt idx="892">
                  <c:v>58301.862229683007</c:v>
                </c:pt>
                <c:pt idx="893">
                  <c:v>58410.39835712091</c:v>
                </c:pt>
                <c:pt idx="894">
                  <c:v>58552.628386502984</c:v>
                </c:pt>
                <c:pt idx="895">
                  <c:v>58529.464995547045</c:v>
                </c:pt>
                <c:pt idx="896">
                  <c:v>58703.484763194763</c:v>
                </c:pt>
                <c:pt idx="897">
                  <c:v>58871.108978247838</c:v>
                </c:pt>
                <c:pt idx="898">
                  <c:v>58944.10852506198</c:v>
                </c:pt>
                <c:pt idx="899">
                  <c:v>58998.472762026657</c:v>
                </c:pt>
                <c:pt idx="900">
                  <c:v>59229.020286350111</c:v>
                </c:pt>
                <c:pt idx="901">
                  <c:v>59317.115882092825</c:v>
                </c:pt>
                <c:pt idx="902">
                  <c:v>59512.367155733293</c:v>
                </c:pt>
                <c:pt idx="903">
                  <c:v>59653.953303776492</c:v>
                </c:pt>
                <c:pt idx="904">
                  <c:v>59882.306392589853</c:v>
                </c:pt>
                <c:pt idx="905">
                  <c:v>60074.233867423987</c:v>
                </c:pt>
                <c:pt idx="906">
                  <c:v>60252.419848269485</c:v>
                </c:pt>
                <c:pt idx="907">
                  <c:v>60544.397614087495</c:v>
                </c:pt>
                <c:pt idx="908">
                  <c:v>60766.775767528969</c:v>
                </c:pt>
                <c:pt idx="909">
                  <c:v>60938.290666314773</c:v>
                </c:pt>
                <c:pt idx="910">
                  <c:v>61106.751682579044</c:v>
                </c:pt>
                <c:pt idx="911">
                  <c:v>61294.897837268909</c:v>
                </c:pt>
                <c:pt idx="912">
                  <c:v>61596.849206773906</c:v>
                </c:pt>
                <c:pt idx="913">
                  <c:v>61796.859516979799</c:v>
                </c:pt>
                <c:pt idx="914">
                  <c:v>61975.203054773941</c:v>
                </c:pt>
                <c:pt idx="915">
                  <c:v>62194.621370766952</c:v>
                </c:pt>
                <c:pt idx="916">
                  <c:v>62423.480634804218</c:v>
                </c:pt>
                <c:pt idx="917">
                  <c:v>62591.882569299538</c:v>
                </c:pt>
                <c:pt idx="918">
                  <c:v>62725.272153249083</c:v>
                </c:pt>
                <c:pt idx="919">
                  <c:v>62975.904835512883</c:v>
                </c:pt>
                <c:pt idx="920">
                  <c:v>63161.47205778848</c:v>
                </c:pt>
                <c:pt idx="921">
                  <c:v>63281.260856576475</c:v>
                </c:pt>
                <c:pt idx="922">
                  <c:v>63425.817437450023</c:v>
                </c:pt>
                <c:pt idx="923">
                  <c:v>63639.763034515512</c:v>
                </c:pt>
                <c:pt idx="924">
                  <c:v>63869.259815753983</c:v>
                </c:pt>
                <c:pt idx="925">
                  <c:v>64165.237257354034</c:v>
                </c:pt>
                <c:pt idx="926">
                  <c:v>64370.233372407565</c:v>
                </c:pt>
                <c:pt idx="927">
                  <c:v>64610.178870062169</c:v>
                </c:pt>
                <c:pt idx="928">
                  <c:v>64840.33717535335</c:v>
                </c:pt>
                <c:pt idx="929">
                  <c:v>65039.619781490896</c:v>
                </c:pt>
                <c:pt idx="930">
                  <c:v>65217.741418864869</c:v>
                </c:pt>
                <c:pt idx="931">
                  <c:v>65365.182657340047</c:v>
                </c:pt>
                <c:pt idx="932">
                  <c:v>65483.245711368931</c:v>
                </c:pt>
                <c:pt idx="933">
                  <c:v>65716.911474360852</c:v>
                </c:pt>
                <c:pt idx="934">
                  <c:v>65912.055992443944</c:v>
                </c:pt>
                <c:pt idx="935">
                  <c:v>66125.570852281409</c:v>
                </c:pt>
                <c:pt idx="936">
                  <c:v>66288.014876853951</c:v>
                </c:pt>
                <c:pt idx="937">
                  <c:v>66445.190017129731</c:v>
                </c:pt>
                <c:pt idx="938">
                  <c:v>66654.883194576279</c:v>
                </c:pt>
                <c:pt idx="939">
                  <c:v>66804.762177320663</c:v>
                </c:pt>
                <c:pt idx="940">
                  <c:v>66942.230064208023</c:v>
                </c:pt>
                <c:pt idx="941">
                  <c:v>67144.808391788567</c:v>
                </c:pt>
                <c:pt idx="942">
                  <c:v>67395.733946606531</c:v>
                </c:pt>
                <c:pt idx="943">
                  <c:v>67439.938797355833</c:v>
                </c:pt>
                <c:pt idx="944">
                  <c:v>67653.152268020218</c:v>
                </c:pt>
                <c:pt idx="945">
                  <c:v>67793.66413862005</c:v>
                </c:pt>
                <c:pt idx="946">
                  <c:v>67834.501032494285</c:v>
                </c:pt>
                <c:pt idx="947">
                  <c:v>68137.878056032612</c:v>
                </c:pt>
                <c:pt idx="948">
                  <c:v>68240.38881634931</c:v>
                </c:pt>
                <c:pt idx="949">
                  <c:v>68422.974129437018</c:v>
                </c:pt>
                <c:pt idx="950">
                  <c:v>68406.88497187692</c:v>
                </c:pt>
                <c:pt idx="951">
                  <c:v>68700.311973874006</c:v>
                </c:pt>
                <c:pt idx="952">
                  <c:v>68682.747689714524</c:v>
                </c:pt>
                <c:pt idx="953">
                  <c:v>68909.478934497383</c:v>
                </c:pt>
                <c:pt idx="954">
                  <c:v>69001.21251646473</c:v>
                </c:pt>
                <c:pt idx="955">
                  <c:v>69139.757719894405</c:v>
                </c:pt>
                <c:pt idx="956">
                  <c:v>69336.723151638405</c:v>
                </c:pt>
                <c:pt idx="957">
                  <c:v>69415.772909751569</c:v>
                </c:pt>
                <c:pt idx="958">
                  <c:v>69500.642096629643</c:v>
                </c:pt>
                <c:pt idx="959">
                  <c:v>69624.283468070833</c:v>
                </c:pt>
                <c:pt idx="960">
                  <c:v>69689.916847903936</c:v>
                </c:pt>
                <c:pt idx="961">
                  <c:v>69901.893138849453</c:v>
                </c:pt>
                <c:pt idx="962">
                  <c:v>70005.711262349694</c:v>
                </c:pt>
                <c:pt idx="963">
                  <c:v>70120.10213632723</c:v>
                </c:pt>
                <c:pt idx="964">
                  <c:v>70233.508548328347</c:v>
                </c:pt>
                <c:pt idx="965">
                  <c:v>70304.042962018706</c:v>
                </c:pt>
                <c:pt idx="966">
                  <c:v>70389.510090922224</c:v>
                </c:pt>
                <c:pt idx="967">
                  <c:v>70482.222727456057</c:v>
                </c:pt>
                <c:pt idx="968">
                  <c:v>70588.784590690921</c:v>
                </c:pt>
                <c:pt idx="969">
                  <c:v>70767.259701717863</c:v>
                </c:pt>
                <c:pt idx="970">
                  <c:v>70949.555756464033</c:v>
                </c:pt>
                <c:pt idx="971">
                  <c:v>71107.124043513177</c:v>
                </c:pt>
                <c:pt idx="972">
                  <c:v>71234.382056908158</c:v>
                </c:pt>
                <c:pt idx="973">
                  <c:v>71467.108221861679</c:v>
                </c:pt>
                <c:pt idx="974">
                  <c:v>71388.725100771306</c:v>
                </c:pt>
                <c:pt idx="975">
                  <c:v>71534.483939592406</c:v>
                </c:pt>
                <c:pt idx="976">
                  <c:v>71674.549332802722</c:v>
                </c:pt>
                <c:pt idx="977">
                  <c:v>72016.80343021547</c:v>
                </c:pt>
                <c:pt idx="978">
                  <c:v>71981.229724603894</c:v>
                </c:pt>
                <c:pt idx="979">
                  <c:v>72078.500640846294</c:v>
                </c:pt>
                <c:pt idx="980">
                  <c:v>72363.342427306663</c:v>
                </c:pt>
                <c:pt idx="981">
                  <c:v>72386.175180621372</c:v>
                </c:pt>
                <c:pt idx="982">
                  <c:v>72534.866280417322</c:v>
                </c:pt>
                <c:pt idx="983">
                  <c:v>72570.607505041873</c:v>
                </c:pt>
                <c:pt idx="984">
                  <c:v>72717.633213837558</c:v>
                </c:pt>
                <c:pt idx="985">
                  <c:v>72872.978063111907</c:v>
                </c:pt>
                <c:pt idx="986">
                  <c:v>73043.028563432454</c:v>
                </c:pt>
                <c:pt idx="987">
                  <c:v>73134.940956609586</c:v>
                </c:pt>
                <c:pt idx="988">
                  <c:v>73238.407902749779</c:v>
                </c:pt>
                <c:pt idx="989">
                  <c:v>73364.998499476846</c:v>
                </c:pt>
                <c:pt idx="990">
                  <c:v>73409.637590992555</c:v>
                </c:pt>
                <c:pt idx="991">
                  <c:v>73611.424471497783</c:v>
                </c:pt>
                <c:pt idx="992">
                  <c:v>73771.643739693347</c:v>
                </c:pt>
                <c:pt idx="993">
                  <c:v>73945.999227563196</c:v>
                </c:pt>
                <c:pt idx="994">
                  <c:v>73901.097806186095</c:v>
                </c:pt>
                <c:pt idx="995">
                  <c:v>74010.489343415771</c:v>
                </c:pt>
                <c:pt idx="996">
                  <c:v>74038.363981297283</c:v>
                </c:pt>
                <c:pt idx="997">
                  <c:v>74282.533876628717</c:v>
                </c:pt>
                <c:pt idx="998">
                  <c:v>74393.794299060915</c:v>
                </c:pt>
                <c:pt idx="999">
                  <c:v>74610.873067337787</c:v>
                </c:pt>
                <c:pt idx="1000">
                  <c:v>74769.922503633876</c:v>
                </c:pt>
                <c:pt idx="1001">
                  <c:v>74737.040108707719</c:v>
                </c:pt>
                <c:pt idx="1002">
                  <c:v>74807.555898036648</c:v>
                </c:pt>
                <c:pt idx="1003">
                  <c:v>74922.054092289356</c:v>
                </c:pt>
                <c:pt idx="1004">
                  <c:v>74993.204064715013</c:v>
                </c:pt>
                <c:pt idx="1005">
                  <c:v>75068.123390852328</c:v>
                </c:pt>
                <c:pt idx="1006">
                  <c:v>75279.26097518696</c:v>
                </c:pt>
                <c:pt idx="1007">
                  <c:v>75470.332724762047</c:v>
                </c:pt>
                <c:pt idx="1008">
                  <c:v>75617.55849643478</c:v>
                </c:pt>
                <c:pt idx="1009">
                  <c:v>75729.111366642072</c:v>
                </c:pt>
                <c:pt idx="1010">
                  <c:v>75835.537319621828</c:v>
                </c:pt>
                <c:pt idx="1011">
                  <c:v>75776.764001568692</c:v>
                </c:pt>
                <c:pt idx="1012">
                  <c:v>75881.256213885121</c:v>
                </c:pt>
                <c:pt idx="1013">
                  <c:v>75805.912526796528</c:v>
                </c:pt>
                <c:pt idx="1014">
                  <c:v>76048.530910980568</c:v>
                </c:pt>
                <c:pt idx="1015">
                  <c:v>76195.233200061542</c:v>
                </c:pt>
                <c:pt idx="1016">
                  <c:v>76486.73929227874</c:v>
                </c:pt>
                <c:pt idx="1017">
                  <c:v>76661.701999310928</c:v>
                </c:pt>
                <c:pt idx="1018">
                  <c:v>76532.009911439905</c:v>
                </c:pt>
                <c:pt idx="1019">
                  <c:v>76642.778857599507</c:v>
                </c:pt>
                <c:pt idx="1020">
                  <c:v>76606.653753565479</c:v>
                </c:pt>
                <c:pt idx="1021">
                  <c:v>76848.022372307998</c:v>
                </c:pt>
                <c:pt idx="1022">
                  <c:v>76836.179675727806</c:v>
                </c:pt>
                <c:pt idx="1023">
                  <c:v>77029.485561548237</c:v>
                </c:pt>
                <c:pt idx="1024">
                  <c:v>77370.76118468128</c:v>
                </c:pt>
                <c:pt idx="1025">
                  <c:v>77321.813004835014</c:v>
                </c:pt>
                <c:pt idx="1026">
                  <c:v>77305.955188739914</c:v>
                </c:pt>
                <c:pt idx="1027">
                  <c:v>77282.992869142894</c:v>
                </c:pt>
                <c:pt idx="1028">
                  <c:v>77305.204419906731</c:v>
                </c:pt>
                <c:pt idx="1029">
                  <c:v>77347.944081493013</c:v>
                </c:pt>
                <c:pt idx="1030">
                  <c:v>77604.469808654452</c:v>
                </c:pt>
                <c:pt idx="1031">
                  <c:v>77830.860077089252</c:v>
                </c:pt>
                <c:pt idx="1032">
                  <c:v>78148.086810213252</c:v>
                </c:pt>
                <c:pt idx="1033">
                  <c:v>78140.500548929325</c:v>
                </c:pt>
                <c:pt idx="1034">
                  <c:v>78275.630941761585</c:v>
                </c:pt>
                <c:pt idx="1035">
                  <c:v>78224.446780480968</c:v>
                </c:pt>
                <c:pt idx="1036">
                  <c:v>78266.724415963457</c:v>
                </c:pt>
                <c:pt idx="1037">
                  <c:v>78362.86695248443</c:v>
                </c:pt>
                <c:pt idx="1038">
                  <c:v>78506.929646008095</c:v>
                </c:pt>
                <c:pt idx="1039">
                  <c:v>78871.374907748585</c:v>
                </c:pt>
                <c:pt idx="1040">
                  <c:v>78846.439746636257</c:v>
                </c:pt>
                <c:pt idx="1041">
                  <c:v>79072.835485463278</c:v>
                </c:pt>
                <c:pt idx="1042">
                  <c:v>79257.086912120794</c:v>
                </c:pt>
                <c:pt idx="1043">
                  <c:v>79223.212959091965</c:v>
                </c:pt>
                <c:pt idx="1044">
                  <c:v>79127.482888398517</c:v>
                </c:pt>
                <c:pt idx="1045">
                  <c:v>79191.540581537512</c:v>
                </c:pt>
                <c:pt idx="1046">
                  <c:v>79235.31725091867</c:v>
                </c:pt>
                <c:pt idx="1047">
                  <c:v>79387.41881799369</c:v>
                </c:pt>
                <c:pt idx="1048">
                  <c:v>79621.849662727356</c:v>
                </c:pt>
                <c:pt idx="1049">
                  <c:v>79837.605270907137</c:v>
                </c:pt>
                <c:pt idx="1050">
                  <c:v>79977.91926619086</c:v>
                </c:pt>
                <c:pt idx="1051">
                  <c:v>80111.512079470223</c:v>
                </c:pt>
                <c:pt idx="1052">
                  <c:v>79972.15743973972</c:v>
                </c:pt>
                <c:pt idx="1053">
                  <c:v>79993.314834116594</c:v>
                </c:pt>
                <c:pt idx="1054">
                  <c:v>79988.305292550431</c:v>
                </c:pt>
                <c:pt idx="1055">
                  <c:v>80167.411881232678</c:v>
                </c:pt>
                <c:pt idx="1056">
                  <c:v>80303.481666923821</c:v>
                </c:pt>
                <c:pt idx="1057">
                  <c:v>80531.693906147644</c:v>
                </c:pt>
                <c:pt idx="1058">
                  <c:v>80793.484261188147</c:v>
                </c:pt>
                <c:pt idx="1059">
                  <c:v>80876.344961616589</c:v>
                </c:pt>
                <c:pt idx="1060">
                  <c:v>80940.370891699698</c:v>
                </c:pt>
                <c:pt idx="1061">
                  <c:v>80776.593198388873</c:v>
                </c:pt>
                <c:pt idx="1062">
                  <c:v>80733.99917371785</c:v>
                </c:pt>
                <c:pt idx="1063">
                  <c:v>80835.95141872768</c:v>
                </c:pt>
                <c:pt idx="1064">
                  <c:v>81011.487386709967</c:v>
                </c:pt>
                <c:pt idx="1065">
                  <c:v>81261.366281412629</c:v>
                </c:pt>
                <c:pt idx="1066">
                  <c:v>81560.493526685226</c:v>
                </c:pt>
                <c:pt idx="1067">
                  <c:v>81616.721451440317</c:v>
                </c:pt>
                <c:pt idx="1068">
                  <c:v>81601.162602097829</c:v>
                </c:pt>
                <c:pt idx="1069">
                  <c:v>81467.072347409354</c:v>
                </c:pt>
                <c:pt idx="1070">
                  <c:v>81365.813939618631</c:v>
                </c:pt>
                <c:pt idx="1071">
                  <c:v>81571.404643729416</c:v>
                </c:pt>
                <c:pt idx="1072">
                  <c:v>81463.031441376545</c:v>
                </c:pt>
                <c:pt idx="1073">
                  <c:v>81881.133816209243</c:v>
                </c:pt>
                <c:pt idx="1074">
                  <c:v>82059.354782404509</c:v>
                </c:pt>
                <c:pt idx="1075">
                  <c:v>82205.142146925326</c:v>
                </c:pt>
                <c:pt idx="1076">
                  <c:v>82164.458642281315</c:v>
                </c:pt>
                <c:pt idx="1077">
                  <c:v>82221.919313427759</c:v>
                </c:pt>
                <c:pt idx="1078">
                  <c:v>82040.374290579901</c:v>
                </c:pt>
                <c:pt idx="1079">
                  <c:v>82147.920902033526</c:v>
                </c:pt>
                <c:pt idx="1080">
                  <c:v>82185.663928643247</c:v>
                </c:pt>
                <c:pt idx="1081">
                  <c:v>82265.397356903923</c:v>
                </c:pt>
                <c:pt idx="1082">
                  <c:v>82291.25314957228</c:v>
                </c:pt>
                <c:pt idx="1083">
                  <c:v>82239.541941737873</c:v>
                </c:pt>
                <c:pt idx="1084">
                  <c:v>82246.65352143468</c:v>
                </c:pt>
                <c:pt idx="1085">
                  <c:v>82143.639490300164</c:v>
                </c:pt>
                <c:pt idx="1086">
                  <c:v>82329.954847364279</c:v>
                </c:pt>
                <c:pt idx="1087">
                  <c:v>82535.312017995515</c:v>
                </c:pt>
                <c:pt idx="1088">
                  <c:v>82698.287354877102</c:v>
                </c:pt>
                <c:pt idx="1089">
                  <c:v>83037.866590803809</c:v>
                </c:pt>
                <c:pt idx="1090">
                  <c:v>83321.131187684776</c:v>
                </c:pt>
                <c:pt idx="1091">
                  <c:v>83546.93355016323</c:v>
                </c:pt>
                <c:pt idx="1092">
                  <c:v>83647.467845052495</c:v>
                </c:pt>
                <c:pt idx="1093">
                  <c:v>83852.211064475661</c:v>
                </c:pt>
                <c:pt idx="1094">
                  <c:v>83781.092096418375</c:v>
                </c:pt>
                <c:pt idx="1095">
                  <c:v>83747.381779823889</c:v>
                </c:pt>
                <c:pt idx="1096">
                  <c:v>83669.039135315965</c:v>
                </c:pt>
                <c:pt idx="1097">
                  <c:v>83664.625553679973</c:v>
                </c:pt>
                <c:pt idx="1098">
                  <c:v>83502.67208307542</c:v>
                </c:pt>
                <c:pt idx="1099">
                  <c:v>83748.246140087926</c:v>
                </c:pt>
                <c:pt idx="1100">
                  <c:v>83866.188699069695</c:v>
                </c:pt>
                <c:pt idx="1101">
                  <c:v>83998.612983381056</c:v>
                </c:pt>
                <c:pt idx="1102">
                  <c:v>84484.477261897366</c:v>
                </c:pt>
                <c:pt idx="1103">
                  <c:v>84521.639332006016</c:v>
                </c:pt>
                <c:pt idx="1104">
                  <c:v>84551.682184942343</c:v>
                </c:pt>
                <c:pt idx="1105">
                  <c:v>84466.9450723513</c:v>
                </c:pt>
                <c:pt idx="1106">
                  <c:v>84245.826874010338</c:v>
                </c:pt>
                <c:pt idx="1107">
                  <c:v>84196.032346256776</c:v>
                </c:pt>
                <c:pt idx="1108">
                  <c:v>84112.890714059948</c:v>
                </c:pt>
                <c:pt idx="1109">
                  <c:v>84303.091058506907</c:v>
                </c:pt>
                <c:pt idx="1110">
                  <c:v>84534.278254619654</c:v>
                </c:pt>
                <c:pt idx="1111">
                  <c:v>84881.517153259425</c:v>
                </c:pt>
                <c:pt idx="1112">
                  <c:v>85112.504728440254</c:v>
                </c:pt>
                <c:pt idx="1113">
                  <c:v>85252.988723205228</c:v>
                </c:pt>
                <c:pt idx="1114">
                  <c:v>85250.283492367395</c:v>
                </c:pt>
                <c:pt idx="1115">
                  <c:v>84756.657482072478</c:v>
                </c:pt>
                <c:pt idx="1116">
                  <c:v>84728.433427461408</c:v>
                </c:pt>
                <c:pt idx="1117">
                  <c:v>84703.779059371431</c:v>
                </c:pt>
                <c:pt idx="1118">
                  <c:v>84787.310592863214</c:v>
                </c:pt>
                <c:pt idx="1119">
                  <c:v>84993.134732721868</c:v>
                </c:pt>
                <c:pt idx="1120">
                  <c:v>85423.773947725422</c:v>
                </c:pt>
                <c:pt idx="1121">
                  <c:v>85636.885423342959</c:v>
                </c:pt>
                <c:pt idx="1122">
                  <c:v>85713.10487913595</c:v>
                </c:pt>
                <c:pt idx="1123">
                  <c:v>85501.569780595499</c:v>
                </c:pt>
                <c:pt idx="1124">
                  <c:v>85329.049258929226</c:v>
                </c:pt>
                <c:pt idx="1125">
                  <c:v>85210.404689122181</c:v>
                </c:pt>
                <c:pt idx="1126">
                  <c:v>85135.451976441516</c:v>
                </c:pt>
                <c:pt idx="1127">
                  <c:v>85126.729420200907</c:v>
                </c:pt>
                <c:pt idx="1128">
                  <c:v>85541.434869917342</c:v>
                </c:pt>
                <c:pt idx="1129">
                  <c:v>85818.888207143027</c:v>
                </c:pt>
                <c:pt idx="1130">
                  <c:v>86127.022508947033</c:v>
                </c:pt>
                <c:pt idx="1131">
                  <c:v>86043.445867152564</c:v>
                </c:pt>
                <c:pt idx="1132">
                  <c:v>85966.995802975987</c:v>
                </c:pt>
                <c:pt idx="1133">
                  <c:v>85879.853177810161</c:v>
                </c:pt>
                <c:pt idx="1134">
                  <c:v>85717.503994642539</c:v>
                </c:pt>
                <c:pt idx="1135">
                  <c:v>85502.048305153716</c:v>
                </c:pt>
                <c:pt idx="1136">
                  <c:v>85573.57034614103</c:v>
                </c:pt>
                <c:pt idx="1137">
                  <c:v>85738.873863976143</c:v>
                </c:pt>
                <c:pt idx="1138">
                  <c:v>85984.667664844135</c:v>
                </c:pt>
                <c:pt idx="1139">
                  <c:v>86123.708847554328</c:v>
                </c:pt>
                <c:pt idx="1140">
                  <c:v>86347.592699394881</c:v>
                </c:pt>
                <c:pt idx="1141">
                  <c:v>86193.057274538296</c:v>
                </c:pt>
                <c:pt idx="1142">
                  <c:v>86015.354398729294</c:v>
                </c:pt>
                <c:pt idx="1143">
                  <c:v>85838.878374828826</c:v>
                </c:pt>
                <c:pt idx="1144">
                  <c:v>85564.496541900982</c:v>
                </c:pt>
                <c:pt idx="1145">
                  <c:v>85515.539054298788</c:v>
                </c:pt>
                <c:pt idx="1146">
                  <c:v>85465.367822388318</c:v>
                </c:pt>
                <c:pt idx="1147">
                  <c:v>85681.814317586279</c:v>
                </c:pt>
                <c:pt idx="1148">
                  <c:v>85921.086335008309</c:v>
                </c:pt>
                <c:pt idx="1149">
                  <c:v>85891.891719708685</c:v>
                </c:pt>
                <c:pt idx="1150">
                  <c:v>85928.099718069381</c:v>
                </c:pt>
                <c:pt idx="1151">
                  <c:v>85755.071643997813</c:v>
                </c:pt>
                <c:pt idx="1152">
                  <c:v>85609.645021828997</c:v>
                </c:pt>
                <c:pt idx="1153">
                  <c:v>85509.778329897686</c:v>
                </c:pt>
                <c:pt idx="1154">
                  <c:v>85285.985418991375</c:v>
                </c:pt>
                <c:pt idx="1155">
                  <c:v>85092.391562545163</c:v>
                </c:pt>
                <c:pt idx="1156">
                  <c:v>85185.745303763266</c:v>
                </c:pt>
                <c:pt idx="1157">
                  <c:v>85513.937829256916</c:v>
                </c:pt>
                <c:pt idx="1158">
                  <c:v>85570.386228566087</c:v>
                </c:pt>
                <c:pt idx="1159">
                  <c:v>85734.437898854696</c:v>
                </c:pt>
                <c:pt idx="1160">
                  <c:v>85797.039093679094</c:v>
                </c:pt>
                <c:pt idx="1161">
                  <c:v>85932.259896437055</c:v>
                </c:pt>
                <c:pt idx="1162">
                  <c:v>85903.672609653251</c:v>
                </c:pt>
                <c:pt idx="1163">
                  <c:v>85756.654614338244</c:v>
                </c:pt>
                <c:pt idx="1164">
                  <c:v>85660.076806071404</c:v>
                </c:pt>
                <c:pt idx="1165">
                  <c:v>85587.447992136716</c:v>
                </c:pt>
                <c:pt idx="1166">
                  <c:v>85710.767276898987</c:v>
                </c:pt>
                <c:pt idx="1167">
                  <c:v>85867.593802448697</c:v>
                </c:pt>
                <c:pt idx="1168">
                  <c:v>85999.762474253075</c:v>
                </c:pt>
                <c:pt idx="1169">
                  <c:v>86350.888225715738</c:v>
                </c:pt>
                <c:pt idx="1170">
                  <c:v>86675.176332119445</c:v>
                </c:pt>
                <c:pt idx="1171">
                  <c:v>87062.629606473551</c:v>
                </c:pt>
                <c:pt idx="1172">
                  <c:v>87303.145495789024</c:v>
                </c:pt>
                <c:pt idx="1173">
                  <c:v>87438.697663340077</c:v>
                </c:pt>
                <c:pt idx="1174">
                  <c:v>87328.174288818831</c:v>
                </c:pt>
                <c:pt idx="1175">
                  <c:v>87441.405087035542</c:v>
                </c:pt>
                <c:pt idx="1176">
                  <c:v>87289.498540148605</c:v>
                </c:pt>
                <c:pt idx="1177">
                  <c:v>87576.705768678075</c:v>
                </c:pt>
                <c:pt idx="1178">
                  <c:v>87809.527276723165</c:v>
                </c:pt>
                <c:pt idx="1179">
                  <c:v>88390.075640561758</c:v>
                </c:pt>
                <c:pt idx="1180">
                  <c:v>88705.98462017822</c:v>
                </c:pt>
                <c:pt idx="1181">
                  <c:v>89066.90839786391</c:v>
                </c:pt>
                <c:pt idx="1182">
                  <c:v>89428.723124397424</c:v>
                </c:pt>
                <c:pt idx="1183">
                  <c:v>89471.96026487356</c:v>
                </c:pt>
                <c:pt idx="1184">
                  <c:v>89632.805745880265</c:v>
                </c:pt>
                <c:pt idx="1185">
                  <c:v>89389.154134256998</c:v>
                </c:pt>
                <c:pt idx="1186">
                  <c:v>89198.117178060711</c:v>
                </c:pt>
                <c:pt idx="1187">
                  <c:v>89187.668179542277</c:v>
                </c:pt>
                <c:pt idx="1188">
                  <c:v>89317.776466472438</c:v>
                </c:pt>
                <c:pt idx="1189">
                  <c:v>89527.270072564512</c:v>
                </c:pt>
                <c:pt idx="1190">
                  <c:v>89935.960836769635</c:v>
                </c:pt>
                <c:pt idx="1191">
                  <c:v>90290.527040008004</c:v>
                </c:pt>
                <c:pt idx="1192">
                  <c:v>90399.280175923603</c:v>
                </c:pt>
                <c:pt idx="1193">
                  <c:v>90441.941918769167</c:v>
                </c:pt>
                <c:pt idx="1194">
                  <c:v>90400.884127553363</c:v>
                </c:pt>
                <c:pt idx="1195">
                  <c:v>90273.179287961204</c:v>
                </c:pt>
                <c:pt idx="1196">
                  <c:v>90187.161091796108</c:v>
                </c:pt>
                <c:pt idx="1197">
                  <c:v>90015.224699182872</c:v>
                </c:pt>
                <c:pt idx="1198">
                  <c:v>89824.128754280289</c:v>
                </c:pt>
                <c:pt idx="1199">
                  <c:v>89828.441960609489</c:v>
                </c:pt>
                <c:pt idx="1200">
                  <c:v>89861.381059177816</c:v>
                </c:pt>
                <c:pt idx="1201">
                  <c:v>90106.288677124496</c:v>
                </c:pt>
                <c:pt idx="1202">
                  <c:v>90158.015786715405</c:v>
                </c:pt>
                <c:pt idx="1203">
                  <c:v>90418.582965885202</c:v>
                </c:pt>
                <c:pt idx="1204">
                  <c:v>90527.728315039727</c:v>
                </c:pt>
                <c:pt idx="1205">
                  <c:v>90581.694186151741</c:v>
                </c:pt>
                <c:pt idx="1206">
                  <c:v>90459.751640103917</c:v>
                </c:pt>
                <c:pt idx="1207">
                  <c:v>90094.251106219075</c:v>
                </c:pt>
                <c:pt idx="1208">
                  <c:v>89765.384993965781</c:v>
                </c:pt>
                <c:pt idx="1209">
                  <c:v>89652.840624692806</c:v>
                </c:pt>
                <c:pt idx="1210">
                  <c:v>89438.048729045113</c:v>
                </c:pt>
                <c:pt idx="1211">
                  <c:v>89660.213199497273</c:v>
                </c:pt>
                <c:pt idx="1212">
                  <c:v>89796.000907219626</c:v>
                </c:pt>
                <c:pt idx="1213">
                  <c:v>89861.620684653812</c:v>
                </c:pt>
                <c:pt idx="1214">
                  <c:v>90046.562178136475</c:v>
                </c:pt>
                <c:pt idx="1215">
                  <c:v>90208.047823463858</c:v>
                </c:pt>
                <c:pt idx="1216">
                  <c:v>90128.041231433788</c:v>
                </c:pt>
                <c:pt idx="1217">
                  <c:v>90183.603173194278</c:v>
                </c:pt>
                <c:pt idx="1218">
                  <c:v>89731.230473276999</c:v>
                </c:pt>
                <c:pt idx="1219">
                  <c:v>89418.770930281622</c:v>
                </c:pt>
                <c:pt idx="1220">
                  <c:v>89266.782929041743</c:v>
                </c:pt>
                <c:pt idx="1221">
                  <c:v>89017.890851109099</c:v>
                </c:pt>
                <c:pt idx="1222">
                  <c:v>89144.914277712713</c:v>
                </c:pt>
                <c:pt idx="1223">
                  <c:v>89231.638989801533</c:v>
                </c:pt>
                <c:pt idx="1224">
                  <c:v>89555.155748113422</c:v>
                </c:pt>
                <c:pt idx="1225">
                  <c:v>89858.302795205469</c:v>
                </c:pt>
                <c:pt idx="1226">
                  <c:v>89958.080764983984</c:v>
                </c:pt>
                <c:pt idx="1227">
                  <c:v>89787.264003397024</c:v>
                </c:pt>
                <c:pt idx="1228">
                  <c:v>89414.974361280591</c:v>
                </c:pt>
                <c:pt idx="1229">
                  <c:v>88873.551687534506</c:v>
                </c:pt>
                <c:pt idx="1230">
                  <c:v>88584.138544464702</c:v>
                </c:pt>
                <c:pt idx="1231">
                  <c:v>88547.639106115748</c:v>
                </c:pt>
                <c:pt idx="1232">
                  <c:v>88343.758843213931</c:v>
                </c:pt>
                <c:pt idx="1233">
                  <c:v>88586.828575947991</c:v>
                </c:pt>
                <c:pt idx="1234">
                  <c:v>88784.957785897626</c:v>
                </c:pt>
                <c:pt idx="1235">
                  <c:v>88809.298739485399</c:v>
                </c:pt>
                <c:pt idx="1236">
                  <c:v>88914.569624189186</c:v>
                </c:pt>
                <c:pt idx="1237">
                  <c:v>88946.890527860727</c:v>
                </c:pt>
                <c:pt idx="1238">
                  <c:v>88717.906009376209</c:v>
                </c:pt>
                <c:pt idx="1239">
                  <c:v>88125.523031432749</c:v>
                </c:pt>
                <c:pt idx="1240">
                  <c:v>87869.209133148514</c:v>
                </c:pt>
                <c:pt idx="1241">
                  <c:v>87639.698397003929</c:v>
                </c:pt>
                <c:pt idx="1242">
                  <c:v>87598.31098423856</c:v>
                </c:pt>
                <c:pt idx="1243">
                  <c:v>87721.719748469623</c:v>
                </c:pt>
                <c:pt idx="1244">
                  <c:v>88261.094145526367</c:v>
                </c:pt>
                <c:pt idx="1245">
                  <c:v>88854.9777100949</c:v>
                </c:pt>
                <c:pt idx="1246">
                  <c:v>89293.56041752077</c:v>
                </c:pt>
                <c:pt idx="1247">
                  <c:v>89629.488115799046</c:v>
                </c:pt>
                <c:pt idx="1248">
                  <c:v>89837.160555314971</c:v>
                </c:pt>
                <c:pt idx="1249">
                  <c:v>89515.087450634062</c:v>
                </c:pt>
                <c:pt idx="1250">
                  <c:v>89171.580109900737</c:v>
                </c:pt>
                <c:pt idx="1251">
                  <c:v>88779.798486970321</c:v>
                </c:pt>
                <c:pt idx="1252">
                  <c:v>88279.775027781317</c:v>
                </c:pt>
                <c:pt idx="1253">
                  <c:v>88054.046213477035</c:v>
                </c:pt>
                <c:pt idx="1254">
                  <c:v>88175.005139122935</c:v>
                </c:pt>
                <c:pt idx="1255">
                  <c:v>88554.529930660807</c:v>
                </c:pt>
                <c:pt idx="1256">
                  <c:v>89216.416834347809</c:v>
                </c:pt>
                <c:pt idx="1257">
                  <c:v>89928.587565031237</c:v>
                </c:pt>
                <c:pt idx="1258">
                  <c:v>90633.190464024214</c:v>
                </c:pt>
                <c:pt idx="1259">
                  <c:v>90900.183118877685</c:v>
                </c:pt>
                <c:pt idx="1260">
                  <c:v>91075.86363302829</c:v>
                </c:pt>
                <c:pt idx="1261">
                  <c:v>90812.282774727253</c:v>
                </c:pt>
                <c:pt idx="1262">
                  <c:v>90622.754690853137</c:v>
                </c:pt>
                <c:pt idx="1263">
                  <c:v>90204.471443620278</c:v>
                </c:pt>
                <c:pt idx="1264">
                  <c:v>89930.320282198212</c:v>
                </c:pt>
                <c:pt idx="1265">
                  <c:v>89749.662437091742</c:v>
                </c:pt>
                <c:pt idx="1266">
                  <c:v>89534.144705816463</c:v>
                </c:pt>
                <c:pt idx="1267">
                  <c:v>89432.538140952689</c:v>
                </c:pt>
                <c:pt idx="1268">
                  <c:v>89372.825397895518</c:v>
                </c:pt>
                <c:pt idx="1269">
                  <c:v>89658.480642758412</c:v>
                </c:pt>
                <c:pt idx="1270">
                  <c:v>90043.244075904455</c:v>
                </c:pt>
                <c:pt idx="1271">
                  <c:v>90373.709256335685</c:v>
                </c:pt>
                <c:pt idx="1272">
                  <c:v>90739.394275497398</c:v>
                </c:pt>
                <c:pt idx="1273">
                  <c:v>91219.577695270258</c:v>
                </c:pt>
                <c:pt idx="1274">
                  <c:v>91147.9132764354</c:v>
                </c:pt>
                <c:pt idx="1275">
                  <c:v>90738.52766484287</c:v>
                </c:pt>
                <c:pt idx="1276">
                  <c:v>90406.156894631989</c:v>
                </c:pt>
                <c:pt idx="1277">
                  <c:v>89907.20518335102</c:v>
                </c:pt>
                <c:pt idx="1278">
                  <c:v>89362.633805198726</c:v>
                </c:pt>
                <c:pt idx="1279">
                  <c:v>89090.735635534686</c:v>
                </c:pt>
                <c:pt idx="1280">
                  <c:v>89073.542412664188</c:v>
                </c:pt>
                <c:pt idx="1281">
                  <c:v>89217.522557328892</c:v>
                </c:pt>
                <c:pt idx="1282">
                  <c:v>89706.55025527293</c:v>
                </c:pt>
                <c:pt idx="1283">
                  <c:v>89983.51889227434</c:v>
                </c:pt>
                <c:pt idx="1284">
                  <c:v>90455.824641960862</c:v>
                </c:pt>
                <c:pt idx="1285">
                  <c:v>90578.117323855127</c:v>
                </c:pt>
                <c:pt idx="1286">
                  <c:v>90603.561086027985</c:v>
                </c:pt>
                <c:pt idx="1287">
                  <c:v>90296.039260018297</c:v>
                </c:pt>
                <c:pt idx="1288">
                  <c:v>89912.864125878565</c:v>
                </c:pt>
                <c:pt idx="1289">
                  <c:v>89298.370439065824</c:v>
                </c:pt>
                <c:pt idx="1290">
                  <c:v>88568.790670672475</c:v>
                </c:pt>
                <c:pt idx="1291">
                  <c:v>87980.342125039853</c:v>
                </c:pt>
                <c:pt idx="1292">
                  <c:v>87747.396782325464</c:v>
                </c:pt>
                <c:pt idx="1293">
                  <c:v>87787.79158770277</c:v>
                </c:pt>
                <c:pt idx="1294">
                  <c:v>88147.132206664857</c:v>
                </c:pt>
                <c:pt idx="1295">
                  <c:v>88640.390178101094</c:v>
                </c:pt>
                <c:pt idx="1296">
                  <c:v>89009.524777807484</c:v>
                </c:pt>
                <c:pt idx="1297">
                  <c:v>89398.756062681423</c:v>
                </c:pt>
                <c:pt idx="1298">
                  <c:v>89729.387283274875</c:v>
                </c:pt>
                <c:pt idx="1299">
                  <c:v>89407.583966552251</c:v>
                </c:pt>
                <c:pt idx="1300">
                  <c:v>88867.52618833803</c:v>
                </c:pt>
                <c:pt idx="1301">
                  <c:v>88340.203127856919</c:v>
                </c:pt>
                <c:pt idx="1302">
                  <c:v>87880.390403317593</c:v>
                </c:pt>
                <c:pt idx="1303">
                  <c:v>87515.445802275455</c:v>
                </c:pt>
                <c:pt idx="1304">
                  <c:v>87005.413350564268</c:v>
                </c:pt>
                <c:pt idx="1305">
                  <c:v>86797.827606768347</c:v>
                </c:pt>
                <c:pt idx="1306">
                  <c:v>86783.336027220968</c:v>
                </c:pt>
                <c:pt idx="1307">
                  <c:v>87129.165423644808</c:v>
                </c:pt>
                <c:pt idx="1308">
                  <c:v>87774.529211044413</c:v>
                </c:pt>
                <c:pt idx="1309">
                  <c:v>88339.963623863601</c:v>
                </c:pt>
                <c:pt idx="1310">
                  <c:v>88670.497114140948</c:v>
                </c:pt>
                <c:pt idx="1311">
                  <c:v>88918.752526731143</c:v>
                </c:pt>
                <c:pt idx="1312">
                  <c:v>88564.958320526086</c:v>
                </c:pt>
                <c:pt idx="1313">
                  <c:v>87822.789808652175</c:v>
                </c:pt>
                <c:pt idx="1314">
                  <c:v>87115.537702396963</c:v>
                </c:pt>
                <c:pt idx="1315">
                  <c:v>86128.734568948115</c:v>
                </c:pt>
                <c:pt idx="1316">
                  <c:v>85381.94151771006</c:v>
                </c:pt>
                <c:pt idx="1317">
                  <c:v>85256.669314187107</c:v>
                </c:pt>
                <c:pt idx="1318">
                  <c:v>85237.291064922305</c:v>
                </c:pt>
                <c:pt idx="1319">
                  <c:v>85771.011831660289</c:v>
                </c:pt>
                <c:pt idx="1320">
                  <c:v>86372.981242716371</c:v>
                </c:pt>
                <c:pt idx="1321">
                  <c:v>86988.34261304792</c:v>
                </c:pt>
                <c:pt idx="1322">
                  <c:v>87269.387353578524</c:v>
                </c:pt>
                <c:pt idx="1323">
                  <c:v>87520.345079379331</c:v>
                </c:pt>
                <c:pt idx="1324">
                  <c:v>87369.189558830316</c:v>
                </c:pt>
                <c:pt idx="1325">
                  <c:v>87036.719174707963</c:v>
                </c:pt>
                <c:pt idx="1326">
                  <c:v>86293.576095408687</c:v>
                </c:pt>
                <c:pt idx="1327">
                  <c:v>85449.539982994087</c:v>
                </c:pt>
                <c:pt idx="1328">
                  <c:v>84706.594059721028</c:v>
                </c:pt>
                <c:pt idx="1329">
                  <c:v>84316.942849959465</c:v>
                </c:pt>
                <c:pt idx="1330">
                  <c:v>84114.123099929435</c:v>
                </c:pt>
                <c:pt idx="1331">
                  <c:v>84291.189256671947</c:v>
                </c:pt>
                <c:pt idx="1332">
                  <c:v>84653.3672177728</c:v>
                </c:pt>
                <c:pt idx="1333">
                  <c:v>85526.213913996282</c:v>
                </c:pt>
                <c:pt idx="1334">
                  <c:v>86211.338165268171</c:v>
                </c:pt>
                <c:pt idx="1335">
                  <c:v>86748.589684890336</c:v>
                </c:pt>
                <c:pt idx="1336">
                  <c:v>87089.387390718592</c:v>
                </c:pt>
                <c:pt idx="1337">
                  <c:v>86850.620305500008</c:v>
                </c:pt>
                <c:pt idx="1338">
                  <c:v>86210.123117307521</c:v>
                </c:pt>
                <c:pt idx="1339">
                  <c:v>85133.243731374881</c:v>
                </c:pt>
                <c:pt idx="1340">
                  <c:v>84006.448345492827</c:v>
                </c:pt>
                <c:pt idx="1341">
                  <c:v>83062.005074561734</c:v>
                </c:pt>
                <c:pt idx="1342">
                  <c:v>82580.268018313567</c:v>
                </c:pt>
                <c:pt idx="1343">
                  <c:v>82481.516987272102</c:v>
                </c:pt>
                <c:pt idx="1344">
                  <c:v>82547.920171285834</c:v>
                </c:pt>
                <c:pt idx="1345">
                  <c:v>83147.071275904629</c:v>
                </c:pt>
                <c:pt idx="1346">
                  <c:v>83824.495161637824</c:v>
                </c:pt>
                <c:pt idx="1347">
                  <c:v>84539.779059582012</c:v>
                </c:pt>
                <c:pt idx="1348">
                  <c:v>85154.111727852171</c:v>
                </c:pt>
                <c:pt idx="1349">
                  <c:v>85594.570898371137</c:v>
                </c:pt>
                <c:pt idx="1350">
                  <c:v>85814.083963326615</c:v>
                </c:pt>
                <c:pt idx="1351">
                  <c:v>85712.479064154715</c:v>
                </c:pt>
                <c:pt idx="1352">
                  <c:v>85176.783335453219</c:v>
                </c:pt>
                <c:pt idx="1353">
                  <c:v>84438.117519918</c:v>
                </c:pt>
                <c:pt idx="1354">
                  <c:v>83578.19482709156</c:v>
                </c:pt>
                <c:pt idx="1355">
                  <c:v>82610.171905947791</c:v>
                </c:pt>
                <c:pt idx="1356">
                  <c:v>82119.623353692077</c:v>
                </c:pt>
                <c:pt idx="1357">
                  <c:v>81589.277723605701</c:v>
                </c:pt>
                <c:pt idx="1358">
                  <c:v>81314.7555068863</c:v>
                </c:pt>
                <c:pt idx="1359">
                  <c:v>81336.905117714312</c:v>
                </c:pt>
                <c:pt idx="1360">
                  <c:v>81943.343692246781</c:v>
                </c:pt>
                <c:pt idx="1361">
                  <c:v>82990.197193920772</c:v>
                </c:pt>
                <c:pt idx="1362">
                  <c:v>83909.464779734626</c:v>
                </c:pt>
                <c:pt idx="1363">
                  <c:v>84523.846998986715</c:v>
                </c:pt>
                <c:pt idx="1364">
                  <c:v>84786.703414474294</c:v>
                </c:pt>
                <c:pt idx="1365">
                  <c:v>84831.340647509787</c:v>
                </c:pt>
                <c:pt idx="1366">
                  <c:v>84458.832111721786</c:v>
                </c:pt>
                <c:pt idx="1367">
                  <c:v>83978.620065381023</c:v>
                </c:pt>
                <c:pt idx="1368">
                  <c:v>83338.782570785843</c:v>
                </c:pt>
                <c:pt idx="1369">
                  <c:v>82080.191302142106</c:v>
                </c:pt>
                <c:pt idx="1370">
                  <c:v>81202.230655934414</c:v>
                </c:pt>
                <c:pt idx="1371">
                  <c:v>80818.325477849285</c:v>
                </c:pt>
                <c:pt idx="1372">
                  <c:v>80487.399665237201</c:v>
                </c:pt>
                <c:pt idx="1373">
                  <c:v>80636.331174876716</c:v>
                </c:pt>
                <c:pt idx="1374">
                  <c:v>81066.575975223153</c:v>
                </c:pt>
                <c:pt idx="1375">
                  <c:v>81723.873891754731</c:v>
                </c:pt>
                <c:pt idx="1376">
                  <c:v>82503.589849471377</c:v>
                </c:pt>
                <c:pt idx="1377">
                  <c:v>83297.099817852737</c:v>
                </c:pt>
                <c:pt idx="1378">
                  <c:v>83769.19319343775</c:v>
                </c:pt>
                <c:pt idx="1379">
                  <c:v>84129.316452075844</c:v>
                </c:pt>
                <c:pt idx="1380">
                  <c:v>84010.384430263774</c:v>
                </c:pt>
                <c:pt idx="1381">
                  <c:v>83625.639327584344</c:v>
                </c:pt>
                <c:pt idx="1382">
                  <c:v>82941.536293441299</c:v>
                </c:pt>
                <c:pt idx="1383">
                  <c:v>82141.305849691562</c:v>
                </c:pt>
                <c:pt idx="1384">
                  <c:v>81518.374354018073</c:v>
                </c:pt>
                <c:pt idx="1385">
                  <c:v>80882.22047421764</c:v>
                </c:pt>
                <c:pt idx="1386">
                  <c:v>80498.156454822907</c:v>
                </c:pt>
                <c:pt idx="1387">
                  <c:v>80304.454426234093</c:v>
                </c:pt>
                <c:pt idx="1388">
                  <c:v>80632.531062466369</c:v>
                </c:pt>
                <c:pt idx="1389">
                  <c:v>81146.898595690698</c:v>
                </c:pt>
                <c:pt idx="1390">
                  <c:v>81932.081074864633</c:v>
                </c:pt>
                <c:pt idx="1391">
                  <c:v>82790.322293075311</c:v>
                </c:pt>
                <c:pt idx="1392">
                  <c:v>83142.419839691385</c:v>
                </c:pt>
                <c:pt idx="1393">
                  <c:v>83280.91971807892</c:v>
                </c:pt>
                <c:pt idx="1394">
                  <c:v>83367.227369225788</c:v>
                </c:pt>
                <c:pt idx="1395">
                  <c:v>83232.508917398751</c:v>
                </c:pt>
                <c:pt idx="1396">
                  <c:v>82560.197582148903</c:v>
                </c:pt>
                <c:pt idx="1397">
                  <c:v>81830.05947966945</c:v>
                </c:pt>
                <c:pt idx="1398">
                  <c:v>80756.397607423103</c:v>
                </c:pt>
                <c:pt idx="1399">
                  <c:v>79960.065020029695</c:v>
                </c:pt>
                <c:pt idx="1400">
                  <c:v>79671.877764779201</c:v>
                </c:pt>
                <c:pt idx="1401">
                  <c:v>79769.719379364862</c:v>
                </c:pt>
                <c:pt idx="1402">
                  <c:v>80395.125765387769</c:v>
                </c:pt>
                <c:pt idx="1403">
                  <c:v>81350.018712312347</c:v>
                </c:pt>
                <c:pt idx="1404">
                  <c:v>82197.167076747457</c:v>
                </c:pt>
                <c:pt idx="1405">
                  <c:v>83047.426350137204</c:v>
                </c:pt>
                <c:pt idx="1406">
                  <c:v>83856.974484770893</c:v>
                </c:pt>
                <c:pt idx="1407">
                  <c:v>84007.202454630387</c:v>
                </c:pt>
                <c:pt idx="1408">
                  <c:v>83368.808669240534</c:v>
                </c:pt>
                <c:pt idx="1409">
                  <c:v>82547.313654626909</c:v>
                </c:pt>
                <c:pt idx="1410">
                  <c:v>81334.095075597405</c:v>
                </c:pt>
                <c:pt idx="1411">
                  <c:v>80324.515436772548</c:v>
                </c:pt>
                <c:pt idx="1412">
                  <c:v>79509.45358198545</c:v>
                </c:pt>
                <c:pt idx="1413">
                  <c:v>79210.613608225438</c:v>
                </c:pt>
                <c:pt idx="1414">
                  <c:v>79147.398576562729</c:v>
                </c:pt>
                <c:pt idx="1415">
                  <c:v>79478.398154478215</c:v>
                </c:pt>
                <c:pt idx="1416">
                  <c:v>79977.056825714506</c:v>
                </c:pt>
                <c:pt idx="1417">
                  <c:v>80632.05375433786</c:v>
                </c:pt>
                <c:pt idx="1418">
                  <c:v>81870.588125968628</c:v>
                </c:pt>
                <c:pt idx="1419">
                  <c:v>83204.672787620875</c:v>
                </c:pt>
                <c:pt idx="1420">
                  <c:v>84095.490236384532</c:v>
                </c:pt>
                <c:pt idx="1421">
                  <c:v>84616.81012635534</c:v>
                </c:pt>
                <c:pt idx="1422">
                  <c:v>84238.818414267516</c:v>
                </c:pt>
                <c:pt idx="1423">
                  <c:v>83659.47638707071</c:v>
                </c:pt>
                <c:pt idx="1424">
                  <c:v>82712.863385748671</c:v>
                </c:pt>
                <c:pt idx="1425">
                  <c:v>81198.557708053515</c:v>
                </c:pt>
                <c:pt idx="1426">
                  <c:v>79971.918893287933</c:v>
                </c:pt>
                <c:pt idx="1427">
                  <c:v>78813.804745966409</c:v>
                </c:pt>
                <c:pt idx="1428">
                  <c:v>78226.15105255814</c:v>
                </c:pt>
                <c:pt idx="1429">
                  <c:v>78315.472849052851</c:v>
                </c:pt>
                <c:pt idx="1430">
                  <c:v>78664.336000846466</c:v>
                </c:pt>
                <c:pt idx="1431">
                  <c:v>79587.361231056275</c:v>
                </c:pt>
                <c:pt idx="1432">
                  <c:v>80643.913070256604</c:v>
                </c:pt>
                <c:pt idx="1433">
                  <c:v>81735.631135522155</c:v>
                </c:pt>
                <c:pt idx="1434">
                  <c:v>83133.595011069541</c:v>
                </c:pt>
                <c:pt idx="1435">
                  <c:v>84025.466691326263</c:v>
                </c:pt>
                <c:pt idx="1436">
                  <c:v>84730.641294159359</c:v>
                </c:pt>
                <c:pt idx="1437">
                  <c:v>84933.2771722912</c:v>
                </c:pt>
                <c:pt idx="1438">
                  <c:v>84682.915046352762</c:v>
                </c:pt>
                <c:pt idx="1439">
                  <c:v>84365.268437392253</c:v>
                </c:pt>
                <c:pt idx="1440">
                  <c:v>83561.644679473757</c:v>
                </c:pt>
                <c:pt idx="1441">
                  <c:v>82698.158689288815</c:v>
                </c:pt>
                <c:pt idx="1442">
                  <c:v>81363.11404680452</c:v>
                </c:pt>
                <c:pt idx="1443">
                  <c:v>80548.582234541391</c:v>
                </c:pt>
                <c:pt idx="1444">
                  <c:v>79825.128698404762</c:v>
                </c:pt>
                <c:pt idx="1445">
                  <c:v>79207.56924143566</c:v>
                </c:pt>
                <c:pt idx="1446">
                  <c:v>78942.992816220591</c:v>
                </c:pt>
                <c:pt idx="1447">
                  <c:v>79228.219721049099</c:v>
                </c:pt>
                <c:pt idx="1448">
                  <c:v>79881.274146070122</c:v>
                </c:pt>
                <c:pt idx="1449">
                  <c:v>80833.50947943455</c:v>
                </c:pt>
                <c:pt idx="1450">
                  <c:v>82434.468321055829</c:v>
                </c:pt>
                <c:pt idx="1451">
                  <c:v>84045.441654264388</c:v>
                </c:pt>
                <c:pt idx="1452">
                  <c:v>85038.659137065901</c:v>
                </c:pt>
                <c:pt idx="1453">
                  <c:v>85472.729642329577</c:v>
                </c:pt>
                <c:pt idx="1454">
                  <c:v>85034.978878082984</c:v>
                </c:pt>
                <c:pt idx="1455">
                  <c:v>84372.737198412942</c:v>
                </c:pt>
                <c:pt idx="1456">
                  <c:v>83260.82348346393</c:v>
                </c:pt>
                <c:pt idx="1457">
                  <c:v>81587.091796984256</c:v>
                </c:pt>
                <c:pt idx="1458">
                  <c:v>79893.751216037344</c:v>
                </c:pt>
                <c:pt idx="1459">
                  <c:v>78903.14959711046</c:v>
                </c:pt>
                <c:pt idx="1460">
                  <c:v>78202.199831452686</c:v>
                </c:pt>
                <c:pt idx="1461">
                  <c:v>78151.256928428411</c:v>
                </c:pt>
                <c:pt idx="1462">
                  <c:v>78847.778165903685</c:v>
                </c:pt>
                <c:pt idx="1463">
                  <c:v>80255.266653304352</c:v>
                </c:pt>
                <c:pt idx="1464">
                  <c:v>81635.201218988892</c:v>
                </c:pt>
                <c:pt idx="1465">
                  <c:v>82727.696866328508</c:v>
                </c:pt>
                <c:pt idx="1466">
                  <c:v>84248.144637279576</c:v>
                </c:pt>
                <c:pt idx="1467">
                  <c:v>84954.382632010514</c:v>
                </c:pt>
                <c:pt idx="1468">
                  <c:v>85108.695543221096</c:v>
                </c:pt>
                <c:pt idx="1469">
                  <c:v>85142.205538469643</c:v>
                </c:pt>
                <c:pt idx="1470">
                  <c:v>84693.34702923258</c:v>
                </c:pt>
                <c:pt idx="1471">
                  <c:v>83388.170502527282</c:v>
                </c:pt>
                <c:pt idx="1472">
                  <c:v>82426.014393834659</c:v>
                </c:pt>
                <c:pt idx="1473">
                  <c:v>80949.661940438193</c:v>
                </c:pt>
                <c:pt idx="1474">
                  <c:v>80142.471419803303</c:v>
                </c:pt>
                <c:pt idx="1475">
                  <c:v>79526.953525373843</c:v>
                </c:pt>
                <c:pt idx="1476">
                  <c:v>79384.355708594609</c:v>
                </c:pt>
                <c:pt idx="1477">
                  <c:v>79777.553610228395</c:v>
                </c:pt>
                <c:pt idx="1478">
                  <c:v>80351.808395671018</c:v>
                </c:pt>
                <c:pt idx="1479">
                  <c:v>80844.65430158352</c:v>
                </c:pt>
                <c:pt idx="1480">
                  <c:v>82089.617428913698</c:v>
                </c:pt>
                <c:pt idx="1481">
                  <c:v>83410.235498726295</c:v>
                </c:pt>
                <c:pt idx="1482">
                  <c:v>84478.719035568909</c:v>
                </c:pt>
                <c:pt idx="1483">
                  <c:v>85091.894716111303</c:v>
                </c:pt>
                <c:pt idx="1484">
                  <c:v>85387.333867901049</c:v>
                </c:pt>
                <c:pt idx="1485">
                  <c:v>84932.430749762221</c:v>
                </c:pt>
                <c:pt idx="1486">
                  <c:v>83362.557025349801</c:v>
                </c:pt>
                <c:pt idx="1487">
                  <c:v>81452.745543884317</c:v>
                </c:pt>
                <c:pt idx="1488">
                  <c:v>79584.187604938721</c:v>
                </c:pt>
                <c:pt idx="1489">
                  <c:v>78122.90939859167</c:v>
                </c:pt>
                <c:pt idx="1490">
                  <c:v>77376.511311672512</c:v>
                </c:pt>
                <c:pt idx="1491">
                  <c:v>77112.218071958996</c:v>
                </c:pt>
                <c:pt idx="1492">
                  <c:v>77495.420755355575</c:v>
                </c:pt>
                <c:pt idx="1493">
                  <c:v>78398.532842520843</c:v>
                </c:pt>
                <c:pt idx="1494">
                  <c:v>79657.311273336061</c:v>
                </c:pt>
                <c:pt idx="1495">
                  <c:v>81368.128137046777</c:v>
                </c:pt>
                <c:pt idx="1496">
                  <c:v>82964.809542379226</c:v>
                </c:pt>
                <c:pt idx="1497">
                  <c:v>84047.520091115963</c:v>
                </c:pt>
                <c:pt idx="1498">
                  <c:v>85003.08967165809</c:v>
                </c:pt>
                <c:pt idx="1499">
                  <c:v>85193.106288115261</c:v>
                </c:pt>
                <c:pt idx="1500">
                  <c:v>85054.723533863609</c:v>
                </c:pt>
                <c:pt idx="1501">
                  <c:v>84821.662428009251</c:v>
                </c:pt>
                <c:pt idx="1502">
                  <c:v>83573.652717632751</c:v>
                </c:pt>
                <c:pt idx="1503">
                  <c:v>82094.376448002455</c:v>
                </c:pt>
                <c:pt idx="1504">
                  <c:v>80812.083005646055</c:v>
                </c:pt>
                <c:pt idx="1505">
                  <c:v>79434.852042523475</c:v>
                </c:pt>
                <c:pt idx="1506">
                  <c:v>78385.831563692642</c:v>
                </c:pt>
                <c:pt idx="1507">
                  <c:v>77419.986118595029</c:v>
                </c:pt>
                <c:pt idx="1508">
                  <c:v>77072.800840321201</c:v>
                </c:pt>
                <c:pt idx="1509">
                  <c:v>77268.472275028951</c:v>
                </c:pt>
                <c:pt idx="1510">
                  <c:v>77751.483961098318</c:v>
                </c:pt>
                <c:pt idx="1511">
                  <c:v>78836.66749442603</c:v>
                </c:pt>
                <c:pt idx="1512">
                  <c:v>80777.804942335861</c:v>
                </c:pt>
                <c:pt idx="1513">
                  <c:v>82704.536837060761</c:v>
                </c:pt>
                <c:pt idx="1514">
                  <c:v>84395.070047185262</c:v>
                </c:pt>
                <c:pt idx="1515">
                  <c:v>85801.585608389811</c:v>
                </c:pt>
                <c:pt idx="1516">
                  <c:v>86531.448639713926</c:v>
                </c:pt>
                <c:pt idx="1517">
                  <c:v>86380.842717849606</c:v>
                </c:pt>
                <c:pt idx="1518">
                  <c:v>85778.374538258693</c:v>
                </c:pt>
                <c:pt idx="1519">
                  <c:v>84094.864851848921</c:v>
                </c:pt>
                <c:pt idx="1520">
                  <c:v>82631.860340688989</c:v>
                </c:pt>
                <c:pt idx="1521">
                  <c:v>81002.177606769226</c:v>
                </c:pt>
                <c:pt idx="1522">
                  <c:v>79517.286338197489</c:v>
                </c:pt>
                <c:pt idx="1523">
                  <c:v>77965.223358979812</c:v>
                </c:pt>
                <c:pt idx="1524">
                  <c:v>77091.49319013959</c:v>
                </c:pt>
                <c:pt idx="1525">
                  <c:v>76576.294202545498</c:v>
                </c:pt>
                <c:pt idx="1526">
                  <c:v>76586.413960565726</c:v>
                </c:pt>
                <c:pt idx="1527">
                  <c:v>77389.824612591707</c:v>
                </c:pt>
                <c:pt idx="1528">
                  <c:v>78391.934759517884</c:v>
                </c:pt>
                <c:pt idx="1529">
                  <c:v>79584.903046025487</c:v>
                </c:pt>
                <c:pt idx="1530">
                  <c:v>80999.863942256852</c:v>
                </c:pt>
                <c:pt idx="1531">
                  <c:v>82237.832961736349</c:v>
                </c:pt>
                <c:pt idx="1532">
                  <c:v>83268.54570857028</c:v>
                </c:pt>
                <c:pt idx="1533">
                  <c:v>84785.599454173047</c:v>
                </c:pt>
                <c:pt idx="1534">
                  <c:v>85821.336350142941</c:v>
                </c:pt>
                <c:pt idx="1535">
                  <c:v>86617.139350962505</c:v>
                </c:pt>
                <c:pt idx="1536">
                  <c:v>86735.35046558344</c:v>
                </c:pt>
                <c:pt idx="1537">
                  <c:v>85464.999731960561</c:v>
                </c:pt>
                <c:pt idx="1538">
                  <c:v>83618.393855898219</c:v>
                </c:pt>
                <c:pt idx="1539">
                  <c:v>81664.354113129695</c:v>
                </c:pt>
                <c:pt idx="1540">
                  <c:v>80019.62897893507</c:v>
                </c:pt>
                <c:pt idx="1541">
                  <c:v>78635.005286212981</c:v>
                </c:pt>
                <c:pt idx="1542">
                  <c:v>77732.066649092827</c:v>
                </c:pt>
                <c:pt idx="1543">
                  <c:v>77395.922777764645</c:v>
                </c:pt>
                <c:pt idx="1544">
                  <c:v>77168.133181288023</c:v>
                </c:pt>
                <c:pt idx="1545">
                  <c:v>77646.23126317274</c:v>
                </c:pt>
                <c:pt idx="1546">
                  <c:v>79005.592945968572</c:v>
                </c:pt>
                <c:pt idx="1547">
                  <c:v>80788.839200330869</c:v>
                </c:pt>
                <c:pt idx="1548">
                  <c:v>82616.182149939341</c:v>
                </c:pt>
                <c:pt idx="1549">
                  <c:v>84020.923608814774</c:v>
                </c:pt>
                <c:pt idx="1550">
                  <c:v>85802.064189351222</c:v>
                </c:pt>
                <c:pt idx="1551">
                  <c:v>87065.704989518228</c:v>
                </c:pt>
                <c:pt idx="1552">
                  <c:v>87677.273583823277</c:v>
                </c:pt>
                <c:pt idx="1553">
                  <c:v>87366.740045196057</c:v>
                </c:pt>
                <c:pt idx="1554">
                  <c:v>86183.61311697858</c:v>
                </c:pt>
                <c:pt idx="1555">
                  <c:v>84705.618928491924</c:v>
                </c:pt>
                <c:pt idx="1556">
                  <c:v>83149.406190767389</c:v>
                </c:pt>
                <c:pt idx="1557">
                  <c:v>81246.80255303446</c:v>
                </c:pt>
                <c:pt idx="1558">
                  <c:v>79401.982438924519</c:v>
                </c:pt>
                <c:pt idx="1559">
                  <c:v>77587.36269047769</c:v>
                </c:pt>
                <c:pt idx="1560">
                  <c:v>76704.142979494573</c:v>
                </c:pt>
                <c:pt idx="1561">
                  <c:v>76415.872732723918</c:v>
                </c:pt>
                <c:pt idx="1562">
                  <c:v>76421.123983873928</c:v>
                </c:pt>
                <c:pt idx="1563">
                  <c:v>77170.952810280505</c:v>
                </c:pt>
                <c:pt idx="1564">
                  <c:v>77955.586226571322</c:v>
                </c:pt>
                <c:pt idx="1565">
                  <c:v>78595.409891784453</c:v>
                </c:pt>
                <c:pt idx="1566">
                  <c:v>79530.25542657818</c:v>
                </c:pt>
                <c:pt idx="1567">
                  <c:v>80574.649376181042</c:v>
                </c:pt>
                <c:pt idx="1568">
                  <c:v>81857.617384108074</c:v>
                </c:pt>
                <c:pt idx="1569">
                  <c:v>82706.007306517989</c:v>
                </c:pt>
                <c:pt idx="1570">
                  <c:v>83551.824988843859</c:v>
                </c:pt>
                <c:pt idx="1571">
                  <c:v>84417.384723332492</c:v>
                </c:pt>
                <c:pt idx="1572">
                  <c:v>84940.637380974018</c:v>
                </c:pt>
                <c:pt idx="1573">
                  <c:v>84686.0059993131</c:v>
                </c:pt>
                <c:pt idx="1574">
                  <c:v>83731.694623125019</c:v>
                </c:pt>
                <c:pt idx="1575">
                  <c:v>82310.126094562613</c:v>
                </c:pt>
                <c:pt idx="1576">
                  <c:v>80908.054633805135</c:v>
                </c:pt>
                <c:pt idx="1577">
                  <c:v>79039.571361813374</c:v>
                </c:pt>
                <c:pt idx="1578">
                  <c:v>77186.936941588297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  <c:pt idx="2048">
                  <c:v>3274.6036466760611</c:v>
                </c:pt>
                <c:pt idx="2049">
                  <c:v>3241.0825124532057</c:v>
                </c:pt>
                <c:pt idx="2050">
                  <c:v>3220.377327365461</c:v>
                </c:pt>
                <c:pt idx="2051">
                  <c:v>3192.7670910712777</c:v>
                </c:pt>
                <c:pt idx="2052">
                  <c:v>3113.3974676688499</c:v>
                </c:pt>
                <c:pt idx="2053">
                  <c:v>2957.8642664581962</c:v>
                </c:pt>
                <c:pt idx="2054">
                  <c:v>2777.8560320925735</c:v>
                </c:pt>
                <c:pt idx="2055">
                  <c:v>2603.7143794763092</c:v>
                </c:pt>
                <c:pt idx="2056">
                  <c:v>2455.6773784057909</c:v>
                </c:pt>
                <c:pt idx="2057">
                  <c:v>2361.3539893488041</c:v>
                </c:pt>
                <c:pt idx="2058">
                  <c:v>2338.8799644459014</c:v>
                </c:pt>
                <c:pt idx="2059">
                  <c:v>2252.6467836719989</c:v>
                </c:pt>
                <c:pt idx="2060">
                  <c:v>1889.3832260498848</c:v>
                </c:pt>
                <c:pt idx="2061">
                  <c:v>1653.8895749735154</c:v>
                </c:pt>
                <c:pt idx="2062">
                  <c:v>1409.4957732542489</c:v>
                </c:pt>
                <c:pt idx="2063">
                  <c:v>1330.3216245847059</c:v>
                </c:pt>
                <c:pt idx="2064">
                  <c:v>-301.54777787054542</c:v>
                </c:pt>
                <c:pt idx="2065">
                  <c:v>-262.50099625687182</c:v>
                </c:pt>
                <c:pt idx="2066">
                  <c:v>-267.24975710450764</c:v>
                </c:pt>
                <c:pt idx="2067">
                  <c:v>-267.22980437977094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39872"/>
        <c:axId val="179441664"/>
      </c:scatterChart>
      <c:valAx>
        <c:axId val="179439872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441664"/>
        <c:crosses val="autoZero"/>
        <c:crossBetween val="midCat"/>
      </c:valAx>
      <c:valAx>
        <c:axId val="17944166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4398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18.015809322668328</c:v>
                </c:pt>
                <c:pt idx="131">
                  <c:v>19.04812159349596</c:v>
                </c:pt>
                <c:pt idx="132">
                  <c:v>18.050306576262617</c:v>
                </c:pt>
                <c:pt idx="133">
                  <c:v>17.804433231335228</c:v>
                </c:pt>
                <c:pt idx="134">
                  <c:v>17.045622764317432</c:v>
                </c:pt>
                <c:pt idx="135">
                  <c:v>17.345150597995424</c:v>
                </c:pt>
                <c:pt idx="136">
                  <c:v>16.571259047134514</c:v>
                </c:pt>
                <c:pt idx="137">
                  <c:v>17.88775925087976</c:v>
                </c:pt>
                <c:pt idx="138">
                  <c:v>18.123283552861984</c:v>
                </c:pt>
                <c:pt idx="139">
                  <c:v>17.24328958207991</c:v>
                </c:pt>
                <c:pt idx="140">
                  <c:v>18.044139042462618</c:v>
                </c:pt>
                <c:pt idx="141">
                  <c:v>18.957182445485909</c:v>
                </c:pt>
                <c:pt idx="142">
                  <c:v>17.364877808947462</c:v>
                </c:pt>
                <c:pt idx="143">
                  <c:v>17.369659966340929</c:v>
                </c:pt>
                <c:pt idx="144">
                  <c:v>16.450525785969258</c:v>
                </c:pt>
                <c:pt idx="145">
                  <c:v>17.835377360212746</c:v>
                </c:pt>
                <c:pt idx="146">
                  <c:v>15.993695510624425</c:v>
                </c:pt>
                <c:pt idx="147">
                  <c:v>16.035514892762205</c:v>
                </c:pt>
                <c:pt idx="148">
                  <c:v>16.227499584215948</c:v>
                </c:pt>
                <c:pt idx="149">
                  <c:v>16.775034434100021</c:v>
                </c:pt>
                <c:pt idx="150">
                  <c:v>15.773152164340802</c:v>
                </c:pt>
                <c:pt idx="151">
                  <c:v>17.727692048896561</c:v>
                </c:pt>
                <c:pt idx="152">
                  <c:v>15.900284085899134</c:v>
                </c:pt>
                <c:pt idx="153">
                  <c:v>16.089096492895134</c:v>
                </c:pt>
                <c:pt idx="154">
                  <c:v>17.123277720368986</c:v>
                </c:pt>
                <c:pt idx="155">
                  <c:v>15.206598038689483</c:v>
                </c:pt>
                <c:pt idx="156">
                  <c:v>15.812314714349503</c:v>
                </c:pt>
                <c:pt idx="157">
                  <c:v>15.430232557210031</c:v>
                </c:pt>
                <c:pt idx="158">
                  <c:v>16.189259601137831</c:v>
                </c:pt>
                <c:pt idx="159">
                  <c:v>15.429908257681907</c:v>
                </c:pt>
                <c:pt idx="160">
                  <c:v>17.160168204661709</c:v>
                </c:pt>
                <c:pt idx="161">
                  <c:v>15.96563083716949</c:v>
                </c:pt>
                <c:pt idx="162">
                  <c:v>15.337609932603415</c:v>
                </c:pt>
                <c:pt idx="163">
                  <c:v>15.835761014001605</c:v>
                </c:pt>
                <c:pt idx="164">
                  <c:v>15.999427646020445</c:v>
                </c:pt>
                <c:pt idx="165">
                  <c:v>15.96691506152543</c:v>
                </c:pt>
                <c:pt idx="166">
                  <c:v>15.343307206694512</c:v>
                </c:pt>
                <c:pt idx="167">
                  <c:v>17.273784958262606</c:v>
                </c:pt>
                <c:pt idx="168">
                  <c:v>15.477268205456864</c:v>
                </c:pt>
                <c:pt idx="169">
                  <c:v>14.612308638231873</c:v>
                </c:pt>
                <c:pt idx="170">
                  <c:v>15.462795798121835</c:v>
                </c:pt>
                <c:pt idx="171">
                  <c:v>14.989599171348404</c:v>
                </c:pt>
                <c:pt idx="172">
                  <c:v>15.474036406239776</c:v>
                </c:pt>
                <c:pt idx="173">
                  <c:v>15.198640352452271</c:v>
                </c:pt>
                <c:pt idx="174">
                  <c:v>14.569761903859476</c:v>
                </c:pt>
                <c:pt idx="175">
                  <c:v>14.337050314477167</c:v>
                </c:pt>
                <c:pt idx="176">
                  <c:v>15.910691394166978</c:v>
                </c:pt>
                <c:pt idx="177">
                  <c:v>16.712427011313004</c:v>
                </c:pt>
                <c:pt idx="178">
                  <c:v>14.625105169612061</c:v>
                </c:pt>
                <c:pt idx="179">
                  <c:v>16.452425636177541</c:v>
                </c:pt>
                <c:pt idx="180">
                  <c:v>13.292132369405966</c:v>
                </c:pt>
                <c:pt idx="181">
                  <c:v>15.227655374172745</c:v>
                </c:pt>
                <c:pt idx="182">
                  <c:v>13.046833816565243</c:v>
                </c:pt>
                <c:pt idx="183">
                  <c:v>14.532922751021701</c:v>
                </c:pt>
                <c:pt idx="184">
                  <c:v>13.902651247959078</c:v>
                </c:pt>
                <c:pt idx="185">
                  <c:v>14.766662756563747</c:v>
                </c:pt>
                <c:pt idx="186">
                  <c:v>15.62672585962558</c:v>
                </c:pt>
                <c:pt idx="187">
                  <c:v>13.46781143524014</c:v>
                </c:pt>
                <c:pt idx="188">
                  <c:v>16.171077901335103</c:v>
                </c:pt>
                <c:pt idx="189">
                  <c:v>14.195833811893943</c:v>
                </c:pt>
                <c:pt idx="190">
                  <c:v>14.854734566767194</c:v>
                </c:pt>
                <c:pt idx="191">
                  <c:v>13.972620045868748</c:v>
                </c:pt>
                <c:pt idx="192">
                  <c:v>14.443083515236914</c:v>
                </c:pt>
                <c:pt idx="193">
                  <c:v>13.070714409025573</c:v>
                </c:pt>
                <c:pt idx="194">
                  <c:v>14.694053739354999</c:v>
                </c:pt>
                <c:pt idx="195">
                  <c:v>14.775531054315943</c:v>
                </c:pt>
                <c:pt idx="196">
                  <c:v>15.469871829820395</c:v>
                </c:pt>
                <c:pt idx="197">
                  <c:v>14.006823575696433</c:v>
                </c:pt>
                <c:pt idx="198">
                  <c:v>14.762790673607251</c:v>
                </c:pt>
                <c:pt idx="199">
                  <c:v>14.956197793429888</c:v>
                </c:pt>
                <c:pt idx="200">
                  <c:v>15.16608915819255</c:v>
                </c:pt>
                <c:pt idx="201">
                  <c:v>12.627143867378912</c:v>
                </c:pt>
                <c:pt idx="202">
                  <c:v>13.636132542366253</c:v>
                </c:pt>
                <c:pt idx="203">
                  <c:v>14.082367195012207</c:v>
                </c:pt>
                <c:pt idx="204">
                  <c:v>13.453350457178981</c:v>
                </c:pt>
                <c:pt idx="205">
                  <c:v>13.621696892673278</c:v>
                </c:pt>
                <c:pt idx="206">
                  <c:v>14.140219450391111</c:v>
                </c:pt>
                <c:pt idx="207">
                  <c:v>14.986709499009791</c:v>
                </c:pt>
                <c:pt idx="208">
                  <c:v>13.587427575359522</c:v>
                </c:pt>
                <c:pt idx="209">
                  <c:v>14.578326419904531</c:v>
                </c:pt>
                <c:pt idx="210">
                  <c:v>13.379958978619264</c:v>
                </c:pt>
                <c:pt idx="211">
                  <c:v>13.682061724034217</c:v>
                </c:pt>
                <c:pt idx="212">
                  <c:v>13.533877524221483</c:v>
                </c:pt>
                <c:pt idx="213">
                  <c:v>12.805906126995175</c:v>
                </c:pt>
                <c:pt idx="214">
                  <c:v>13.855488245999158</c:v>
                </c:pt>
                <c:pt idx="215">
                  <c:v>14.12187686480004</c:v>
                </c:pt>
                <c:pt idx="216">
                  <c:v>12.69331902861154</c:v>
                </c:pt>
                <c:pt idx="217">
                  <c:v>12.15932906310676</c:v>
                </c:pt>
                <c:pt idx="218">
                  <c:v>13.173062679266314</c:v>
                </c:pt>
                <c:pt idx="219">
                  <c:v>12.862059725261721</c:v>
                </c:pt>
                <c:pt idx="220">
                  <c:v>12.289046662593552</c:v>
                </c:pt>
                <c:pt idx="221">
                  <c:v>12.861445581182288</c:v>
                </c:pt>
                <c:pt idx="222">
                  <c:v>13.254865148497997</c:v>
                </c:pt>
                <c:pt idx="223">
                  <c:v>12.663514237961584</c:v>
                </c:pt>
                <c:pt idx="224">
                  <c:v>12.871138691332179</c:v>
                </c:pt>
                <c:pt idx="225">
                  <c:v>11.916586410267012</c:v>
                </c:pt>
                <c:pt idx="226">
                  <c:v>11.511985050982332</c:v>
                </c:pt>
                <c:pt idx="227">
                  <c:v>12.573307859346571</c:v>
                </c:pt>
                <c:pt idx="228">
                  <c:v>12.491078033486437</c:v>
                </c:pt>
                <c:pt idx="229">
                  <c:v>12.660196518619921</c:v>
                </c:pt>
                <c:pt idx="230">
                  <c:v>13.073108306171219</c:v>
                </c:pt>
                <c:pt idx="231">
                  <c:v>11.913597639112053</c:v>
                </c:pt>
                <c:pt idx="232">
                  <c:v>11.678537317299611</c:v>
                </c:pt>
                <c:pt idx="233">
                  <c:v>11.711594139895684</c:v>
                </c:pt>
                <c:pt idx="234">
                  <c:v>12.837224155206716</c:v>
                </c:pt>
                <c:pt idx="235">
                  <c:v>12.996776028254974</c:v>
                </c:pt>
                <c:pt idx="236">
                  <c:v>12.065062035654007</c:v>
                </c:pt>
                <c:pt idx="237">
                  <c:v>12.114774875027146</c:v>
                </c:pt>
                <c:pt idx="238">
                  <c:v>10.695272821065336</c:v>
                </c:pt>
                <c:pt idx="239">
                  <c:v>11.999305766872101</c:v>
                </c:pt>
                <c:pt idx="240">
                  <c:v>12.02486536350913</c:v>
                </c:pt>
                <c:pt idx="241">
                  <c:v>10.653725075590604</c:v>
                </c:pt>
                <c:pt idx="242">
                  <c:v>11.849145321141789</c:v>
                </c:pt>
                <c:pt idx="243">
                  <c:v>10.637754888284073</c:v>
                </c:pt>
                <c:pt idx="244">
                  <c:v>12.2433345103862</c:v>
                </c:pt>
                <c:pt idx="245">
                  <c:v>11.547560325570286</c:v>
                </c:pt>
                <c:pt idx="246">
                  <c:v>11.232103592267174</c:v>
                </c:pt>
                <c:pt idx="247">
                  <c:v>11.103121544926845</c:v>
                </c:pt>
                <c:pt idx="248">
                  <c:v>11.654536573817785</c:v>
                </c:pt>
                <c:pt idx="249">
                  <c:v>11.066496805133827</c:v>
                </c:pt>
                <c:pt idx="250">
                  <c:v>10.983373034687039</c:v>
                </c:pt>
                <c:pt idx="251">
                  <c:v>11.068209220933412</c:v>
                </c:pt>
                <c:pt idx="252">
                  <c:v>10.736172928666521</c:v>
                </c:pt>
                <c:pt idx="253">
                  <c:v>10.861614460783294</c:v>
                </c:pt>
                <c:pt idx="254">
                  <c:v>11.142559863054789</c:v>
                </c:pt>
                <c:pt idx="255">
                  <c:v>10.830456596407824</c:v>
                </c:pt>
                <c:pt idx="256">
                  <c:v>10.993653514563906</c:v>
                </c:pt>
                <c:pt idx="257">
                  <c:v>10.604950827313221</c:v>
                </c:pt>
                <c:pt idx="258">
                  <c:v>10.97842377408287</c:v>
                </c:pt>
                <c:pt idx="259">
                  <c:v>10.617419658209492</c:v>
                </c:pt>
                <c:pt idx="260">
                  <c:v>11.413235002653032</c:v>
                </c:pt>
                <c:pt idx="261">
                  <c:v>11.142680531745128</c:v>
                </c:pt>
                <c:pt idx="262">
                  <c:v>10.366755181287743</c:v>
                </c:pt>
                <c:pt idx="263">
                  <c:v>11.055645089047362</c:v>
                </c:pt>
                <c:pt idx="264">
                  <c:v>11.165106216579387</c:v>
                </c:pt>
                <c:pt idx="265">
                  <c:v>10.887692695941315</c:v>
                </c:pt>
                <c:pt idx="266">
                  <c:v>9.8452670313744708</c:v>
                </c:pt>
                <c:pt idx="267">
                  <c:v>10.667538292436886</c:v>
                </c:pt>
                <c:pt idx="268">
                  <c:v>10.539022707806936</c:v>
                </c:pt>
                <c:pt idx="269">
                  <c:v>10.838258576997058</c:v>
                </c:pt>
                <c:pt idx="270">
                  <c:v>10.040460501049537</c:v>
                </c:pt>
                <c:pt idx="271">
                  <c:v>9.873470529467216</c:v>
                </c:pt>
                <c:pt idx="272">
                  <c:v>9.9918163901553019</c:v>
                </c:pt>
                <c:pt idx="273">
                  <c:v>9.8794341873328175</c:v>
                </c:pt>
                <c:pt idx="274">
                  <c:v>10.663341046807355</c:v>
                </c:pt>
                <c:pt idx="275">
                  <c:v>9.8967168154302101</c:v>
                </c:pt>
                <c:pt idx="276">
                  <c:v>10.226556434163307</c:v>
                </c:pt>
                <c:pt idx="277">
                  <c:v>9.5808561328444934</c:v>
                </c:pt>
                <c:pt idx="278">
                  <c:v>10.546692179122772</c:v>
                </c:pt>
                <c:pt idx="279">
                  <c:v>9.4374517406628726</c:v>
                </c:pt>
                <c:pt idx="280">
                  <c:v>10.33621721540168</c:v>
                </c:pt>
                <c:pt idx="281">
                  <c:v>10.374504667531168</c:v>
                </c:pt>
                <c:pt idx="282">
                  <c:v>10.634824760456935</c:v>
                </c:pt>
                <c:pt idx="283">
                  <c:v>8.9043195110276567</c:v>
                </c:pt>
                <c:pt idx="284">
                  <c:v>10.113017592952865</c:v>
                </c:pt>
                <c:pt idx="285">
                  <c:v>9.3830284283143151</c:v>
                </c:pt>
                <c:pt idx="286">
                  <c:v>10.202687344765462</c:v>
                </c:pt>
                <c:pt idx="287">
                  <c:v>9.1403732175527583</c:v>
                </c:pt>
                <c:pt idx="288">
                  <c:v>9.3449666424407205</c:v>
                </c:pt>
                <c:pt idx="289">
                  <c:v>8.9831682952284737</c:v>
                </c:pt>
                <c:pt idx="290">
                  <c:v>9.6735159016744259</c:v>
                </c:pt>
                <c:pt idx="291">
                  <c:v>9.5358132465991172</c:v>
                </c:pt>
                <c:pt idx="292">
                  <c:v>9.5625256681461401</c:v>
                </c:pt>
                <c:pt idx="293">
                  <c:v>8.767035173083249</c:v>
                </c:pt>
                <c:pt idx="294">
                  <c:v>10.015337589161822</c:v>
                </c:pt>
                <c:pt idx="295">
                  <c:v>9.4194500094905145</c:v>
                </c:pt>
                <c:pt idx="296">
                  <c:v>9.7154439109874851</c:v>
                </c:pt>
                <c:pt idx="297">
                  <c:v>8.8342744735644967</c:v>
                </c:pt>
                <c:pt idx="298">
                  <c:v>9.0448563683311232</c:v>
                </c:pt>
                <c:pt idx="299">
                  <c:v>9.213842898494077</c:v>
                </c:pt>
                <c:pt idx="300">
                  <c:v>8.3655843038690385</c:v>
                </c:pt>
                <c:pt idx="301">
                  <c:v>9.4387625735861853</c:v>
                </c:pt>
                <c:pt idx="302">
                  <c:v>8.3473433543642717</c:v>
                </c:pt>
                <c:pt idx="303">
                  <c:v>10.182004200384579</c:v>
                </c:pt>
                <c:pt idx="304">
                  <c:v>8.8106597061145244</c:v>
                </c:pt>
                <c:pt idx="305">
                  <c:v>9.5427167422606409</c:v>
                </c:pt>
                <c:pt idx="306">
                  <c:v>8.6420892648960415</c:v>
                </c:pt>
                <c:pt idx="307">
                  <c:v>8.5043851195344349</c:v>
                </c:pt>
                <c:pt idx="308">
                  <c:v>8.8074929052669777</c:v>
                </c:pt>
                <c:pt idx="309">
                  <c:v>9.0665611411730183</c:v>
                </c:pt>
                <c:pt idx="310">
                  <c:v>9.5044495134975335</c:v>
                </c:pt>
                <c:pt idx="311">
                  <c:v>8.6364457667747647</c:v>
                </c:pt>
                <c:pt idx="312">
                  <c:v>9.4917017956620473</c:v>
                </c:pt>
                <c:pt idx="313">
                  <c:v>9.0652294038838619</c:v>
                </c:pt>
                <c:pt idx="314">
                  <c:v>8.4541691403803991</c:v>
                </c:pt>
                <c:pt idx="315">
                  <c:v>8.8744641448984325</c:v>
                </c:pt>
                <c:pt idx="316">
                  <c:v>8.0917741911918117</c:v>
                </c:pt>
                <c:pt idx="317">
                  <c:v>8.3292495175711458</c:v>
                </c:pt>
                <c:pt idx="318">
                  <c:v>8.4512445362485042</c:v>
                </c:pt>
                <c:pt idx="319">
                  <c:v>7.7458414678113128</c:v>
                </c:pt>
                <c:pt idx="320">
                  <c:v>8.7869716896718284</c:v>
                </c:pt>
                <c:pt idx="321">
                  <c:v>5.307794567501765</c:v>
                </c:pt>
                <c:pt idx="322">
                  <c:v>7.9838448176745951</c:v>
                </c:pt>
                <c:pt idx="323">
                  <c:v>9.0703289330407841</c:v>
                </c:pt>
                <c:pt idx="324">
                  <c:v>7.7097667394290408</c:v>
                </c:pt>
                <c:pt idx="325">
                  <c:v>7.7002270144083065</c:v>
                </c:pt>
                <c:pt idx="326">
                  <c:v>5.6755109319626236</c:v>
                </c:pt>
                <c:pt idx="327">
                  <c:v>8.2199310724329138</c:v>
                </c:pt>
                <c:pt idx="328">
                  <c:v>8.3129133454890667</c:v>
                </c:pt>
                <c:pt idx="329">
                  <c:v>6.2399205411914354</c:v>
                </c:pt>
                <c:pt idx="330">
                  <c:v>5.9826256365227248</c:v>
                </c:pt>
                <c:pt idx="331">
                  <c:v>9.0754884142685253</c:v>
                </c:pt>
                <c:pt idx="332">
                  <c:v>6.1769987813879439</c:v>
                </c:pt>
                <c:pt idx="333">
                  <c:v>7.1888896709012897</c:v>
                </c:pt>
                <c:pt idx="334">
                  <c:v>5.2558285674944223</c:v>
                </c:pt>
                <c:pt idx="335">
                  <c:v>9.2439450594021721</c:v>
                </c:pt>
                <c:pt idx="336">
                  <c:v>9.2262080270983482</c:v>
                </c:pt>
                <c:pt idx="337">
                  <c:v>7.2847501661221914</c:v>
                </c:pt>
                <c:pt idx="338">
                  <c:v>7.7436742584785669</c:v>
                </c:pt>
                <c:pt idx="339">
                  <c:v>7.5518701392461383</c:v>
                </c:pt>
                <c:pt idx="340">
                  <c:v>5.7273680232039572</c:v>
                </c:pt>
                <c:pt idx="341">
                  <c:v>6.4506014953051807</c:v>
                </c:pt>
                <c:pt idx="342">
                  <c:v>9.6265987752184792</c:v>
                </c:pt>
                <c:pt idx="343">
                  <c:v>7.4346355239117008</c:v>
                </c:pt>
                <c:pt idx="344">
                  <c:v>8.5571886969717674</c:v>
                </c:pt>
                <c:pt idx="345">
                  <c:v>9.3805860942489385</c:v>
                </c:pt>
                <c:pt idx="346">
                  <c:v>7.7833254815704871</c:v>
                </c:pt>
                <c:pt idx="347">
                  <c:v>5.8240814478965213</c:v>
                </c:pt>
                <c:pt idx="348">
                  <c:v>7.9171120324673971</c:v>
                </c:pt>
                <c:pt idx="349">
                  <c:v>7.3814334586608936</c:v>
                </c:pt>
                <c:pt idx="350">
                  <c:v>7.8501613718111818</c:v>
                </c:pt>
                <c:pt idx="351">
                  <c:v>6.6958193947130287</c:v>
                </c:pt>
                <c:pt idx="352">
                  <c:v>7.4060728151329327</c:v>
                </c:pt>
                <c:pt idx="353">
                  <c:v>7.1087030228449981</c:v>
                </c:pt>
                <c:pt idx="354">
                  <c:v>7.4951958307825466</c:v>
                </c:pt>
                <c:pt idx="355">
                  <c:v>6.8903505916399359</c:v>
                </c:pt>
                <c:pt idx="356">
                  <c:v>8.1263732044256045</c:v>
                </c:pt>
                <c:pt idx="357">
                  <c:v>5.4884423150795056</c:v>
                </c:pt>
                <c:pt idx="358">
                  <c:v>7.3787016230926108</c:v>
                </c:pt>
                <c:pt idx="359">
                  <c:v>7.9832062938576911</c:v>
                </c:pt>
                <c:pt idx="360">
                  <c:v>6.7760760398426516</c:v>
                </c:pt>
                <c:pt idx="361">
                  <c:v>8.6950351212510721</c:v>
                </c:pt>
                <c:pt idx="362">
                  <c:v>7.8567923510212179</c:v>
                </c:pt>
                <c:pt idx="363">
                  <c:v>8.4766100822218569</c:v>
                </c:pt>
                <c:pt idx="364">
                  <c:v>5.9954445706102559</c:v>
                </c:pt>
                <c:pt idx="365">
                  <c:v>7.6933435304167199</c:v>
                </c:pt>
                <c:pt idx="366">
                  <c:v>6.9775948478263796</c:v>
                </c:pt>
                <c:pt idx="367">
                  <c:v>7.2148311070988242</c:v>
                </c:pt>
                <c:pt idx="368">
                  <c:v>6.9572575105015835</c:v>
                </c:pt>
                <c:pt idx="369">
                  <c:v>7.1315173094245328</c:v>
                </c:pt>
                <c:pt idx="370">
                  <c:v>6.9612217269207806</c:v>
                </c:pt>
                <c:pt idx="371">
                  <c:v>6.8143108410805278</c:v>
                </c:pt>
                <c:pt idx="372">
                  <c:v>8.0511694379081025</c:v>
                </c:pt>
                <c:pt idx="373">
                  <c:v>6.4895182689954023</c:v>
                </c:pt>
                <c:pt idx="374">
                  <c:v>6.0134463914113008</c:v>
                </c:pt>
                <c:pt idx="375">
                  <c:v>7.9077436035034383</c:v>
                </c:pt>
                <c:pt idx="376">
                  <c:v>6.925952922030957</c:v>
                </c:pt>
                <c:pt idx="377">
                  <c:v>7.1720604208107384</c:v>
                </c:pt>
                <c:pt idx="378">
                  <c:v>7.2891063875935682</c:v>
                </c:pt>
                <c:pt idx="379">
                  <c:v>-18.283968276560408</c:v>
                </c:pt>
                <c:pt idx="380">
                  <c:v>5.777888471545233</c:v>
                </c:pt>
                <c:pt idx="381">
                  <c:v>6.5274604162179317</c:v>
                </c:pt>
                <c:pt idx="382">
                  <c:v>7.3106355796265321</c:v>
                </c:pt>
                <c:pt idx="383">
                  <c:v>6.5997071028070344</c:v>
                </c:pt>
                <c:pt idx="384">
                  <c:v>6.6822773465527456</c:v>
                </c:pt>
                <c:pt idx="385">
                  <c:v>6.0205133469294099</c:v>
                </c:pt>
                <c:pt idx="386">
                  <c:v>6.0377468676612169</c:v>
                </c:pt>
                <c:pt idx="387">
                  <c:v>5.9174627774877697</c:v>
                </c:pt>
                <c:pt idx="388">
                  <c:v>5.9566318718512559</c:v>
                </c:pt>
                <c:pt idx="389">
                  <c:v>5.5843170035603356</c:v>
                </c:pt>
                <c:pt idx="390">
                  <c:v>6.596263016794623</c:v>
                </c:pt>
                <c:pt idx="391">
                  <c:v>6.2344546740246978</c:v>
                </c:pt>
                <c:pt idx="392">
                  <c:v>5.7807390537754939</c:v>
                </c:pt>
                <c:pt idx="393">
                  <c:v>6.2868931299041781</c:v>
                </c:pt>
                <c:pt idx="394">
                  <c:v>6.6698975229294142</c:v>
                </c:pt>
                <c:pt idx="395">
                  <c:v>5.9394253748081844</c:v>
                </c:pt>
                <c:pt idx="396">
                  <c:v>5.9587308835381503</c:v>
                </c:pt>
                <c:pt idx="397">
                  <c:v>5.9179098101403662</c:v>
                </c:pt>
                <c:pt idx="398">
                  <c:v>5.6651373061072459</c:v>
                </c:pt>
                <c:pt idx="399">
                  <c:v>6.5161981426325042</c:v>
                </c:pt>
                <c:pt idx="400">
                  <c:v>5.4690254490129639</c:v>
                </c:pt>
                <c:pt idx="401">
                  <c:v>5.6490486497825483</c:v>
                </c:pt>
                <c:pt idx="402">
                  <c:v>5.5990076390952686</c:v>
                </c:pt>
                <c:pt idx="403">
                  <c:v>5.6451582548443104</c:v>
                </c:pt>
                <c:pt idx="404">
                  <c:v>6.0207927272463433</c:v>
                </c:pt>
                <c:pt idx="405">
                  <c:v>4.4895822185061647</c:v>
                </c:pt>
                <c:pt idx="406">
                  <c:v>5.328662499387419</c:v>
                </c:pt>
                <c:pt idx="407">
                  <c:v>5.1633784652840822</c:v>
                </c:pt>
                <c:pt idx="408">
                  <c:v>5.6188388798514453</c:v>
                </c:pt>
                <c:pt idx="409">
                  <c:v>4.82078551473455</c:v>
                </c:pt>
                <c:pt idx="410">
                  <c:v>5.475170991848942</c:v>
                </c:pt>
                <c:pt idx="411">
                  <c:v>5.8365804555636238</c:v>
                </c:pt>
                <c:pt idx="412">
                  <c:v>5.0635148460932955</c:v>
                </c:pt>
                <c:pt idx="413">
                  <c:v>4.768080954332393</c:v>
                </c:pt>
                <c:pt idx="414">
                  <c:v>4.8493148033324625</c:v>
                </c:pt>
                <c:pt idx="415">
                  <c:v>5.0320533801442435</c:v>
                </c:pt>
                <c:pt idx="416">
                  <c:v>4.7297202941001659</c:v>
                </c:pt>
                <c:pt idx="417">
                  <c:v>5.0843387562103919</c:v>
                </c:pt>
                <c:pt idx="418">
                  <c:v>4.9552963683287139</c:v>
                </c:pt>
                <c:pt idx="419">
                  <c:v>5.276572405254754</c:v>
                </c:pt>
                <c:pt idx="420">
                  <c:v>4.7105756855103911</c:v>
                </c:pt>
                <c:pt idx="421">
                  <c:v>4.9848005124889028</c:v>
                </c:pt>
                <c:pt idx="422">
                  <c:v>4.2005411898865805</c:v>
                </c:pt>
                <c:pt idx="423">
                  <c:v>4.459844998326564</c:v>
                </c:pt>
                <c:pt idx="424">
                  <c:v>4.8674437604879337</c:v>
                </c:pt>
                <c:pt idx="425">
                  <c:v>4.9285999774314835</c:v>
                </c:pt>
                <c:pt idx="426">
                  <c:v>4.7564349457056432</c:v>
                </c:pt>
                <c:pt idx="427">
                  <c:v>4.2210275313873638</c:v>
                </c:pt>
                <c:pt idx="428">
                  <c:v>5.0912310747098868</c:v>
                </c:pt>
                <c:pt idx="429">
                  <c:v>5.1343043122590766</c:v>
                </c:pt>
                <c:pt idx="430">
                  <c:v>4.5532012860751694</c:v>
                </c:pt>
                <c:pt idx="431">
                  <c:v>4.2736223672019031</c:v>
                </c:pt>
                <c:pt idx="432">
                  <c:v>5.0448753693235995</c:v>
                </c:pt>
                <c:pt idx="433">
                  <c:v>4.62839693340739</c:v>
                </c:pt>
                <c:pt idx="434">
                  <c:v>4.4377897013372749</c:v>
                </c:pt>
                <c:pt idx="435">
                  <c:v>4.0099015029200027</c:v>
                </c:pt>
                <c:pt idx="436">
                  <c:v>4.7689297256738756</c:v>
                </c:pt>
                <c:pt idx="437">
                  <c:v>4.9018478092784257</c:v>
                </c:pt>
                <c:pt idx="438">
                  <c:v>4.9028177825541723</c:v>
                </c:pt>
                <c:pt idx="439">
                  <c:v>4.2868970052904416</c:v>
                </c:pt>
                <c:pt idx="440">
                  <c:v>4.2520469686775613</c:v>
                </c:pt>
                <c:pt idx="441">
                  <c:v>3.8739508424542364</c:v>
                </c:pt>
                <c:pt idx="442">
                  <c:v>5.0251744109450334</c:v>
                </c:pt>
                <c:pt idx="443">
                  <c:v>4.5749912666486541</c:v>
                </c:pt>
                <c:pt idx="444">
                  <c:v>3.6249961654681622</c:v>
                </c:pt>
                <c:pt idx="445">
                  <c:v>4.4695182496265913</c:v>
                </c:pt>
                <c:pt idx="446">
                  <c:v>4.1931230805666342</c:v>
                </c:pt>
                <c:pt idx="447">
                  <c:v>4.3277115373576462</c:v>
                </c:pt>
                <c:pt idx="448">
                  <c:v>3.9928771540589114</c:v>
                </c:pt>
                <c:pt idx="449">
                  <c:v>3.7420327511005458</c:v>
                </c:pt>
                <c:pt idx="450">
                  <c:v>4.0984183843251492</c:v>
                </c:pt>
                <c:pt idx="451">
                  <c:v>4.1194543261437335</c:v>
                </c:pt>
                <c:pt idx="452">
                  <c:v>4.5458454889200324</c:v>
                </c:pt>
                <c:pt idx="453">
                  <c:v>4.6917914836191885</c:v>
                </c:pt>
                <c:pt idx="454">
                  <c:v>4.209158544592758</c:v>
                </c:pt>
                <c:pt idx="455">
                  <c:v>4.6099949939821325</c:v>
                </c:pt>
                <c:pt idx="456">
                  <c:v>4.7170497709410242</c:v>
                </c:pt>
                <c:pt idx="457">
                  <c:v>4.341946811828806</c:v>
                </c:pt>
                <c:pt idx="458">
                  <c:v>8.1988284436884395</c:v>
                </c:pt>
                <c:pt idx="459">
                  <c:v>5.7032820442893266</c:v>
                </c:pt>
                <c:pt idx="460">
                  <c:v>4.7698886180315965</c:v>
                </c:pt>
                <c:pt idx="461">
                  <c:v>4.3897577132059347</c:v>
                </c:pt>
                <c:pt idx="462">
                  <c:v>5.2086274182027763</c:v>
                </c:pt>
                <c:pt idx="463">
                  <c:v>5.2161543784489988</c:v>
                </c:pt>
                <c:pt idx="464">
                  <c:v>4.1566020698119281</c:v>
                </c:pt>
                <c:pt idx="465">
                  <c:v>4.7373303295101161</c:v>
                </c:pt>
                <c:pt idx="466">
                  <c:v>3.5135007316101268</c:v>
                </c:pt>
                <c:pt idx="467">
                  <c:v>3.7853811104319597</c:v>
                </c:pt>
                <c:pt idx="468">
                  <c:v>3.9844973808796866</c:v>
                </c:pt>
                <c:pt idx="469">
                  <c:v>4.9618659202343913</c:v>
                </c:pt>
                <c:pt idx="470">
                  <c:v>4.1129633223758093</c:v>
                </c:pt>
                <c:pt idx="471">
                  <c:v>3.981484359185115</c:v>
                </c:pt>
                <c:pt idx="472">
                  <c:v>3.5404237693501215</c:v>
                </c:pt>
                <c:pt idx="473">
                  <c:v>4.423370673716529</c:v>
                </c:pt>
                <c:pt idx="474">
                  <c:v>3.5417108624482614</c:v>
                </c:pt>
                <c:pt idx="475">
                  <c:v>3.5342001209441727</c:v>
                </c:pt>
                <c:pt idx="476">
                  <c:v>4.4490020792927885</c:v>
                </c:pt>
                <c:pt idx="477">
                  <c:v>4.2792557318112978</c:v>
                </c:pt>
                <c:pt idx="478">
                  <c:v>3.6024031222469235</c:v>
                </c:pt>
                <c:pt idx="479">
                  <c:v>4.5963284312124539</c:v>
                </c:pt>
                <c:pt idx="480">
                  <c:v>4.6950907557661816</c:v>
                </c:pt>
                <c:pt idx="481">
                  <c:v>4.6647415921410182</c:v>
                </c:pt>
                <c:pt idx="482">
                  <c:v>5.2617098374960074</c:v>
                </c:pt>
                <c:pt idx="483">
                  <c:v>4.0490614181575717</c:v>
                </c:pt>
                <c:pt idx="484">
                  <c:v>5.4067929276006588</c:v>
                </c:pt>
                <c:pt idx="485">
                  <c:v>3.5327537597718979</c:v>
                </c:pt>
                <c:pt idx="486">
                  <c:v>4.0736426996489383</c:v>
                </c:pt>
                <c:pt idx="487">
                  <c:v>3.9870229253400344</c:v>
                </c:pt>
                <c:pt idx="488">
                  <c:v>3.7473748640842208</c:v>
                </c:pt>
                <c:pt idx="489">
                  <c:v>3.8245567985870013</c:v>
                </c:pt>
                <c:pt idx="490">
                  <c:v>3.5877522548048901</c:v>
                </c:pt>
                <c:pt idx="491">
                  <c:v>3.8515288367527765</c:v>
                </c:pt>
                <c:pt idx="492">
                  <c:v>4.3225807752716525</c:v>
                </c:pt>
                <c:pt idx="493">
                  <c:v>4.1667511060424358</c:v>
                </c:pt>
                <c:pt idx="494">
                  <c:v>3.8514723105270421</c:v>
                </c:pt>
                <c:pt idx="495">
                  <c:v>4.073125187596653</c:v>
                </c:pt>
                <c:pt idx="496">
                  <c:v>4.001051127057309</c:v>
                </c:pt>
                <c:pt idx="497">
                  <c:v>3.6327258022925966</c:v>
                </c:pt>
                <c:pt idx="498">
                  <c:v>3.8879969219395631</c:v>
                </c:pt>
                <c:pt idx="499">
                  <c:v>3.6915183593851864</c:v>
                </c:pt>
                <c:pt idx="500">
                  <c:v>4.1102555019159599</c:v>
                </c:pt>
                <c:pt idx="501">
                  <c:v>3.0284649724401693</c:v>
                </c:pt>
                <c:pt idx="502">
                  <c:v>3.9504007688577465</c:v>
                </c:pt>
                <c:pt idx="503">
                  <c:v>4.3960510786471865</c:v>
                </c:pt>
                <c:pt idx="504">
                  <c:v>3.3511076890107443</c:v>
                </c:pt>
                <c:pt idx="505">
                  <c:v>3.9843407726166062</c:v>
                </c:pt>
                <c:pt idx="506">
                  <c:v>3.3388746977308057</c:v>
                </c:pt>
                <c:pt idx="507">
                  <c:v>3.4134236846950277</c:v>
                </c:pt>
                <c:pt idx="508">
                  <c:v>4.0413484938099522</c:v>
                </c:pt>
                <c:pt idx="509">
                  <c:v>4.1464885802769045</c:v>
                </c:pt>
                <c:pt idx="510">
                  <c:v>3.786433044371555</c:v>
                </c:pt>
                <c:pt idx="511">
                  <c:v>3.5104720539993481</c:v>
                </c:pt>
                <c:pt idx="512">
                  <c:v>3.6275970289200314</c:v>
                </c:pt>
                <c:pt idx="513">
                  <c:v>3.8170326931929157</c:v>
                </c:pt>
                <c:pt idx="514">
                  <c:v>3.9767059467859713</c:v>
                </c:pt>
                <c:pt idx="515">
                  <c:v>3.5481113622699345</c:v>
                </c:pt>
                <c:pt idx="516">
                  <c:v>3.9822859199328446</c:v>
                </c:pt>
                <c:pt idx="517">
                  <c:v>3.9158382663380578</c:v>
                </c:pt>
                <c:pt idx="518">
                  <c:v>3.4109992657725203</c:v>
                </c:pt>
                <c:pt idx="519">
                  <c:v>3.8287802570728426</c:v>
                </c:pt>
                <c:pt idx="520">
                  <c:v>3.9256512586147267</c:v>
                </c:pt>
                <c:pt idx="521">
                  <c:v>3.5237723886842365</c:v>
                </c:pt>
                <c:pt idx="522">
                  <c:v>3.3683798618953351</c:v>
                </c:pt>
                <c:pt idx="523">
                  <c:v>4.1051282366016197</c:v>
                </c:pt>
                <c:pt idx="524">
                  <c:v>4.1539049089964521</c:v>
                </c:pt>
                <c:pt idx="525">
                  <c:v>3.7306800354153342</c:v>
                </c:pt>
                <c:pt idx="526">
                  <c:v>3.6944582443730196</c:v>
                </c:pt>
                <c:pt idx="527">
                  <c:v>3.6301599587896853</c:v>
                </c:pt>
                <c:pt idx="528">
                  <c:v>3.8401257847433912</c:v>
                </c:pt>
                <c:pt idx="529">
                  <c:v>3.6482085314814299</c:v>
                </c:pt>
                <c:pt idx="530">
                  <c:v>3.5048052085323804</c:v>
                </c:pt>
                <c:pt idx="531">
                  <c:v>3.5965171971339833</c:v>
                </c:pt>
                <c:pt idx="532">
                  <c:v>3.7969763179275406</c:v>
                </c:pt>
                <c:pt idx="533">
                  <c:v>3.3052545137467546</c:v>
                </c:pt>
                <c:pt idx="534">
                  <c:v>2.6532046704744086</c:v>
                </c:pt>
                <c:pt idx="535">
                  <c:v>3.1134653717944225</c:v>
                </c:pt>
                <c:pt idx="536">
                  <c:v>2.7240751136784738</c:v>
                </c:pt>
                <c:pt idx="537">
                  <c:v>3.5725009078376391</c:v>
                </c:pt>
                <c:pt idx="538">
                  <c:v>3.8111148800340779</c:v>
                </c:pt>
                <c:pt idx="539">
                  <c:v>3.2496272325253885</c:v>
                </c:pt>
                <c:pt idx="540">
                  <c:v>3.2862056670790385</c:v>
                </c:pt>
                <c:pt idx="541">
                  <c:v>3.2870895228515065</c:v>
                </c:pt>
                <c:pt idx="542">
                  <c:v>3.4595924194791428</c:v>
                </c:pt>
                <c:pt idx="543">
                  <c:v>2.9212171858894345</c:v>
                </c:pt>
                <c:pt idx="544">
                  <c:v>3.4229610032518227</c:v>
                </c:pt>
                <c:pt idx="545">
                  <c:v>2.9802276173253941</c:v>
                </c:pt>
                <c:pt idx="546">
                  <c:v>3.7163030797030601</c:v>
                </c:pt>
                <c:pt idx="547">
                  <c:v>3.2539633813934294</c:v>
                </c:pt>
                <c:pt idx="548">
                  <c:v>3.0216526071282175</c:v>
                </c:pt>
                <c:pt idx="549">
                  <c:v>3.7422327025917648</c:v>
                </c:pt>
                <c:pt idx="550">
                  <c:v>3.3015727393071286</c:v>
                </c:pt>
                <c:pt idx="551">
                  <c:v>3.2058768114758101</c:v>
                </c:pt>
                <c:pt idx="552">
                  <c:v>3.2958787347064304</c:v>
                </c:pt>
                <c:pt idx="553">
                  <c:v>3.3563242564092421</c:v>
                </c:pt>
                <c:pt idx="554">
                  <c:v>3.2719150739314391</c:v>
                </c:pt>
                <c:pt idx="555">
                  <c:v>3.2951071657952329</c:v>
                </c:pt>
                <c:pt idx="556">
                  <c:v>3.4050920945288237</c:v>
                </c:pt>
                <c:pt idx="557">
                  <c:v>3.3750860103285452</c:v>
                </c:pt>
                <c:pt idx="558">
                  <c:v>3.0497234611957116</c:v>
                </c:pt>
                <c:pt idx="559">
                  <c:v>2.9463030137701507</c:v>
                </c:pt>
                <c:pt idx="560">
                  <c:v>3.4692412682542781</c:v>
                </c:pt>
                <c:pt idx="561">
                  <c:v>3.0013342045701594</c:v>
                </c:pt>
                <c:pt idx="562">
                  <c:v>3.5843344749835095</c:v>
                </c:pt>
                <c:pt idx="563">
                  <c:v>2.5566575190626515</c:v>
                </c:pt>
                <c:pt idx="564">
                  <c:v>3.4466236697544792</c:v>
                </c:pt>
                <c:pt idx="565">
                  <c:v>3.2885116913291226</c:v>
                </c:pt>
                <c:pt idx="566">
                  <c:v>3.1600048111035433</c:v>
                </c:pt>
                <c:pt idx="567">
                  <c:v>3.6470817909076256</c:v>
                </c:pt>
                <c:pt idx="568">
                  <c:v>3.2668548153360493</c:v>
                </c:pt>
                <c:pt idx="569">
                  <c:v>3.0431566383289379</c:v>
                </c:pt>
                <c:pt idx="570">
                  <c:v>2.9912553457407789</c:v>
                </c:pt>
                <c:pt idx="571">
                  <c:v>2.5923157549206146</c:v>
                </c:pt>
                <c:pt idx="572">
                  <c:v>2.7621089217266963</c:v>
                </c:pt>
                <c:pt idx="573">
                  <c:v>2.946774051068747</c:v>
                </c:pt>
                <c:pt idx="574">
                  <c:v>3.0632030836973247</c:v>
                </c:pt>
                <c:pt idx="575">
                  <c:v>2.6782135640737272</c:v>
                </c:pt>
                <c:pt idx="576">
                  <c:v>3.1895327443615749</c:v>
                </c:pt>
                <c:pt idx="577">
                  <c:v>3.1815457441155131</c:v>
                </c:pt>
                <c:pt idx="578">
                  <c:v>3.671808828895982</c:v>
                </c:pt>
                <c:pt idx="579">
                  <c:v>3.037296619186058</c:v>
                </c:pt>
                <c:pt idx="580">
                  <c:v>3.1626090827336304</c:v>
                </c:pt>
                <c:pt idx="581">
                  <c:v>3.1498368540125812</c:v>
                </c:pt>
                <c:pt idx="582">
                  <c:v>2.9593783581774846</c:v>
                </c:pt>
                <c:pt idx="583">
                  <c:v>2.7900394517191391</c:v>
                </c:pt>
                <c:pt idx="584">
                  <c:v>3.3405836687979957</c:v>
                </c:pt>
                <c:pt idx="585">
                  <c:v>3.0168372659457621</c:v>
                </c:pt>
                <c:pt idx="586">
                  <c:v>2.5859378233829333</c:v>
                </c:pt>
                <c:pt idx="587">
                  <c:v>2.8317029759929628</c:v>
                </c:pt>
                <c:pt idx="588">
                  <c:v>2.3638281918402084</c:v>
                </c:pt>
                <c:pt idx="589">
                  <c:v>2.7357023471024466</c:v>
                </c:pt>
                <c:pt idx="590">
                  <c:v>3.0498652236526769</c:v>
                </c:pt>
                <c:pt idx="591">
                  <c:v>2.6466461314164813</c:v>
                </c:pt>
                <c:pt idx="592">
                  <c:v>2.8095718931869382</c:v>
                </c:pt>
                <c:pt idx="593">
                  <c:v>2.7587999434571304</c:v>
                </c:pt>
                <c:pt idx="594">
                  <c:v>3.0359333133261854</c:v>
                </c:pt>
                <c:pt idx="595">
                  <c:v>2.9724083169364879</c:v>
                </c:pt>
                <c:pt idx="596">
                  <c:v>2.8513667990555054</c:v>
                </c:pt>
                <c:pt idx="597">
                  <c:v>2.7678407372311167</c:v>
                </c:pt>
                <c:pt idx="598">
                  <c:v>3.066280074203025</c:v>
                </c:pt>
                <c:pt idx="599">
                  <c:v>3.1137144923475453</c:v>
                </c:pt>
                <c:pt idx="600">
                  <c:v>2.6185040724324407</c:v>
                </c:pt>
                <c:pt idx="601">
                  <c:v>2.905664336042141</c:v>
                </c:pt>
                <c:pt idx="602">
                  <c:v>2.8388303927223069</c:v>
                </c:pt>
                <c:pt idx="603">
                  <c:v>2.7299152500376747</c:v>
                </c:pt>
                <c:pt idx="604">
                  <c:v>3.1999031116246259</c:v>
                </c:pt>
                <c:pt idx="605">
                  <c:v>2.7243966702783835</c:v>
                </c:pt>
                <c:pt idx="606">
                  <c:v>2.9801819207438447</c:v>
                </c:pt>
                <c:pt idx="607">
                  <c:v>2.9735290667528465</c:v>
                </c:pt>
                <c:pt idx="608">
                  <c:v>2.8106574497221892</c:v>
                </c:pt>
                <c:pt idx="609">
                  <c:v>2.6074710839628668</c:v>
                </c:pt>
                <c:pt idx="610">
                  <c:v>2.7501655186895508</c:v>
                </c:pt>
                <c:pt idx="611">
                  <c:v>3.02444211587818</c:v>
                </c:pt>
                <c:pt idx="612">
                  <c:v>2.3519841717578118</c:v>
                </c:pt>
                <c:pt idx="613">
                  <c:v>2.7144778440439246</c:v>
                </c:pt>
                <c:pt idx="614">
                  <c:v>2.8814533708090857</c:v>
                </c:pt>
                <c:pt idx="615">
                  <c:v>2.6060860114083617</c:v>
                </c:pt>
                <c:pt idx="616">
                  <c:v>2.7151256575847307</c:v>
                </c:pt>
                <c:pt idx="617">
                  <c:v>2.8083291448080154</c:v>
                </c:pt>
                <c:pt idx="618">
                  <c:v>2.5893335825901458</c:v>
                </c:pt>
                <c:pt idx="619">
                  <c:v>2.4996840955330319</c:v>
                </c:pt>
                <c:pt idx="620">
                  <c:v>2.4828178197908981</c:v>
                </c:pt>
                <c:pt idx="621">
                  <c:v>2.6093181027984391</c:v>
                </c:pt>
                <c:pt idx="622">
                  <c:v>2.7035596435435618</c:v>
                </c:pt>
                <c:pt idx="623">
                  <c:v>2.5706310910563164</c:v>
                </c:pt>
                <c:pt idx="624">
                  <c:v>2.5139709966641459</c:v>
                </c:pt>
                <c:pt idx="625">
                  <c:v>2.8135225708552607</c:v>
                </c:pt>
                <c:pt idx="626">
                  <c:v>2.3628807008548658</c:v>
                </c:pt>
                <c:pt idx="627">
                  <c:v>2.403583383687566</c:v>
                </c:pt>
                <c:pt idx="628">
                  <c:v>2.7761201881038131</c:v>
                </c:pt>
                <c:pt idx="629">
                  <c:v>2.6824650986294225</c:v>
                </c:pt>
                <c:pt idx="630">
                  <c:v>2.9116947879519373</c:v>
                </c:pt>
                <c:pt idx="631">
                  <c:v>2.5151494772487091</c:v>
                </c:pt>
                <c:pt idx="632">
                  <c:v>2.7014545531267311</c:v>
                </c:pt>
                <c:pt idx="633">
                  <c:v>2.6828835293501574</c:v>
                </c:pt>
                <c:pt idx="634">
                  <c:v>2.48875889839608</c:v>
                </c:pt>
                <c:pt idx="635">
                  <c:v>2.2248205304345987</c:v>
                </c:pt>
                <c:pt idx="636">
                  <c:v>2.5737907548665993</c:v>
                </c:pt>
                <c:pt idx="637">
                  <c:v>2.7638527719843147</c:v>
                </c:pt>
                <c:pt idx="638">
                  <c:v>2.7756188111132478</c:v>
                </c:pt>
                <c:pt idx="639">
                  <c:v>2.6466676585766797</c:v>
                </c:pt>
                <c:pt idx="640">
                  <c:v>2.8494876247928418</c:v>
                </c:pt>
                <c:pt idx="641">
                  <c:v>2.6527772924052875</c:v>
                </c:pt>
                <c:pt idx="642">
                  <c:v>2.1497695178429068</c:v>
                </c:pt>
                <c:pt idx="643">
                  <c:v>2.5155855605716462</c:v>
                </c:pt>
                <c:pt idx="644">
                  <c:v>2.3821215131359899</c:v>
                </c:pt>
                <c:pt idx="645">
                  <c:v>2.4537999900420933</c:v>
                </c:pt>
                <c:pt idx="646">
                  <c:v>2.4695229647116648</c:v>
                </c:pt>
                <c:pt idx="647">
                  <c:v>2.5131006086706171</c:v>
                </c:pt>
                <c:pt idx="648">
                  <c:v>2.020911228639716</c:v>
                </c:pt>
                <c:pt idx="649">
                  <c:v>2.296423356059222</c:v>
                </c:pt>
                <c:pt idx="650">
                  <c:v>2.4044934311545449</c:v>
                </c:pt>
                <c:pt idx="651">
                  <c:v>2.2816732554464432</c:v>
                </c:pt>
                <c:pt idx="652">
                  <c:v>2.4443118162717106</c:v>
                </c:pt>
                <c:pt idx="653">
                  <c:v>2.4948864873022156</c:v>
                </c:pt>
                <c:pt idx="654">
                  <c:v>2.2993092973722988</c:v>
                </c:pt>
                <c:pt idx="655">
                  <c:v>2.1982288321351922</c:v>
                </c:pt>
                <c:pt idx="656">
                  <c:v>2.5435597177409832</c:v>
                </c:pt>
                <c:pt idx="657">
                  <c:v>2.6372247243222513</c:v>
                </c:pt>
                <c:pt idx="658">
                  <c:v>2.1965152585896282</c:v>
                </c:pt>
                <c:pt idx="659">
                  <c:v>2.5480244564275081</c:v>
                </c:pt>
                <c:pt idx="660">
                  <c:v>2.3439336058091378</c:v>
                </c:pt>
                <c:pt idx="661">
                  <c:v>2.2584563972237803</c:v>
                </c:pt>
                <c:pt idx="662">
                  <c:v>2.6087755756117827</c:v>
                </c:pt>
                <c:pt idx="663">
                  <c:v>2.3780382466972223</c:v>
                </c:pt>
                <c:pt idx="664">
                  <c:v>2.4853780077467227</c:v>
                </c:pt>
                <c:pt idx="665">
                  <c:v>2.6673230900921525</c:v>
                </c:pt>
                <c:pt idx="666">
                  <c:v>2.4219216875537612</c:v>
                </c:pt>
                <c:pt idx="667">
                  <c:v>2.6548525452674752</c:v>
                </c:pt>
                <c:pt idx="668">
                  <c:v>2.5709944481252545</c:v>
                </c:pt>
                <c:pt idx="669">
                  <c:v>2.1295516759247817</c:v>
                </c:pt>
                <c:pt idx="670">
                  <c:v>2.2399499444357036</c:v>
                </c:pt>
                <c:pt idx="671">
                  <c:v>2.3418023921276556</c:v>
                </c:pt>
                <c:pt idx="672">
                  <c:v>2.4674376919927652</c:v>
                </c:pt>
                <c:pt idx="673">
                  <c:v>2.4890420626962748</c:v>
                </c:pt>
                <c:pt idx="674">
                  <c:v>2.3798256670239457</c:v>
                </c:pt>
                <c:pt idx="675">
                  <c:v>2.6479872434961682</c:v>
                </c:pt>
                <c:pt idx="676">
                  <c:v>2.2553607539638407</c:v>
                </c:pt>
                <c:pt idx="677">
                  <c:v>2.4737036133427419</c:v>
                </c:pt>
                <c:pt idx="678">
                  <c:v>2.2405622776752523</c:v>
                </c:pt>
                <c:pt idx="679">
                  <c:v>2.1150012077583926</c:v>
                </c:pt>
                <c:pt idx="680">
                  <c:v>2.2936212116107253</c:v>
                </c:pt>
                <c:pt idx="681">
                  <c:v>2.0676003002757977</c:v>
                </c:pt>
                <c:pt idx="682">
                  <c:v>2.450987664309173</c:v>
                </c:pt>
                <c:pt idx="683">
                  <c:v>2.1277846226810175</c:v>
                </c:pt>
                <c:pt idx="684">
                  <c:v>2.5411357688304967</c:v>
                </c:pt>
                <c:pt idx="685">
                  <c:v>2.4276685572013159</c:v>
                </c:pt>
                <c:pt idx="686">
                  <c:v>2.3765124752766984</c:v>
                </c:pt>
                <c:pt idx="687">
                  <c:v>2.2099585111906133</c:v>
                </c:pt>
                <c:pt idx="688">
                  <c:v>2.2459644282680769</c:v>
                </c:pt>
                <c:pt idx="689">
                  <c:v>2.2877339364773097</c:v>
                </c:pt>
                <c:pt idx="690">
                  <c:v>2.5451450877304818</c:v>
                </c:pt>
                <c:pt idx="691">
                  <c:v>2.1972924942228342</c:v>
                </c:pt>
                <c:pt idx="692">
                  <c:v>2.2285000515548301</c:v>
                </c:pt>
                <c:pt idx="693">
                  <c:v>2.5103419746953053</c:v>
                </c:pt>
                <c:pt idx="694">
                  <c:v>2.6628802480594662</c:v>
                </c:pt>
                <c:pt idx="695">
                  <c:v>2.2877286591761767</c:v>
                </c:pt>
                <c:pt idx="696">
                  <c:v>2.46825546457509</c:v>
                </c:pt>
                <c:pt idx="697">
                  <c:v>2.6672665152337607</c:v>
                </c:pt>
                <c:pt idx="698">
                  <c:v>2.2720564105270538</c:v>
                </c:pt>
                <c:pt idx="699">
                  <c:v>2.1040856117056377</c:v>
                </c:pt>
                <c:pt idx="700">
                  <c:v>2.4931890120711602</c:v>
                </c:pt>
                <c:pt idx="701">
                  <c:v>2.5467378630666588</c:v>
                </c:pt>
                <c:pt idx="702">
                  <c:v>2.0522265549119281</c:v>
                </c:pt>
                <c:pt idx="703">
                  <c:v>2.2105556953612662</c:v>
                </c:pt>
                <c:pt idx="704">
                  <c:v>2.1973470373135071</c:v>
                </c:pt>
                <c:pt idx="705">
                  <c:v>2.3885130420031362</c:v>
                </c:pt>
                <c:pt idx="706">
                  <c:v>2.3137321190120113</c:v>
                </c:pt>
                <c:pt idx="707">
                  <c:v>2.1588759280709811</c:v>
                </c:pt>
                <c:pt idx="708">
                  <c:v>2.2456971089690057</c:v>
                </c:pt>
                <c:pt idx="709">
                  <c:v>2.1828261961673103</c:v>
                </c:pt>
                <c:pt idx="710">
                  <c:v>2.5118903723908996</c:v>
                </c:pt>
                <c:pt idx="711">
                  <c:v>2.3352314614497525</c:v>
                </c:pt>
                <c:pt idx="712">
                  <c:v>2.2766690060411618</c:v>
                </c:pt>
                <c:pt idx="713">
                  <c:v>2.2516710718512276</c:v>
                </c:pt>
                <c:pt idx="714">
                  <c:v>2.2385106422944876</c:v>
                </c:pt>
                <c:pt idx="715">
                  <c:v>2.4358645628601896</c:v>
                </c:pt>
                <c:pt idx="716">
                  <c:v>2.6330656880829935</c:v>
                </c:pt>
                <c:pt idx="717">
                  <c:v>2.6252198141847418</c:v>
                </c:pt>
                <c:pt idx="718">
                  <c:v>2.3129884526905298</c:v>
                </c:pt>
                <c:pt idx="719">
                  <c:v>2.259278764924125</c:v>
                </c:pt>
                <c:pt idx="720">
                  <c:v>2.2436993605412954</c:v>
                </c:pt>
                <c:pt idx="721">
                  <c:v>2.1339744099914357</c:v>
                </c:pt>
                <c:pt idx="722">
                  <c:v>2.1856938220049815</c:v>
                </c:pt>
                <c:pt idx="723">
                  <c:v>2.4482029291677923</c:v>
                </c:pt>
                <c:pt idx="724">
                  <c:v>2.2258323704226362</c:v>
                </c:pt>
                <c:pt idx="725">
                  <c:v>2.1876905201771883</c:v>
                </c:pt>
                <c:pt idx="726">
                  <c:v>2.1815849255925159</c:v>
                </c:pt>
                <c:pt idx="727">
                  <c:v>2.3454473593716409</c:v>
                </c:pt>
                <c:pt idx="728">
                  <c:v>2.1686712466366331</c:v>
                </c:pt>
                <c:pt idx="729">
                  <c:v>2.2864882086912193</c:v>
                </c:pt>
                <c:pt idx="730">
                  <c:v>2.2335232168998704</c:v>
                </c:pt>
                <c:pt idx="731">
                  <c:v>2.3096127139111147</c:v>
                </c:pt>
                <c:pt idx="732">
                  <c:v>2.2314043541341055</c:v>
                </c:pt>
                <c:pt idx="733">
                  <c:v>2.2821528913709059</c:v>
                </c:pt>
                <c:pt idx="734">
                  <c:v>2.3166490504976562</c:v>
                </c:pt>
                <c:pt idx="735">
                  <c:v>2.2445484877488644</c:v>
                </c:pt>
                <c:pt idx="736">
                  <c:v>2.3900769766498291</c:v>
                </c:pt>
                <c:pt idx="737">
                  <c:v>2.1052111887697653</c:v>
                </c:pt>
                <c:pt idx="738">
                  <c:v>2.2977262170683019</c:v>
                </c:pt>
                <c:pt idx="739">
                  <c:v>2.2478906322231991</c:v>
                </c:pt>
                <c:pt idx="740">
                  <c:v>2.3069696082660487</c:v>
                </c:pt>
                <c:pt idx="741">
                  <c:v>2.1292643464963561</c:v>
                </c:pt>
                <c:pt idx="742">
                  <c:v>2.2243423531625424</c:v>
                </c:pt>
                <c:pt idx="743">
                  <c:v>1.94251888876774</c:v>
                </c:pt>
                <c:pt idx="744">
                  <c:v>2.0777319525335227</c:v>
                </c:pt>
                <c:pt idx="745">
                  <c:v>2.4079014644700329</c:v>
                </c:pt>
                <c:pt idx="746">
                  <c:v>2.7029947280065709</c:v>
                </c:pt>
                <c:pt idx="747">
                  <c:v>1.8204098395007031</c:v>
                </c:pt>
                <c:pt idx="748">
                  <c:v>2.3090164661372015</c:v>
                </c:pt>
                <c:pt idx="749">
                  <c:v>2.3433293115021998</c:v>
                </c:pt>
                <c:pt idx="750">
                  <c:v>2.2590815912485565</c:v>
                </c:pt>
                <c:pt idx="751">
                  <c:v>1.9165852064110203</c:v>
                </c:pt>
                <c:pt idx="752">
                  <c:v>2.2337516465955507</c:v>
                </c:pt>
                <c:pt idx="753">
                  <c:v>2.4349278813802147</c:v>
                </c:pt>
                <c:pt idx="754">
                  <c:v>2.0884588532715931</c:v>
                </c:pt>
                <c:pt idx="755">
                  <c:v>1.9371349812442757</c:v>
                </c:pt>
                <c:pt idx="756">
                  <c:v>2.1209475966882789</c:v>
                </c:pt>
                <c:pt idx="757">
                  <c:v>2.3623588006932041</c:v>
                </c:pt>
                <c:pt idx="758">
                  <c:v>2.1568621515325055</c:v>
                </c:pt>
                <c:pt idx="759">
                  <c:v>2.2545082972012538</c:v>
                </c:pt>
                <c:pt idx="760">
                  <c:v>2.1203122929482676</c:v>
                </c:pt>
                <c:pt idx="761">
                  <c:v>2.4356337370273491</c:v>
                </c:pt>
                <c:pt idx="762">
                  <c:v>2.158268781489713</c:v>
                </c:pt>
                <c:pt idx="763">
                  <c:v>2.363937040577027</c:v>
                </c:pt>
                <c:pt idx="764">
                  <c:v>2.2276509626096677</c:v>
                </c:pt>
                <c:pt idx="765">
                  <c:v>2.1489429168910417</c:v>
                </c:pt>
                <c:pt idx="766">
                  <c:v>2.2465770957793088</c:v>
                </c:pt>
                <c:pt idx="767">
                  <c:v>2.1547132136648632</c:v>
                </c:pt>
                <c:pt idx="768">
                  <c:v>2.051323681000421</c:v>
                </c:pt>
                <c:pt idx="769">
                  <c:v>2.3507684009272598</c:v>
                </c:pt>
                <c:pt idx="770">
                  <c:v>1.9091442629966704</c:v>
                </c:pt>
                <c:pt idx="771">
                  <c:v>2.1717473028824914</c:v>
                </c:pt>
                <c:pt idx="772">
                  <c:v>2.1363968598191332</c:v>
                </c:pt>
                <c:pt idx="773">
                  <c:v>2.3326269190766031</c:v>
                </c:pt>
                <c:pt idx="774">
                  <c:v>2.2159860366332604</c:v>
                </c:pt>
                <c:pt idx="775">
                  <c:v>2.1358809691045022</c:v>
                </c:pt>
                <c:pt idx="776">
                  <c:v>2.4019828664967178</c:v>
                </c:pt>
                <c:pt idx="777">
                  <c:v>2.2619850263910628</c:v>
                </c:pt>
                <c:pt idx="778">
                  <c:v>1.9950431400978581</c:v>
                </c:pt>
                <c:pt idx="779">
                  <c:v>2.3334822057205584</c:v>
                </c:pt>
                <c:pt idx="780">
                  <c:v>2.0138057801930609</c:v>
                </c:pt>
                <c:pt idx="781">
                  <c:v>2.1933160408650751</c:v>
                </c:pt>
                <c:pt idx="782">
                  <c:v>2.2006130335015475</c:v>
                </c:pt>
                <c:pt idx="783">
                  <c:v>2.258913683190412</c:v>
                </c:pt>
                <c:pt idx="784">
                  <c:v>2.1902946631790878</c:v>
                </c:pt>
                <c:pt idx="785">
                  <c:v>2.0364914246875125</c:v>
                </c:pt>
                <c:pt idx="786">
                  <c:v>2.1603590275829547</c:v>
                </c:pt>
                <c:pt idx="787">
                  <c:v>2.2487628337914569</c:v>
                </c:pt>
                <c:pt idx="788">
                  <c:v>1.999406928047321</c:v>
                </c:pt>
                <c:pt idx="789">
                  <c:v>2.1771436818058909</c:v>
                </c:pt>
                <c:pt idx="790">
                  <c:v>2.1549608845270849</c:v>
                </c:pt>
                <c:pt idx="791">
                  <c:v>2.2481801800161327</c:v>
                </c:pt>
                <c:pt idx="792">
                  <c:v>2.1578909829739268</c:v>
                </c:pt>
                <c:pt idx="793">
                  <c:v>2.1204862632181776</c:v>
                </c:pt>
                <c:pt idx="794">
                  <c:v>2.1329259977753199</c:v>
                </c:pt>
                <c:pt idx="795">
                  <c:v>1.9637416150990548</c:v>
                </c:pt>
                <c:pt idx="796">
                  <c:v>2.0353756443672606</c:v>
                </c:pt>
                <c:pt idx="797">
                  <c:v>2.1366195986800198</c:v>
                </c:pt>
                <c:pt idx="798">
                  <c:v>1.9883518925144517</c:v>
                </c:pt>
                <c:pt idx="799">
                  <c:v>2.0364361501670891</c:v>
                </c:pt>
                <c:pt idx="800">
                  <c:v>2.2668086181647698</c:v>
                </c:pt>
                <c:pt idx="801">
                  <c:v>2.1888868862273942</c:v>
                </c:pt>
                <c:pt idx="802">
                  <c:v>2.2101000618306439</c:v>
                </c:pt>
                <c:pt idx="803">
                  <c:v>2.0125494219332793</c:v>
                </c:pt>
                <c:pt idx="804">
                  <c:v>2.2386637939763165</c:v>
                </c:pt>
                <c:pt idx="805">
                  <c:v>2.0331944763203187</c:v>
                </c:pt>
                <c:pt idx="806">
                  <c:v>2.0393598324377593</c:v>
                </c:pt>
                <c:pt idx="807">
                  <c:v>2.0779971039022413</c:v>
                </c:pt>
                <c:pt idx="808">
                  <c:v>2.2226156707115083</c:v>
                </c:pt>
                <c:pt idx="809">
                  <c:v>2.1704837851819923</c:v>
                </c:pt>
                <c:pt idx="810">
                  <c:v>1.9938656853807524</c:v>
                </c:pt>
                <c:pt idx="811">
                  <c:v>2.0966636521362121</c:v>
                </c:pt>
                <c:pt idx="812">
                  <c:v>2.0622744901964314</c:v>
                </c:pt>
                <c:pt idx="813">
                  <c:v>1.9140532057623751</c:v>
                </c:pt>
                <c:pt idx="814">
                  <c:v>1.9126703689023306</c:v>
                </c:pt>
                <c:pt idx="815">
                  <c:v>1.9445378006903455</c:v>
                </c:pt>
                <c:pt idx="816">
                  <c:v>2.0608399260208143</c:v>
                </c:pt>
                <c:pt idx="817">
                  <c:v>1.9492592485088696</c:v>
                </c:pt>
                <c:pt idx="818">
                  <c:v>2.0720335535406447</c:v>
                </c:pt>
                <c:pt idx="819">
                  <c:v>2.2002087332362672</c:v>
                </c:pt>
                <c:pt idx="820">
                  <c:v>2.0761877653024263</c:v>
                </c:pt>
                <c:pt idx="821">
                  <c:v>1.9283753420985423</c:v>
                </c:pt>
                <c:pt idx="822">
                  <c:v>2.0174603351700138</c:v>
                </c:pt>
                <c:pt idx="823">
                  <c:v>1.9195896127427461</c:v>
                </c:pt>
                <c:pt idx="824">
                  <c:v>2.1614659611959066</c:v>
                </c:pt>
                <c:pt idx="825">
                  <c:v>2.1271688142537601</c:v>
                </c:pt>
                <c:pt idx="826">
                  <c:v>2.1414741734095339</c:v>
                </c:pt>
                <c:pt idx="827">
                  <c:v>1.8123031922198127</c:v>
                </c:pt>
                <c:pt idx="828">
                  <c:v>2.0232723315764702</c:v>
                </c:pt>
                <c:pt idx="829">
                  <c:v>2.1226546517192864</c:v>
                </c:pt>
                <c:pt idx="830">
                  <c:v>1.9931584902944253</c:v>
                </c:pt>
                <c:pt idx="831">
                  <c:v>2.0001589378147218</c:v>
                </c:pt>
                <c:pt idx="832">
                  <c:v>2.0489220129316719</c:v>
                </c:pt>
                <c:pt idx="833">
                  <c:v>2.0105972033401973</c:v>
                </c:pt>
                <c:pt idx="834">
                  <c:v>2.2760217561898393</c:v>
                </c:pt>
                <c:pt idx="835">
                  <c:v>2.2154889769802675</c:v>
                </c:pt>
                <c:pt idx="836">
                  <c:v>2.3338220596062857</c:v>
                </c:pt>
                <c:pt idx="837">
                  <c:v>2.0795331826377699</c:v>
                </c:pt>
                <c:pt idx="838">
                  <c:v>2.1136052375281844</c:v>
                </c:pt>
                <c:pt idx="839">
                  <c:v>2.0703800608993834</c:v>
                </c:pt>
                <c:pt idx="840">
                  <c:v>2.1202274265609509</c:v>
                </c:pt>
                <c:pt idx="841">
                  <c:v>2.161601451513254</c:v>
                </c:pt>
                <c:pt idx="842">
                  <c:v>2.133964679159424</c:v>
                </c:pt>
                <c:pt idx="843">
                  <c:v>2.0750673731729368</c:v>
                </c:pt>
                <c:pt idx="844">
                  <c:v>2.1610312153716849</c:v>
                </c:pt>
                <c:pt idx="845">
                  <c:v>1.894352328778522</c:v>
                </c:pt>
                <c:pt idx="846">
                  <c:v>1.934572074516806</c:v>
                </c:pt>
                <c:pt idx="847">
                  <c:v>1.9600056128881223</c:v>
                </c:pt>
                <c:pt idx="848">
                  <c:v>2.0766847922950498</c:v>
                </c:pt>
                <c:pt idx="849">
                  <c:v>2.1047787421671873</c:v>
                </c:pt>
                <c:pt idx="850">
                  <c:v>1.9962276400575323</c:v>
                </c:pt>
                <c:pt idx="851">
                  <c:v>1.9828734569423601</c:v>
                </c:pt>
                <c:pt idx="852">
                  <c:v>2.0690644022773395</c:v>
                </c:pt>
                <c:pt idx="853">
                  <c:v>2.0435477892770728</c:v>
                </c:pt>
                <c:pt idx="854">
                  <c:v>1.9992784077163976</c:v>
                </c:pt>
                <c:pt idx="855">
                  <c:v>2.1299659822788222</c:v>
                </c:pt>
                <c:pt idx="856">
                  <c:v>2.1329510531546649</c:v>
                </c:pt>
                <c:pt idx="857">
                  <c:v>1.933140016275795</c:v>
                </c:pt>
                <c:pt idx="858">
                  <c:v>2.1605785760943057</c:v>
                </c:pt>
                <c:pt idx="859">
                  <c:v>1.8722076039976814</c:v>
                </c:pt>
                <c:pt idx="860">
                  <c:v>2.0928696482573144</c:v>
                </c:pt>
                <c:pt idx="861">
                  <c:v>2.1234987145664057</c:v>
                </c:pt>
                <c:pt idx="862">
                  <c:v>2.0398526805271651</c:v>
                </c:pt>
                <c:pt idx="863">
                  <c:v>1.9915998251358706</c:v>
                </c:pt>
                <c:pt idx="864">
                  <c:v>2.3020819582179102</c:v>
                </c:pt>
                <c:pt idx="865">
                  <c:v>2.1582121497952484</c:v>
                </c:pt>
                <c:pt idx="866">
                  <c:v>2.0318952681098947</c:v>
                </c:pt>
                <c:pt idx="867">
                  <c:v>2.2440506889846574</c:v>
                </c:pt>
                <c:pt idx="868">
                  <c:v>2.2106290938946844</c:v>
                </c:pt>
                <c:pt idx="869">
                  <c:v>2.0425946065556264</c:v>
                </c:pt>
                <c:pt idx="870">
                  <c:v>2.2800756076516615</c:v>
                </c:pt>
                <c:pt idx="871">
                  <c:v>2.1223056992362039</c:v>
                </c:pt>
                <c:pt idx="872">
                  <c:v>2.1735692592255997</c:v>
                </c:pt>
                <c:pt idx="873">
                  <c:v>1.9905974273365679</c:v>
                </c:pt>
                <c:pt idx="874">
                  <c:v>1.9050931593255174</c:v>
                </c:pt>
                <c:pt idx="875">
                  <c:v>2.0681118120250193</c:v>
                </c:pt>
                <c:pt idx="876">
                  <c:v>1.8496913747707606</c:v>
                </c:pt>
                <c:pt idx="877">
                  <c:v>1.9838693755524435</c:v>
                </c:pt>
                <c:pt idx="878">
                  <c:v>1.8360468247372266</c:v>
                </c:pt>
                <c:pt idx="879">
                  <c:v>2.0278761097474143</c:v>
                </c:pt>
                <c:pt idx="880">
                  <c:v>2.0543236883634535</c:v>
                </c:pt>
                <c:pt idx="881">
                  <c:v>1.9940122030556187</c:v>
                </c:pt>
                <c:pt idx="882">
                  <c:v>2.1670093074743244</c:v>
                </c:pt>
                <c:pt idx="883">
                  <c:v>2.2705543784304099</c:v>
                </c:pt>
                <c:pt idx="884">
                  <c:v>2.0452402089627815</c:v>
                </c:pt>
                <c:pt idx="885">
                  <c:v>2.2043013254914658</c:v>
                </c:pt>
                <c:pt idx="886">
                  <c:v>2.2748081096581552</c:v>
                </c:pt>
                <c:pt idx="887">
                  <c:v>1.9122992536342294</c:v>
                </c:pt>
                <c:pt idx="888">
                  <c:v>2.0847302422208691</c:v>
                </c:pt>
                <c:pt idx="889">
                  <c:v>2.0453693057435189</c:v>
                </c:pt>
                <c:pt idx="890">
                  <c:v>1.884698461267049</c:v>
                </c:pt>
                <c:pt idx="891">
                  <c:v>1.9249853357057289</c:v>
                </c:pt>
                <c:pt idx="892">
                  <c:v>1.9443121084908153</c:v>
                </c:pt>
                <c:pt idx="893">
                  <c:v>2.0583266677119472</c:v>
                </c:pt>
                <c:pt idx="894">
                  <c:v>1.8958606805281606</c:v>
                </c:pt>
                <c:pt idx="895">
                  <c:v>2.1334500669487255</c:v>
                </c:pt>
                <c:pt idx="896">
                  <c:v>2.1294672925419671</c:v>
                </c:pt>
                <c:pt idx="897">
                  <c:v>1.964326528975763</c:v>
                </c:pt>
                <c:pt idx="898">
                  <c:v>2.0703622654726166</c:v>
                </c:pt>
                <c:pt idx="899">
                  <c:v>2.2327981504964072</c:v>
                </c:pt>
                <c:pt idx="900">
                  <c:v>2.0301351443175988</c:v>
                </c:pt>
                <c:pt idx="901">
                  <c:v>2.0409391423974825</c:v>
                </c:pt>
                <c:pt idx="902">
                  <c:v>1.8939210421291131</c:v>
                </c:pt>
                <c:pt idx="903">
                  <c:v>2.14538830894463</c:v>
                </c:pt>
                <c:pt idx="904">
                  <c:v>2.049825739236165</c:v>
                </c:pt>
                <c:pt idx="905">
                  <c:v>1.9486284383690542</c:v>
                </c:pt>
                <c:pt idx="906">
                  <c:v>2.0669157050028844</c:v>
                </c:pt>
                <c:pt idx="907">
                  <c:v>1.7551395203864968</c:v>
                </c:pt>
                <c:pt idx="908">
                  <c:v>2.0069845376543332</c:v>
                </c:pt>
                <c:pt idx="909">
                  <c:v>1.9958871446951447</c:v>
                </c:pt>
                <c:pt idx="910">
                  <c:v>1.9677193042927406</c:v>
                </c:pt>
                <c:pt idx="911">
                  <c:v>2.0559288631208306</c:v>
                </c:pt>
                <c:pt idx="912">
                  <c:v>1.9757290122652396</c:v>
                </c:pt>
                <c:pt idx="913">
                  <c:v>1.8717007069977414</c:v>
                </c:pt>
                <c:pt idx="914">
                  <c:v>2.0633444531542864</c:v>
                </c:pt>
                <c:pt idx="915">
                  <c:v>2.0122210108766181</c:v>
                </c:pt>
                <c:pt idx="916">
                  <c:v>2.0025858435424015</c:v>
                </c:pt>
                <c:pt idx="917">
                  <c:v>1.8843490368229359</c:v>
                </c:pt>
                <c:pt idx="918">
                  <c:v>2.0752609958064925</c:v>
                </c:pt>
                <c:pt idx="919">
                  <c:v>1.9492513068602024</c:v>
                </c:pt>
                <c:pt idx="920">
                  <c:v>1.8112727242734434</c:v>
                </c:pt>
                <c:pt idx="921">
                  <c:v>1.9785653704070005</c:v>
                </c:pt>
                <c:pt idx="922">
                  <c:v>1.9854225444333631</c:v>
                </c:pt>
                <c:pt idx="923">
                  <c:v>2.0007415851427419</c:v>
                </c:pt>
                <c:pt idx="924">
                  <c:v>1.8797029025269789</c:v>
                </c:pt>
                <c:pt idx="925">
                  <c:v>1.7994655761149509</c:v>
                </c:pt>
                <c:pt idx="926">
                  <c:v>2.0083918792986735</c:v>
                </c:pt>
                <c:pt idx="927">
                  <c:v>1.8713277084304356</c:v>
                </c:pt>
                <c:pt idx="928">
                  <c:v>1.7946078320073513</c:v>
                </c:pt>
                <c:pt idx="929">
                  <c:v>2.0029786155776788</c:v>
                </c:pt>
                <c:pt idx="930">
                  <c:v>1.950107356873048</c:v>
                </c:pt>
                <c:pt idx="931">
                  <c:v>1.9638327836542024</c:v>
                </c:pt>
                <c:pt idx="932">
                  <c:v>1.8740173050495224</c:v>
                </c:pt>
                <c:pt idx="933">
                  <c:v>2.0235291142092922</c:v>
                </c:pt>
                <c:pt idx="934">
                  <c:v>1.9693312462232297</c:v>
                </c:pt>
                <c:pt idx="935">
                  <c:v>2.0146921645121787</c:v>
                </c:pt>
                <c:pt idx="936">
                  <c:v>1.9792306531842969</c:v>
                </c:pt>
                <c:pt idx="937">
                  <c:v>2.1288088993234031</c:v>
                </c:pt>
                <c:pt idx="938">
                  <c:v>1.8528832875903183</c:v>
                </c:pt>
                <c:pt idx="939">
                  <c:v>1.833185307514237</c:v>
                </c:pt>
                <c:pt idx="940">
                  <c:v>2.086446371992126</c:v>
                </c:pt>
                <c:pt idx="941">
                  <c:v>1.9819870665281416</c:v>
                </c:pt>
                <c:pt idx="942">
                  <c:v>1.9032850840456121</c:v>
                </c:pt>
                <c:pt idx="943">
                  <c:v>1.9913081789120852</c:v>
                </c:pt>
                <c:pt idx="944">
                  <c:v>1.8858075745063261</c:v>
                </c:pt>
                <c:pt idx="945">
                  <c:v>1.9297874049445798</c:v>
                </c:pt>
                <c:pt idx="946">
                  <c:v>2.184259334790259</c:v>
                </c:pt>
                <c:pt idx="947">
                  <c:v>1.9855315591314775</c:v>
                </c:pt>
                <c:pt idx="948">
                  <c:v>2.0480349309013386</c:v>
                </c:pt>
                <c:pt idx="949">
                  <c:v>1.9160820020719154</c:v>
                </c:pt>
                <c:pt idx="950">
                  <c:v>1.9909981839769886</c:v>
                </c:pt>
                <c:pt idx="951">
                  <c:v>1.8049021487248589</c:v>
                </c:pt>
                <c:pt idx="952">
                  <c:v>1.95583803674486</c:v>
                </c:pt>
                <c:pt idx="953">
                  <c:v>1.8012253191884715</c:v>
                </c:pt>
                <c:pt idx="954">
                  <c:v>2.135083013615994</c:v>
                </c:pt>
                <c:pt idx="955">
                  <c:v>2.0392959406951956</c:v>
                </c:pt>
                <c:pt idx="956">
                  <c:v>1.7799787854289728</c:v>
                </c:pt>
                <c:pt idx="957">
                  <c:v>1.8711059030041652</c:v>
                </c:pt>
                <c:pt idx="958">
                  <c:v>1.9208006514391534</c:v>
                </c:pt>
                <c:pt idx="959">
                  <c:v>1.9019445607830727</c:v>
                </c:pt>
                <c:pt idx="960">
                  <c:v>2.1564097450320463</c:v>
                </c:pt>
                <c:pt idx="961">
                  <c:v>1.9180924861715634</c:v>
                </c:pt>
                <c:pt idx="962">
                  <c:v>1.8359262494744195</c:v>
                </c:pt>
                <c:pt idx="963">
                  <c:v>2.0777434127064933</c:v>
                </c:pt>
                <c:pt idx="964">
                  <c:v>1.922353538877795</c:v>
                </c:pt>
                <c:pt idx="965">
                  <c:v>1.971518323473052</c:v>
                </c:pt>
                <c:pt idx="966">
                  <c:v>1.874517466220307</c:v>
                </c:pt>
                <c:pt idx="967">
                  <c:v>2.0685656496016454</c:v>
                </c:pt>
                <c:pt idx="968">
                  <c:v>2.1830536094371387</c:v>
                </c:pt>
                <c:pt idx="969">
                  <c:v>2.0077626621507045</c:v>
                </c:pt>
                <c:pt idx="970">
                  <c:v>2.0728852590386024</c:v>
                </c:pt>
                <c:pt idx="971">
                  <c:v>1.9111864256323334</c:v>
                </c:pt>
                <c:pt idx="972">
                  <c:v>2.0363581668046793</c:v>
                </c:pt>
                <c:pt idx="973">
                  <c:v>1.8294489406107226</c:v>
                </c:pt>
                <c:pt idx="974">
                  <c:v>2.2077841261064153</c:v>
                </c:pt>
                <c:pt idx="975">
                  <c:v>1.9737298062302373</c:v>
                </c:pt>
                <c:pt idx="976">
                  <c:v>2.0633904714074442</c:v>
                </c:pt>
                <c:pt idx="977">
                  <c:v>1.7220490835093094</c:v>
                </c:pt>
                <c:pt idx="978">
                  <c:v>2.0524544049898155</c:v>
                </c:pt>
                <c:pt idx="979">
                  <c:v>2.1283035902132044</c:v>
                </c:pt>
                <c:pt idx="980">
                  <c:v>1.808697005416213</c:v>
                </c:pt>
                <c:pt idx="981">
                  <c:v>2.0152645399114952</c:v>
                </c:pt>
                <c:pt idx="982">
                  <c:v>1.9165743928437948</c:v>
                </c:pt>
                <c:pt idx="983">
                  <c:v>1.9421048720884997</c:v>
                </c:pt>
                <c:pt idx="984">
                  <c:v>1.9767081791541947</c:v>
                </c:pt>
                <c:pt idx="985">
                  <c:v>2.0392413901081343</c:v>
                </c:pt>
                <c:pt idx="986">
                  <c:v>2.0835986133408975</c:v>
                </c:pt>
                <c:pt idx="987">
                  <c:v>1.9412781927810485</c:v>
                </c:pt>
                <c:pt idx="988">
                  <c:v>1.7793687309113126</c:v>
                </c:pt>
                <c:pt idx="989">
                  <c:v>1.7891066526017154</c:v>
                </c:pt>
                <c:pt idx="990">
                  <c:v>2.0280237980651692</c:v>
                </c:pt>
                <c:pt idx="991">
                  <c:v>1.8835341908175161</c:v>
                </c:pt>
                <c:pt idx="992">
                  <c:v>1.9813295225974501</c:v>
                </c:pt>
                <c:pt idx="993">
                  <c:v>1.8528117915838422</c:v>
                </c:pt>
                <c:pt idx="994">
                  <c:v>1.9672561098145309</c:v>
                </c:pt>
                <c:pt idx="995">
                  <c:v>1.9161495827314239</c:v>
                </c:pt>
                <c:pt idx="996">
                  <c:v>1.8707594988484346</c:v>
                </c:pt>
                <c:pt idx="997">
                  <c:v>1.8352323514193056</c:v>
                </c:pt>
                <c:pt idx="998">
                  <c:v>1.8650405601465303</c:v>
                </c:pt>
                <c:pt idx="999">
                  <c:v>1.875748787437004</c:v>
                </c:pt>
                <c:pt idx="1000">
                  <c:v>1.8164262907955888</c:v>
                </c:pt>
                <c:pt idx="1001">
                  <c:v>1.866847815654993</c:v>
                </c:pt>
                <c:pt idx="1002">
                  <c:v>1.8638019649457385</c:v>
                </c:pt>
                <c:pt idx="1003">
                  <c:v>1.8113963449799741</c:v>
                </c:pt>
                <c:pt idx="1004">
                  <c:v>1.9822134300276744</c:v>
                </c:pt>
                <c:pt idx="1005">
                  <c:v>1.8640915772546001</c:v>
                </c:pt>
                <c:pt idx="1006">
                  <c:v>1.9894217139753558</c:v>
                </c:pt>
                <c:pt idx="1007">
                  <c:v>1.7755673772630849</c:v>
                </c:pt>
                <c:pt idx="1008">
                  <c:v>1.8451405206271263</c:v>
                </c:pt>
                <c:pt idx="1009">
                  <c:v>2.0196007895153678</c:v>
                </c:pt>
                <c:pt idx="1010">
                  <c:v>1.8805627441834449</c:v>
                </c:pt>
                <c:pt idx="1011">
                  <c:v>1.8584872410791078</c:v>
                </c:pt>
                <c:pt idx="1012">
                  <c:v>1.9394728492016202</c:v>
                </c:pt>
                <c:pt idx="1013">
                  <c:v>1.9703299198715136</c:v>
                </c:pt>
                <c:pt idx="1014">
                  <c:v>1.8461032937753625</c:v>
                </c:pt>
                <c:pt idx="1015">
                  <c:v>2.0676853109552815</c:v>
                </c:pt>
                <c:pt idx="1016">
                  <c:v>1.9195820304604563</c:v>
                </c:pt>
                <c:pt idx="1017">
                  <c:v>1.871021836695451</c:v>
                </c:pt>
                <c:pt idx="1018">
                  <c:v>2.0148305407868228</c:v>
                </c:pt>
                <c:pt idx="1019">
                  <c:v>2.0615733779703755</c:v>
                </c:pt>
                <c:pt idx="1020">
                  <c:v>2.1141539560495759</c:v>
                </c:pt>
                <c:pt idx="1021">
                  <c:v>1.6968220747462694</c:v>
                </c:pt>
                <c:pt idx="1022">
                  <c:v>2.0137804719529071</c:v>
                </c:pt>
                <c:pt idx="1023">
                  <c:v>1.852684964107153</c:v>
                </c:pt>
                <c:pt idx="1024">
                  <c:v>1.6841160613075867</c:v>
                </c:pt>
                <c:pt idx="1025">
                  <c:v>1.9861142909808003</c:v>
                </c:pt>
                <c:pt idx="1026">
                  <c:v>1.9889083415399877</c:v>
                </c:pt>
                <c:pt idx="1027">
                  <c:v>1.9688784478999386</c:v>
                </c:pt>
                <c:pt idx="1028">
                  <c:v>1.8910873098643151</c:v>
                </c:pt>
                <c:pt idx="1029">
                  <c:v>1.9337498222710534</c:v>
                </c:pt>
                <c:pt idx="1030">
                  <c:v>1.7554401675275171</c:v>
                </c:pt>
                <c:pt idx="1031">
                  <c:v>1.921904952974955</c:v>
                </c:pt>
                <c:pt idx="1032">
                  <c:v>1.8117748786561207</c:v>
                </c:pt>
                <c:pt idx="1033">
                  <c:v>1.884163632365685</c:v>
                </c:pt>
                <c:pt idx="1034">
                  <c:v>1.9118942046245651</c:v>
                </c:pt>
                <c:pt idx="1035">
                  <c:v>1.8688856371234626</c:v>
                </c:pt>
                <c:pt idx="1036">
                  <c:v>2.0130060652482822</c:v>
                </c:pt>
                <c:pt idx="1037">
                  <c:v>1.9326820499727009</c:v>
                </c:pt>
                <c:pt idx="1038">
                  <c:v>1.8937332389134318</c:v>
                </c:pt>
                <c:pt idx="1039">
                  <c:v>1.7801273774862769</c:v>
                </c:pt>
                <c:pt idx="1040">
                  <c:v>2.1300508622142247</c:v>
                </c:pt>
                <c:pt idx="1041">
                  <c:v>1.8771460925596113</c:v>
                </c:pt>
                <c:pt idx="1042">
                  <c:v>1.8685859038631383</c:v>
                </c:pt>
                <c:pt idx="1043">
                  <c:v>1.9262461555304744</c:v>
                </c:pt>
                <c:pt idx="1044">
                  <c:v>1.9647111410730045</c:v>
                </c:pt>
                <c:pt idx="1045">
                  <c:v>1.6953181860307458</c:v>
                </c:pt>
                <c:pt idx="1046">
                  <c:v>1.9630740321009665</c:v>
                </c:pt>
                <c:pt idx="1047">
                  <c:v>2.0422872859541275</c:v>
                </c:pt>
                <c:pt idx="1048">
                  <c:v>1.9943203664994644</c:v>
                </c:pt>
                <c:pt idx="1049">
                  <c:v>1.9837910876885307</c:v>
                </c:pt>
                <c:pt idx="1050">
                  <c:v>1.8200971152773051</c:v>
                </c:pt>
                <c:pt idx="1051">
                  <c:v>1.8329858397553773</c:v>
                </c:pt>
                <c:pt idx="1052">
                  <c:v>1.9024172826668395</c:v>
                </c:pt>
                <c:pt idx="1053">
                  <c:v>1.7271789075338722</c:v>
                </c:pt>
                <c:pt idx="1054">
                  <c:v>1.813533051748224</c:v>
                </c:pt>
                <c:pt idx="1055">
                  <c:v>1.8960346252554388</c:v>
                </c:pt>
                <c:pt idx="1056">
                  <c:v>2.0462534244633672</c:v>
                </c:pt>
                <c:pt idx="1057">
                  <c:v>1.9775225439860058</c:v>
                </c:pt>
                <c:pt idx="1058">
                  <c:v>1.8583401419420176</c:v>
                </c:pt>
                <c:pt idx="1059">
                  <c:v>1.9116954738818444</c:v>
                </c:pt>
                <c:pt idx="1060">
                  <c:v>1.7799807614800383</c:v>
                </c:pt>
                <c:pt idx="1061">
                  <c:v>2.0954739613590054</c:v>
                </c:pt>
                <c:pt idx="1062">
                  <c:v>1.8530460303602374</c:v>
                </c:pt>
                <c:pt idx="1063">
                  <c:v>1.8511592429696049</c:v>
                </c:pt>
                <c:pt idx="1064">
                  <c:v>1.8591678760065609</c:v>
                </c:pt>
                <c:pt idx="1065">
                  <c:v>1.9056053901023218</c:v>
                </c:pt>
                <c:pt idx="1066">
                  <c:v>1.8752381665190336</c:v>
                </c:pt>
                <c:pt idx="1067">
                  <c:v>1.9165106415393991</c:v>
                </c:pt>
                <c:pt idx="1068">
                  <c:v>1.8820865147689749</c:v>
                </c:pt>
                <c:pt idx="1069">
                  <c:v>1.7866881568955215</c:v>
                </c:pt>
                <c:pt idx="1070">
                  <c:v>1.9295210440369484</c:v>
                </c:pt>
                <c:pt idx="1071">
                  <c:v>1.6402028305525618</c:v>
                </c:pt>
                <c:pt idx="1072">
                  <c:v>2.1121633592774178</c:v>
                </c:pt>
                <c:pt idx="1073">
                  <c:v>1.8987142032221465</c:v>
                </c:pt>
                <c:pt idx="1074">
                  <c:v>1.8356374274904967</c:v>
                </c:pt>
                <c:pt idx="1075">
                  <c:v>1.8356609324993112</c:v>
                </c:pt>
                <c:pt idx="1076">
                  <c:v>2.0574225265747748</c:v>
                </c:pt>
                <c:pt idx="1077">
                  <c:v>1.941117025360398</c:v>
                </c:pt>
                <c:pt idx="1078">
                  <c:v>1.9594236553064848</c:v>
                </c:pt>
                <c:pt idx="1079">
                  <c:v>1.9265622576558177</c:v>
                </c:pt>
                <c:pt idx="1080">
                  <c:v>2.1346032632232177</c:v>
                </c:pt>
                <c:pt idx="1081">
                  <c:v>1.8909546337462326</c:v>
                </c:pt>
                <c:pt idx="1082">
                  <c:v>1.9410973711135926</c:v>
                </c:pt>
                <c:pt idx="1083">
                  <c:v>2.0436931396187128</c:v>
                </c:pt>
                <c:pt idx="1084">
                  <c:v>1.9341435602395605</c:v>
                </c:pt>
                <c:pt idx="1085">
                  <c:v>1.9729547467362893</c:v>
                </c:pt>
                <c:pt idx="1086">
                  <c:v>1.7783895215002474</c:v>
                </c:pt>
                <c:pt idx="1087">
                  <c:v>1.9102399860570065</c:v>
                </c:pt>
                <c:pt idx="1088">
                  <c:v>2.0325532973537772</c:v>
                </c:pt>
                <c:pt idx="1089">
                  <c:v>1.9365541901346985</c:v>
                </c:pt>
                <c:pt idx="1090">
                  <c:v>1.9509956290093255</c:v>
                </c:pt>
                <c:pt idx="1091">
                  <c:v>2.0801424148370335</c:v>
                </c:pt>
                <c:pt idx="1092">
                  <c:v>1.8541256143616136</c:v>
                </c:pt>
                <c:pt idx="1093">
                  <c:v>1.8742144278424149</c:v>
                </c:pt>
                <c:pt idx="1094">
                  <c:v>1.9989670513563118</c:v>
                </c:pt>
                <c:pt idx="1095">
                  <c:v>1.927436400066699</c:v>
                </c:pt>
                <c:pt idx="1096">
                  <c:v>1.9431573045346699</c:v>
                </c:pt>
                <c:pt idx="1097">
                  <c:v>1.7924249791735067</c:v>
                </c:pt>
                <c:pt idx="1098">
                  <c:v>1.9503778988909843</c:v>
                </c:pt>
                <c:pt idx="1099">
                  <c:v>1.7430217467822755</c:v>
                </c:pt>
                <c:pt idx="1100">
                  <c:v>1.9350132160448268</c:v>
                </c:pt>
                <c:pt idx="1101">
                  <c:v>2.0908366766995465</c:v>
                </c:pt>
                <c:pt idx="1102">
                  <c:v>1.8248972500878506</c:v>
                </c:pt>
                <c:pt idx="1103">
                  <c:v>1.8909402975628413</c:v>
                </c:pt>
                <c:pt idx="1104">
                  <c:v>2.0023963163654925</c:v>
                </c:pt>
                <c:pt idx="1105">
                  <c:v>1.9708131467788785</c:v>
                </c:pt>
                <c:pt idx="1106">
                  <c:v>1.9533148528536803</c:v>
                </c:pt>
                <c:pt idx="1107">
                  <c:v>1.8577294005510245</c:v>
                </c:pt>
                <c:pt idx="1108">
                  <c:v>1.965313415246855</c:v>
                </c:pt>
                <c:pt idx="1109">
                  <c:v>2.0747512987172865</c:v>
                </c:pt>
                <c:pt idx="1110">
                  <c:v>2.0562017319230201</c:v>
                </c:pt>
                <c:pt idx="1111">
                  <c:v>1.8777190215712647</c:v>
                </c:pt>
                <c:pt idx="1112">
                  <c:v>1.8562586680450051</c:v>
                </c:pt>
                <c:pt idx="1113">
                  <c:v>1.793265174492406</c:v>
                </c:pt>
                <c:pt idx="1114">
                  <c:v>1.8255062742005499</c:v>
                </c:pt>
                <c:pt idx="1115">
                  <c:v>1.9932656465228298</c:v>
                </c:pt>
                <c:pt idx="1116">
                  <c:v>1.8521621956236889</c:v>
                </c:pt>
                <c:pt idx="1117">
                  <c:v>1.8934623217694748</c:v>
                </c:pt>
                <c:pt idx="1118">
                  <c:v>1.8433412671261551</c:v>
                </c:pt>
                <c:pt idx="1119">
                  <c:v>2.063773452419043</c:v>
                </c:pt>
                <c:pt idx="1120">
                  <c:v>1.9619903274525101</c:v>
                </c:pt>
                <c:pt idx="1121">
                  <c:v>2.0208060293116512</c:v>
                </c:pt>
                <c:pt idx="1122">
                  <c:v>1.8443349372683553</c:v>
                </c:pt>
                <c:pt idx="1123">
                  <c:v>2.063170776703549</c:v>
                </c:pt>
                <c:pt idx="1124">
                  <c:v>2.0283038533208928</c:v>
                </c:pt>
                <c:pt idx="1125">
                  <c:v>1.9121184760891632</c:v>
                </c:pt>
                <c:pt idx="1126">
                  <c:v>1.8313389668387852</c:v>
                </c:pt>
                <c:pt idx="1127">
                  <c:v>1.9900449869893013</c:v>
                </c:pt>
                <c:pt idx="1128">
                  <c:v>1.9383316297307558</c:v>
                </c:pt>
                <c:pt idx="1129">
                  <c:v>1.8704659739488201</c:v>
                </c:pt>
                <c:pt idx="1130">
                  <c:v>1.8041287815828115</c:v>
                </c:pt>
                <c:pt idx="1131">
                  <c:v>1.9467325081850273</c:v>
                </c:pt>
                <c:pt idx="1132">
                  <c:v>1.8347672830561397</c:v>
                </c:pt>
                <c:pt idx="1133">
                  <c:v>1.8548922930661302</c:v>
                </c:pt>
                <c:pt idx="1134">
                  <c:v>1.9621171048256241</c:v>
                </c:pt>
                <c:pt idx="1135">
                  <c:v>2.0213823971268345</c:v>
                </c:pt>
                <c:pt idx="1136">
                  <c:v>1.9534992142670462</c:v>
                </c:pt>
                <c:pt idx="1137">
                  <c:v>2.042519302044095</c:v>
                </c:pt>
                <c:pt idx="1138">
                  <c:v>1.8180695005290815</c:v>
                </c:pt>
                <c:pt idx="1139">
                  <c:v>2.1132957975852538</c:v>
                </c:pt>
                <c:pt idx="1140">
                  <c:v>1.8559468026686932</c:v>
                </c:pt>
                <c:pt idx="1141">
                  <c:v>1.8522701138096236</c:v>
                </c:pt>
                <c:pt idx="1142">
                  <c:v>1.8625976340730341</c:v>
                </c:pt>
                <c:pt idx="1143">
                  <c:v>1.8446398485423705</c:v>
                </c:pt>
                <c:pt idx="1144">
                  <c:v>1.8640900317695819</c:v>
                </c:pt>
                <c:pt idx="1145">
                  <c:v>1.8842735310510672</c:v>
                </c:pt>
                <c:pt idx="1146">
                  <c:v>1.9596218497218822</c:v>
                </c:pt>
                <c:pt idx="1147">
                  <c:v>2.000563136159061</c:v>
                </c:pt>
                <c:pt idx="1148">
                  <c:v>1.9543648161678175</c:v>
                </c:pt>
                <c:pt idx="1149">
                  <c:v>1.9797358435665688</c:v>
                </c:pt>
                <c:pt idx="1150">
                  <c:v>1.9375339007704626</c:v>
                </c:pt>
                <c:pt idx="1151">
                  <c:v>1.8835293342440722</c:v>
                </c:pt>
                <c:pt idx="1152">
                  <c:v>2.0677093615198725</c:v>
                </c:pt>
                <c:pt idx="1153">
                  <c:v>1.8232129404658384</c:v>
                </c:pt>
                <c:pt idx="1154">
                  <c:v>1.8522882279026642</c:v>
                </c:pt>
                <c:pt idx="1155">
                  <c:v>1.9644902524231418</c:v>
                </c:pt>
                <c:pt idx="1156">
                  <c:v>1.9484758430247078</c:v>
                </c:pt>
                <c:pt idx="1157">
                  <c:v>1.8289184822529432</c:v>
                </c:pt>
                <c:pt idx="1158">
                  <c:v>1.7849381778491744</c:v>
                </c:pt>
                <c:pt idx="1159">
                  <c:v>2.001059326533245</c:v>
                </c:pt>
                <c:pt idx="1160">
                  <c:v>2.0130961091109207</c:v>
                </c:pt>
                <c:pt idx="1161">
                  <c:v>1.8219938367547881</c:v>
                </c:pt>
                <c:pt idx="1162">
                  <c:v>1.9229902533501755</c:v>
                </c:pt>
                <c:pt idx="1163">
                  <c:v>1.8933421902177547</c:v>
                </c:pt>
                <c:pt idx="1164">
                  <c:v>1.8093169093128398</c:v>
                </c:pt>
                <c:pt idx="1165">
                  <c:v>1.8362456208126012</c:v>
                </c:pt>
                <c:pt idx="1166">
                  <c:v>1.9385653784271064</c:v>
                </c:pt>
                <c:pt idx="1167">
                  <c:v>2.0903020494930438</c:v>
                </c:pt>
                <c:pt idx="1168">
                  <c:v>1.8961517447939895</c:v>
                </c:pt>
                <c:pt idx="1169">
                  <c:v>1.982720723381294</c:v>
                </c:pt>
                <c:pt idx="1170">
                  <c:v>2.0018753253066524</c:v>
                </c:pt>
                <c:pt idx="1171">
                  <c:v>1.9810795479651551</c:v>
                </c:pt>
                <c:pt idx="1172">
                  <c:v>2.0240546130767458</c:v>
                </c:pt>
                <c:pt idx="1173">
                  <c:v>2.0579706497140018</c:v>
                </c:pt>
                <c:pt idx="1174">
                  <c:v>1.9106299014024657</c:v>
                </c:pt>
                <c:pt idx="1175">
                  <c:v>1.9061280801990101</c:v>
                </c:pt>
                <c:pt idx="1176">
                  <c:v>1.9971267440749756</c:v>
                </c:pt>
                <c:pt idx="1177">
                  <c:v>1.9204633080802431</c:v>
                </c:pt>
                <c:pt idx="1178">
                  <c:v>2.0337649126211303</c:v>
                </c:pt>
                <c:pt idx="1179">
                  <c:v>2.0911544841215899</c:v>
                </c:pt>
                <c:pt idx="1180">
                  <c:v>2.0693636850572186</c:v>
                </c:pt>
                <c:pt idx="1181">
                  <c:v>2.0272899420294164</c:v>
                </c:pt>
                <c:pt idx="1182">
                  <c:v>1.8651108725465824</c:v>
                </c:pt>
                <c:pt idx="1183">
                  <c:v>2.0136755875751877</c:v>
                </c:pt>
                <c:pt idx="1184">
                  <c:v>1.9432400865366124</c:v>
                </c:pt>
                <c:pt idx="1185">
                  <c:v>1.993254360236862</c:v>
                </c:pt>
                <c:pt idx="1186">
                  <c:v>2.1307547255066228</c:v>
                </c:pt>
                <c:pt idx="1187">
                  <c:v>2.1354089897934503</c:v>
                </c:pt>
                <c:pt idx="1188">
                  <c:v>2.0401971647009161</c:v>
                </c:pt>
                <c:pt idx="1189">
                  <c:v>2.1166813107655118</c:v>
                </c:pt>
                <c:pt idx="1190">
                  <c:v>2.0437673004461803</c:v>
                </c:pt>
                <c:pt idx="1191">
                  <c:v>2.180274214190177</c:v>
                </c:pt>
                <c:pt idx="1192">
                  <c:v>2.0185272056602082</c:v>
                </c:pt>
                <c:pt idx="1193">
                  <c:v>2.0207006605145712</c:v>
                </c:pt>
                <c:pt idx="1194">
                  <c:v>2.0014831888664268</c:v>
                </c:pt>
                <c:pt idx="1195">
                  <c:v>1.989242446139506</c:v>
                </c:pt>
                <c:pt idx="1196">
                  <c:v>2.1099371266349496</c:v>
                </c:pt>
                <c:pt idx="1197">
                  <c:v>2.1540180376018228</c:v>
                </c:pt>
                <c:pt idx="1198">
                  <c:v>2.1894296729601397</c:v>
                </c:pt>
                <c:pt idx="1199">
                  <c:v>2.1064443534120421</c:v>
                </c:pt>
                <c:pt idx="1200">
                  <c:v>2.0803791739186552</c:v>
                </c:pt>
                <c:pt idx="1201">
                  <c:v>2.0472657192139363</c:v>
                </c:pt>
                <c:pt idx="1202">
                  <c:v>2.112749954599678</c:v>
                </c:pt>
                <c:pt idx="1203">
                  <c:v>2.1433288227593619</c:v>
                </c:pt>
                <c:pt idx="1204">
                  <c:v>2.0440148378769574</c:v>
                </c:pt>
                <c:pt idx="1205">
                  <c:v>2.1318149888180202</c:v>
                </c:pt>
                <c:pt idx="1206">
                  <c:v>2.0379643467501452</c:v>
                </c:pt>
                <c:pt idx="1207">
                  <c:v>2.2209656536986837</c:v>
                </c:pt>
                <c:pt idx="1208">
                  <c:v>1.9241594297417999</c:v>
                </c:pt>
                <c:pt idx="1209">
                  <c:v>1.9056595092117652</c:v>
                </c:pt>
                <c:pt idx="1210">
                  <c:v>2.1828787119011395</c:v>
                </c:pt>
                <c:pt idx="1211">
                  <c:v>2.0487877562329588</c:v>
                </c:pt>
                <c:pt idx="1212">
                  <c:v>2.197213182414075</c:v>
                </c:pt>
                <c:pt idx="1213">
                  <c:v>2.2373485357722744</c:v>
                </c:pt>
                <c:pt idx="1214">
                  <c:v>2.0623026877052344</c:v>
                </c:pt>
                <c:pt idx="1215">
                  <c:v>2.2317885372101287</c:v>
                </c:pt>
                <c:pt idx="1216">
                  <c:v>1.9993695509710669</c:v>
                </c:pt>
                <c:pt idx="1217">
                  <c:v>2.0827015888523621</c:v>
                </c:pt>
                <c:pt idx="1218">
                  <c:v>2.2933565925674171</c:v>
                </c:pt>
                <c:pt idx="1219">
                  <c:v>2.3794500649999422</c:v>
                </c:pt>
                <c:pt idx="1220">
                  <c:v>2.1345529488923742</c:v>
                </c:pt>
                <c:pt idx="1221">
                  <c:v>2.0771036773424636</c:v>
                </c:pt>
                <c:pt idx="1222">
                  <c:v>2.0053434210931078</c:v>
                </c:pt>
                <c:pt idx="1223">
                  <c:v>2.0499055311002317</c:v>
                </c:pt>
                <c:pt idx="1224">
                  <c:v>2.0891657407267754</c:v>
                </c:pt>
                <c:pt idx="1225">
                  <c:v>2.096291761143696</c:v>
                </c:pt>
                <c:pt idx="1226">
                  <c:v>2.1640990715256745</c:v>
                </c:pt>
                <c:pt idx="1227">
                  <c:v>2.0639022259791417</c:v>
                </c:pt>
                <c:pt idx="1228">
                  <c:v>2.1940767960660725</c:v>
                </c:pt>
                <c:pt idx="1229">
                  <c:v>2.1005943797910351</c:v>
                </c:pt>
                <c:pt idx="1230">
                  <c:v>2.1042967771938956</c:v>
                </c:pt>
                <c:pt idx="1231">
                  <c:v>1.9733154878015744</c:v>
                </c:pt>
                <c:pt idx="1232">
                  <c:v>2.1791078964807578</c:v>
                </c:pt>
                <c:pt idx="1233">
                  <c:v>2.1101611067596289</c:v>
                </c:pt>
                <c:pt idx="1234">
                  <c:v>2.0540176483991428</c:v>
                </c:pt>
                <c:pt idx="1235">
                  <c:v>2.1961504097338489</c:v>
                </c:pt>
                <c:pt idx="1236">
                  <c:v>2.0879521923069979</c:v>
                </c:pt>
                <c:pt idx="1237">
                  <c:v>2.1415079904744259</c:v>
                </c:pt>
                <c:pt idx="1238">
                  <c:v>1.9567542631419479</c:v>
                </c:pt>
                <c:pt idx="1239">
                  <c:v>2.28043223083804</c:v>
                </c:pt>
                <c:pt idx="1240">
                  <c:v>2.077062398162774</c:v>
                </c:pt>
                <c:pt idx="1241">
                  <c:v>2.1547450009203128</c:v>
                </c:pt>
                <c:pt idx="1242">
                  <c:v>2.1284685707814139</c:v>
                </c:pt>
                <c:pt idx="1243">
                  <c:v>2.2408341002687844</c:v>
                </c:pt>
                <c:pt idx="1244">
                  <c:v>2.1241268742937369</c:v>
                </c:pt>
                <c:pt idx="1245">
                  <c:v>2.0888709450221103</c:v>
                </c:pt>
                <c:pt idx="1246">
                  <c:v>2.2114272183879082</c:v>
                </c:pt>
                <c:pt idx="1247">
                  <c:v>2.2454836345215612</c:v>
                </c:pt>
                <c:pt idx="1248">
                  <c:v>2.0768084472671489</c:v>
                </c:pt>
                <c:pt idx="1249">
                  <c:v>2.1505608647916219</c:v>
                </c:pt>
                <c:pt idx="1250">
                  <c:v>2.0795043712266335</c:v>
                </c:pt>
                <c:pt idx="1251">
                  <c:v>2.206988063047759</c:v>
                </c:pt>
                <c:pt idx="1252">
                  <c:v>2.0627038332306089</c:v>
                </c:pt>
                <c:pt idx="1253">
                  <c:v>2.217066783481521</c:v>
                </c:pt>
                <c:pt idx="1254">
                  <c:v>2.3234229746130111</c:v>
                </c:pt>
                <c:pt idx="1255">
                  <c:v>2.4528546883584559</c:v>
                </c:pt>
                <c:pt idx="1256">
                  <c:v>2.3585835809466476</c:v>
                </c:pt>
                <c:pt idx="1257">
                  <c:v>2.3729536009093763</c:v>
                </c:pt>
                <c:pt idx="1258">
                  <c:v>2.2335458224714202</c:v>
                </c:pt>
                <c:pt idx="1259">
                  <c:v>2.324878743417746</c:v>
                </c:pt>
                <c:pt idx="1260">
                  <c:v>2.0324015228680401</c:v>
                </c:pt>
                <c:pt idx="1261">
                  <c:v>2.2772559324019439</c:v>
                </c:pt>
                <c:pt idx="1262">
                  <c:v>2.0900504515078397</c:v>
                </c:pt>
                <c:pt idx="1263">
                  <c:v>2.0728702541440072</c:v>
                </c:pt>
                <c:pt idx="1264">
                  <c:v>2.1564236547916891</c:v>
                </c:pt>
                <c:pt idx="1265">
                  <c:v>1.993189995100932</c:v>
                </c:pt>
                <c:pt idx="1266">
                  <c:v>2.2856393864507036</c:v>
                </c:pt>
                <c:pt idx="1267">
                  <c:v>2.2027978428542192</c:v>
                </c:pt>
                <c:pt idx="1268">
                  <c:v>2.2926079701984001</c:v>
                </c:pt>
                <c:pt idx="1269">
                  <c:v>2.3056037229542916</c:v>
                </c:pt>
                <c:pt idx="1270">
                  <c:v>2.196183400132377</c:v>
                </c:pt>
                <c:pt idx="1271">
                  <c:v>2.3132334602902653</c:v>
                </c:pt>
                <c:pt idx="1272">
                  <c:v>2.4184974323422423</c:v>
                </c:pt>
                <c:pt idx="1273">
                  <c:v>2.243811761095484</c:v>
                </c:pt>
                <c:pt idx="1274">
                  <c:v>2.2301499484735277</c:v>
                </c:pt>
                <c:pt idx="1275">
                  <c:v>2.122035788568351</c:v>
                </c:pt>
                <c:pt idx="1276">
                  <c:v>2.1071651587269313</c:v>
                </c:pt>
                <c:pt idx="1277">
                  <c:v>2.2107158625641157</c:v>
                </c:pt>
                <c:pt idx="1278">
                  <c:v>2.2449382864412541</c:v>
                </c:pt>
                <c:pt idx="1279">
                  <c:v>2.4089633964724113</c:v>
                </c:pt>
                <c:pt idx="1280">
                  <c:v>2.3356040841529668</c:v>
                </c:pt>
                <c:pt idx="1281">
                  <c:v>2.1879922082585912</c:v>
                </c:pt>
                <c:pt idx="1282">
                  <c:v>2.2857068704658978</c:v>
                </c:pt>
                <c:pt idx="1283">
                  <c:v>2.3788477624972857</c:v>
                </c:pt>
                <c:pt idx="1284">
                  <c:v>2.2870722087065412</c:v>
                </c:pt>
                <c:pt idx="1285">
                  <c:v>2.1176309303300953</c:v>
                </c:pt>
                <c:pt idx="1286">
                  <c:v>2.1700493756658736</c:v>
                </c:pt>
                <c:pt idx="1287">
                  <c:v>2.1785633728965217</c:v>
                </c:pt>
                <c:pt idx="1288">
                  <c:v>2.1439370425083468</c:v>
                </c:pt>
                <c:pt idx="1289">
                  <c:v>2.1830748157354418</c:v>
                </c:pt>
                <c:pt idx="1290">
                  <c:v>2.3480694952391898</c:v>
                </c:pt>
                <c:pt idx="1291">
                  <c:v>2.320534235851643</c:v>
                </c:pt>
                <c:pt idx="1292">
                  <c:v>2.3735476359043224</c:v>
                </c:pt>
                <c:pt idx="1293">
                  <c:v>2.413184430015606</c:v>
                </c:pt>
                <c:pt idx="1294">
                  <c:v>2.3091203910130957</c:v>
                </c:pt>
                <c:pt idx="1295">
                  <c:v>2.3153261599302088</c:v>
                </c:pt>
                <c:pt idx="1296">
                  <c:v>2.2395286058205937</c:v>
                </c:pt>
                <c:pt idx="1297">
                  <c:v>2.3299359589079698</c:v>
                </c:pt>
                <c:pt idx="1298">
                  <c:v>2.3517584440235155</c:v>
                </c:pt>
                <c:pt idx="1299">
                  <c:v>2.2728751252234849</c:v>
                </c:pt>
                <c:pt idx="1300">
                  <c:v>2.2626409981837208</c:v>
                </c:pt>
                <c:pt idx="1301">
                  <c:v>2.2647180909946094</c:v>
                </c:pt>
                <c:pt idx="1302">
                  <c:v>2.3167930941420525</c:v>
                </c:pt>
                <c:pt idx="1303">
                  <c:v>2.2130797707903609</c:v>
                </c:pt>
                <c:pt idx="1304">
                  <c:v>2.3275613886097202</c:v>
                </c:pt>
                <c:pt idx="1305">
                  <c:v>2.1736485300072332</c:v>
                </c:pt>
                <c:pt idx="1306">
                  <c:v>2.2109825230331475</c:v>
                </c:pt>
                <c:pt idx="1307">
                  <c:v>2.2642303295609034</c:v>
                </c:pt>
                <c:pt idx="1308">
                  <c:v>2.3732285506164241</c:v>
                </c:pt>
                <c:pt idx="1309">
                  <c:v>2.422769915354726</c:v>
                </c:pt>
                <c:pt idx="1310">
                  <c:v>2.3610845524180424</c:v>
                </c:pt>
                <c:pt idx="1311">
                  <c:v>2.1800904478818928</c:v>
                </c:pt>
                <c:pt idx="1312">
                  <c:v>2.1035522823284705</c:v>
                </c:pt>
                <c:pt idx="1313">
                  <c:v>2.3893560133698855</c:v>
                </c:pt>
                <c:pt idx="1314">
                  <c:v>2.0860447420409778</c:v>
                </c:pt>
                <c:pt idx="1315">
                  <c:v>2.1237465969358342</c:v>
                </c:pt>
                <c:pt idx="1316">
                  <c:v>2.3058669116725734</c:v>
                </c:pt>
                <c:pt idx="1317">
                  <c:v>2.2121406486145618</c:v>
                </c:pt>
                <c:pt idx="1318">
                  <c:v>2.4195013621258061</c:v>
                </c:pt>
                <c:pt idx="1319">
                  <c:v>2.2335668798973578</c:v>
                </c:pt>
                <c:pt idx="1320">
                  <c:v>2.2885072576160144</c:v>
                </c:pt>
                <c:pt idx="1321">
                  <c:v>2.3269757196214882</c:v>
                </c:pt>
                <c:pt idx="1322">
                  <c:v>2.3921770433215523</c:v>
                </c:pt>
                <c:pt idx="1323">
                  <c:v>2.3219636077317349</c:v>
                </c:pt>
                <c:pt idx="1324">
                  <c:v>2.3117144635875984</c:v>
                </c:pt>
                <c:pt idx="1325">
                  <c:v>2.2722191531838689</c:v>
                </c:pt>
                <c:pt idx="1326">
                  <c:v>2.1882364079054013</c:v>
                </c:pt>
                <c:pt idx="1327">
                  <c:v>2.0595698786737473</c:v>
                </c:pt>
                <c:pt idx="1328">
                  <c:v>2.0527699686241454</c:v>
                </c:pt>
                <c:pt idx="1329">
                  <c:v>2.1280558938544107</c:v>
                </c:pt>
                <c:pt idx="1330">
                  <c:v>2.2967546032677504</c:v>
                </c:pt>
                <c:pt idx="1331">
                  <c:v>2.3272258116007083</c:v>
                </c:pt>
                <c:pt idx="1332">
                  <c:v>2.4940951813565868</c:v>
                </c:pt>
                <c:pt idx="1333">
                  <c:v>2.4108691542284748</c:v>
                </c:pt>
                <c:pt idx="1334">
                  <c:v>2.379194281599927</c:v>
                </c:pt>
                <c:pt idx="1335">
                  <c:v>2.5593355688242485</c:v>
                </c:pt>
                <c:pt idx="1336">
                  <c:v>2.3885281007164885</c:v>
                </c:pt>
                <c:pt idx="1337">
                  <c:v>2.2365291038900041</c:v>
                </c:pt>
                <c:pt idx="1338">
                  <c:v>2.3258053128698672</c:v>
                </c:pt>
                <c:pt idx="1339">
                  <c:v>2.2121644340627391</c:v>
                </c:pt>
                <c:pt idx="1340">
                  <c:v>2.2943054760345776</c:v>
                </c:pt>
                <c:pt idx="1341">
                  <c:v>2.1697427162525198</c:v>
                </c:pt>
                <c:pt idx="1342">
                  <c:v>2.1125791275744432</c:v>
                </c:pt>
                <c:pt idx="1343">
                  <c:v>2.3408862941897262</c:v>
                </c:pt>
                <c:pt idx="1344">
                  <c:v>2.5067400386436609</c:v>
                </c:pt>
                <c:pt idx="1345">
                  <c:v>2.4033699864826112</c:v>
                </c:pt>
                <c:pt idx="1346">
                  <c:v>2.4676623852551898</c:v>
                </c:pt>
                <c:pt idx="1347">
                  <c:v>2.3158552536420287</c:v>
                </c:pt>
                <c:pt idx="1348">
                  <c:v>2.2718516678894489</c:v>
                </c:pt>
                <c:pt idx="1349">
                  <c:v>2.4514870902760748</c:v>
                </c:pt>
                <c:pt idx="1350">
                  <c:v>2.2205000026842585</c:v>
                </c:pt>
                <c:pt idx="1351">
                  <c:v>2.20160409184578</c:v>
                </c:pt>
                <c:pt idx="1352">
                  <c:v>2.3469622866010917</c:v>
                </c:pt>
                <c:pt idx="1353">
                  <c:v>2.1883711818883174</c:v>
                </c:pt>
                <c:pt idx="1354">
                  <c:v>2.1433422145546759</c:v>
                </c:pt>
                <c:pt idx="1355">
                  <c:v>2.1984317206455728</c:v>
                </c:pt>
                <c:pt idx="1356">
                  <c:v>2.2833450476674453</c:v>
                </c:pt>
                <c:pt idx="1357">
                  <c:v>2.1394002213652463</c:v>
                </c:pt>
                <c:pt idx="1358">
                  <c:v>2.3309513076863744</c:v>
                </c:pt>
                <c:pt idx="1359">
                  <c:v>2.4420739636754076</c:v>
                </c:pt>
                <c:pt idx="1360">
                  <c:v>2.3233744797975411</c:v>
                </c:pt>
                <c:pt idx="1361">
                  <c:v>2.3693075565782706</c:v>
                </c:pt>
                <c:pt idx="1362">
                  <c:v>2.5673937083657257</c:v>
                </c:pt>
                <c:pt idx="1363">
                  <c:v>2.5255559404811319</c:v>
                </c:pt>
                <c:pt idx="1364">
                  <c:v>2.5411665338459324</c:v>
                </c:pt>
                <c:pt idx="1365">
                  <c:v>2.3992655137316663</c:v>
                </c:pt>
                <c:pt idx="1366">
                  <c:v>2.4041835013639852</c:v>
                </c:pt>
                <c:pt idx="1367">
                  <c:v>2.2389024253249672</c:v>
                </c:pt>
                <c:pt idx="1368">
                  <c:v>2.0570905717006811</c:v>
                </c:pt>
                <c:pt idx="1369">
                  <c:v>2.2073599813516487</c:v>
                </c:pt>
                <c:pt idx="1370">
                  <c:v>2.2884868876653073</c:v>
                </c:pt>
                <c:pt idx="1371">
                  <c:v>2.0935876839931322</c:v>
                </c:pt>
                <c:pt idx="1372">
                  <c:v>2.3853120295469727</c:v>
                </c:pt>
                <c:pt idx="1373">
                  <c:v>2.3935516473268317</c:v>
                </c:pt>
                <c:pt idx="1374">
                  <c:v>2.423371650975207</c:v>
                </c:pt>
                <c:pt idx="1375">
                  <c:v>2.5358970931277391</c:v>
                </c:pt>
                <c:pt idx="1376">
                  <c:v>2.3632420132222607</c:v>
                </c:pt>
                <c:pt idx="1377">
                  <c:v>2.3292806139787663</c:v>
                </c:pt>
                <c:pt idx="1378">
                  <c:v>2.4252144854042821</c:v>
                </c:pt>
                <c:pt idx="1379">
                  <c:v>2.2896235554474376</c:v>
                </c:pt>
                <c:pt idx="1380">
                  <c:v>2.400447898953237</c:v>
                </c:pt>
                <c:pt idx="1381">
                  <c:v>2.1829701997111832</c:v>
                </c:pt>
                <c:pt idx="1382">
                  <c:v>2.2512073912143982</c:v>
                </c:pt>
                <c:pt idx="1383">
                  <c:v>2.1100391152761886</c:v>
                </c:pt>
                <c:pt idx="1384">
                  <c:v>2.141737134465878</c:v>
                </c:pt>
                <c:pt idx="1385">
                  <c:v>2.2451285924092743</c:v>
                </c:pt>
                <c:pt idx="1386">
                  <c:v>2.316521759634222</c:v>
                </c:pt>
                <c:pt idx="1387">
                  <c:v>2.4089887667800105</c:v>
                </c:pt>
                <c:pt idx="1388">
                  <c:v>2.5562225572670485</c:v>
                </c:pt>
                <c:pt idx="1389">
                  <c:v>2.3588095338608714</c:v>
                </c:pt>
                <c:pt idx="1390">
                  <c:v>2.4462093118339387</c:v>
                </c:pt>
                <c:pt idx="1391">
                  <c:v>2.2964103003811362</c:v>
                </c:pt>
                <c:pt idx="1392">
                  <c:v>2.5304042652011915</c:v>
                </c:pt>
                <c:pt idx="1393">
                  <c:v>2.3244322974958651</c:v>
                </c:pt>
                <c:pt idx="1394">
                  <c:v>2.4572384212692331</c:v>
                </c:pt>
                <c:pt idx="1395">
                  <c:v>2.1946333919415748</c:v>
                </c:pt>
                <c:pt idx="1396">
                  <c:v>2.3039391754599046</c:v>
                </c:pt>
                <c:pt idx="1397">
                  <c:v>2.392603067949894</c:v>
                </c:pt>
                <c:pt idx="1398">
                  <c:v>2.1337733705121966</c:v>
                </c:pt>
                <c:pt idx="1399">
                  <c:v>2.1432595150412124</c:v>
                </c:pt>
                <c:pt idx="1400">
                  <c:v>2.1564740551570551</c:v>
                </c:pt>
                <c:pt idx="1401">
                  <c:v>2.4401908118173812</c:v>
                </c:pt>
                <c:pt idx="1402">
                  <c:v>2.5013298511100071</c:v>
                </c:pt>
                <c:pt idx="1403">
                  <c:v>2.635372869466909</c:v>
                </c:pt>
                <c:pt idx="1404">
                  <c:v>2.425139269344883</c:v>
                </c:pt>
                <c:pt idx="1405">
                  <c:v>2.4443470152354085</c:v>
                </c:pt>
                <c:pt idx="1406">
                  <c:v>2.5132794740119535</c:v>
                </c:pt>
                <c:pt idx="1407">
                  <c:v>2.2665707026516451</c:v>
                </c:pt>
                <c:pt idx="1408">
                  <c:v>2.2920565450496264</c:v>
                </c:pt>
                <c:pt idx="1409">
                  <c:v>2.389635833493208</c:v>
                </c:pt>
                <c:pt idx="1410">
                  <c:v>2.1743631029961419</c:v>
                </c:pt>
                <c:pt idx="1411">
                  <c:v>2.3580663337573022</c:v>
                </c:pt>
                <c:pt idx="1412">
                  <c:v>2.304490398990771</c:v>
                </c:pt>
                <c:pt idx="1413">
                  <c:v>2.1816784334589956</c:v>
                </c:pt>
                <c:pt idx="1414">
                  <c:v>2.1802824007917181</c:v>
                </c:pt>
                <c:pt idx="1415">
                  <c:v>2.2496883222507593</c:v>
                </c:pt>
                <c:pt idx="1416">
                  <c:v>2.2865248703818803</c:v>
                </c:pt>
                <c:pt idx="1417">
                  <c:v>2.5575175407334108</c:v>
                </c:pt>
                <c:pt idx="1418">
                  <c:v>2.4852856783700248</c:v>
                </c:pt>
                <c:pt idx="1419">
                  <c:v>2.348273457510607</c:v>
                </c:pt>
                <c:pt idx="1420">
                  <c:v>2.4455941903133085</c:v>
                </c:pt>
                <c:pt idx="1421">
                  <c:v>2.3121315239335209</c:v>
                </c:pt>
                <c:pt idx="1422">
                  <c:v>2.389231698723739</c:v>
                </c:pt>
                <c:pt idx="1423">
                  <c:v>2.2582694824966527</c:v>
                </c:pt>
                <c:pt idx="1424">
                  <c:v>2.1992206345537784</c:v>
                </c:pt>
                <c:pt idx="1425">
                  <c:v>2.1789971839901967</c:v>
                </c:pt>
                <c:pt idx="1426">
                  <c:v>1.9596170054862085</c:v>
                </c:pt>
                <c:pt idx="1427">
                  <c:v>2.1893420418458192</c:v>
                </c:pt>
                <c:pt idx="1428">
                  <c:v>2.2286223105914882</c:v>
                </c:pt>
                <c:pt idx="1429">
                  <c:v>2.3720107730514011</c:v>
                </c:pt>
                <c:pt idx="1430">
                  <c:v>2.3721329876556889</c:v>
                </c:pt>
                <c:pt idx="1431">
                  <c:v>2.5377610198657297</c:v>
                </c:pt>
                <c:pt idx="1432">
                  <c:v>2.4150674216135739</c:v>
                </c:pt>
                <c:pt idx="1433">
                  <c:v>2.5941927616023199</c:v>
                </c:pt>
                <c:pt idx="1434">
                  <c:v>2.502791537453275</c:v>
                </c:pt>
                <c:pt idx="1435">
                  <c:v>2.7182734721755142</c:v>
                </c:pt>
                <c:pt idx="1436">
                  <c:v>2.4466369845662408</c:v>
                </c:pt>
                <c:pt idx="1437">
                  <c:v>2.4745942228113726</c:v>
                </c:pt>
                <c:pt idx="1438">
                  <c:v>2.4253040959901511</c:v>
                </c:pt>
                <c:pt idx="1439">
                  <c:v>2.2968093540575434</c:v>
                </c:pt>
                <c:pt idx="1440">
                  <c:v>2.1961235401593968</c:v>
                </c:pt>
                <c:pt idx="1441">
                  <c:v>2.0541178115130512</c:v>
                </c:pt>
                <c:pt idx="1442">
                  <c:v>2.2561831382822461</c:v>
                </c:pt>
                <c:pt idx="1443">
                  <c:v>2.1454497093417406</c:v>
                </c:pt>
                <c:pt idx="1444">
                  <c:v>2.2161003363326146</c:v>
                </c:pt>
                <c:pt idx="1445">
                  <c:v>2.1904209696123202</c:v>
                </c:pt>
                <c:pt idx="1446">
                  <c:v>2.136638322375231</c:v>
                </c:pt>
                <c:pt idx="1447">
                  <c:v>2.2967668393510663</c:v>
                </c:pt>
                <c:pt idx="1448">
                  <c:v>2.4563044565527457</c:v>
                </c:pt>
                <c:pt idx="1449">
                  <c:v>2.5011564381260083</c:v>
                </c:pt>
                <c:pt idx="1450">
                  <c:v>2.6035730401241493</c:v>
                </c:pt>
                <c:pt idx="1451">
                  <c:v>2.5921027069936167</c:v>
                </c:pt>
                <c:pt idx="1452">
                  <c:v>2.5752860769317354</c:v>
                </c:pt>
                <c:pt idx="1453">
                  <c:v>2.3422822972589952</c:v>
                </c:pt>
                <c:pt idx="1454">
                  <c:v>2.3604985213921363</c:v>
                </c:pt>
                <c:pt idx="1455">
                  <c:v>2.1846678694257506</c:v>
                </c:pt>
                <c:pt idx="1456">
                  <c:v>2.0738307950425314</c:v>
                </c:pt>
                <c:pt idx="1457">
                  <c:v>2.0381042988175042</c:v>
                </c:pt>
                <c:pt idx="1458">
                  <c:v>2.0983681251958477</c:v>
                </c:pt>
                <c:pt idx="1459">
                  <c:v>2.0539411682243243</c:v>
                </c:pt>
                <c:pt idx="1460">
                  <c:v>2.3042324266001151</c:v>
                </c:pt>
                <c:pt idx="1461">
                  <c:v>2.2489199722791411</c:v>
                </c:pt>
                <c:pt idx="1462">
                  <c:v>2.5031796310214585</c:v>
                </c:pt>
                <c:pt idx="1463">
                  <c:v>2.1871439457723421</c:v>
                </c:pt>
                <c:pt idx="1464">
                  <c:v>2.2689987623594901</c:v>
                </c:pt>
                <c:pt idx="1465">
                  <c:v>2.3923073218069839</c:v>
                </c:pt>
                <c:pt idx="1466">
                  <c:v>2.4626966809319386</c:v>
                </c:pt>
                <c:pt idx="1467">
                  <c:v>2.4579521412610066</c:v>
                </c:pt>
                <c:pt idx="1468">
                  <c:v>2.2760500028064339</c:v>
                </c:pt>
                <c:pt idx="1469">
                  <c:v>2.1236456994774859</c:v>
                </c:pt>
                <c:pt idx="1470">
                  <c:v>2.2382999548134528</c:v>
                </c:pt>
                <c:pt idx="1471">
                  <c:v>2.3075502235530605</c:v>
                </c:pt>
                <c:pt idx="1472">
                  <c:v>1.984097205132618</c:v>
                </c:pt>
                <c:pt idx="1473">
                  <c:v>2.1376301610259185</c:v>
                </c:pt>
                <c:pt idx="1474">
                  <c:v>2.0220207154172436</c:v>
                </c:pt>
                <c:pt idx="1475">
                  <c:v>2.1491257154860803</c:v>
                </c:pt>
                <c:pt idx="1476">
                  <c:v>2.2590822434748392</c:v>
                </c:pt>
                <c:pt idx="1477">
                  <c:v>2.2902065833513836</c:v>
                </c:pt>
                <c:pt idx="1478">
                  <c:v>2.264673376865181</c:v>
                </c:pt>
                <c:pt idx="1479">
                  <c:v>2.5907049893894309</c:v>
                </c:pt>
                <c:pt idx="1480">
                  <c:v>2.424907949824997</c:v>
                </c:pt>
                <c:pt idx="1481">
                  <c:v>2.4157780577905594</c:v>
                </c:pt>
                <c:pt idx="1482">
                  <c:v>2.3763261345114071</c:v>
                </c:pt>
                <c:pt idx="1483">
                  <c:v>2.4378832123071446</c:v>
                </c:pt>
                <c:pt idx="1484">
                  <c:v>2.2335959425042526</c:v>
                </c:pt>
                <c:pt idx="1485">
                  <c:v>2.1651615294657423</c:v>
                </c:pt>
                <c:pt idx="1486">
                  <c:v>2.1529754382257775</c:v>
                </c:pt>
                <c:pt idx="1487">
                  <c:v>2.0273264610175761</c:v>
                </c:pt>
                <c:pt idx="1488">
                  <c:v>2.0652707722277368</c:v>
                </c:pt>
                <c:pt idx="1489">
                  <c:v>1.9444642880562135</c:v>
                </c:pt>
                <c:pt idx="1490">
                  <c:v>2.1061943209414062</c:v>
                </c:pt>
                <c:pt idx="1491">
                  <c:v>2.0402305651183537</c:v>
                </c:pt>
                <c:pt idx="1492">
                  <c:v>2.0776488536074216</c:v>
                </c:pt>
                <c:pt idx="1493">
                  <c:v>2.1596501896907787</c:v>
                </c:pt>
                <c:pt idx="1494">
                  <c:v>2.2851675249908032</c:v>
                </c:pt>
                <c:pt idx="1495">
                  <c:v>2.3432188300406245</c:v>
                </c:pt>
                <c:pt idx="1496">
                  <c:v>2.3229827095802476</c:v>
                </c:pt>
                <c:pt idx="1497">
                  <c:v>2.4809889374651233</c:v>
                </c:pt>
                <c:pt idx="1498">
                  <c:v>2.2405183314169794</c:v>
                </c:pt>
                <c:pt idx="1499">
                  <c:v>2.3546743536258417</c:v>
                </c:pt>
                <c:pt idx="1500">
                  <c:v>2.1598380413619993</c:v>
                </c:pt>
                <c:pt idx="1501">
                  <c:v>2.1634408904831028</c:v>
                </c:pt>
                <c:pt idx="1502">
                  <c:v>2.1913345455335662</c:v>
                </c:pt>
                <c:pt idx="1503">
                  <c:v>2.1484343432478124</c:v>
                </c:pt>
                <c:pt idx="1504">
                  <c:v>1.9368439401692392</c:v>
                </c:pt>
                <c:pt idx="1505">
                  <c:v>2.1573011059243039</c:v>
                </c:pt>
                <c:pt idx="1506">
                  <c:v>2.0115651417504852</c:v>
                </c:pt>
                <c:pt idx="1507">
                  <c:v>2.0796190539710224</c:v>
                </c:pt>
                <c:pt idx="1508">
                  <c:v>2.0706806197714958</c:v>
                </c:pt>
                <c:pt idx="1509">
                  <c:v>2.1757720375794616</c:v>
                </c:pt>
                <c:pt idx="1510">
                  <c:v>2.0598225717434842</c:v>
                </c:pt>
                <c:pt idx="1511">
                  <c:v>2.2737304468890556</c:v>
                </c:pt>
                <c:pt idx="1512">
                  <c:v>2.3334310581332991</c:v>
                </c:pt>
                <c:pt idx="1513">
                  <c:v>2.4233387569418907</c:v>
                </c:pt>
                <c:pt idx="1514">
                  <c:v>2.4315225540314822</c:v>
                </c:pt>
                <c:pt idx="1515">
                  <c:v>2.45968359562421</c:v>
                </c:pt>
                <c:pt idx="1516">
                  <c:v>2.4877404581164924</c:v>
                </c:pt>
                <c:pt idx="1517">
                  <c:v>2.265787560752794</c:v>
                </c:pt>
                <c:pt idx="1518">
                  <c:v>2.1772709072494325</c:v>
                </c:pt>
                <c:pt idx="1519">
                  <c:v>2.1432171695687452</c:v>
                </c:pt>
                <c:pt idx="1520">
                  <c:v>2.0728684636077244</c:v>
                </c:pt>
                <c:pt idx="1521">
                  <c:v>2.0244665259657033</c:v>
                </c:pt>
                <c:pt idx="1522">
                  <c:v>1.8814683989964409</c:v>
                </c:pt>
                <c:pt idx="1523">
                  <c:v>2.0433364833512413</c:v>
                </c:pt>
                <c:pt idx="1524">
                  <c:v>1.9080707718884846</c:v>
                </c:pt>
                <c:pt idx="1525">
                  <c:v>2.1816543126335541</c:v>
                </c:pt>
                <c:pt idx="1526">
                  <c:v>2.1910726621417114</c:v>
                </c:pt>
                <c:pt idx="1527">
                  <c:v>2.3311985098427583</c:v>
                </c:pt>
                <c:pt idx="1528">
                  <c:v>2.3625444326311245</c:v>
                </c:pt>
                <c:pt idx="1529">
                  <c:v>2.4288492190864783</c:v>
                </c:pt>
                <c:pt idx="1530">
                  <c:v>2.4025686396656938</c:v>
                </c:pt>
                <c:pt idx="1531">
                  <c:v>2.440327931932738</c:v>
                </c:pt>
                <c:pt idx="1532">
                  <c:v>2.562407133206781</c:v>
                </c:pt>
                <c:pt idx="1533">
                  <c:v>2.4575722616752573</c:v>
                </c:pt>
                <c:pt idx="1534">
                  <c:v>2.4653034863406056</c:v>
                </c:pt>
                <c:pt idx="1535">
                  <c:v>2.4042182674882646</c:v>
                </c:pt>
                <c:pt idx="1536">
                  <c:v>2.3661146087212801</c:v>
                </c:pt>
                <c:pt idx="1537">
                  <c:v>2.2345646126466163</c:v>
                </c:pt>
                <c:pt idx="1538">
                  <c:v>2.1782861302925647</c:v>
                </c:pt>
                <c:pt idx="1539">
                  <c:v>2.0435505019150071</c:v>
                </c:pt>
                <c:pt idx="1540">
                  <c:v>2.052993967467057</c:v>
                </c:pt>
                <c:pt idx="1541">
                  <c:v>2.1922781607375148</c:v>
                </c:pt>
                <c:pt idx="1542">
                  <c:v>2.0736693903663843</c:v>
                </c:pt>
                <c:pt idx="1543">
                  <c:v>2.142778014965669</c:v>
                </c:pt>
                <c:pt idx="1544">
                  <c:v>2.229186811614901</c:v>
                </c:pt>
                <c:pt idx="1545">
                  <c:v>2.4285592972539973</c:v>
                </c:pt>
                <c:pt idx="1546">
                  <c:v>2.1662231354885462</c:v>
                </c:pt>
                <c:pt idx="1547">
                  <c:v>2.3130639640435238</c:v>
                </c:pt>
                <c:pt idx="1548">
                  <c:v>2.2972512419674764</c:v>
                </c:pt>
                <c:pt idx="1549">
                  <c:v>2.3512940585654571</c:v>
                </c:pt>
                <c:pt idx="1550">
                  <c:v>2.4869291918156531</c:v>
                </c:pt>
                <c:pt idx="1551">
                  <c:v>2.4031981747615254</c:v>
                </c:pt>
                <c:pt idx="1552">
                  <c:v>2.4500325084783539</c:v>
                </c:pt>
                <c:pt idx="1553">
                  <c:v>2.3184270955189263</c:v>
                </c:pt>
                <c:pt idx="1554">
                  <c:v>2.2296244063042177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82624"/>
        <c:axId val="179484160"/>
      </c:scatterChart>
      <c:valAx>
        <c:axId val="179482624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79484160"/>
        <c:crossesAt val="-10"/>
        <c:crossBetween val="midCat"/>
      </c:valAx>
      <c:valAx>
        <c:axId val="179484160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79482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A4" sqref="A4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A2" s="18" t="s">
        <v>79</v>
      </c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A3" s="19" t="s">
        <v>80</v>
      </c>
      <c r="C3" t="s">
        <v>20</v>
      </c>
      <c r="D3">
        <v>5000</v>
      </c>
      <c r="E3" t="s">
        <v>10</v>
      </c>
      <c r="O3" t="s">
        <v>74</v>
      </c>
      <c r="P3">
        <f>AVERAGE(P137:P456)</f>
        <v>10.028214680610699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188.14</v>
      </c>
      <c r="B7">
        <v>2313.4699999999998</v>
      </c>
      <c r="C7">
        <v>2312.9</v>
      </c>
      <c r="D7">
        <v>2313.27</v>
      </c>
      <c r="E7">
        <v>2316.1999999999998</v>
      </c>
      <c r="F7">
        <v>2315.8000000000002</v>
      </c>
      <c r="H7">
        <v>2312.3000000000002</v>
      </c>
      <c r="I7">
        <v>2314.4</v>
      </c>
      <c r="J7">
        <v>2313.1</v>
      </c>
      <c r="L7">
        <f>A7</f>
        <v>188.14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188.62</v>
      </c>
      <c r="B8">
        <v>2225.8000000000002</v>
      </c>
      <c r="C8">
        <v>2226.6</v>
      </c>
      <c r="D8">
        <v>2228</v>
      </c>
      <c r="E8">
        <v>2228.6</v>
      </c>
      <c r="F8">
        <v>2229.4</v>
      </c>
      <c r="H8">
        <v>2227.3000000000002</v>
      </c>
      <c r="I8">
        <v>2225.8000000000002</v>
      </c>
      <c r="J8">
        <v>2228</v>
      </c>
      <c r="L8">
        <f t="shared" ref="L8:L71" si="0">A8</f>
        <v>188.62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189.09</v>
      </c>
      <c r="B9">
        <v>2197.4699999999998</v>
      </c>
      <c r="C9">
        <v>2198.8000000000002</v>
      </c>
      <c r="D9">
        <v>2200.27</v>
      </c>
      <c r="E9">
        <v>2199</v>
      </c>
      <c r="F9">
        <v>2199.1</v>
      </c>
      <c r="H9">
        <v>2198.6</v>
      </c>
      <c r="I9">
        <v>2198.5</v>
      </c>
      <c r="J9">
        <v>2198</v>
      </c>
      <c r="L9">
        <f t="shared" si="0"/>
        <v>189.09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189.57</v>
      </c>
      <c r="B10">
        <v>2198.27</v>
      </c>
      <c r="C10">
        <v>2196.8000000000002</v>
      </c>
      <c r="D10">
        <v>2199.5300000000002</v>
      </c>
      <c r="E10">
        <v>2200.1</v>
      </c>
      <c r="F10">
        <v>2201.4</v>
      </c>
      <c r="H10">
        <v>2197.1</v>
      </c>
      <c r="I10">
        <v>2197</v>
      </c>
      <c r="J10">
        <v>2197.9</v>
      </c>
      <c r="L10">
        <f t="shared" si="0"/>
        <v>189.57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190.05</v>
      </c>
      <c r="B11">
        <v>3294.4</v>
      </c>
      <c r="C11">
        <v>10933</v>
      </c>
      <c r="D11">
        <v>3292.13</v>
      </c>
      <c r="E11">
        <v>11084.9</v>
      </c>
      <c r="F11">
        <v>11125.2</v>
      </c>
      <c r="H11">
        <v>12211.6</v>
      </c>
      <c r="I11">
        <v>12170.2</v>
      </c>
      <c r="J11">
        <v>12176</v>
      </c>
      <c r="L11">
        <f t="shared" si="0"/>
        <v>190.05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190.53</v>
      </c>
      <c r="B12">
        <v>3364.47</v>
      </c>
      <c r="C12">
        <v>11664.9</v>
      </c>
      <c r="D12">
        <v>3401.53</v>
      </c>
      <c r="E12">
        <v>12108.7</v>
      </c>
      <c r="F12">
        <v>12140.4</v>
      </c>
      <c r="H12">
        <v>12824.6</v>
      </c>
      <c r="I12">
        <v>12868.8</v>
      </c>
      <c r="J12">
        <v>12798.5</v>
      </c>
      <c r="L12">
        <f t="shared" si="0"/>
        <v>190.53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191.01</v>
      </c>
      <c r="B13">
        <v>3376.93</v>
      </c>
      <c r="C13">
        <v>11760.3</v>
      </c>
      <c r="D13">
        <v>3471.8</v>
      </c>
      <c r="E13">
        <v>12585.3</v>
      </c>
      <c r="F13">
        <v>12638.5</v>
      </c>
      <c r="H13">
        <v>12893.1</v>
      </c>
      <c r="I13">
        <v>12996.1</v>
      </c>
      <c r="J13">
        <v>12903.5</v>
      </c>
      <c r="L13">
        <f t="shared" si="0"/>
        <v>191.01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191.49</v>
      </c>
      <c r="B14">
        <v>3378.47</v>
      </c>
      <c r="C14">
        <v>11801.7</v>
      </c>
      <c r="D14">
        <v>3507.93</v>
      </c>
      <c r="E14">
        <v>12899.8</v>
      </c>
      <c r="F14">
        <v>12901.9</v>
      </c>
      <c r="H14">
        <v>12979.8</v>
      </c>
      <c r="I14">
        <v>13082.1</v>
      </c>
      <c r="J14">
        <v>12958</v>
      </c>
      <c r="L14">
        <f t="shared" si="0"/>
        <v>191.49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191.97</v>
      </c>
      <c r="B15">
        <v>3467.93</v>
      </c>
      <c r="C15">
        <v>12373.3</v>
      </c>
      <c r="D15">
        <v>3588.53</v>
      </c>
      <c r="E15">
        <v>13539</v>
      </c>
      <c r="F15">
        <v>13550</v>
      </c>
      <c r="H15">
        <v>13674.2</v>
      </c>
      <c r="I15">
        <v>13783.6</v>
      </c>
      <c r="J15">
        <v>13674.4</v>
      </c>
      <c r="L15">
        <f t="shared" si="0"/>
        <v>191.97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192.44</v>
      </c>
      <c r="B16">
        <v>3379.53</v>
      </c>
      <c r="C16">
        <v>11801.5</v>
      </c>
      <c r="D16">
        <v>3508.73</v>
      </c>
      <c r="E16">
        <v>12970.7</v>
      </c>
      <c r="F16">
        <v>12970.1</v>
      </c>
      <c r="H16">
        <v>12980.1</v>
      </c>
      <c r="I16">
        <v>13112.3</v>
      </c>
      <c r="J16">
        <v>13023.5</v>
      </c>
      <c r="L16">
        <f t="shared" si="0"/>
        <v>192.44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192.92</v>
      </c>
      <c r="B17">
        <v>3358.13</v>
      </c>
      <c r="C17">
        <v>11609.3</v>
      </c>
      <c r="D17">
        <v>3486.4</v>
      </c>
      <c r="E17">
        <v>12793.2</v>
      </c>
      <c r="F17">
        <v>12772.6</v>
      </c>
      <c r="H17">
        <v>12706.4</v>
      </c>
      <c r="I17">
        <v>12824.4</v>
      </c>
      <c r="J17">
        <v>12707.5</v>
      </c>
      <c r="L17">
        <f t="shared" si="0"/>
        <v>192.92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193.4</v>
      </c>
      <c r="B18">
        <v>3316.33</v>
      </c>
      <c r="C18">
        <v>11292.2</v>
      </c>
      <c r="D18">
        <v>3456.87</v>
      </c>
      <c r="E18">
        <v>12474.8</v>
      </c>
      <c r="F18">
        <v>12490.3</v>
      </c>
      <c r="H18">
        <v>12327.1</v>
      </c>
      <c r="I18">
        <v>12446.6</v>
      </c>
      <c r="J18">
        <v>12316.9</v>
      </c>
      <c r="L18">
        <f t="shared" si="0"/>
        <v>193.4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193.88</v>
      </c>
      <c r="B19">
        <v>3390.2</v>
      </c>
      <c r="C19">
        <v>11752.8</v>
      </c>
      <c r="D19">
        <v>3521.13</v>
      </c>
      <c r="E19">
        <v>12987.4</v>
      </c>
      <c r="F19">
        <v>13002.3</v>
      </c>
      <c r="H19">
        <v>12950.1</v>
      </c>
      <c r="I19">
        <v>13149.4</v>
      </c>
      <c r="J19">
        <v>12942.9</v>
      </c>
      <c r="L19">
        <f t="shared" si="0"/>
        <v>193.88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194.36</v>
      </c>
      <c r="B20">
        <v>3378.4</v>
      </c>
      <c r="C20">
        <v>11684.6</v>
      </c>
      <c r="D20">
        <v>3508</v>
      </c>
      <c r="E20">
        <v>12894</v>
      </c>
      <c r="F20">
        <v>12936.3</v>
      </c>
      <c r="H20">
        <v>12851.8</v>
      </c>
      <c r="I20">
        <v>13082.6</v>
      </c>
      <c r="J20">
        <v>12935.3</v>
      </c>
      <c r="L20">
        <f t="shared" si="0"/>
        <v>194.36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194.84</v>
      </c>
      <c r="B21">
        <v>3413.67</v>
      </c>
      <c r="C21">
        <v>12039.1</v>
      </c>
      <c r="D21">
        <v>3549.73</v>
      </c>
      <c r="E21">
        <v>13181.8</v>
      </c>
      <c r="F21">
        <v>13220.5</v>
      </c>
      <c r="H21">
        <v>13176.6</v>
      </c>
      <c r="I21">
        <v>13419.7</v>
      </c>
      <c r="J21">
        <v>13233.9</v>
      </c>
      <c r="L21">
        <f t="shared" si="0"/>
        <v>194.84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195.31</v>
      </c>
      <c r="B22">
        <v>3365.4</v>
      </c>
      <c r="C22">
        <v>11637.9</v>
      </c>
      <c r="D22">
        <v>3496.67</v>
      </c>
      <c r="E22">
        <v>12832.6</v>
      </c>
      <c r="F22">
        <v>12828</v>
      </c>
      <c r="H22">
        <v>12767.9</v>
      </c>
      <c r="I22">
        <v>12949.9</v>
      </c>
      <c r="J22">
        <v>12760.9</v>
      </c>
      <c r="L22">
        <f t="shared" si="0"/>
        <v>195.31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195.79</v>
      </c>
      <c r="B23">
        <v>3444.93</v>
      </c>
      <c r="C23">
        <v>12268.5</v>
      </c>
      <c r="D23">
        <v>3568.53</v>
      </c>
      <c r="E23">
        <v>13444.2</v>
      </c>
      <c r="F23">
        <v>13448.5</v>
      </c>
      <c r="H23">
        <v>13548.6</v>
      </c>
      <c r="I23">
        <v>13772.9</v>
      </c>
      <c r="J23">
        <v>13569.7</v>
      </c>
      <c r="L23">
        <f t="shared" si="0"/>
        <v>195.79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196.27</v>
      </c>
      <c r="B24">
        <v>3367.27</v>
      </c>
      <c r="C24">
        <v>11674</v>
      </c>
      <c r="D24">
        <v>3484.33</v>
      </c>
      <c r="E24">
        <v>12831.2</v>
      </c>
      <c r="F24">
        <v>12825.1</v>
      </c>
      <c r="H24">
        <v>12785.9</v>
      </c>
      <c r="I24">
        <v>13021.6</v>
      </c>
      <c r="J24">
        <v>12782.5</v>
      </c>
      <c r="L24">
        <f t="shared" si="0"/>
        <v>196.27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196.75</v>
      </c>
      <c r="B25">
        <v>3395.2</v>
      </c>
      <c r="C25">
        <v>11783.1</v>
      </c>
      <c r="D25">
        <v>3515.8</v>
      </c>
      <c r="E25">
        <v>12957.8</v>
      </c>
      <c r="F25">
        <v>12965.6</v>
      </c>
      <c r="H25">
        <v>12911.8</v>
      </c>
      <c r="I25">
        <v>13177.5</v>
      </c>
      <c r="J25">
        <v>12946.5</v>
      </c>
      <c r="L25">
        <f t="shared" si="0"/>
        <v>196.75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197.23</v>
      </c>
      <c r="B26">
        <v>3581.13</v>
      </c>
      <c r="C26">
        <v>13289.9</v>
      </c>
      <c r="D26">
        <v>3698.47</v>
      </c>
      <c r="E26">
        <v>14416.8</v>
      </c>
      <c r="F26">
        <v>14417.8</v>
      </c>
      <c r="H26">
        <v>14747.1</v>
      </c>
      <c r="I26">
        <v>14971.8</v>
      </c>
      <c r="J26">
        <v>14766.9</v>
      </c>
      <c r="L26">
        <f t="shared" si="0"/>
        <v>197.23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197.7</v>
      </c>
      <c r="B27">
        <v>3379.2</v>
      </c>
      <c r="C27">
        <v>11793.1</v>
      </c>
      <c r="D27">
        <v>3508.07</v>
      </c>
      <c r="E27">
        <v>12965</v>
      </c>
      <c r="F27">
        <v>12967.8</v>
      </c>
      <c r="H27">
        <v>12918.9</v>
      </c>
      <c r="I27">
        <v>13194</v>
      </c>
      <c r="J27">
        <v>12935.7</v>
      </c>
      <c r="L27">
        <f t="shared" si="0"/>
        <v>197.7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198.18</v>
      </c>
      <c r="B28">
        <v>3338.33</v>
      </c>
      <c r="C28">
        <v>11451.6</v>
      </c>
      <c r="D28">
        <v>3462.33</v>
      </c>
      <c r="E28">
        <v>12594.1</v>
      </c>
      <c r="F28">
        <v>12609.7</v>
      </c>
      <c r="H28">
        <v>12479.5</v>
      </c>
      <c r="I28">
        <v>12767.3</v>
      </c>
      <c r="J28">
        <v>12487</v>
      </c>
      <c r="L28">
        <f t="shared" si="0"/>
        <v>198.18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198.66</v>
      </c>
      <c r="B29">
        <v>3378.67</v>
      </c>
      <c r="C29">
        <v>11745.1</v>
      </c>
      <c r="D29">
        <v>3506.8</v>
      </c>
      <c r="E29">
        <v>12946</v>
      </c>
      <c r="F29">
        <v>12935.6</v>
      </c>
      <c r="H29">
        <v>12857.1</v>
      </c>
      <c r="I29">
        <v>13137</v>
      </c>
      <c r="J29">
        <v>12867.6</v>
      </c>
      <c r="L29">
        <f t="shared" si="0"/>
        <v>198.66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199.14</v>
      </c>
      <c r="B30">
        <v>3335.2</v>
      </c>
      <c r="C30">
        <v>11452.2</v>
      </c>
      <c r="D30">
        <v>3479.53</v>
      </c>
      <c r="E30">
        <v>12646.5</v>
      </c>
      <c r="F30">
        <v>12630.9</v>
      </c>
      <c r="H30">
        <v>12490</v>
      </c>
      <c r="I30">
        <v>12791.5</v>
      </c>
      <c r="J30">
        <v>12507.4</v>
      </c>
      <c r="L30">
        <f t="shared" si="0"/>
        <v>199.14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199.62</v>
      </c>
      <c r="B31">
        <v>3418.6</v>
      </c>
      <c r="C31">
        <v>12092.4</v>
      </c>
      <c r="D31">
        <v>3563.47</v>
      </c>
      <c r="E31">
        <v>13266.5</v>
      </c>
      <c r="F31">
        <v>13280.9</v>
      </c>
      <c r="H31">
        <v>13301.9</v>
      </c>
      <c r="I31">
        <v>13606.4</v>
      </c>
      <c r="J31">
        <v>13293.5</v>
      </c>
      <c r="L31">
        <f t="shared" si="0"/>
        <v>199.62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200.09</v>
      </c>
      <c r="B32">
        <v>3444.67</v>
      </c>
      <c r="C32">
        <v>12328.3</v>
      </c>
      <c r="D32">
        <v>3575.6</v>
      </c>
      <c r="E32">
        <v>13487</v>
      </c>
      <c r="F32">
        <v>13517.6</v>
      </c>
      <c r="H32">
        <v>13555.4</v>
      </c>
      <c r="I32">
        <v>13884.9</v>
      </c>
      <c r="J32">
        <v>13548.9</v>
      </c>
      <c r="L32">
        <f t="shared" si="0"/>
        <v>200.09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200.57</v>
      </c>
      <c r="B33">
        <v>3375.13</v>
      </c>
      <c r="C33">
        <v>11712</v>
      </c>
      <c r="D33">
        <v>3499.4</v>
      </c>
      <c r="E33">
        <v>12876.9</v>
      </c>
      <c r="F33">
        <v>12887.9</v>
      </c>
      <c r="H33">
        <v>12829.1</v>
      </c>
      <c r="I33">
        <v>13144.1</v>
      </c>
      <c r="J33">
        <v>12828.5</v>
      </c>
      <c r="L33">
        <f t="shared" si="0"/>
        <v>200.57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201.05</v>
      </c>
      <c r="B34">
        <v>3386.07</v>
      </c>
      <c r="C34">
        <v>11801.8</v>
      </c>
      <c r="D34">
        <v>3501.4</v>
      </c>
      <c r="E34">
        <v>12950.4</v>
      </c>
      <c r="F34">
        <v>12939.8</v>
      </c>
      <c r="H34">
        <v>12871.2</v>
      </c>
      <c r="I34">
        <v>13258.7</v>
      </c>
      <c r="J34">
        <v>12956.2</v>
      </c>
      <c r="L34">
        <f t="shared" si="0"/>
        <v>201.05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201.53</v>
      </c>
      <c r="B35">
        <v>3448.53</v>
      </c>
      <c r="C35">
        <v>12291.2</v>
      </c>
      <c r="D35">
        <v>3574</v>
      </c>
      <c r="E35">
        <v>13445.1</v>
      </c>
      <c r="F35">
        <v>13491.2</v>
      </c>
      <c r="H35">
        <v>13528.5</v>
      </c>
      <c r="I35">
        <v>13955.4</v>
      </c>
      <c r="J35">
        <v>13545.9</v>
      </c>
      <c r="L35">
        <f t="shared" si="0"/>
        <v>201.53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202.01</v>
      </c>
      <c r="B36">
        <v>3448.07</v>
      </c>
      <c r="C36">
        <v>12253.2</v>
      </c>
      <c r="D36">
        <v>3568.4</v>
      </c>
      <c r="E36">
        <v>13376.7</v>
      </c>
      <c r="F36">
        <v>13412.8</v>
      </c>
      <c r="H36">
        <v>13476.3</v>
      </c>
      <c r="I36">
        <v>13855.2</v>
      </c>
      <c r="J36">
        <v>13504.8</v>
      </c>
      <c r="L36">
        <f t="shared" si="0"/>
        <v>202.01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202.48</v>
      </c>
      <c r="B37">
        <v>3440.2</v>
      </c>
      <c r="C37">
        <v>12243</v>
      </c>
      <c r="D37">
        <v>3564.33</v>
      </c>
      <c r="E37">
        <v>13366.2</v>
      </c>
      <c r="F37">
        <v>13358.1</v>
      </c>
      <c r="H37">
        <v>13484.3</v>
      </c>
      <c r="I37">
        <v>13889</v>
      </c>
      <c r="J37">
        <v>13469.3</v>
      </c>
      <c r="L37">
        <f t="shared" si="0"/>
        <v>202.48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202.96</v>
      </c>
      <c r="B38">
        <v>3337.2</v>
      </c>
      <c r="C38">
        <v>11401.5</v>
      </c>
      <c r="D38">
        <v>3458.13</v>
      </c>
      <c r="E38">
        <v>12518.4</v>
      </c>
      <c r="F38">
        <v>12558.8</v>
      </c>
      <c r="H38">
        <v>12438.3</v>
      </c>
      <c r="I38">
        <v>12885.7</v>
      </c>
      <c r="J38">
        <v>12442.7</v>
      </c>
      <c r="L38">
        <f t="shared" si="0"/>
        <v>202.96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203.44</v>
      </c>
      <c r="B39">
        <v>3412.73</v>
      </c>
      <c r="C39">
        <v>12146.9</v>
      </c>
      <c r="D39">
        <v>3542.2</v>
      </c>
      <c r="E39">
        <v>13206.2</v>
      </c>
      <c r="F39">
        <v>13229.3</v>
      </c>
      <c r="H39">
        <v>13339.1</v>
      </c>
      <c r="I39">
        <v>13777.1</v>
      </c>
      <c r="J39">
        <v>13319.6</v>
      </c>
      <c r="L39">
        <f t="shared" si="0"/>
        <v>203.44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203.92</v>
      </c>
      <c r="B40">
        <v>3348.67</v>
      </c>
      <c r="C40">
        <v>11547.7</v>
      </c>
      <c r="D40">
        <v>3474.4</v>
      </c>
      <c r="E40">
        <v>12624.4</v>
      </c>
      <c r="F40">
        <v>12657.9</v>
      </c>
      <c r="H40">
        <v>12598.8</v>
      </c>
      <c r="I40">
        <v>13084.8</v>
      </c>
      <c r="J40">
        <v>12619.6</v>
      </c>
      <c r="L40">
        <f t="shared" si="0"/>
        <v>203.92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204.4</v>
      </c>
      <c r="B41">
        <v>3461.8</v>
      </c>
      <c r="C41">
        <v>12410.6</v>
      </c>
      <c r="D41">
        <v>3567.93</v>
      </c>
      <c r="E41">
        <v>13496.9</v>
      </c>
      <c r="F41">
        <v>13535.1</v>
      </c>
      <c r="H41">
        <v>13670.6</v>
      </c>
      <c r="I41">
        <v>14197.7</v>
      </c>
      <c r="J41">
        <v>13699.9</v>
      </c>
      <c r="L41">
        <f t="shared" si="0"/>
        <v>204.4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204.87</v>
      </c>
      <c r="B42">
        <v>3487.73</v>
      </c>
      <c r="C42">
        <v>12625.2</v>
      </c>
      <c r="D42">
        <v>3596.4</v>
      </c>
      <c r="E42">
        <v>13715</v>
      </c>
      <c r="F42">
        <v>13749.2</v>
      </c>
      <c r="H42">
        <v>13921.7</v>
      </c>
      <c r="I42">
        <v>14480.2</v>
      </c>
      <c r="J42">
        <v>13936.6</v>
      </c>
      <c r="L42">
        <f t="shared" si="0"/>
        <v>204.87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205.35</v>
      </c>
      <c r="B43">
        <v>3369.4</v>
      </c>
      <c r="C43">
        <v>11633.7</v>
      </c>
      <c r="D43">
        <v>3499.07</v>
      </c>
      <c r="E43">
        <v>12791.1</v>
      </c>
      <c r="F43">
        <v>12769.9</v>
      </c>
      <c r="H43">
        <v>12750.9</v>
      </c>
      <c r="I43">
        <v>13354</v>
      </c>
      <c r="J43">
        <v>12782.7</v>
      </c>
      <c r="L43">
        <f t="shared" si="0"/>
        <v>205.35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205.83</v>
      </c>
      <c r="B44">
        <v>3371.27</v>
      </c>
      <c r="C44">
        <v>11672.3</v>
      </c>
      <c r="D44">
        <v>3485.6</v>
      </c>
      <c r="E44">
        <v>12759.8</v>
      </c>
      <c r="F44">
        <v>12802</v>
      </c>
      <c r="H44">
        <v>12758</v>
      </c>
      <c r="I44">
        <v>13354.6</v>
      </c>
      <c r="J44">
        <v>12755.1</v>
      </c>
      <c r="L44">
        <f t="shared" si="0"/>
        <v>205.83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206.31</v>
      </c>
      <c r="B45">
        <v>3497</v>
      </c>
      <c r="C45">
        <v>12707.6</v>
      </c>
      <c r="D45">
        <v>3617.67</v>
      </c>
      <c r="E45">
        <v>13781.6</v>
      </c>
      <c r="F45">
        <v>13822.1</v>
      </c>
      <c r="H45">
        <v>14047.4</v>
      </c>
      <c r="I45">
        <v>14715.4</v>
      </c>
      <c r="J45">
        <v>14028.6</v>
      </c>
      <c r="L45">
        <f t="shared" si="0"/>
        <v>206.31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206.78</v>
      </c>
      <c r="B46">
        <v>3382.27</v>
      </c>
      <c r="C46">
        <v>11829.7</v>
      </c>
      <c r="D46">
        <v>3503.4</v>
      </c>
      <c r="E46">
        <v>12871.3</v>
      </c>
      <c r="F46">
        <v>12941.6</v>
      </c>
      <c r="H46">
        <v>12945.5</v>
      </c>
      <c r="I46">
        <v>13599.6</v>
      </c>
      <c r="J46">
        <v>12960.2</v>
      </c>
      <c r="L46">
        <f t="shared" si="0"/>
        <v>206.78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207.26</v>
      </c>
      <c r="B47">
        <v>3433.4</v>
      </c>
      <c r="C47">
        <v>12208.5</v>
      </c>
      <c r="D47">
        <v>3540.27</v>
      </c>
      <c r="E47">
        <v>13274.3</v>
      </c>
      <c r="F47">
        <v>13292.4</v>
      </c>
      <c r="H47">
        <v>13339.9</v>
      </c>
      <c r="I47">
        <v>14046.3</v>
      </c>
      <c r="J47">
        <v>13327.9</v>
      </c>
      <c r="L47">
        <f t="shared" si="0"/>
        <v>207.26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207.74</v>
      </c>
      <c r="B48">
        <v>3573.73</v>
      </c>
      <c r="C48">
        <v>13355.8</v>
      </c>
      <c r="D48">
        <v>3697.53</v>
      </c>
      <c r="E48">
        <v>14444.7</v>
      </c>
      <c r="F48">
        <v>14462.8</v>
      </c>
      <c r="H48">
        <v>14821.7</v>
      </c>
      <c r="I48">
        <v>15550</v>
      </c>
      <c r="J48">
        <v>14859.4</v>
      </c>
      <c r="L48">
        <f t="shared" si="0"/>
        <v>207.74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208.22</v>
      </c>
      <c r="B49">
        <v>3423.93</v>
      </c>
      <c r="C49">
        <v>12040.1</v>
      </c>
      <c r="D49">
        <v>3533.53</v>
      </c>
      <c r="E49">
        <v>13147.4</v>
      </c>
      <c r="F49">
        <v>13143.6</v>
      </c>
      <c r="H49">
        <v>13214.9</v>
      </c>
      <c r="I49">
        <v>13988.7</v>
      </c>
      <c r="J49">
        <v>13253.8</v>
      </c>
      <c r="L49">
        <f t="shared" si="0"/>
        <v>208.22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208.69</v>
      </c>
      <c r="B50">
        <v>3460.2</v>
      </c>
      <c r="C50">
        <v>12374.6</v>
      </c>
      <c r="D50">
        <v>3570.33</v>
      </c>
      <c r="E50">
        <v>13452.4</v>
      </c>
      <c r="F50">
        <v>13479.4</v>
      </c>
      <c r="H50">
        <v>13594.5</v>
      </c>
      <c r="I50">
        <v>14430.5</v>
      </c>
      <c r="J50">
        <v>13635.8</v>
      </c>
      <c r="L50">
        <f t="shared" si="0"/>
        <v>208.69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209.17</v>
      </c>
      <c r="B51">
        <v>3389.53</v>
      </c>
      <c r="C51">
        <v>11826.2</v>
      </c>
      <c r="D51">
        <v>3514.13</v>
      </c>
      <c r="E51">
        <v>12937.2</v>
      </c>
      <c r="F51">
        <v>12958.7</v>
      </c>
      <c r="H51">
        <v>12981.4</v>
      </c>
      <c r="I51">
        <v>13811.3</v>
      </c>
      <c r="J51">
        <v>12986.1</v>
      </c>
      <c r="L51">
        <f t="shared" si="0"/>
        <v>209.17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209.65</v>
      </c>
      <c r="B52">
        <v>3463.93</v>
      </c>
      <c r="C52">
        <v>12483</v>
      </c>
      <c r="D52">
        <v>3584</v>
      </c>
      <c r="E52">
        <v>13567.2</v>
      </c>
      <c r="F52">
        <v>13586.4</v>
      </c>
      <c r="H52">
        <v>13679.2</v>
      </c>
      <c r="I52">
        <v>14577.5</v>
      </c>
      <c r="J52">
        <v>13680.4</v>
      </c>
      <c r="L52">
        <f t="shared" si="0"/>
        <v>209.65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210.13</v>
      </c>
      <c r="B53">
        <v>3449.33</v>
      </c>
      <c r="C53">
        <v>12312.8</v>
      </c>
      <c r="D53">
        <v>3566.07</v>
      </c>
      <c r="E53">
        <v>13397.2</v>
      </c>
      <c r="F53">
        <v>13436.2</v>
      </c>
      <c r="H53">
        <v>13559.6</v>
      </c>
      <c r="I53">
        <v>14454.3</v>
      </c>
      <c r="J53">
        <v>13569.6</v>
      </c>
      <c r="L53">
        <f t="shared" si="0"/>
        <v>210.13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210.6</v>
      </c>
      <c r="B54">
        <v>3410</v>
      </c>
      <c r="C54">
        <v>11989.2</v>
      </c>
      <c r="D54">
        <v>3527.4</v>
      </c>
      <c r="E54">
        <v>13096.6</v>
      </c>
      <c r="F54">
        <v>13087.1</v>
      </c>
      <c r="H54">
        <v>13145.8</v>
      </c>
      <c r="I54">
        <v>14118.4</v>
      </c>
      <c r="J54">
        <v>13149.4</v>
      </c>
      <c r="L54">
        <f t="shared" si="0"/>
        <v>210.6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211.08</v>
      </c>
      <c r="B55">
        <v>3411.6</v>
      </c>
      <c r="C55">
        <v>11988.9</v>
      </c>
      <c r="D55">
        <v>3531.87</v>
      </c>
      <c r="E55">
        <v>13051.8</v>
      </c>
      <c r="F55">
        <v>13067.4</v>
      </c>
      <c r="H55">
        <v>13120.4</v>
      </c>
      <c r="I55">
        <v>14114</v>
      </c>
      <c r="J55">
        <v>13115.6</v>
      </c>
      <c r="L55">
        <f t="shared" si="0"/>
        <v>211.08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211.56</v>
      </c>
      <c r="B56">
        <v>3455.67</v>
      </c>
      <c r="C56">
        <v>12318.4</v>
      </c>
      <c r="D56">
        <v>3571.2</v>
      </c>
      <c r="E56">
        <v>13447.8</v>
      </c>
      <c r="F56">
        <v>13422.1</v>
      </c>
      <c r="H56">
        <v>13515.7</v>
      </c>
      <c r="I56">
        <v>14534.2</v>
      </c>
      <c r="J56">
        <v>13530.2</v>
      </c>
      <c r="L56">
        <f t="shared" si="0"/>
        <v>211.56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212.04</v>
      </c>
      <c r="B57">
        <v>3406.47</v>
      </c>
      <c r="C57">
        <v>12036.7</v>
      </c>
      <c r="D57">
        <v>3538.73</v>
      </c>
      <c r="E57">
        <v>13146.2</v>
      </c>
      <c r="F57">
        <v>13135.5</v>
      </c>
      <c r="H57">
        <v>13212.3</v>
      </c>
      <c r="I57">
        <v>14279</v>
      </c>
      <c r="J57">
        <v>13215.7</v>
      </c>
      <c r="L57">
        <f t="shared" si="0"/>
        <v>212.04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212.51</v>
      </c>
      <c r="B58">
        <v>3363.53</v>
      </c>
      <c r="C58">
        <v>11616.7</v>
      </c>
      <c r="D58">
        <v>3485.67</v>
      </c>
      <c r="E58">
        <v>12726.4</v>
      </c>
      <c r="F58">
        <v>12769.3</v>
      </c>
      <c r="H58">
        <v>12726.7</v>
      </c>
      <c r="I58">
        <v>13837.1</v>
      </c>
      <c r="J58">
        <v>12708.1</v>
      </c>
      <c r="L58">
        <f t="shared" si="0"/>
        <v>212.51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212.99</v>
      </c>
      <c r="B59">
        <v>3538.67</v>
      </c>
      <c r="C59">
        <v>13055.4</v>
      </c>
      <c r="D59">
        <v>3656.53</v>
      </c>
      <c r="E59">
        <v>14099.7</v>
      </c>
      <c r="F59">
        <v>14137.8</v>
      </c>
      <c r="H59">
        <v>14427</v>
      </c>
      <c r="I59">
        <v>15597.8</v>
      </c>
      <c r="J59">
        <v>14424.9</v>
      </c>
      <c r="L59">
        <f t="shared" si="0"/>
        <v>212.99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213.47</v>
      </c>
      <c r="B60">
        <v>3454.07</v>
      </c>
      <c r="C60">
        <v>12347.1</v>
      </c>
      <c r="D60">
        <v>3567.13</v>
      </c>
      <c r="E60">
        <v>13416.8</v>
      </c>
      <c r="F60">
        <v>13427.9</v>
      </c>
      <c r="H60">
        <v>13537.3</v>
      </c>
      <c r="I60">
        <v>14779.2</v>
      </c>
      <c r="J60">
        <v>13573.6</v>
      </c>
      <c r="L60">
        <f t="shared" si="0"/>
        <v>213.47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213.95</v>
      </c>
      <c r="B61">
        <v>3394.8</v>
      </c>
      <c r="C61">
        <v>11828.3</v>
      </c>
      <c r="D61">
        <v>3504.87</v>
      </c>
      <c r="E61">
        <v>12881.9</v>
      </c>
      <c r="F61">
        <v>12948.3</v>
      </c>
      <c r="H61">
        <v>12900.1</v>
      </c>
      <c r="I61">
        <v>14183.4</v>
      </c>
      <c r="J61">
        <v>12937.7</v>
      </c>
      <c r="L61">
        <f t="shared" si="0"/>
        <v>213.95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214.42</v>
      </c>
      <c r="B62">
        <v>3526.13</v>
      </c>
      <c r="C62">
        <v>12871.4</v>
      </c>
      <c r="D62">
        <v>3647.87</v>
      </c>
      <c r="E62">
        <v>13955.4</v>
      </c>
      <c r="F62">
        <v>13948.7</v>
      </c>
      <c r="H62">
        <v>14242.9</v>
      </c>
      <c r="I62">
        <v>15537.3</v>
      </c>
      <c r="J62">
        <v>14219.8</v>
      </c>
      <c r="L62">
        <f t="shared" si="0"/>
        <v>214.42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214.9</v>
      </c>
      <c r="B63">
        <v>3418.67</v>
      </c>
      <c r="C63">
        <v>12234.5</v>
      </c>
      <c r="D63">
        <v>3549.4</v>
      </c>
      <c r="E63">
        <v>13308.1</v>
      </c>
      <c r="F63">
        <v>13298.3</v>
      </c>
      <c r="H63">
        <v>13389.6</v>
      </c>
      <c r="I63">
        <v>14764.8</v>
      </c>
      <c r="J63">
        <v>13408.2</v>
      </c>
      <c r="L63">
        <f t="shared" si="0"/>
        <v>214.9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215.38</v>
      </c>
      <c r="B64">
        <v>3513</v>
      </c>
      <c r="C64">
        <v>12830.7</v>
      </c>
      <c r="D64">
        <v>3642.47</v>
      </c>
      <c r="E64">
        <v>13890</v>
      </c>
      <c r="F64">
        <v>13930.5</v>
      </c>
      <c r="H64">
        <v>14184.3</v>
      </c>
      <c r="I64">
        <v>15574.8</v>
      </c>
      <c r="J64">
        <v>14182.4</v>
      </c>
      <c r="L64">
        <f t="shared" si="0"/>
        <v>215.38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215.85</v>
      </c>
      <c r="B65">
        <v>3448.47</v>
      </c>
      <c r="C65">
        <v>12230.1</v>
      </c>
      <c r="D65">
        <v>3557.87</v>
      </c>
      <c r="E65">
        <v>13308</v>
      </c>
      <c r="F65">
        <v>13351.1</v>
      </c>
      <c r="H65">
        <v>13463.1</v>
      </c>
      <c r="I65">
        <v>14965.6</v>
      </c>
      <c r="J65">
        <v>13478</v>
      </c>
      <c r="L65">
        <f t="shared" si="0"/>
        <v>215.85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216.33</v>
      </c>
      <c r="B66">
        <v>3453.33</v>
      </c>
      <c r="C66">
        <v>12399.1</v>
      </c>
      <c r="D66">
        <v>3580.87</v>
      </c>
      <c r="E66">
        <v>13464.1</v>
      </c>
      <c r="F66">
        <v>13497.1</v>
      </c>
      <c r="H66">
        <v>13625</v>
      </c>
      <c r="I66">
        <v>15116.1</v>
      </c>
      <c r="J66">
        <v>13651.1</v>
      </c>
      <c r="L66">
        <f t="shared" si="0"/>
        <v>216.33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216.81</v>
      </c>
      <c r="B67">
        <v>3455</v>
      </c>
      <c r="C67">
        <v>12379.9</v>
      </c>
      <c r="D67">
        <v>3566.2</v>
      </c>
      <c r="E67">
        <v>13418.1</v>
      </c>
      <c r="F67">
        <v>13490.4</v>
      </c>
      <c r="H67">
        <v>13604.6</v>
      </c>
      <c r="I67">
        <v>15191.2</v>
      </c>
      <c r="J67">
        <v>13634.1</v>
      </c>
      <c r="L67">
        <f t="shared" si="0"/>
        <v>216.81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217.29</v>
      </c>
      <c r="B68">
        <v>3450</v>
      </c>
      <c r="C68">
        <v>12417.9</v>
      </c>
      <c r="D68">
        <v>3580.13</v>
      </c>
      <c r="E68">
        <v>13505.7</v>
      </c>
      <c r="F68">
        <v>13516.8</v>
      </c>
      <c r="H68">
        <v>13630.7</v>
      </c>
      <c r="I68">
        <v>15247.6</v>
      </c>
      <c r="J68">
        <v>13671.2</v>
      </c>
      <c r="L68">
        <f t="shared" si="0"/>
        <v>217.29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217.76</v>
      </c>
      <c r="B69">
        <v>3375.13</v>
      </c>
      <c r="C69">
        <v>11706.3</v>
      </c>
      <c r="D69">
        <v>3498.67</v>
      </c>
      <c r="E69">
        <v>12778.6</v>
      </c>
      <c r="F69">
        <v>12862</v>
      </c>
      <c r="H69">
        <v>12822.1</v>
      </c>
      <c r="I69">
        <v>14520.3</v>
      </c>
      <c r="J69">
        <v>12841.8</v>
      </c>
      <c r="L69">
        <f t="shared" si="0"/>
        <v>217.76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218.24</v>
      </c>
      <c r="B70">
        <v>3431.2</v>
      </c>
      <c r="C70">
        <v>12080.6</v>
      </c>
      <c r="D70">
        <v>3532.13</v>
      </c>
      <c r="E70">
        <v>13177.3</v>
      </c>
      <c r="F70">
        <v>13185.1</v>
      </c>
      <c r="H70">
        <v>13273.6</v>
      </c>
      <c r="I70">
        <v>14972.2</v>
      </c>
      <c r="J70">
        <v>13267.9</v>
      </c>
      <c r="L70">
        <f t="shared" si="0"/>
        <v>218.24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218.72</v>
      </c>
      <c r="B71">
        <v>3502.67</v>
      </c>
      <c r="C71">
        <v>12824.7</v>
      </c>
      <c r="D71">
        <v>3626.07</v>
      </c>
      <c r="E71">
        <v>13834.8</v>
      </c>
      <c r="F71">
        <v>13913.9</v>
      </c>
      <c r="H71">
        <v>14061.6</v>
      </c>
      <c r="I71">
        <v>15851.1</v>
      </c>
      <c r="J71">
        <v>14114.2</v>
      </c>
      <c r="L71">
        <f t="shared" si="0"/>
        <v>218.72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219.19</v>
      </c>
      <c r="B72">
        <v>3337.8</v>
      </c>
      <c r="C72">
        <v>11394.2</v>
      </c>
      <c r="D72">
        <v>3459.07</v>
      </c>
      <c r="E72">
        <v>12494.8</v>
      </c>
      <c r="F72">
        <v>12491.9</v>
      </c>
      <c r="H72">
        <v>12388.3</v>
      </c>
      <c r="I72">
        <v>14282.1</v>
      </c>
      <c r="J72">
        <v>12444.6</v>
      </c>
      <c r="L72">
        <f t="shared" ref="L72:L135" si="2">A72</f>
        <v>219.19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219.67</v>
      </c>
      <c r="B73">
        <v>3372.73</v>
      </c>
      <c r="C73">
        <v>11742.3</v>
      </c>
      <c r="D73">
        <v>3493.07</v>
      </c>
      <c r="E73">
        <v>12763.2</v>
      </c>
      <c r="F73">
        <v>12811.2</v>
      </c>
      <c r="H73">
        <v>12835.1</v>
      </c>
      <c r="I73">
        <v>14676.5</v>
      </c>
      <c r="J73">
        <v>12799.1</v>
      </c>
      <c r="L73">
        <f t="shared" si="2"/>
        <v>219.67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220.15</v>
      </c>
      <c r="B74">
        <v>3377.67</v>
      </c>
      <c r="C74">
        <v>11820.1</v>
      </c>
      <c r="D74">
        <v>3502.2</v>
      </c>
      <c r="E74">
        <v>12815.2</v>
      </c>
      <c r="F74">
        <v>12880.3</v>
      </c>
      <c r="H74">
        <v>12901.3</v>
      </c>
      <c r="I74">
        <v>14821.8</v>
      </c>
      <c r="J74">
        <v>12888.3</v>
      </c>
      <c r="L74">
        <f t="shared" si="2"/>
        <v>220.15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220.62</v>
      </c>
      <c r="B75">
        <v>3415.8</v>
      </c>
      <c r="C75">
        <v>12090.5</v>
      </c>
      <c r="D75">
        <v>3529.47</v>
      </c>
      <c r="E75">
        <v>13121.2</v>
      </c>
      <c r="F75">
        <v>13147.4</v>
      </c>
      <c r="H75">
        <v>13236.9</v>
      </c>
      <c r="I75">
        <v>15252.9</v>
      </c>
      <c r="J75">
        <v>13271.9</v>
      </c>
      <c r="L75">
        <f t="shared" si="2"/>
        <v>220.62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221.1</v>
      </c>
      <c r="B76">
        <v>3568.13</v>
      </c>
      <c r="C76">
        <v>13333.8</v>
      </c>
      <c r="D76">
        <v>3691.73</v>
      </c>
      <c r="E76">
        <v>14453.3</v>
      </c>
      <c r="F76">
        <v>14426.5</v>
      </c>
      <c r="H76">
        <v>14764.8</v>
      </c>
      <c r="I76">
        <v>16829</v>
      </c>
      <c r="J76">
        <v>14805.3</v>
      </c>
      <c r="L76">
        <f t="shared" si="2"/>
        <v>221.1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221.58</v>
      </c>
      <c r="B77">
        <v>3392.87</v>
      </c>
      <c r="C77">
        <v>11744.4</v>
      </c>
      <c r="D77">
        <v>3499.33</v>
      </c>
      <c r="E77">
        <v>12855.1</v>
      </c>
      <c r="F77">
        <v>12876.8</v>
      </c>
      <c r="H77">
        <v>12842.1</v>
      </c>
      <c r="I77">
        <v>15007.8</v>
      </c>
      <c r="J77">
        <v>12918.5</v>
      </c>
      <c r="L77">
        <f t="shared" si="2"/>
        <v>221.58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222.05</v>
      </c>
      <c r="B78">
        <v>3477.93</v>
      </c>
      <c r="C78">
        <v>12610.8</v>
      </c>
      <c r="D78">
        <v>3599.27</v>
      </c>
      <c r="E78">
        <v>13663.3</v>
      </c>
      <c r="F78">
        <v>13701.5</v>
      </c>
      <c r="H78">
        <v>13877.2</v>
      </c>
      <c r="I78">
        <v>16036.2</v>
      </c>
      <c r="J78">
        <v>13861.9</v>
      </c>
      <c r="L78">
        <f t="shared" si="2"/>
        <v>222.05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222.53</v>
      </c>
      <c r="B79">
        <v>3383.13</v>
      </c>
      <c r="C79">
        <v>11791</v>
      </c>
      <c r="D79">
        <v>3515.27</v>
      </c>
      <c r="E79">
        <v>12931.1</v>
      </c>
      <c r="F79">
        <v>12943.3</v>
      </c>
      <c r="H79">
        <v>12932.2</v>
      </c>
      <c r="I79">
        <v>15126.6</v>
      </c>
      <c r="J79">
        <v>12916.5</v>
      </c>
      <c r="L79">
        <f t="shared" si="2"/>
        <v>222.53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223.01</v>
      </c>
      <c r="B80">
        <v>3474.13</v>
      </c>
      <c r="C80">
        <v>12536.8</v>
      </c>
      <c r="D80">
        <v>3594.8</v>
      </c>
      <c r="E80">
        <v>13655</v>
      </c>
      <c r="F80">
        <v>13713.5</v>
      </c>
      <c r="H80">
        <v>13830.5</v>
      </c>
      <c r="I80">
        <v>16082.1</v>
      </c>
      <c r="J80">
        <v>13851.2</v>
      </c>
      <c r="L80">
        <f t="shared" si="2"/>
        <v>223.01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223.49</v>
      </c>
      <c r="B81">
        <v>3395.27</v>
      </c>
      <c r="C81">
        <v>11902</v>
      </c>
      <c r="D81">
        <v>3516.67</v>
      </c>
      <c r="E81">
        <v>13008</v>
      </c>
      <c r="F81">
        <v>13081.2</v>
      </c>
      <c r="H81">
        <v>13037.9</v>
      </c>
      <c r="I81">
        <v>15425</v>
      </c>
      <c r="J81">
        <v>13038.6</v>
      </c>
      <c r="L81">
        <f t="shared" si="2"/>
        <v>223.49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223.96</v>
      </c>
      <c r="B82">
        <v>3470.13</v>
      </c>
      <c r="C82">
        <v>12550.6</v>
      </c>
      <c r="D82">
        <v>3590.73</v>
      </c>
      <c r="E82">
        <v>13619.9</v>
      </c>
      <c r="F82">
        <v>13663.8</v>
      </c>
      <c r="H82">
        <v>13836.9</v>
      </c>
      <c r="I82">
        <v>16243.6</v>
      </c>
      <c r="J82">
        <v>13816.4</v>
      </c>
      <c r="L82">
        <f t="shared" si="2"/>
        <v>223.96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224.44</v>
      </c>
      <c r="B83">
        <v>3422.47</v>
      </c>
      <c r="C83">
        <v>12029</v>
      </c>
      <c r="D83">
        <v>3540.73</v>
      </c>
      <c r="E83">
        <v>13149.3</v>
      </c>
      <c r="F83">
        <v>13190.3</v>
      </c>
      <c r="H83">
        <v>13192.4</v>
      </c>
      <c r="I83">
        <v>15640.8</v>
      </c>
      <c r="J83">
        <v>13261.2</v>
      </c>
      <c r="L83">
        <f t="shared" si="2"/>
        <v>224.44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224.92</v>
      </c>
      <c r="B84">
        <v>3393.73</v>
      </c>
      <c r="C84">
        <v>11915.7</v>
      </c>
      <c r="D84">
        <v>3518.53</v>
      </c>
      <c r="E84">
        <v>12933.9</v>
      </c>
      <c r="F84">
        <v>12974.9</v>
      </c>
      <c r="H84">
        <v>13010.5</v>
      </c>
      <c r="I84">
        <v>15517.6</v>
      </c>
      <c r="J84">
        <v>13023.5</v>
      </c>
      <c r="L84">
        <f t="shared" si="2"/>
        <v>224.92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225.39</v>
      </c>
      <c r="B85">
        <v>3373.27</v>
      </c>
      <c r="C85">
        <v>11606.9</v>
      </c>
      <c r="D85">
        <v>3483.2</v>
      </c>
      <c r="E85">
        <v>12728.2</v>
      </c>
      <c r="F85">
        <v>12758.2</v>
      </c>
      <c r="H85">
        <v>12738.5</v>
      </c>
      <c r="I85">
        <v>15300.8</v>
      </c>
      <c r="J85">
        <v>12738.6</v>
      </c>
      <c r="L85">
        <f t="shared" si="2"/>
        <v>225.39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225.87</v>
      </c>
      <c r="B86">
        <v>3424.13</v>
      </c>
      <c r="C86">
        <v>12027.4</v>
      </c>
      <c r="D86">
        <v>3541.33</v>
      </c>
      <c r="E86">
        <v>13091.4</v>
      </c>
      <c r="F86">
        <v>13108.4</v>
      </c>
      <c r="H86">
        <v>13165.7</v>
      </c>
      <c r="I86">
        <v>15808.1</v>
      </c>
      <c r="J86">
        <v>13211.1</v>
      </c>
      <c r="L86">
        <f t="shared" si="2"/>
        <v>225.87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226.35</v>
      </c>
      <c r="B87">
        <v>3385.27</v>
      </c>
      <c r="C87">
        <v>11802.6</v>
      </c>
      <c r="D87">
        <v>3507.33</v>
      </c>
      <c r="E87">
        <v>12870</v>
      </c>
      <c r="F87">
        <v>12885.8</v>
      </c>
      <c r="H87">
        <v>12900.3</v>
      </c>
      <c r="I87">
        <v>15613.9</v>
      </c>
      <c r="J87">
        <v>12915.5</v>
      </c>
      <c r="L87">
        <f t="shared" si="2"/>
        <v>226.35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226.82</v>
      </c>
      <c r="B88">
        <v>3420.73</v>
      </c>
      <c r="C88">
        <v>12121.8</v>
      </c>
      <c r="D88">
        <v>3545.13</v>
      </c>
      <c r="E88">
        <v>13197.5</v>
      </c>
      <c r="F88">
        <v>13179</v>
      </c>
      <c r="H88">
        <v>13278.3</v>
      </c>
      <c r="I88">
        <v>16028.2</v>
      </c>
      <c r="J88">
        <v>13258.9</v>
      </c>
      <c r="L88">
        <f t="shared" si="2"/>
        <v>226.82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227.3</v>
      </c>
      <c r="B89">
        <v>3499.47</v>
      </c>
      <c r="C89">
        <v>12695.3</v>
      </c>
      <c r="D89">
        <v>3612</v>
      </c>
      <c r="E89">
        <v>13774.1</v>
      </c>
      <c r="F89">
        <v>13805.8</v>
      </c>
      <c r="H89">
        <v>13984.1</v>
      </c>
      <c r="I89">
        <v>16821.900000000001</v>
      </c>
      <c r="J89">
        <v>13999</v>
      </c>
      <c r="L89">
        <f t="shared" si="2"/>
        <v>227.3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227.77</v>
      </c>
      <c r="B90">
        <v>3413.8</v>
      </c>
      <c r="C90">
        <v>12034.3</v>
      </c>
      <c r="D90">
        <v>3531.07</v>
      </c>
      <c r="E90">
        <v>13145.2</v>
      </c>
      <c r="F90">
        <v>13124.5</v>
      </c>
      <c r="H90">
        <v>13174.5</v>
      </c>
      <c r="I90">
        <v>16104.5</v>
      </c>
      <c r="J90">
        <v>13185.9</v>
      </c>
      <c r="L90">
        <f t="shared" si="2"/>
        <v>227.77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228.25</v>
      </c>
      <c r="B91">
        <v>3469.93</v>
      </c>
      <c r="C91">
        <v>12403.4</v>
      </c>
      <c r="D91">
        <v>3581.27</v>
      </c>
      <c r="E91">
        <v>13551</v>
      </c>
      <c r="F91">
        <v>13526.6</v>
      </c>
      <c r="H91">
        <v>13655</v>
      </c>
      <c r="I91">
        <v>16645</v>
      </c>
      <c r="J91">
        <v>13638.3</v>
      </c>
      <c r="L91">
        <f t="shared" si="2"/>
        <v>228.25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228.73</v>
      </c>
      <c r="B92">
        <v>3471.87</v>
      </c>
      <c r="C92">
        <v>12465.7</v>
      </c>
      <c r="D92">
        <v>3588.93</v>
      </c>
      <c r="E92">
        <v>13614.1</v>
      </c>
      <c r="F92">
        <v>13643.6</v>
      </c>
      <c r="H92">
        <v>13694.3</v>
      </c>
      <c r="I92">
        <v>16780.3</v>
      </c>
      <c r="J92">
        <v>13743</v>
      </c>
      <c r="L92">
        <f t="shared" si="2"/>
        <v>228.73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229.2</v>
      </c>
      <c r="B93">
        <v>3474.73</v>
      </c>
      <c r="C93">
        <v>12381.1</v>
      </c>
      <c r="D93">
        <v>3592.27</v>
      </c>
      <c r="E93">
        <v>13527.4</v>
      </c>
      <c r="F93">
        <v>13546.4</v>
      </c>
      <c r="H93">
        <v>13621</v>
      </c>
      <c r="I93">
        <v>16793.7</v>
      </c>
      <c r="J93">
        <v>13606.4</v>
      </c>
      <c r="L93">
        <f t="shared" si="2"/>
        <v>229.2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229.68</v>
      </c>
      <c r="B94">
        <v>3419.93</v>
      </c>
      <c r="C94">
        <v>12035.9</v>
      </c>
      <c r="D94">
        <v>3544.67</v>
      </c>
      <c r="E94">
        <v>13114.1</v>
      </c>
      <c r="F94">
        <v>13167.7</v>
      </c>
      <c r="H94">
        <v>13143.4</v>
      </c>
      <c r="I94">
        <v>16381.1</v>
      </c>
      <c r="J94">
        <v>13156.6</v>
      </c>
      <c r="L94">
        <f t="shared" si="2"/>
        <v>229.68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230.16</v>
      </c>
      <c r="B95">
        <v>3437</v>
      </c>
      <c r="C95">
        <v>12152.9</v>
      </c>
      <c r="D95">
        <v>3565.2</v>
      </c>
      <c r="E95">
        <v>13278.3</v>
      </c>
      <c r="F95">
        <v>13322.4</v>
      </c>
      <c r="H95">
        <v>13329.3</v>
      </c>
      <c r="I95">
        <v>16635.599999999999</v>
      </c>
      <c r="J95">
        <v>13379.6</v>
      </c>
      <c r="L95">
        <f t="shared" si="2"/>
        <v>230.16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230.63</v>
      </c>
      <c r="B96">
        <v>3406.27</v>
      </c>
      <c r="C96">
        <v>11903.4</v>
      </c>
      <c r="D96">
        <v>3519.2</v>
      </c>
      <c r="E96">
        <v>13017.6</v>
      </c>
      <c r="F96">
        <v>13043</v>
      </c>
      <c r="H96">
        <v>13022.9</v>
      </c>
      <c r="I96">
        <v>16386.599999999999</v>
      </c>
      <c r="J96">
        <v>13040.7</v>
      </c>
      <c r="L96">
        <f t="shared" si="2"/>
        <v>230.63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231.11</v>
      </c>
      <c r="B97">
        <v>3475.73</v>
      </c>
      <c r="C97">
        <v>12514.4</v>
      </c>
      <c r="D97">
        <v>3588.4</v>
      </c>
      <c r="E97">
        <v>13615</v>
      </c>
      <c r="F97">
        <v>13622.5</v>
      </c>
      <c r="H97">
        <v>13775.9</v>
      </c>
      <c r="I97">
        <v>17192.400000000001</v>
      </c>
      <c r="J97">
        <v>13780.9</v>
      </c>
      <c r="L97">
        <f t="shared" si="2"/>
        <v>231.11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231.59</v>
      </c>
      <c r="B98">
        <v>3516.67</v>
      </c>
      <c r="C98">
        <v>12599.5</v>
      </c>
      <c r="D98">
        <v>3639.4</v>
      </c>
      <c r="E98">
        <v>13665.2</v>
      </c>
      <c r="F98">
        <v>13696.4</v>
      </c>
      <c r="H98">
        <v>13859.6</v>
      </c>
      <c r="I98">
        <v>17391.8</v>
      </c>
      <c r="J98">
        <v>13868.1</v>
      </c>
      <c r="L98">
        <f t="shared" si="2"/>
        <v>231.59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232.06</v>
      </c>
      <c r="B99">
        <v>3436.73</v>
      </c>
      <c r="C99">
        <v>12222</v>
      </c>
      <c r="D99">
        <v>3559.53</v>
      </c>
      <c r="E99">
        <v>13294.5</v>
      </c>
      <c r="F99">
        <v>13285</v>
      </c>
      <c r="H99">
        <v>13387.7</v>
      </c>
      <c r="I99">
        <v>16977.7</v>
      </c>
      <c r="J99">
        <v>13427</v>
      </c>
      <c r="L99">
        <f t="shared" si="2"/>
        <v>232.06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232.54</v>
      </c>
      <c r="B100">
        <v>3444.33</v>
      </c>
      <c r="C100">
        <v>12306.4</v>
      </c>
      <c r="D100">
        <v>3555</v>
      </c>
      <c r="E100">
        <v>13367.2</v>
      </c>
      <c r="F100">
        <v>13367.2</v>
      </c>
      <c r="H100">
        <v>13504.7</v>
      </c>
      <c r="I100">
        <v>17216.900000000001</v>
      </c>
      <c r="J100">
        <v>13504.7</v>
      </c>
      <c r="L100">
        <f t="shared" si="2"/>
        <v>232.54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233.02</v>
      </c>
      <c r="B101">
        <v>3364.33</v>
      </c>
      <c r="C101">
        <v>11703.2</v>
      </c>
      <c r="D101">
        <v>3491.6</v>
      </c>
      <c r="E101">
        <v>12815.5</v>
      </c>
      <c r="F101">
        <v>12767.6</v>
      </c>
      <c r="H101">
        <v>12768.1</v>
      </c>
      <c r="I101">
        <v>16528.2</v>
      </c>
      <c r="J101">
        <v>12787</v>
      </c>
      <c r="L101">
        <f t="shared" si="2"/>
        <v>233.02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233.49</v>
      </c>
      <c r="B102">
        <v>3432.6</v>
      </c>
      <c r="C102">
        <v>12195.5</v>
      </c>
      <c r="D102">
        <v>3550.07</v>
      </c>
      <c r="E102">
        <v>13323.1</v>
      </c>
      <c r="F102">
        <v>13316.8</v>
      </c>
      <c r="H102">
        <v>13430.3</v>
      </c>
      <c r="I102">
        <v>17207.599999999999</v>
      </c>
      <c r="J102">
        <v>13394.6</v>
      </c>
      <c r="L102">
        <f t="shared" si="2"/>
        <v>233.49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233.97</v>
      </c>
      <c r="B103">
        <v>3452.2</v>
      </c>
      <c r="C103">
        <v>12257</v>
      </c>
      <c r="D103">
        <v>3562.53</v>
      </c>
      <c r="E103">
        <v>13407.7</v>
      </c>
      <c r="F103">
        <v>13409.1</v>
      </c>
      <c r="H103">
        <v>13475.6</v>
      </c>
      <c r="I103">
        <v>17391.5</v>
      </c>
      <c r="J103">
        <v>13524.3</v>
      </c>
      <c r="L103">
        <f t="shared" si="2"/>
        <v>233.97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234.44</v>
      </c>
      <c r="B104">
        <v>3654.13</v>
      </c>
      <c r="C104">
        <v>14076.6</v>
      </c>
      <c r="D104">
        <v>3784.53</v>
      </c>
      <c r="E104">
        <v>15127.5</v>
      </c>
      <c r="F104">
        <v>15181.3</v>
      </c>
      <c r="H104">
        <v>15655.5</v>
      </c>
      <c r="I104">
        <v>19566.7</v>
      </c>
      <c r="J104">
        <v>15651.2</v>
      </c>
      <c r="L104">
        <f t="shared" si="2"/>
        <v>234.44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234.92</v>
      </c>
      <c r="B105">
        <v>3450.8</v>
      </c>
      <c r="C105">
        <v>12350.2</v>
      </c>
      <c r="D105">
        <v>3581.47</v>
      </c>
      <c r="E105">
        <v>13506.6</v>
      </c>
      <c r="F105">
        <v>13498.7</v>
      </c>
      <c r="H105">
        <v>13569.6</v>
      </c>
      <c r="I105">
        <v>17638.8</v>
      </c>
      <c r="J105">
        <v>13594.6</v>
      </c>
      <c r="L105">
        <f t="shared" si="2"/>
        <v>234.92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235.4</v>
      </c>
      <c r="B106">
        <v>3376.33</v>
      </c>
      <c r="C106">
        <v>11847.6</v>
      </c>
      <c r="D106">
        <v>3517.27</v>
      </c>
      <c r="E106">
        <v>13006.6</v>
      </c>
      <c r="F106">
        <v>12985.9</v>
      </c>
      <c r="H106">
        <v>12942.9</v>
      </c>
      <c r="I106">
        <v>17100.2</v>
      </c>
      <c r="J106">
        <v>12980.1</v>
      </c>
      <c r="L106">
        <f t="shared" si="2"/>
        <v>235.4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235.87</v>
      </c>
      <c r="B107">
        <v>3384.8</v>
      </c>
      <c r="C107">
        <v>11708.8</v>
      </c>
      <c r="D107">
        <v>3512.53</v>
      </c>
      <c r="E107">
        <v>12861.7</v>
      </c>
      <c r="F107">
        <v>12856.9</v>
      </c>
      <c r="H107">
        <v>12759.3</v>
      </c>
      <c r="I107">
        <v>16965.8</v>
      </c>
      <c r="J107">
        <v>12775.8</v>
      </c>
      <c r="L107">
        <f t="shared" si="2"/>
        <v>235.87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236.35</v>
      </c>
      <c r="B108">
        <v>3360.27</v>
      </c>
      <c r="C108">
        <v>11544.9</v>
      </c>
      <c r="D108">
        <v>3484.4</v>
      </c>
      <c r="E108">
        <v>12704.8</v>
      </c>
      <c r="F108">
        <v>12698.1</v>
      </c>
      <c r="H108">
        <v>12591.5</v>
      </c>
      <c r="I108">
        <v>16804.2</v>
      </c>
      <c r="J108">
        <v>12602.1</v>
      </c>
      <c r="L108">
        <f t="shared" si="2"/>
        <v>236.35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236.82</v>
      </c>
      <c r="B109">
        <v>3493.27</v>
      </c>
      <c r="C109">
        <v>12688</v>
      </c>
      <c r="D109">
        <v>3616.07</v>
      </c>
      <c r="E109">
        <v>13867.8</v>
      </c>
      <c r="F109">
        <v>13803.4</v>
      </c>
      <c r="H109">
        <v>13925.1</v>
      </c>
      <c r="I109">
        <v>18247.7</v>
      </c>
      <c r="J109">
        <v>13934.5</v>
      </c>
      <c r="L109">
        <f t="shared" si="2"/>
        <v>236.82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237.3</v>
      </c>
      <c r="B110">
        <v>3570.2</v>
      </c>
      <c r="C110">
        <v>13299</v>
      </c>
      <c r="D110">
        <v>3689.33</v>
      </c>
      <c r="E110">
        <v>14418.9</v>
      </c>
      <c r="F110">
        <v>14421.6</v>
      </c>
      <c r="H110">
        <v>14728.3</v>
      </c>
      <c r="I110">
        <v>19055.5</v>
      </c>
      <c r="J110">
        <v>14752</v>
      </c>
      <c r="L110">
        <f t="shared" si="2"/>
        <v>237.3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237.78</v>
      </c>
      <c r="B111">
        <v>3402.33</v>
      </c>
      <c r="C111">
        <v>11911.7</v>
      </c>
      <c r="D111">
        <v>3522.07</v>
      </c>
      <c r="E111">
        <v>13026.4</v>
      </c>
      <c r="F111">
        <v>13082.6</v>
      </c>
      <c r="H111">
        <v>13038.4</v>
      </c>
      <c r="I111">
        <v>17480.400000000001</v>
      </c>
      <c r="J111">
        <v>13056.3</v>
      </c>
      <c r="L111">
        <f t="shared" si="2"/>
        <v>237.78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238.25</v>
      </c>
      <c r="B112">
        <v>3439.93</v>
      </c>
      <c r="C112">
        <v>12255.3</v>
      </c>
      <c r="D112">
        <v>3564.2</v>
      </c>
      <c r="E112">
        <v>13332.7</v>
      </c>
      <c r="F112">
        <v>13333.2</v>
      </c>
      <c r="H112">
        <v>13434.9</v>
      </c>
      <c r="I112">
        <v>17929.5</v>
      </c>
      <c r="J112">
        <v>13433.4</v>
      </c>
      <c r="L112">
        <f t="shared" si="2"/>
        <v>238.25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238.73</v>
      </c>
      <c r="B113">
        <v>3441.13</v>
      </c>
      <c r="C113">
        <v>12259.5</v>
      </c>
      <c r="D113">
        <v>3564.33</v>
      </c>
      <c r="E113">
        <v>13381.5</v>
      </c>
      <c r="F113">
        <v>13416.9</v>
      </c>
      <c r="H113">
        <v>13472.3</v>
      </c>
      <c r="I113">
        <v>18048</v>
      </c>
      <c r="J113">
        <v>13477.9</v>
      </c>
      <c r="L113">
        <f t="shared" si="2"/>
        <v>238.73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239.2</v>
      </c>
      <c r="B114">
        <v>3442.67</v>
      </c>
      <c r="C114">
        <v>12256.7</v>
      </c>
      <c r="D114">
        <v>3548.8</v>
      </c>
      <c r="E114">
        <v>13320.7</v>
      </c>
      <c r="F114">
        <v>13342</v>
      </c>
      <c r="H114">
        <v>13442</v>
      </c>
      <c r="I114">
        <v>18045.8</v>
      </c>
      <c r="J114">
        <v>13440.4</v>
      </c>
      <c r="L114">
        <f t="shared" si="2"/>
        <v>239.2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239.68</v>
      </c>
      <c r="B115">
        <v>3415.07</v>
      </c>
      <c r="C115">
        <v>12089.5</v>
      </c>
      <c r="D115">
        <v>3535.2</v>
      </c>
      <c r="E115">
        <v>13222</v>
      </c>
      <c r="F115">
        <v>13208.2</v>
      </c>
      <c r="H115">
        <v>13227.4</v>
      </c>
      <c r="I115">
        <v>17912.400000000001</v>
      </c>
      <c r="J115">
        <v>13274.5</v>
      </c>
      <c r="L115">
        <f t="shared" si="2"/>
        <v>239.68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240.16</v>
      </c>
      <c r="B116">
        <v>3365.47</v>
      </c>
      <c r="C116">
        <v>11556.3</v>
      </c>
      <c r="D116">
        <v>3479.33</v>
      </c>
      <c r="E116">
        <v>12705.4</v>
      </c>
      <c r="F116">
        <v>12687.3</v>
      </c>
      <c r="H116">
        <v>12604.9</v>
      </c>
      <c r="I116">
        <v>17373.7</v>
      </c>
      <c r="J116">
        <v>12635.7</v>
      </c>
      <c r="L116">
        <f t="shared" si="2"/>
        <v>240.16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240.63</v>
      </c>
      <c r="B117">
        <v>3474.13</v>
      </c>
      <c r="C117">
        <v>12504.4</v>
      </c>
      <c r="D117">
        <v>3597.13</v>
      </c>
      <c r="E117">
        <v>13651.2</v>
      </c>
      <c r="F117">
        <v>13615.9</v>
      </c>
      <c r="H117">
        <v>13744.4</v>
      </c>
      <c r="I117">
        <v>18550.099999999999</v>
      </c>
      <c r="J117">
        <v>13772.7</v>
      </c>
      <c r="L117">
        <f t="shared" si="2"/>
        <v>240.63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241.11</v>
      </c>
      <c r="B118">
        <v>3527.67</v>
      </c>
      <c r="C118">
        <v>12941.7</v>
      </c>
      <c r="D118">
        <v>3651.8</v>
      </c>
      <c r="E118">
        <v>14010.8</v>
      </c>
      <c r="F118">
        <v>14073.4</v>
      </c>
      <c r="H118">
        <v>14262.7</v>
      </c>
      <c r="I118">
        <v>19094</v>
      </c>
      <c r="J118">
        <v>14277.4</v>
      </c>
      <c r="L118">
        <f t="shared" si="2"/>
        <v>241.11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241.58</v>
      </c>
      <c r="B119">
        <v>3436.87</v>
      </c>
      <c r="C119">
        <v>12265.1</v>
      </c>
      <c r="D119">
        <v>3570.47</v>
      </c>
      <c r="E119">
        <v>13401.4</v>
      </c>
      <c r="F119">
        <v>13384.7</v>
      </c>
      <c r="H119">
        <v>13468.8</v>
      </c>
      <c r="I119">
        <v>18317</v>
      </c>
      <c r="J119">
        <v>13490.3</v>
      </c>
      <c r="L119">
        <f t="shared" si="2"/>
        <v>241.58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242.06</v>
      </c>
      <c r="B120">
        <v>3415.13</v>
      </c>
      <c r="C120">
        <v>12036.6</v>
      </c>
      <c r="D120">
        <v>3541.2</v>
      </c>
      <c r="E120">
        <v>13224.4</v>
      </c>
      <c r="F120">
        <v>13198.7</v>
      </c>
      <c r="H120">
        <v>13165.3</v>
      </c>
      <c r="I120">
        <v>18120.8</v>
      </c>
      <c r="J120">
        <v>13190.5</v>
      </c>
      <c r="L120">
        <f t="shared" si="2"/>
        <v>242.06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242.53</v>
      </c>
      <c r="B121">
        <v>3492.47</v>
      </c>
      <c r="C121">
        <v>12628.7</v>
      </c>
      <c r="D121">
        <v>3617.93</v>
      </c>
      <c r="E121">
        <v>13781.8</v>
      </c>
      <c r="F121">
        <v>13817.8</v>
      </c>
      <c r="H121">
        <v>13916.5</v>
      </c>
      <c r="I121">
        <v>18843.3</v>
      </c>
      <c r="J121">
        <v>13957.7</v>
      </c>
      <c r="L121">
        <f t="shared" si="2"/>
        <v>242.53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243.01</v>
      </c>
      <c r="B122">
        <v>3511.6</v>
      </c>
      <c r="C122">
        <v>12780</v>
      </c>
      <c r="D122">
        <v>3630.2</v>
      </c>
      <c r="E122">
        <v>13940.8</v>
      </c>
      <c r="F122">
        <v>13997.5</v>
      </c>
      <c r="H122">
        <v>14100.8</v>
      </c>
      <c r="I122">
        <v>19077.7</v>
      </c>
      <c r="J122">
        <v>14101.6</v>
      </c>
      <c r="L122">
        <f t="shared" si="2"/>
        <v>243.01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243.49</v>
      </c>
      <c r="B123">
        <v>3368</v>
      </c>
      <c r="C123">
        <v>11637.7</v>
      </c>
      <c r="D123">
        <v>3483.93</v>
      </c>
      <c r="E123">
        <v>12761.4</v>
      </c>
      <c r="F123">
        <v>12812.1</v>
      </c>
      <c r="H123">
        <v>12695.1</v>
      </c>
      <c r="I123">
        <v>17723</v>
      </c>
      <c r="J123">
        <v>12727.2</v>
      </c>
      <c r="L123">
        <f t="shared" si="2"/>
        <v>243.49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243.96</v>
      </c>
      <c r="B124">
        <v>3387.07</v>
      </c>
      <c r="C124">
        <v>11778.3</v>
      </c>
      <c r="D124">
        <v>3508.93</v>
      </c>
      <c r="E124">
        <v>12916.6</v>
      </c>
      <c r="F124">
        <v>12916.2</v>
      </c>
      <c r="H124">
        <v>12826.1</v>
      </c>
      <c r="I124">
        <v>17907.099999999999</v>
      </c>
      <c r="J124">
        <v>12868.6</v>
      </c>
      <c r="L124">
        <f t="shared" si="2"/>
        <v>243.96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244.44</v>
      </c>
      <c r="B125">
        <v>3486.53</v>
      </c>
      <c r="C125">
        <v>12633.8</v>
      </c>
      <c r="D125">
        <v>3609.13</v>
      </c>
      <c r="E125">
        <v>13746.5</v>
      </c>
      <c r="F125">
        <v>13766.2</v>
      </c>
      <c r="H125">
        <v>13907.8</v>
      </c>
      <c r="I125">
        <v>19008.7</v>
      </c>
      <c r="J125">
        <v>13928.8</v>
      </c>
      <c r="L125">
        <f t="shared" si="2"/>
        <v>244.44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244.91</v>
      </c>
      <c r="B126">
        <v>3536.13</v>
      </c>
      <c r="C126">
        <v>12918.3</v>
      </c>
      <c r="D126">
        <v>3645.07</v>
      </c>
      <c r="E126">
        <v>14033.3</v>
      </c>
      <c r="F126">
        <v>14045.3</v>
      </c>
      <c r="H126">
        <v>14225.5</v>
      </c>
      <c r="I126">
        <v>19316.099999999999</v>
      </c>
      <c r="J126">
        <v>14260.5</v>
      </c>
      <c r="L126">
        <f t="shared" si="2"/>
        <v>244.91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245.39</v>
      </c>
      <c r="B127">
        <v>3424.4</v>
      </c>
      <c r="C127">
        <v>12040.2</v>
      </c>
      <c r="D127">
        <v>3540.53</v>
      </c>
      <c r="E127">
        <v>13184.9</v>
      </c>
      <c r="F127">
        <v>13220.7</v>
      </c>
      <c r="H127">
        <v>13175.9</v>
      </c>
      <c r="I127">
        <v>18312.7</v>
      </c>
      <c r="J127">
        <v>13247.1</v>
      </c>
      <c r="L127">
        <f t="shared" si="2"/>
        <v>245.39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245.86</v>
      </c>
      <c r="B128">
        <v>3501.87</v>
      </c>
      <c r="C128">
        <v>12800.6</v>
      </c>
      <c r="D128">
        <v>3627.13</v>
      </c>
      <c r="E128">
        <v>13935.6</v>
      </c>
      <c r="F128">
        <v>13953.2</v>
      </c>
      <c r="H128">
        <v>14106.2</v>
      </c>
      <c r="I128">
        <v>19239.8</v>
      </c>
      <c r="J128">
        <v>14132.4</v>
      </c>
      <c r="L128">
        <f t="shared" si="2"/>
        <v>245.86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246.34</v>
      </c>
      <c r="B129">
        <v>5636.2</v>
      </c>
      <c r="C129">
        <v>30790.5</v>
      </c>
      <c r="D129">
        <v>6527</v>
      </c>
      <c r="E129">
        <v>37555.199999999997</v>
      </c>
      <c r="F129">
        <v>33704.800000000003</v>
      </c>
      <c r="H129">
        <v>42033.7</v>
      </c>
      <c r="I129">
        <v>41706.400000000001</v>
      </c>
      <c r="J129">
        <v>44306.2</v>
      </c>
      <c r="L129">
        <f t="shared" si="2"/>
        <v>246.34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246.82</v>
      </c>
      <c r="B130">
        <v>3339</v>
      </c>
      <c r="C130">
        <v>11489.5</v>
      </c>
      <c r="D130">
        <v>3457.2</v>
      </c>
      <c r="E130">
        <v>12556.4</v>
      </c>
      <c r="F130">
        <v>12618.3</v>
      </c>
      <c r="H130">
        <v>12419</v>
      </c>
      <c r="I130">
        <v>17847.8</v>
      </c>
      <c r="J130">
        <v>12380.5</v>
      </c>
      <c r="L130">
        <f t="shared" si="2"/>
        <v>246.82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247.29</v>
      </c>
      <c r="B131">
        <v>3440.2</v>
      </c>
      <c r="C131">
        <v>12289.7</v>
      </c>
      <c r="D131">
        <v>3570.8</v>
      </c>
      <c r="E131">
        <v>13483.3</v>
      </c>
      <c r="F131">
        <v>13469.7</v>
      </c>
      <c r="H131">
        <v>13507.5</v>
      </c>
      <c r="I131">
        <v>18701.7</v>
      </c>
      <c r="J131">
        <v>13494.3</v>
      </c>
      <c r="L131">
        <f t="shared" si="2"/>
        <v>247.29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247.77</v>
      </c>
      <c r="B132">
        <v>3434.6</v>
      </c>
      <c r="C132">
        <v>12204.4</v>
      </c>
      <c r="D132">
        <v>3557.07</v>
      </c>
      <c r="E132">
        <v>13356.6</v>
      </c>
      <c r="F132">
        <v>13337.7</v>
      </c>
      <c r="H132">
        <v>13349.4</v>
      </c>
      <c r="I132">
        <v>18672.400000000001</v>
      </c>
      <c r="J132">
        <v>13382.8</v>
      </c>
      <c r="L132">
        <f t="shared" si="2"/>
        <v>247.77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248.24</v>
      </c>
      <c r="B133">
        <v>3443.87</v>
      </c>
      <c r="C133">
        <v>12338.7</v>
      </c>
      <c r="D133">
        <v>3575.67</v>
      </c>
      <c r="E133">
        <v>13518.3</v>
      </c>
      <c r="F133">
        <v>13497.5</v>
      </c>
      <c r="H133">
        <v>13497.4</v>
      </c>
      <c r="I133">
        <v>18858.8</v>
      </c>
      <c r="J133">
        <v>13547.5</v>
      </c>
      <c r="L133">
        <f t="shared" si="2"/>
        <v>248.24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248.72</v>
      </c>
      <c r="B134">
        <v>3454.4</v>
      </c>
      <c r="C134">
        <v>12393.5</v>
      </c>
      <c r="D134">
        <v>3578.53</v>
      </c>
      <c r="E134">
        <v>13546.9</v>
      </c>
      <c r="F134">
        <v>13558.6</v>
      </c>
      <c r="H134">
        <v>13612.5</v>
      </c>
      <c r="I134">
        <v>18913.7</v>
      </c>
      <c r="J134">
        <v>13598.7</v>
      </c>
      <c r="L134">
        <f t="shared" si="2"/>
        <v>248.72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249.19</v>
      </c>
      <c r="B135">
        <v>3332.93</v>
      </c>
      <c r="C135">
        <v>11453</v>
      </c>
      <c r="D135">
        <v>3468</v>
      </c>
      <c r="E135">
        <v>12604.9</v>
      </c>
      <c r="F135">
        <v>12609.7</v>
      </c>
      <c r="H135">
        <v>12442.4</v>
      </c>
      <c r="I135">
        <v>17825.5</v>
      </c>
      <c r="J135">
        <v>12442.4</v>
      </c>
      <c r="L135">
        <f t="shared" si="2"/>
        <v>249.19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249.67</v>
      </c>
      <c r="B136">
        <v>3443.2</v>
      </c>
      <c r="C136">
        <v>12174.7</v>
      </c>
      <c r="D136">
        <v>3565.93</v>
      </c>
      <c r="E136">
        <v>13376.4</v>
      </c>
      <c r="F136">
        <v>13364</v>
      </c>
      <c r="H136">
        <v>13390.4</v>
      </c>
      <c r="I136">
        <v>18753.099999999999</v>
      </c>
      <c r="J136">
        <v>13388.4</v>
      </c>
      <c r="L136">
        <f t="shared" ref="L136:L199" si="4">A136</f>
        <v>249.67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250.14</v>
      </c>
      <c r="B137">
        <v>3485.93</v>
      </c>
      <c r="C137">
        <v>12574.7</v>
      </c>
      <c r="D137">
        <v>3605.07</v>
      </c>
      <c r="E137">
        <v>13762.3</v>
      </c>
      <c r="F137">
        <v>13784</v>
      </c>
      <c r="H137">
        <v>13852.7</v>
      </c>
      <c r="I137">
        <v>19245.2</v>
      </c>
      <c r="J137">
        <v>13885.1</v>
      </c>
      <c r="L137">
        <f t="shared" si="4"/>
        <v>250.14</v>
      </c>
      <c r="M137">
        <f>data!AQ137</f>
        <v>6.1625257886896176E-9</v>
      </c>
      <c r="O137">
        <v>5.2217798819144541E-9</v>
      </c>
      <c r="P137">
        <f t="shared" si="5"/>
        <v>18.015809322668328</v>
      </c>
    </row>
    <row r="138" spans="1:16" x14ac:dyDescent="0.2">
      <c r="A138">
        <v>250.62</v>
      </c>
      <c r="B138">
        <v>3461.87</v>
      </c>
      <c r="C138">
        <v>12303.8</v>
      </c>
      <c r="D138">
        <v>3586</v>
      </c>
      <c r="E138">
        <v>13497.5</v>
      </c>
      <c r="F138">
        <v>13500.9</v>
      </c>
      <c r="H138">
        <v>13534</v>
      </c>
      <c r="I138">
        <v>18918.400000000001</v>
      </c>
      <c r="J138">
        <v>13540.3</v>
      </c>
      <c r="L138">
        <f t="shared" si="4"/>
        <v>250.62</v>
      </c>
      <c r="M138">
        <f>data!AQ138</f>
        <v>6.0894209265952225E-9</v>
      </c>
      <c r="O138">
        <v>5.1150919855655331E-9</v>
      </c>
      <c r="P138">
        <f t="shared" si="5"/>
        <v>19.04812159349596</v>
      </c>
    </row>
    <row r="139" spans="1:16" x14ac:dyDescent="0.2">
      <c r="A139">
        <v>251.09</v>
      </c>
      <c r="B139">
        <v>3520.93</v>
      </c>
      <c r="C139">
        <v>12964.8</v>
      </c>
      <c r="D139">
        <v>3655.73</v>
      </c>
      <c r="E139">
        <v>14096.8</v>
      </c>
      <c r="F139">
        <v>14119.4</v>
      </c>
      <c r="H139">
        <v>14285.1</v>
      </c>
      <c r="I139">
        <v>19688.5</v>
      </c>
      <c r="J139">
        <v>14323.2</v>
      </c>
      <c r="L139">
        <f t="shared" si="4"/>
        <v>251.09</v>
      </c>
      <c r="M139">
        <f>data!AQ139</f>
        <v>6.0546298385609836E-9</v>
      </c>
      <c r="O139">
        <v>5.1288556668419865E-9</v>
      </c>
      <c r="P139">
        <f t="shared" si="5"/>
        <v>18.050306576262617</v>
      </c>
    </row>
    <row r="140" spans="1:16" x14ac:dyDescent="0.2">
      <c r="A140">
        <v>251.57</v>
      </c>
      <c r="B140">
        <v>3448.47</v>
      </c>
      <c r="C140">
        <v>12282.3</v>
      </c>
      <c r="D140">
        <v>3575.2</v>
      </c>
      <c r="E140">
        <v>13420.4</v>
      </c>
      <c r="F140">
        <v>13448</v>
      </c>
      <c r="H140">
        <v>13476.5</v>
      </c>
      <c r="I140">
        <v>18917.599999999999</v>
      </c>
      <c r="J140">
        <v>13486.3</v>
      </c>
      <c r="L140">
        <f t="shared" si="4"/>
        <v>251.57</v>
      </c>
      <c r="M140">
        <f>data!AQ140</f>
        <v>5.9290649503147535E-9</v>
      </c>
      <c r="O140">
        <v>5.0329726884485872E-9</v>
      </c>
      <c r="P140">
        <f t="shared" si="5"/>
        <v>17.804433231335228</v>
      </c>
    </row>
    <row r="141" spans="1:16" x14ac:dyDescent="0.2">
      <c r="A141">
        <v>252.04</v>
      </c>
      <c r="B141">
        <v>3571.2</v>
      </c>
      <c r="C141">
        <v>13322.3</v>
      </c>
      <c r="D141">
        <v>3697.53</v>
      </c>
      <c r="E141">
        <v>14462.8</v>
      </c>
      <c r="F141">
        <v>14496.7</v>
      </c>
      <c r="H141">
        <v>14737</v>
      </c>
      <c r="I141">
        <v>20141.900000000001</v>
      </c>
      <c r="J141">
        <v>14711.8</v>
      </c>
      <c r="L141">
        <f t="shared" si="4"/>
        <v>252.04</v>
      </c>
      <c r="M141">
        <f>data!AQ141</f>
        <v>5.9100444256570843E-9</v>
      </c>
      <c r="O141">
        <v>5.0493510872743396E-9</v>
      </c>
      <c r="P141">
        <f t="shared" si="5"/>
        <v>17.045622764317432</v>
      </c>
    </row>
    <row r="142" spans="1:16" x14ac:dyDescent="0.2">
      <c r="A142">
        <v>252.52</v>
      </c>
      <c r="B142">
        <v>3525.47</v>
      </c>
      <c r="C142">
        <v>12900.2</v>
      </c>
      <c r="D142">
        <v>3653.73</v>
      </c>
      <c r="E142">
        <v>14148.8</v>
      </c>
      <c r="F142">
        <v>14083</v>
      </c>
      <c r="H142">
        <v>14233.9</v>
      </c>
      <c r="I142">
        <v>19704.2</v>
      </c>
      <c r="J142">
        <v>14272.8</v>
      </c>
      <c r="L142">
        <f t="shared" si="4"/>
        <v>252.52</v>
      </c>
      <c r="M142">
        <f>data!AQ142</f>
        <v>5.8323149178998758E-9</v>
      </c>
      <c r="O142">
        <v>4.9702223638370853E-9</v>
      </c>
      <c r="P142">
        <f t="shared" si="5"/>
        <v>17.345150597995424</v>
      </c>
    </row>
    <row r="143" spans="1:16" x14ac:dyDescent="0.2">
      <c r="A143">
        <v>253</v>
      </c>
      <c r="B143">
        <v>3405.8</v>
      </c>
      <c r="C143">
        <v>11960.2</v>
      </c>
      <c r="D143">
        <v>3535.33</v>
      </c>
      <c r="E143">
        <v>13147.2</v>
      </c>
      <c r="F143">
        <v>13130.3</v>
      </c>
      <c r="H143">
        <v>13093.6</v>
      </c>
      <c r="I143">
        <v>18594.7</v>
      </c>
      <c r="J143">
        <v>13105.9</v>
      </c>
      <c r="L143">
        <f t="shared" si="4"/>
        <v>253</v>
      </c>
      <c r="M143">
        <f>data!AQ143</f>
        <v>5.7219441058247307E-9</v>
      </c>
      <c r="O143">
        <v>4.9085376211910994E-9</v>
      </c>
      <c r="P143">
        <f t="shared" si="5"/>
        <v>16.571259047134514</v>
      </c>
    </row>
    <row r="144" spans="1:16" x14ac:dyDescent="0.2">
      <c r="A144">
        <v>253.47</v>
      </c>
      <c r="B144">
        <v>3512.6</v>
      </c>
      <c r="C144">
        <v>12864</v>
      </c>
      <c r="D144">
        <v>3652.93</v>
      </c>
      <c r="E144">
        <v>14072.3</v>
      </c>
      <c r="F144">
        <v>14037.6</v>
      </c>
      <c r="H144">
        <v>14171.6</v>
      </c>
      <c r="I144">
        <v>19649.2</v>
      </c>
      <c r="J144">
        <v>14203.7</v>
      </c>
      <c r="L144">
        <f t="shared" si="4"/>
        <v>253.47</v>
      </c>
      <c r="M144">
        <f>data!AQ144</f>
        <v>5.7223265693430087E-9</v>
      </c>
      <c r="O144">
        <v>4.8540464300158498E-9</v>
      </c>
      <c r="P144">
        <f t="shared" si="5"/>
        <v>17.88775925087976</v>
      </c>
    </row>
    <row r="145" spans="1:16" x14ac:dyDescent="0.2">
      <c r="A145">
        <v>253.95</v>
      </c>
      <c r="B145">
        <v>3433.67</v>
      </c>
      <c r="C145">
        <v>12283.1</v>
      </c>
      <c r="D145">
        <v>3584.53</v>
      </c>
      <c r="E145">
        <v>13479</v>
      </c>
      <c r="F145">
        <v>13447.1</v>
      </c>
      <c r="H145">
        <v>13440.7</v>
      </c>
      <c r="I145">
        <v>18939.7</v>
      </c>
      <c r="J145">
        <v>13473.3</v>
      </c>
      <c r="L145">
        <f t="shared" si="4"/>
        <v>253.95</v>
      </c>
      <c r="M145">
        <f>data!AQ145</f>
        <v>5.6532620169830538E-9</v>
      </c>
      <c r="O145">
        <v>4.785899821734241E-9</v>
      </c>
      <c r="P145">
        <f t="shared" si="5"/>
        <v>18.123283552861984</v>
      </c>
    </row>
    <row r="146" spans="1:16" x14ac:dyDescent="0.2">
      <c r="A146">
        <v>254.42</v>
      </c>
      <c r="B146">
        <v>3433.53</v>
      </c>
      <c r="C146">
        <v>12154.1</v>
      </c>
      <c r="D146">
        <v>3558.73</v>
      </c>
      <c r="E146">
        <v>13370.3</v>
      </c>
      <c r="F146">
        <v>13348.2</v>
      </c>
      <c r="H146">
        <v>13285.5</v>
      </c>
      <c r="I146">
        <v>18784.8</v>
      </c>
      <c r="J146">
        <v>13289</v>
      </c>
      <c r="L146">
        <f t="shared" si="4"/>
        <v>254.42</v>
      </c>
      <c r="M146">
        <f>data!AQ146</f>
        <v>5.5770442575269342E-9</v>
      </c>
      <c r="O146">
        <v>4.7568131851354668E-9</v>
      </c>
      <c r="P146">
        <f t="shared" si="5"/>
        <v>17.24328958207991</v>
      </c>
    </row>
    <row r="147" spans="1:16" x14ac:dyDescent="0.2">
      <c r="A147">
        <v>254.9</v>
      </c>
      <c r="B147">
        <v>3450.8</v>
      </c>
      <c r="C147">
        <v>12361.2</v>
      </c>
      <c r="D147">
        <v>3581.47</v>
      </c>
      <c r="E147">
        <v>13600.1</v>
      </c>
      <c r="F147">
        <v>13586.9</v>
      </c>
      <c r="H147">
        <v>13599.3</v>
      </c>
      <c r="I147">
        <v>19056.7</v>
      </c>
      <c r="J147">
        <v>13588.7</v>
      </c>
      <c r="L147">
        <f t="shared" si="4"/>
        <v>254.9</v>
      </c>
      <c r="M147">
        <f>data!AQ147</f>
        <v>5.5715568100944915E-9</v>
      </c>
      <c r="O147">
        <v>4.7198927920430693E-9</v>
      </c>
      <c r="P147">
        <f t="shared" si="5"/>
        <v>18.044139042462618</v>
      </c>
    </row>
    <row r="148" spans="1:16" x14ac:dyDescent="0.2">
      <c r="A148">
        <v>255.37</v>
      </c>
      <c r="B148">
        <v>3454.87</v>
      </c>
      <c r="C148">
        <v>12345</v>
      </c>
      <c r="D148">
        <v>3597.6</v>
      </c>
      <c r="E148">
        <v>13578.1</v>
      </c>
      <c r="F148">
        <v>13551.1</v>
      </c>
      <c r="H148">
        <v>13555.8</v>
      </c>
      <c r="I148">
        <v>19030.5</v>
      </c>
      <c r="J148">
        <v>13566.6</v>
      </c>
      <c r="L148">
        <f t="shared" si="4"/>
        <v>255.37</v>
      </c>
      <c r="M148">
        <f>data!AQ148</f>
        <v>5.5208174705806672E-9</v>
      </c>
      <c r="O148">
        <v>4.6410123013048607E-9</v>
      </c>
      <c r="P148">
        <f t="shared" si="5"/>
        <v>18.957182445485909</v>
      </c>
    </row>
    <row r="149" spans="1:16" x14ac:dyDescent="0.2">
      <c r="A149">
        <v>255.85</v>
      </c>
      <c r="B149">
        <v>3498.6</v>
      </c>
      <c r="C149">
        <v>12682.8</v>
      </c>
      <c r="D149">
        <v>3624.67</v>
      </c>
      <c r="E149">
        <v>13881</v>
      </c>
      <c r="F149">
        <v>13846.9</v>
      </c>
      <c r="H149">
        <v>13904.3</v>
      </c>
      <c r="I149">
        <v>19439.2</v>
      </c>
      <c r="J149">
        <v>13958.4</v>
      </c>
      <c r="L149">
        <f t="shared" si="4"/>
        <v>255.85</v>
      </c>
      <c r="M149">
        <f>data!AQ149</f>
        <v>5.4595601031617467E-9</v>
      </c>
      <c r="O149">
        <v>4.6517835702509718E-9</v>
      </c>
      <c r="P149">
        <f t="shared" si="5"/>
        <v>17.364877808947462</v>
      </c>
    </row>
    <row r="150" spans="1:16" x14ac:dyDescent="0.2">
      <c r="A150">
        <v>256.32</v>
      </c>
      <c r="B150">
        <v>3414.47</v>
      </c>
      <c r="C150">
        <v>11994.6</v>
      </c>
      <c r="D150">
        <v>3548.33</v>
      </c>
      <c r="E150">
        <v>13188.5</v>
      </c>
      <c r="F150">
        <v>13166.1</v>
      </c>
      <c r="H150">
        <v>13130.1</v>
      </c>
      <c r="I150">
        <v>18660.5</v>
      </c>
      <c r="J150">
        <v>13146.9</v>
      </c>
      <c r="L150">
        <f t="shared" si="4"/>
        <v>256.32</v>
      </c>
      <c r="M150">
        <f>data!AQ150</f>
        <v>5.3832279588845228E-9</v>
      </c>
      <c r="O150">
        <v>4.5865583664707863E-9</v>
      </c>
      <c r="P150">
        <f t="shared" si="5"/>
        <v>17.369659966340929</v>
      </c>
    </row>
    <row r="151" spans="1:16" x14ac:dyDescent="0.2">
      <c r="A151">
        <v>256.8</v>
      </c>
      <c r="B151">
        <v>3456.2</v>
      </c>
      <c r="C151">
        <v>12369.4</v>
      </c>
      <c r="D151">
        <v>3593.07</v>
      </c>
      <c r="E151">
        <v>13536.4</v>
      </c>
      <c r="F151">
        <v>13564.1</v>
      </c>
      <c r="H151">
        <v>13547.9</v>
      </c>
      <c r="I151">
        <v>19124.099999999999</v>
      </c>
      <c r="J151">
        <v>13580.2</v>
      </c>
      <c r="L151">
        <f t="shared" si="4"/>
        <v>256.8</v>
      </c>
      <c r="M151">
        <f>data!AQ151</f>
        <v>5.3104990437383788E-9</v>
      </c>
      <c r="O151">
        <v>4.5603049087977784E-9</v>
      </c>
      <c r="P151">
        <f t="shared" si="5"/>
        <v>16.450525785969258</v>
      </c>
    </row>
    <row r="152" spans="1:16" x14ac:dyDescent="0.2">
      <c r="A152">
        <v>257.27</v>
      </c>
      <c r="B152">
        <v>3468.53</v>
      </c>
      <c r="C152">
        <v>12528.8</v>
      </c>
      <c r="D152">
        <v>3597.87</v>
      </c>
      <c r="E152">
        <v>13703</v>
      </c>
      <c r="F152">
        <v>13626</v>
      </c>
      <c r="H152">
        <v>13749.6</v>
      </c>
      <c r="I152">
        <v>19304.5</v>
      </c>
      <c r="J152">
        <v>13788.3</v>
      </c>
      <c r="L152">
        <f t="shared" si="4"/>
        <v>257.27</v>
      </c>
      <c r="M152">
        <f>data!AQ152</f>
        <v>5.2963041941842388E-9</v>
      </c>
      <c r="O152">
        <v>4.4946639225280252E-9</v>
      </c>
      <c r="P152">
        <f t="shared" si="5"/>
        <v>17.835377360212746</v>
      </c>
    </row>
    <row r="153" spans="1:16" x14ac:dyDescent="0.2">
      <c r="A153">
        <v>257.75</v>
      </c>
      <c r="B153">
        <v>3503.07</v>
      </c>
      <c r="C153">
        <v>12777.1</v>
      </c>
      <c r="D153">
        <v>3629.27</v>
      </c>
      <c r="E153">
        <v>13906.8</v>
      </c>
      <c r="F153">
        <v>13901.7</v>
      </c>
      <c r="H153">
        <v>14024.8</v>
      </c>
      <c r="I153">
        <v>19577.099999999999</v>
      </c>
      <c r="J153">
        <v>14042.1</v>
      </c>
      <c r="L153">
        <f t="shared" si="4"/>
        <v>257.75</v>
      </c>
      <c r="M153">
        <f>data!AQ153</f>
        <v>5.2358226583134814E-9</v>
      </c>
      <c r="O153">
        <v>4.5138855480588658E-9</v>
      </c>
      <c r="P153">
        <f t="shared" si="5"/>
        <v>15.993695510624425</v>
      </c>
    </row>
    <row r="154" spans="1:16" x14ac:dyDescent="0.2">
      <c r="A154">
        <v>258.22000000000003</v>
      </c>
      <c r="B154">
        <v>3651.8</v>
      </c>
      <c r="C154">
        <v>13913.5</v>
      </c>
      <c r="D154">
        <v>3784.67</v>
      </c>
      <c r="E154">
        <v>15124.2</v>
      </c>
      <c r="F154">
        <v>15083.5</v>
      </c>
      <c r="H154">
        <v>15420.3</v>
      </c>
      <c r="I154">
        <v>20938.099999999999</v>
      </c>
      <c r="J154">
        <v>15443.2</v>
      </c>
      <c r="L154">
        <f t="shared" si="4"/>
        <v>258.22000000000003</v>
      </c>
      <c r="M154">
        <f>data!AQ154</f>
        <v>5.2342981484652316E-9</v>
      </c>
      <c r="O154">
        <v>4.5109449062234692E-9</v>
      </c>
      <c r="P154">
        <f t="shared" si="5"/>
        <v>16.035514892762205</v>
      </c>
    </row>
    <row r="155" spans="1:16" x14ac:dyDescent="0.2">
      <c r="A155">
        <v>258.7</v>
      </c>
      <c r="B155">
        <v>3459.27</v>
      </c>
      <c r="C155">
        <v>12361.9</v>
      </c>
      <c r="D155">
        <v>3577.87</v>
      </c>
      <c r="E155">
        <v>13479.5</v>
      </c>
      <c r="F155">
        <v>13519.4</v>
      </c>
      <c r="H155">
        <v>13519.9</v>
      </c>
      <c r="I155">
        <v>19090</v>
      </c>
      <c r="J155">
        <v>13549.7</v>
      </c>
      <c r="L155">
        <f t="shared" si="4"/>
        <v>258.7</v>
      </c>
      <c r="M155">
        <f>data!AQ155</f>
        <v>5.1496621571313652E-9</v>
      </c>
      <c r="O155">
        <v>4.4306744751056361E-9</v>
      </c>
      <c r="P155">
        <f t="shared" si="5"/>
        <v>16.227499584215948</v>
      </c>
    </row>
    <row r="156" spans="1:16" x14ac:dyDescent="0.2">
      <c r="A156">
        <v>259.17</v>
      </c>
      <c r="B156">
        <v>3404.8</v>
      </c>
      <c r="C156">
        <v>11975.9</v>
      </c>
      <c r="D156">
        <v>3550.07</v>
      </c>
      <c r="E156">
        <v>13199.9</v>
      </c>
      <c r="F156">
        <v>13156.9</v>
      </c>
      <c r="H156">
        <v>13124.8</v>
      </c>
      <c r="I156">
        <v>18671.099999999999</v>
      </c>
      <c r="J156">
        <v>13105.1</v>
      </c>
      <c r="L156">
        <f t="shared" si="4"/>
        <v>259.17</v>
      </c>
      <c r="M156">
        <f>data!AQ156</f>
        <v>5.1042407663129939E-9</v>
      </c>
      <c r="O156">
        <v>4.3710034349794896E-9</v>
      </c>
      <c r="P156">
        <f t="shared" si="5"/>
        <v>16.775034434100021</v>
      </c>
    </row>
    <row r="157" spans="1:16" x14ac:dyDescent="0.2">
      <c r="A157">
        <v>259.64999999999998</v>
      </c>
      <c r="B157">
        <v>3456</v>
      </c>
      <c r="C157">
        <v>12385.8</v>
      </c>
      <c r="D157">
        <v>3590.4</v>
      </c>
      <c r="E157">
        <v>13596.5</v>
      </c>
      <c r="F157">
        <v>13557.5</v>
      </c>
      <c r="H157">
        <v>13623.3</v>
      </c>
      <c r="I157">
        <v>19157.599999999999</v>
      </c>
      <c r="J157">
        <v>13607.6</v>
      </c>
      <c r="L157">
        <f t="shared" si="4"/>
        <v>259.64999999999998</v>
      </c>
      <c r="M157">
        <f>data!AQ157</f>
        <v>5.0757624173489807E-9</v>
      </c>
      <c r="O157">
        <v>4.3842309917794242E-9</v>
      </c>
      <c r="P157">
        <f t="shared" si="5"/>
        <v>15.773152164340802</v>
      </c>
    </row>
    <row r="158" spans="1:16" x14ac:dyDescent="0.2">
      <c r="A158">
        <v>260.12</v>
      </c>
      <c r="B158">
        <v>3485.33</v>
      </c>
      <c r="C158">
        <v>12537.1</v>
      </c>
      <c r="D158">
        <v>3613.8</v>
      </c>
      <c r="E158">
        <v>13762.2</v>
      </c>
      <c r="F158">
        <v>13773</v>
      </c>
      <c r="H158">
        <v>13800.5</v>
      </c>
      <c r="I158">
        <v>19317.5</v>
      </c>
      <c r="J158">
        <v>13859.6</v>
      </c>
      <c r="L158">
        <f t="shared" si="4"/>
        <v>260.12</v>
      </c>
      <c r="M158">
        <f>data!AQ158</f>
        <v>5.1102064027775753E-9</v>
      </c>
      <c r="O158">
        <v>4.340700402633496E-9</v>
      </c>
      <c r="P158">
        <f t="shared" si="5"/>
        <v>17.727692048896561</v>
      </c>
    </row>
    <row r="159" spans="1:16" x14ac:dyDescent="0.2">
      <c r="A159">
        <v>260.58999999999997</v>
      </c>
      <c r="B159">
        <v>3537.67</v>
      </c>
      <c r="C159">
        <v>13107.3</v>
      </c>
      <c r="D159">
        <v>3681.53</v>
      </c>
      <c r="E159">
        <v>14321.8</v>
      </c>
      <c r="F159">
        <v>14327.5</v>
      </c>
      <c r="H159">
        <v>14519.6</v>
      </c>
      <c r="I159">
        <v>20056.3</v>
      </c>
      <c r="J159">
        <v>14519.4</v>
      </c>
      <c r="L159">
        <f t="shared" si="4"/>
        <v>260.58999999999997</v>
      </c>
      <c r="M159">
        <f>data!AQ159</f>
        <v>4.996967367806274E-9</v>
      </c>
      <c r="O159">
        <v>4.3114366864733371E-9</v>
      </c>
      <c r="P159">
        <f t="shared" si="5"/>
        <v>15.900284085899134</v>
      </c>
    </row>
    <row r="160" spans="1:16" x14ac:dyDescent="0.2">
      <c r="A160">
        <v>261.07</v>
      </c>
      <c r="B160">
        <v>3421.4</v>
      </c>
      <c r="C160">
        <v>12104.2</v>
      </c>
      <c r="D160">
        <v>3560.2</v>
      </c>
      <c r="E160">
        <v>13374.6</v>
      </c>
      <c r="F160">
        <v>13353.1</v>
      </c>
      <c r="H160">
        <v>13335.9</v>
      </c>
      <c r="I160">
        <v>18887.5</v>
      </c>
      <c r="J160">
        <v>13335.2</v>
      </c>
      <c r="L160">
        <f t="shared" si="4"/>
        <v>261.07</v>
      </c>
      <c r="M160">
        <f>data!AQ160</f>
        <v>4.9449485857785905E-9</v>
      </c>
      <c r="O160">
        <v>4.2596150156799872E-9</v>
      </c>
      <c r="P160">
        <f t="shared" si="5"/>
        <v>16.089096492895134</v>
      </c>
    </row>
    <row r="161" spans="1:16" x14ac:dyDescent="0.2">
      <c r="A161">
        <v>261.54000000000002</v>
      </c>
      <c r="B161">
        <v>3419.2</v>
      </c>
      <c r="C161">
        <v>11999.1</v>
      </c>
      <c r="D161">
        <v>3544.8</v>
      </c>
      <c r="E161">
        <v>13267</v>
      </c>
      <c r="F161">
        <v>13250.3</v>
      </c>
      <c r="H161">
        <v>13157.7</v>
      </c>
      <c r="I161">
        <v>18697.900000000001</v>
      </c>
      <c r="J161">
        <v>13188.2</v>
      </c>
      <c r="L161">
        <f t="shared" si="4"/>
        <v>261.54000000000002</v>
      </c>
      <c r="M161">
        <f>data!AQ161</f>
        <v>4.9465315903012965E-9</v>
      </c>
      <c r="O161">
        <v>4.2233548160350382E-9</v>
      </c>
      <c r="P161">
        <f t="shared" si="5"/>
        <v>17.123277720368986</v>
      </c>
    </row>
    <row r="162" spans="1:16" x14ac:dyDescent="0.2">
      <c r="A162">
        <v>262.02</v>
      </c>
      <c r="B162">
        <v>3517.27</v>
      </c>
      <c r="C162">
        <v>12800.2</v>
      </c>
      <c r="D162">
        <v>3652.87</v>
      </c>
      <c r="E162">
        <v>14107.9</v>
      </c>
      <c r="F162">
        <v>14067</v>
      </c>
      <c r="H162">
        <v>14085</v>
      </c>
      <c r="I162">
        <v>19647</v>
      </c>
      <c r="J162">
        <v>14079.2</v>
      </c>
      <c r="L162">
        <f t="shared" si="4"/>
        <v>262.02</v>
      </c>
      <c r="M162">
        <f>data!AQ162</f>
        <v>4.8612445713525217E-9</v>
      </c>
      <c r="O162">
        <v>4.2195886816482374E-9</v>
      </c>
      <c r="P162">
        <f t="shared" si="5"/>
        <v>15.206598038689483</v>
      </c>
    </row>
    <row r="163" spans="1:16" x14ac:dyDescent="0.2">
      <c r="A163">
        <v>262.49</v>
      </c>
      <c r="B163">
        <v>3389.33</v>
      </c>
      <c r="C163">
        <v>11871</v>
      </c>
      <c r="D163">
        <v>3537</v>
      </c>
      <c r="E163">
        <v>13182.3</v>
      </c>
      <c r="F163">
        <v>13144</v>
      </c>
      <c r="H163">
        <v>12967.2</v>
      </c>
      <c r="I163">
        <v>18524.5</v>
      </c>
      <c r="J163">
        <v>12955.4</v>
      </c>
      <c r="L163">
        <f t="shared" si="4"/>
        <v>262.49</v>
      </c>
      <c r="M163">
        <f>data!AQ163</f>
        <v>4.8293726990693377E-9</v>
      </c>
      <c r="O163">
        <v>4.1699992880558181E-9</v>
      </c>
      <c r="P163">
        <f t="shared" si="5"/>
        <v>15.812314714349503</v>
      </c>
    </row>
    <row r="164" spans="1:16" x14ac:dyDescent="0.2">
      <c r="A164">
        <v>262.97000000000003</v>
      </c>
      <c r="B164">
        <v>3470.87</v>
      </c>
      <c r="C164">
        <v>12393.5</v>
      </c>
      <c r="D164">
        <v>3602.73</v>
      </c>
      <c r="E164">
        <v>13656.1</v>
      </c>
      <c r="F164">
        <v>13638.2</v>
      </c>
      <c r="H164">
        <v>13579.8</v>
      </c>
      <c r="I164">
        <v>19211.400000000001</v>
      </c>
      <c r="J164">
        <v>13595.6</v>
      </c>
      <c r="L164">
        <f t="shared" si="4"/>
        <v>262.97000000000003</v>
      </c>
      <c r="M164">
        <f>data!AQ164</f>
        <v>4.7419250014154976E-9</v>
      </c>
      <c r="O164">
        <v>4.1080442240859943E-9</v>
      </c>
      <c r="P164">
        <f t="shared" si="5"/>
        <v>15.430232557210031</v>
      </c>
    </row>
    <row r="165" spans="1:16" x14ac:dyDescent="0.2">
      <c r="A165">
        <v>263.44</v>
      </c>
      <c r="B165">
        <v>3435</v>
      </c>
      <c r="C165">
        <v>12169.8</v>
      </c>
      <c r="D165">
        <v>3576.27</v>
      </c>
      <c r="E165">
        <v>13458</v>
      </c>
      <c r="F165">
        <v>13460.4</v>
      </c>
      <c r="H165">
        <v>13310.7</v>
      </c>
      <c r="I165">
        <v>18938.8</v>
      </c>
      <c r="J165">
        <v>13295.2</v>
      </c>
      <c r="L165">
        <f t="shared" si="4"/>
        <v>263.44</v>
      </c>
      <c r="M165">
        <f>data!AQ165</f>
        <v>4.6963711833316642E-9</v>
      </c>
      <c r="O165">
        <v>4.0420011276891491E-9</v>
      </c>
      <c r="P165">
        <f t="shared" si="5"/>
        <v>16.189259601137831</v>
      </c>
    </row>
    <row r="166" spans="1:16" x14ac:dyDescent="0.2">
      <c r="A166">
        <v>263.92</v>
      </c>
      <c r="B166">
        <v>3370.07</v>
      </c>
      <c r="C166">
        <v>11630.2</v>
      </c>
      <c r="D166">
        <v>3507.07</v>
      </c>
      <c r="E166">
        <v>12939.9</v>
      </c>
      <c r="F166">
        <v>12893.1</v>
      </c>
      <c r="H166">
        <v>12679.6</v>
      </c>
      <c r="I166">
        <v>18303.7</v>
      </c>
      <c r="J166">
        <v>12685.4</v>
      </c>
      <c r="L166">
        <f t="shared" si="4"/>
        <v>263.92</v>
      </c>
      <c r="M166">
        <f>data!AQ166</f>
        <v>4.669687915636179E-9</v>
      </c>
      <c r="O166">
        <v>4.0454748566651567E-9</v>
      </c>
      <c r="P166">
        <f t="shared" si="5"/>
        <v>15.429908257681907</v>
      </c>
    </row>
    <row r="167" spans="1:16" x14ac:dyDescent="0.2">
      <c r="A167">
        <v>264.39</v>
      </c>
      <c r="B167">
        <v>3489</v>
      </c>
      <c r="C167">
        <v>12643.5</v>
      </c>
      <c r="D167">
        <v>3626.2</v>
      </c>
      <c r="E167">
        <v>13913</v>
      </c>
      <c r="F167">
        <v>13847.5</v>
      </c>
      <c r="H167">
        <v>13917.3</v>
      </c>
      <c r="I167">
        <v>19476.400000000001</v>
      </c>
      <c r="J167">
        <v>13926.5</v>
      </c>
      <c r="L167">
        <f t="shared" si="4"/>
        <v>264.39</v>
      </c>
      <c r="M167">
        <f>data!AQ167</f>
        <v>4.6943505016319767E-9</v>
      </c>
      <c r="O167">
        <v>4.0067802680443679E-9</v>
      </c>
      <c r="P167">
        <f t="shared" si="5"/>
        <v>17.160168204661709</v>
      </c>
    </row>
    <row r="168" spans="1:16" x14ac:dyDescent="0.2">
      <c r="A168">
        <v>264.87</v>
      </c>
      <c r="B168">
        <v>3510.13</v>
      </c>
      <c r="C168">
        <v>12817.5</v>
      </c>
      <c r="D168">
        <v>3650.6</v>
      </c>
      <c r="E168">
        <v>14093.7</v>
      </c>
      <c r="F168">
        <v>14026.4</v>
      </c>
      <c r="H168">
        <v>14144.5</v>
      </c>
      <c r="I168">
        <v>19687.599999999999</v>
      </c>
      <c r="J168">
        <v>14165.6</v>
      </c>
      <c r="L168">
        <f t="shared" si="4"/>
        <v>264.87</v>
      </c>
      <c r="M168">
        <f>data!AQ168</f>
        <v>4.6839091487613152E-9</v>
      </c>
      <c r="O168">
        <v>4.0390494277896181E-9</v>
      </c>
      <c r="P168">
        <f t="shared" si="5"/>
        <v>15.96563083716949</v>
      </c>
    </row>
    <row r="169" spans="1:16" x14ac:dyDescent="0.2">
      <c r="A169">
        <v>265.33999999999997</v>
      </c>
      <c r="B169">
        <v>3416.87</v>
      </c>
      <c r="C169">
        <v>12069.9</v>
      </c>
      <c r="D169">
        <v>3562.93</v>
      </c>
      <c r="E169">
        <v>13288.1</v>
      </c>
      <c r="F169">
        <v>13237.2</v>
      </c>
      <c r="H169">
        <v>13173.2</v>
      </c>
      <c r="I169">
        <v>18750</v>
      </c>
      <c r="J169">
        <v>13177.1</v>
      </c>
      <c r="L169">
        <f t="shared" si="4"/>
        <v>265.33999999999997</v>
      </c>
      <c r="M169">
        <f>data!AQ169</f>
        <v>4.6063957041081979E-9</v>
      </c>
      <c r="O169">
        <v>3.9938366217228772E-9</v>
      </c>
      <c r="P169">
        <f t="shared" si="5"/>
        <v>15.337609932603415</v>
      </c>
    </row>
    <row r="170" spans="1:16" x14ac:dyDescent="0.2">
      <c r="A170">
        <v>265.82</v>
      </c>
      <c r="B170">
        <v>3450.8</v>
      </c>
      <c r="C170">
        <v>12347.6</v>
      </c>
      <c r="D170">
        <v>3604.2</v>
      </c>
      <c r="E170">
        <v>13572.7</v>
      </c>
      <c r="F170">
        <v>13548</v>
      </c>
      <c r="H170">
        <v>13540.9</v>
      </c>
      <c r="I170">
        <v>19131</v>
      </c>
      <c r="J170">
        <v>13565.1</v>
      </c>
      <c r="L170">
        <f t="shared" si="4"/>
        <v>265.82</v>
      </c>
      <c r="M170">
        <f>data!AQ170</f>
        <v>4.5787510362153238E-9</v>
      </c>
      <c r="O170">
        <v>3.9527957481643937E-9</v>
      </c>
      <c r="P170">
        <f t="shared" si="5"/>
        <v>15.835761014001605</v>
      </c>
    </row>
    <row r="171" spans="1:16" x14ac:dyDescent="0.2">
      <c r="A171">
        <v>266.29000000000002</v>
      </c>
      <c r="B171">
        <v>3461.67</v>
      </c>
      <c r="C171">
        <v>12455.9</v>
      </c>
      <c r="D171">
        <v>3601.73</v>
      </c>
      <c r="E171">
        <v>13688.9</v>
      </c>
      <c r="F171">
        <v>13643.8</v>
      </c>
      <c r="H171">
        <v>13645</v>
      </c>
      <c r="I171">
        <v>19264.3</v>
      </c>
      <c r="J171">
        <v>13706.4</v>
      </c>
      <c r="L171">
        <f t="shared" si="4"/>
        <v>266.29000000000002</v>
      </c>
      <c r="M171">
        <f>data!AQ171</f>
        <v>4.5531433264643803E-9</v>
      </c>
      <c r="O171">
        <v>3.9251429242897505E-9</v>
      </c>
      <c r="P171">
        <f t="shared" si="5"/>
        <v>15.999427646020445</v>
      </c>
    </row>
    <row r="172" spans="1:16" x14ac:dyDescent="0.2">
      <c r="A172">
        <v>266.76</v>
      </c>
      <c r="B172">
        <v>3498.8</v>
      </c>
      <c r="C172">
        <v>12684.1</v>
      </c>
      <c r="D172">
        <v>3624.87</v>
      </c>
      <c r="E172">
        <v>13920</v>
      </c>
      <c r="F172">
        <v>13881.6</v>
      </c>
      <c r="H172">
        <v>13928.1</v>
      </c>
      <c r="I172">
        <v>19465.2</v>
      </c>
      <c r="J172">
        <v>13920.5</v>
      </c>
      <c r="L172">
        <f t="shared" si="4"/>
        <v>266.76</v>
      </c>
      <c r="M172">
        <f>data!AQ172</f>
        <v>4.5376402878679051E-9</v>
      </c>
      <c r="O172">
        <v>3.9128748794089176E-9</v>
      </c>
      <c r="P172">
        <f t="shared" si="5"/>
        <v>15.96691506152543</v>
      </c>
    </row>
    <row r="173" spans="1:16" x14ac:dyDescent="0.2">
      <c r="A173">
        <v>267.24</v>
      </c>
      <c r="B173">
        <v>3441.07</v>
      </c>
      <c r="C173">
        <v>12127.1</v>
      </c>
      <c r="D173">
        <v>3564.07</v>
      </c>
      <c r="E173">
        <v>13423.5</v>
      </c>
      <c r="F173">
        <v>13334.6</v>
      </c>
      <c r="H173">
        <v>13206.1</v>
      </c>
      <c r="I173">
        <v>18806.599999999999</v>
      </c>
      <c r="J173">
        <v>13229.3</v>
      </c>
      <c r="L173">
        <f t="shared" si="4"/>
        <v>267.24</v>
      </c>
      <c r="M173">
        <f>data!AQ173</f>
        <v>4.4717769040953839E-9</v>
      </c>
      <c r="O173">
        <v>3.8769279400685006E-9</v>
      </c>
      <c r="P173">
        <f t="shared" si="5"/>
        <v>15.343307206694512</v>
      </c>
    </row>
    <row r="174" spans="1:16" x14ac:dyDescent="0.2">
      <c r="A174">
        <v>267.70999999999998</v>
      </c>
      <c r="B174">
        <v>3440.07</v>
      </c>
      <c r="C174">
        <v>12234.8</v>
      </c>
      <c r="D174">
        <v>3581.27</v>
      </c>
      <c r="E174">
        <v>13560</v>
      </c>
      <c r="F174">
        <v>13505.1</v>
      </c>
      <c r="H174">
        <v>13356</v>
      </c>
      <c r="I174">
        <v>18933.900000000001</v>
      </c>
      <c r="J174">
        <v>13397.1</v>
      </c>
      <c r="L174">
        <f t="shared" si="4"/>
        <v>267.70999999999998</v>
      </c>
      <c r="M174">
        <f>data!AQ174</f>
        <v>4.4738501528903993E-9</v>
      </c>
      <c r="O174">
        <v>3.8148765766216459E-9</v>
      </c>
      <c r="P174">
        <f t="shared" si="5"/>
        <v>17.273784958262606</v>
      </c>
    </row>
    <row r="175" spans="1:16" x14ac:dyDescent="0.2">
      <c r="A175">
        <v>268.19</v>
      </c>
      <c r="B175">
        <v>3469.07</v>
      </c>
      <c r="C175">
        <v>12399.1</v>
      </c>
      <c r="D175">
        <v>3610.93</v>
      </c>
      <c r="E175">
        <v>13758.4</v>
      </c>
      <c r="F175">
        <v>13704.7</v>
      </c>
      <c r="H175">
        <v>13629</v>
      </c>
      <c r="I175">
        <v>19175.8</v>
      </c>
      <c r="J175">
        <v>13622.6</v>
      </c>
      <c r="L175">
        <f t="shared" si="4"/>
        <v>268.19</v>
      </c>
      <c r="M175">
        <f>data!AQ175</f>
        <v>4.4332664284049583E-9</v>
      </c>
      <c r="O175">
        <v>3.8390814896290254E-9</v>
      </c>
      <c r="P175">
        <f t="shared" si="5"/>
        <v>15.477268205456864</v>
      </c>
    </row>
    <row r="176" spans="1:16" x14ac:dyDescent="0.2">
      <c r="A176">
        <v>268.66000000000003</v>
      </c>
      <c r="B176">
        <v>3467.93</v>
      </c>
      <c r="C176">
        <v>12444.4</v>
      </c>
      <c r="D176">
        <v>3621.87</v>
      </c>
      <c r="E176">
        <v>13863.6</v>
      </c>
      <c r="F176">
        <v>13813.4</v>
      </c>
      <c r="H176">
        <v>13719.6</v>
      </c>
      <c r="I176">
        <v>19294.400000000001</v>
      </c>
      <c r="J176">
        <v>13715.5</v>
      </c>
      <c r="L176">
        <f t="shared" si="4"/>
        <v>268.66000000000003</v>
      </c>
      <c r="M176">
        <f>data!AQ176</f>
        <v>4.3796927676396959E-9</v>
      </c>
      <c r="O176">
        <v>3.821311008980703E-9</v>
      </c>
      <c r="P176">
        <f t="shared" si="5"/>
        <v>14.612308638231873</v>
      </c>
    </row>
    <row r="177" spans="1:16" x14ac:dyDescent="0.2">
      <c r="A177">
        <v>269.14</v>
      </c>
      <c r="B177">
        <v>3347.6</v>
      </c>
      <c r="C177">
        <v>11417.7</v>
      </c>
      <c r="D177">
        <v>3501.27</v>
      </c>
      <c r="E177">
        <v>12837.5</v>
      </c>
      <c r="F177">
        <v>12768</v>
      </c>
      <c r="H177">
        <v>12504.2</v>
      </c>
      <c r="I177">
        <v>18118.099999999999</v>
      </c>
      <c r="J177">
        <v>12504.9</v>
      </c>
      <c r="L177">
        <f t="shared" si="4"/>
        <v>269.14</v>
      </c>
      <c r="M177">
        <f>data!AQ177</f>
        <v>4.3181651049656404E-9</v>
      </c>
      <c r="O177">
        <v>3.7398757540183185E-9</v>
      </c>
      <c r="P177">
        <f t="shared" si="5"/>
        <v>15.462795798121835</v>
      </c>
    </row>
    <row r="178" spans="1:16" x14ac:dyDescent="0.2">
      <c r="A178">
        <v>269.61</v>
      </c>
      <c r="B178">
        <v>3386.4</v>
      </c>
      <c r="C178">
        <v>11732.6</v>
      </c>
      <c r="D178">
        <v>3537.4</v>
      </c>
      <c r="E178">
        <v>13169.5</v>
      </c>
      <c r="F178">
        <v>13078</v>
      </c>
      <c r="H178">
        <v>12943.7</v>
      </c>
      <c r="I178">
        <v>18556.3</v>
      </c>
      <c r="J178">
        <v>12948.9</v>
      </c>
      <c r="L178">
        <f t="shared" si="4"/>
        <v>269.61</v>
      </c>
      <c r="M178">
        <f>data!AQ178</f>
        <v>4.2929924517193421E-9</v>
      </c>
      <c r="O178">
        <v>3.733374568357495E-9</v>
      </c>
      <c r="P178">
        <f t="shared" si="5"/>
        <v>14.989599171348404</v>
      </c>
    </row>
    <row r="179" spans="1:16" x14ac:dyDescent="0.2">
      <c r="A179">
        <v>270.08999999999997</v>
      </c>
      <c r="B179">
        <v>3391.47</v>
      </c>
      <c r="C179">
        <v>11816.1</v>
      </c>
      <c r="D179">
        <v>3542</v>
      </c>
      <c r="E179">
        <v>13208.2</v>
      </c>
      <c r="F179">
        <v>13134.7</v>
      </c>
      <c r="H179">
        <v>13055.2</v>
      </c>
      <c r="I179">
        <v>18665.7</v>
      </c>
      <c r="J179">
        <v>13040.3</v>
      </c>
      <c r="L179">
        <f t="shared" si="4"/>
        <v>270.08999999999997</v>
      </c>
      <c r="M179">
        <f>data!AQ179</f>
        <v>4.2604581902548581E-9</v>
      </c>
      <c r="O179">
        <v>3.6895377721676655E-9</v>
      </c>
      <c r="P179">
        <f t="shared" si="5"/>
        <v>15.474036406239776</v>
      </c>
    </row>
    <row r="180" spans="1:16" x14ac:dyDescent="0.2">
      <c r="A180">
        <v>270.56</v>
      </c>
      <c r="B180">
        <v>3467.2</v>
      </c>
      <c r="C180">
        <v>12491.6</v>
      </c>
      <c r="D180">
        <v>3616.4</v>
      </c>
      <c r="E180">
        <v>13842.7</v>
      </c>
      <c r="F180">
        <v>13755.8</v>
      </c>
      <c r="H180">
        <v>13833.5</v>
      </c>
      <c r="I180">
        <v>19497.400000000001</v>
      </c>
      <c r="J180">
        <v>13858.7</v>
      </c>
      <c r="L180">
        <f t="shared" si="4"/>
        <v>270.56</v>
      </c>
      <c r="M180">
        <f>data!AQ180</f>
        <v>4.2098715734237322E-9</v>
      </c>
      <c r="O180">
        <v>3.6544455390650062E-9</v>
      </c>
      <c r="P180">
        <f t="shared" si="5"/>
        <v>15.198640352452271</v>
      </c>
    </row>
    <row r="181" spans="1:16" x14ac:dyDescent="0.2">
      <c r="A181">
        <v>271.02999999999997</v>
      </c>
      <c r="B181">
        <v>3500.2</v>
      </c>
      <c r="C181">
        <v>12766.3</v>
      </c>
      <c r="D181">
        <v>3656.93</v>
      </c>
      <c r="E181">
        <v>14100</v>
      </c>
      <c r="F181">
        <v>14048.7</v>
      </c>
      <c r="H181">
        <v>14135.4</v>
      </c>
      <c r="I181">
        <v>19747</v>
      </c>
      <c r="J181">
        <v>14110.7</v>
      </c>
      <c r="L181">
        <f t="shared" si="4"/>
        <v>271.02999999999997</v>
      </c>
      <c r="M181">
        <f>data!AQ181</f>
        <v>4.2018096859861392E-9</v>
      </c>
      <c r="O181">
        <v>3.6674682884582255E-9</v>
      </c>
      <c r="P181">
        <f t="shared" si="5"/>
        <v>14.569761903859476</v>
      </c>
    </row>
    <row r="182" spans="1:16" x14ac:dyDescent="0.2">
      <c r="A182">
        <v>271.51</v>
      </c>
      <c r="B182">
        <v>3412</v>
      </c>
      <c r="C182">
        <v>12011.5</v>
      </c>
      <c r="D182">
        <v>3561.33</v>
      </c>
      <c r="E182">
        <v>13346.9</v>
      </c>
      <c r="F182">
        <v>13262.5</v>
      </c>
      <c r="H182">
        <v>13257.2</v>
      </c>
      <c r="I182">
        <v>18922.900000000001</v>
      </c>
      <c r="J182">
        <v>13242.2</v>
      </c>
      <c r="L182">
        <f t="shared" si="4"/>
        <v>271.51</v>
      </c>
      <c r="M182">
        <f>data!AQ182</f>
        <v>4.1318976959314814E-9</v>
      </c>
      <c r="O182">
        <v>3.6137872059555024E-9</v>
      </c>
      <c r="P182">
        <f t="shared" si="5"/>
        <v>14.337050314477167</v>
      </c>
    </row>
    <row r="183" spans="1:16" x14ac:dyDescent="0.2">
      <c r="A183">
        <v>271.98</v>
      </c>
      <c r="B183">
        <v>3447.47</v>
      </c>
      <c r="C183">
        <v>12194.2</v>
      </c>
      <c r="D183">
        <v>3604</v>
      </c>
      <c r="E183">
        <v>13561.2</v>
      </c>
      <c r="F183">
        <v>13492.7</v>
      </c>
      <c r="H183">
        <v>13450.3</v>
      </c>
      <c r="I183">
        <v>19133.2</v>
      </c>
      <c r="J183">
        <v>13518.7</v>
      </c>
      <c r="L183">
        <f t="shared" si="4"/>
        <v>271.98</v>
      </c>
      <c r="M183">
        <f>data!AQ183</f>
        <v>4.1431809185189295E-9</v>
      </c>
      <c r="O183">
        <v>3.5744596712218633E-9</v>
      </c>
      <c r="P183">
        <f t="shared" si="5"/>
        <v>15.910691394166978</v>
      </c>
    </row>
    <row r="184" spans="1:16" x14ac:dyDescent="0.2">
      <c r="A184">
        <v>272.45999999999998</v>
      </c>
      <c r="B184">
        <v>3366.8</v>
      </c>
      <c r="C184">
        <v>11598.5</v>
      </c>
      <c r="D184">
        <v>3518.4</v>
      </c>
      <c r="E184">
        <v>12960.4</v>
      </c>
      <c r="F184">
        <v>12875.1</v>
      </c>
      <c r="H184">
        <v>12719.4</v>
      </c>
      <c r="I184">
        <v>18354.5</v>
      </c>
      <c r="J184">
        <v>12728.3</v>
      </c>
      <c r="L184">
        <f t="shared" si="4"/>
        <v>272.45999999999998</v>
      </c>
      <c r="M184">
        <f>data!AQ184</f>
        <v>4.1055884919873033E-9</v>
      </c>
      <c r="O184">
        <v>3.517696098967547E-9</v>
      </c>
      <c r="P184">
        <f t="shared" si="5"/>
        <v>16.712427011313004</v>
      </c>
    </row>
    <row r="185" spans="1:16" x14ac:dyDescent="0.2">
      <c r="A185">
        <v>272.93</v>
      </c>
      <c r="B185">
        <v>3377.93</v>
      </c>
      <c r="C185">
        <v>11708.7</v>
      </c>
      <c r="D185">
        <v>3521.2</v>
      </c>
      <c r="E185">
        <v>13015.3</v>
      </c>
      <c r="F185">
        <v>12941</v>
      </c>
      <c r="H185">
        <v>12779.8</v>
      </c>
      <c r="I185">
        <v>18475.900000000001</v>
      </c>
      <c r="J185">
        <v>12807.1</v>
      </c>
      <c r="L185">
        <f t="shared" si="4"/>
        <v>272.93</v>
      </c>
      <c r="M185">
        <f>data!AQ185</f>
        <v>4.0469440842370983E-9</v>
      </c>
      <c r="O185">
        <v>3.5305913815728147E-9</v>
      </c>
      <c r="P185">
        <f t="shared" si="5"/>
        <v>14.625105169612061</v>
      </c>
    </row>
    <row r="186" spans="1:16" x14ac:dyDescent="0.2">
      <c r="A186">
        <v>273.39999999999998</v>
      </c>
      <c r="B186">
        <v>3334.2</v>
      </c>
      <c r="C186">
        <v>11341.1</v>
      </c>
      <c r="D186">
        <v>3479.8</v>
      </c>
      <c r="E186">
        <v>12705.4</v>
      </c>
      <c r="F186">
        <v>12655.7</v>
      </c>
      <c r="H186">
        <v>12313.1</v>
      </c>
      <c r="I186">
        <v>18061.7</v>
      </c>
      <c r="J186">
        <v>12339.9</v>
      </c>
      <c r="L186">
        <f t="shared" si="4"/>
        <v>273.39999999999998</v>
      </c>
      <c r="M186">
        <f>data!AQ186</f>
        <v>3.9818949360523875E-9</v>
      </c>
      <c r="O186">
        <v>3.4193318982403037E-9</v>
      </c>
      <c r="P186">
        <f t="shared" si="5"/>
        <v>16.452425636177541</v>
      </c>
    </row>
    <row r="187" spans="1:16" x14ac:dyDescent="0.2">
      <c r="A187">
        <v>273.88</v>
      </c>
      <c r="B187">
        <v>3454.53</v>
      </c>
      <c r="C187">
        <v>12265.1</v>
      </c>
      <c r="D187">
        <v>3595.53</v>
      </c>
      <c r="E187">
        <v>13600.3</v>
      </c>
      <c r="F187">
        <v>13519.9</v>
      </c>
      <c r="H187">
        <v>13405.8</v>
      </c>
      <c r="I187">
        <v>19211.8</v>
      </c>
      <c r="J187">
        <v>13431.6</v>
      </c>
      <c r="L187">
        <f t="shared" si="4"/>
        <v>273.88</v>
      </c>
      <c r="M187">
        <f>data!AQ187</f>
        <v>3.9140563238949129E-9</v>
      </c>
      <c r="O187">
        <v>3.45483507286503E-9</v>
      </c>
      <c r="P187">
        <f t="shared" si="5"/>
        <v>13.292132369405966</v>
      </c>
    </row>
    <row r="188" spans="1:16" x14ac:dyDescent="0.2">
      <c r="A188">
        <v>274.35000000000002</v>
      </c>
      <c r="B188">
        <v>3685.6</v>
      </c>
      <c r="C188">
        <v>14235.6</v>
      </c>
      <c r="D188">
        <v>3838.07</v>
      </c>
      <c r="E188">
        <v>15497.1</v>
      </c>
      <c r="F188">
        <v>15387.3</v>
      </c>
      <c r="H188">
        <v>15796.5</v>
      </c>
      <c r="I188">
        <v>21478.5</v>
      </c>
      <c r="J188">
        <v>15774</v>
      </c>
      <c r="L188">
        <f t="shared" si="4"/>
        <v>274.35000000000002</v>
      </c>
      <c r="M188">
        <f>data!AQ188</f>
        <v>3.9572837608695955E-9</v>
      </c>
      <c r="O188">
        <v>3.4343176974479909E-9</v>
      </c>
      <c r="P188">
        <f t="shared" si="5"/>
        <v>15.227655374172745</v>
      </c>
    </row>
    <row r="189" spans="1:16" x14ac:dyDescent="0.2">
      <c r="A189">
        <v>274.83</v>
      </c>
      <c r="B189">
        <v>3476.8</v>
      </c>
      <c r="C189">
        <v>12472.6</v>
      </c>
      <c r="D189">
        <v>3631.13</v>
      </c>
      <c r="E189">
        <v>13892.3</v>
      </c>
      <c r="F189">
        <v>13812</v>
      </c>
      <c r="H189">
        <v>13789.5</v>
      </c>
      <c r="I189">
        <v>19630.8</v>
      </c>
      <c r="J189">
        <v>13798.7</v>
      </c>
      <c r="L189">
        <f t="shared" si="4"/>
        <v>274.83</v>
      </c>
      <c r="M189">
        <f>data!AQ189</f>
        <v>3.8270880900058426E-9</v>
      </c>
      <c r="O189">
        <v>3.3854005112746844E-9</v>
      </c>
      <c r="P189">
        <f t="shared" si="5"/>
        <v>13.046833816565243</v>
      </c>
    </row>
    <row r="190" spans="1:16" x14ac:dyDescent="0.2">
      <c r="A190">
        <v>275.3</v>
      </c>
      <c r="B190">
        <v>3475.73</v>
      </c>
      <c r="C190">
        <v>12571.1</v>
      </c>
      <c r="D190">
        <v>3645.4</v>
      </c>
      <c r="E190">
        <v>13998.8</v>
      </c>
      <c r="F190">
        <v>13894</v>
      </c>
      <c r="H190">
        <v>13905.7</v>
      </c>
      <c r="I190">
        <v>19744.5</v>
      </c>
      <c r="J190">
        <v>13947.5</v>
      </c>
      <c r="L190">
        <f t="shared" si="4"/>
        <v>275.3</v>
      </c>
      <c r="M190">
        <f>data!AQ190</f>
        <v>3.8261779932050929E-9</v>
      </c>
      <c r="O190">
        <v>3.3406796066163964E-9</v>
      </c>
      <c r="P190">
        <f t="shared" si="5"/>
        <v>14.532922751021701</v>
      </c>
    </row>
    <row r="191" spans="1:16" x14ac:dyDescent="0.2">
      <c r="A191">
        <v>275.77999999999997</v>
      </c>
      <c r="B191">
        <v>3383.93</v>
      </c>
      <c r="C191">
        <v>11875.3</v>
      </c>
      <c r="D191">
        <v>3561.47</v>
      </c>
      <c r="E191">
        <v>13360.7</v>
      </c>
      <c r="F191">
        <v>13229.5</v>
      </c>
      <c r="H191">
        <v>13080.9</v>
      </c>
      <c r="I191">
        <v>18958</v>
      </c>
      <c r="J191">
        <v>13077</v>
      </c>
      <c r="L191">
        <f t="shared" si="4"/>
        <v>275.77999999999997</v>
      </c>
      <c r="M191">
        <f>data!AQ191</f>
        <v>3.7474332801902986E-9</v>
      </c>
      <c r="O191">
        <v>3.2900316534620133E-9</v>
      </c>
      <c r="P191">
        <f t="shared" si="5"/>
        <v>13.902651247959078</v>
      </c>
    </row>
    <row r="192" spans="1:16" x14ac:dyDescent="0.2">
      <c r="A192">
        <v>276.25</v>
      </c>
      <c r="B192">
        <v>3430.2</v>
      </c>
      <c r="C192">
        <v>12140</v>
      </c>
      <c r="D192">
        <v>3585.87</v>
      </c>
      <c r="E192">
        <v>13573</v>
      </c>
      <c r="F192">
        <v>13469.8</v>
      </c>
      <c r="H192">
        <v>13431.6</v>
      </c>
      <c r="I192">
        <v>19293.2</v>
      </c>
      <c r="J192">
        <v>13421.8</v>
      </c>
      <c r="L192">
        <f t="shared" si="4"/>
        <v>276.25</v>
      </c>
      <c r="M192">
        <f>data!AQ192</f>
        <v>3.733494630204696E-9</v>
      </c>
      <c r="O192">
        <v>3.2531177090371303E-9</v>
      </c>
      <c r="P192">
        <f t="shared" si="5"/>
        <v>14.766662756563747</v>
      </c>
    </row>
    <row r="193" spans="1:16" x14ac:dyDescent="0.2">
      <c r="A193">
        <v>276.72000000000003</v>
      </c>
      <c r="B193">
        <v>3477.6</v>
      </c>
      <c r="C193">
        <v>12497.3</v>
      </c>
      <c r="D193">
        <v>3636.33</v>
      </c>
      <c r="E193">
        <v>13909.5</v>
      </c>
      <c r="F193">
        <v>13784.2</v>
      </c>
      <c r="H193">
        <v>13834.6</v>
      </c>
      <c r="I193">
        <v>19675.3</v>
      </c>
      <c r="J193">
        <v>13848.3</v>
      </c>
      <c r="L193">
        <f t="shared" si="4"/>
        <v>276.72000000000003</v>
      </c>
      <c r="M193">
        <f>data!AQ193</f>
        <v>3.7323950797781821E-9</v>
      </c>
      <c r="O193">
        <v>3.2279691844854494E-9</v>
      </c>
      <c r="P193">
        <f t="shared" si="5"/>
        <v>15.62672585962558</v>
      </c>
    </row>
    <row r="194" spans="1:16" x14ac:dyDescent="0.2">
      <c r="A194">
        <v>277.2</v>
      </c>
      <c r="B194">
        <v>3485.07</v>
      </c>
      <c r="C194">
        <v>12534</v>
      </c>
      <c r="D194">
        <v>3633.13</v>
      </c>
      <c r="E194">
        <v>13980.5</v>
      </c>
      <c r="F194">
        <v>13865.9</v>
      </c>
      <c r="H194">
        <v>13909.6</v>
      </c>
      <c r="I194">
        <v>19865</v>
      </c>
      <c r="J194">
        <v>13940.3</v>
      </c>
      <c r="L194">
        <f t="shared" si="4"/>
        <v>277.2</v>
      </c>
      <c r="M194">
        <f>data!AQ194</f>
        <v>3.6454640640085282E-9</v>
      </c>
      <c r="O194">
        <v>3.2127737531001168E-9</v>
      </c>
      <c r="P194">
        <f t="shared" si="5"/>
        <v>13.46781143524014</v>
      </c>
    </row>
    <row r="195" spans="1:16" x14ac:dyDescent="0.2">
      <c r="A195">
        <v>277.67</v>
      </c>
      <c r="B195">
        <v>3354.4</v>
      </c>
      <c r="C195">
        <v>11578.3</v>
      </c>
      <c r="D195">
        <v>3522.4</v>
      </c>
      <c r="E195">
        <v>13032.9</v>
      </c>
      <c r="F195">
        <v>12868.8</v>
      </c>
      <c r="H195">
        <v>12833.9</v>
      </c>
      <c r="I195">
        <v>18783.400000000001</v>
      </c>
      <c r="J195">
        <v>12824.5</v>
      </c>
      <c r="L195">
        <f t="shared" si="4"/>
        <v>277.67</v>
      </c>
      <c r="M195">
        <f>data!AQ195</f>
        <v>3.6066855674086586E-9</v>
      </c>
      <c r="O195">
        <v>3.1046329538853393E-9</v>
      </c>
      <c r="P195">
        <f t="shared" si="5"/>
        <v>16.171077901335103</v>
      </c>
    </row>
    <row r="196" spans="1:16" x14ac:dyDescent="0.2">
      <c r="A196">
        <v>278.14</v>
      </c>
      <c r="B196">
        <v>3408.6</v>
      </c>
      <c r="C196">
        <v>11987.3</v>
      </c>
      <c r="D196">
        <v>3566.07</v>
      </c>
      <c r="E196">
        <v>13444.7</v>
      </c>
      <c r="F196">
        <v>13279.5</v>
      </c>
      <c r="H196">
        <v>13402.1</v>
      </c>
      <c r="I196">
        <v>19378.3</v>
      </c>
      <c r="J196">
        <v>13434</v>
      </c>
      <c r="L196">
        <f t="shared" si="4"/>
        <v>278.14</v>
      </c>
      <c r="M196">
        <f>data!AQ196</f>
        <v>3.587441994204783E-9</v>
      </c>
      <c r="O196">
        <v>3.1414823767687546E-9</v>
      </c>
      <c r="P196">
        <f t="shared" si="5"/>
        <v>14.195833811893943</v>
      </c>
    </row>
    <row r="197" spans="1:16" x14ac:dyDescent="0.2">
      <c r="A197">
        <v>278.62</v>
      </c>
      <c r="B197">
        <v>3341.07</v>
      </c>
      <c r="C197">
        <v>11495.8</v>
      </c>
      <c r="D197">
        <v>3505.8</v>
      </c>
      <c r="E197">
        <v>12915.3</v>
      </c>
      <c r="F197">
        <v>12814.1</v>
      </c>
      <c r="H197">
        <v>12814.5</v>
      </c>
      <c r="I197">
        <v>18857.7</v>
      </c>
      <c r="J197">
        <v>12771.1</v>
      </c>
      <c r="L197">
        <f t="shared" si="4"/>
        <v>278.62</v>
      </c>
      <c r="M197">
        <f>data!AQ197</f>
        <v>3.5043609616742039E-9</v>
      </c>
      <c r="O197">
        <v>3.0511245138414852E-9</v>
      </c>
      <c r="P197">
        <f t="shared" si="5"/>
        <v>14.854734566767194</v>
      </c>
    </row>
    <row r="198" spans="1:16" x14ac:dyDescent="0.2">
      <c r="A198">
        <v>279.08999999999997</v>
      </c>
      <c r="B198">
        <v>3673.07</v>
      </c>
      <c r="C198">
        <v>14115.9</v>
      </c>
      <c r="D198">
        <v>3833.8</v>
      </c>
      <c r="E198">
        <v>15509.6</v>
      </c>
      <c r="F198">
        <v>15343.9</v>
      </c>
      <c r="H198">
        <v>16039.2</v>
      </c>
      <c r="I198">
        <v>22083.9</v>
      </c>
      <c r="J198">
        <v>16035.5</v>
      </c>
      <c r="L198">
        <f t="shared" si="4"/>
        <v>279.08999999999997</v>
      </c>
      <c r="M198">
        <f>data!AQ198</f>
        <v>3.4816481384148823E-9</v>
      </c>
      <c r="O198">
        <v>3.0548110037425469E-9</v>
      </c>
      <c r="P198">
        <f t="shared" si="5"/>
        <v>13.972620045868748</v>
      </c>
    </row>
    <row r="199" spans="1:16" x14ac:dyDescent="0.2">
      <c r="A199">
        <v>279.57</v>
      </c>
      <c r="B199">
        <v>3376.47</v>
      </c>
      <c r="C199">
        <v>11730.7</v>
      </c>
      <c r="D199">
        <v>3546.93</v>
      </c>
      <c r="E199">
        <v>13174.7</v>
      </c>
      <c r="F199">
        <v>13000.8</v>
      </c>
      <c r="H199">
        <v>13246.4</v>
      </c>
      <c r="I199">
        <v>19353.599999999999</v>
      </c>
      <c r="J199">
        <v>13264.2</v>
      </c>
      <c r="L199">
        <f t="shared" si="4"/>
        <v>279.57</v>
      </c>
      <c r="M199">
        <f>data!AQ199</f>
        <v>3.4336348158377047E-9</v>
      </c>
      <c r="O199">
        <v>3.0002991097147009E-9</v>
      </c>
      <c r="P199">
        <f t="shared" si="5"/>
        <v>14.443083515236914</v>
      </c>
    </row>
    <row r="200" spans="1:16" x14ac:dyDescent="0.2">
      <c r="A200">
        <v>280.04000000000002</v>
      </c>
      <c r="B200">
        <v>3374.87</v>
      </c>
      <c r="C200">
        <v>11690.2</v>
      </c>
      <c r="D200">
        <v>3526.8</v>
      </c>
      <c r="E200">
        <v>13106.8</v>
      </c>
      <c r="F200">
        <v>13000.2</v>
      </c>
      <c r="H200">
        <v>13076.2</v>
      </c>
      <c r="I200">
        <v>19280.400000000001</v>
      </c>
      <c r="J200">
        <v>13067.9</v>
      </c>
      <c r="L200">
        <f t="shared" ref="L200:L263" si="6">A200</f>
        <v>280.04000000000002</v>
      </c>
      <c r="M200">
        <f>data!AQ200</f>
        <v>3.3474867556590678E-9</v>
      </c>
      <c r="O200">
        <v>2.9605249892998496E-9</v>
      </c>
      <c r="P200">
        <f t="shared" ref="P200:P263" si="7">(M200-O200)/O200%</f>
        <v>13.070714409025573</v>
      </c>
    </row>
    <row r="201" spans="1:16" x14ac:dyDescent="0.2">
      <c r="A201">
        <v>280.51</v>
      </c>
      <c r="B201">
        <v>3694.07</v>
      </c>
      <c r="C201">
        <v>14227.2</v>
      </c>
      <c r="D201">
        <v>3852.4</v>
      </c>
      <c r="E201">
        <v>15680.8</v>
      </c>
      <c r="F201">
        <v>15507.2</v>
      </c>
      <c r="H201">
        <v>15928.2</v>
      </c>
      <c r="I201">
        <v>22063.1</v>
      </c>
      <c r="J201">
        <v>15946.5</v>
      </c>
      <c r="L201">
        <f t="shared" si="6"/>
        <v>280.51</v>
      </c>
      <c r="M201">
        <f>data!AQ201</f>
        <v>3.3760307286005681E-9</v>
      </c>
      <c r="O201">
        <v>2.943509814617486E-9</v>
      </c>
      <c r="P201">
        <f t="shared" si="7"/>
        <v>14.694053739354999</v>
      </c>
    </row>
    <row r="202" spans="1:16" x14ac:dyDescent="0.2">
      <c r="A202">
        <v>280.99</v>
      </c>
      <c r="B202">
        <v>3538</v>
      </c>
      <c r="C202">
        <v>12989.2</v>
      </c>
      <c r="D202">
        <v>3695.67</v>
      </c>
      <c r="E202">
        <v>14410.3</v>
      </c>
      <c r="F202">
        <v>14213.3</v>
      </c>
      <c r="H202">
        <v>14039.3</v>
      </c>
      <c r="I202">
        <v>20278.400000000001</v>
      </c>
      <c r="J202">
        <v>14074.7</v>
      </c>
      <c r="L202">
        <f t="shared" si="6"/>
        <v>280.99</v>
      </c>
      <c r="M202">
        <f>data!AQ202</f>
        <v>3.3066823878198221E-9</v>
      </c>
      <c r="O202">
        <v>2.8809994233483268E-9</v>
      </c>
      <c r="P202">
        <f t="shared" si="7"/>
        <v>14.775531054315943</v>
      </c>
    </row>
    <row r="203" spans="1:16" x14ac:dyDescent="0.2">
      <c r="A203">
        <v>281.45999999999998</v>
      </c>
      <c r="B203">
        <v>3707.07</v>
      </c>
      <c r="C203">
        <v>14481.9</v>
      </c>
      <c r="D203">
        <v>3866.87</v>
      </c>
      <c r="E203">
        <v>15870.4</v>
      </c>
      <c r="F203">
        <v>15663.7</v>
      </c>
      <c r="H203">
        <v>15530.1</v>
      </c>
      <c r="I203">
        <v>21734.3</v>
      </c>
      <c r="J203">
        <v>15552.1</v>
      </c>
      <c r="L203">
        <f t="shared" si="6"/>
        <v>281.45999999999998</v>
      </c>
      <c r="M203">
        <f>data!AQ203</f>
        <v>3.2982616213973503E-9</v>
      </c>
      <c r="O203">
        <v>2.8563828547920547E-9</v>
      </c>
      <c r="P203">
        <f t="shared" si="7"/>
        <v>15.469871829820395</v>
      </c>
    </row>
    <row r="204" spans="1:16" x14ac:dyDescent="0.2">
      <c r="A204">
        <v>281.93</v>
      </c>
      <c r="B204">
        <v>3455.6</v>
      </c>
      <c r="C204">
        <v>12368.5</v>
      </c>
      <c r="D204">
        <v>3621</v>
      </c>
      <c r="E204">
        <v>13828.2</v>
      </c>
      <c r="F204">
        <v>13654</v>
      </c>
      <c r="H204">
        <v>13018.1</v>
      </c>
      <c r="I204">
        <v>19374.7</v>
      </c>
      <c r="J204">
        <v>13058.1</v>
      </c>
      <c r="L204">
        <f t="shared" si="6"/>
        <v>281.93</v>
      </c>
      <c r="M204">
        <f>data!AQ204</f>
        <v>3.2067553253653669E-9</v>
      </c>
      <c r="O204">
        <v>2.8127749066144244E-9</v>
      </c>
      <c r="P204">
        <f t="shared" si="7"/>
        <v>14.006823575696433</v>
      </c>
    </row>
    <row r="205" spans="1:16" x14ac:dyDescent="0.2">
      <c r="A205">
        <v>282.41000000000003</v>
      </c>
      <c r="B205">
        <v>3566.07</v>
      </c>
      <c r="C205">
        <v>13154</v>
      </c>
      <c r="D205">
        <v>3730.73</v>
      </c>
      <c r="E205">
        <v>14647.5</v>
      </c>
      <c r="F205">
        <v>14465.5</v>
      </c>
      <c r="H205">
        <v>14154.1</v>
      </c>
      <c r="I205">
        <v>20494.400000000001</v>
      </c>
      <c r="J205">
        <v>14171</v>
      </c>
      <c r="L205">
        <f t="shared" si="6"/>
        <v>282.41000000000003</v>
      </c>
      <c r="M205">
        <f>data!AQ205</f>
        <v>3.183399393055211E-9</v>
      </c>
      <c r="O205">
        <v>2.7738950703185699E-9</v>
      </c>
      <c r="P205">
        <f t="shared" si="7"/>
        <v>14.762790673607251</v>
      </c>
    </row>
    <row r="206" spans="1:16" x14ac:dyDescent="0.2">
      <c r="A206">
        <v>282.88</v>
      </c>
      <c r="B206">
        <v>3455</v>
      </c>
      <c r="C206">
        <v>12287.4</v>
      </c>
      <c r="D206">
        <v>3612.4</v>
      </c>
      <c r="E206">
        <v>13821.6</v>
      </c>
      <c r="F206">
        <v>13634.3</v>
      </c>
      <c r="H206">
        <v>13238.7</v>
      </c>
      <c r="I206">
        <v>19694.400000000001</v>
      </c>
      <c r="J206">
        <v>13294.1</v>
      </c>
      <c r="L206">
        <f t="shared" si="6"/>
        <v>282.88</v>
      </c>
      <c r="M206">
        <f>data!AQ206</f>
        <v>3.1254791026764756E-9</v>
      </c>
      <c r="O206">
        <v>2.7188434922776357E-9</v>
      </c>
      <c r="P206">
        <f t="shared" si="7"/>
        <v>14.956197793429888</v>
      </c>
    </row>
    <row r="207" spans="1:16" x14ac:dyDescent="0.2">
      <c r="A207">
        <v>283.36</v>
      </c>
      <c r="B207">
        <v>3455.4</v>
      </c>
      <c r="C207">
        <v>12367.1</v>
      </c>
      <c r="D207">
        <v>3623.6</v>
      </c>
      <c r="E207">
        <v>13872.2</v>
      </c>
      <c r="F207">
        <v>13693.7</v>
      </c>
      <c r="H207">
        <v>13387.4</v>
      </c>
      <c r="I207">
        <v>19815</v>
      </c>
      <c r="J207">
        <v>13406.8</v>
      </c>
      <c r="L207">
        <f t="shared" si="6"/>
        <v>283.36</v>
      </c>
      <c r="M207">
        <f>data!AQ207</f>
        <v>3.1023304984355071E-9</v>
      </c>
      <c r="O207">
        <v>2.6937881811495178E-9</v>
      </c>
      <c r="P207">
        <f t="shared" si="7"/>
        <v>15.16608915819255</v>
      </c>
    </row>
    <row r="208" spans="1:16" x14ac:dyDescent="0.2">
      <c r="A208">
        <v>283.83</v>
      </c>
      <c r="B208">
        <v>3484.6</v>
      </c>
      <c r="C208">
        <v>12555</v>
      </c>
      <c r="D208">
        <v>3635.8</v>
      </c>
      <c r="E208">
        <v>14054.8</v>
      </c>
      <c r="F208">
        <v>13882.8</v>
      </c>
      <c r="H208">
        <v>13677.3</v>
      </c>
      <c r="I208">
        <v>20203.900000000001</v>
      </c>
      <c r="J208">
        <v>13668</v>
      </c>
      <c r="L208">
        <f t="shared" si="6"/>
        <v>283.83</v>
      </c>
      <c r="M208">
        <f>data!AQ208</f>
        <v>3.0263608058613188E-9</v>
      </c>
      <c r="O208">
        <v>2.687061663771683E-9</v>
      </c>
      <c r="P208">
        <f t="shared" si="7"/>
        <v>12.627143867378912</v>
      </c>
    </row>
    <row r="209" spans="1:16" x14ac:dyDescent="0.2">
      <c r="A209">
        <v>284.3</v>
      </c>
      <c r="B209">
        <v>3416.73</v>
      </c>
      <c r="C209">
        <v>11910</v>
      </c>
      <c r="D209">
        <v>3581.73</v>
      </c>
      <c r="E209">
        <v>13386.3</v>
      </c>
      <c r="F209">
        <v>13210.9</v>
      </c>
      <c r="H209">
        <v>12922.3</v>
      </c>
      <c r="I209">
        <v>19499.5</v>
      </c>
      <c r="J209">
        <v>12926.1</v>
      </c>
      <c r="L209">
        <f t="shared" si="6"/>
        <v>284.3</v>
      </c>
      <c r="M209">
        <f>data!AQ209</f>
        <v>2.9865055280076639E-9</v>
      </c>
      <c r="O209">
        <v>2.6281302092837625E-9</v>
      </c>
      <c r="P209">
        <f t="shared" si="7"/>
        <v>13.636132542366253</v>
      </c>
    </row>
    <row r="210" spans="1:16" x14ac:dyDescent="0.2">
      <c r="A210">
        <v>284.77999999999997</v>
      </c>
      <c r="B210">
        <v>3380.6</v>
      </c>
      <c r="C210">
        <v>11810.3</v>
      </c>
      <c r="D210">
        <v>3559.2</v>
      </c>
      <c r="E210">
        <v>13326.9</v>
      </c>
      <c r="F210">
        <v>13119.8</v>
      </c>
      <c r="H210">
        <v>12823</v>
      </c>
      <c r="I210">
        <v>19438.3</v>
      </c>
      <c r="J210">
        <v>12843.6</v>
      </c>
      <c r="L210">
        <f t="shared" si="6"/>
        <v>284.77999999999997</v>
      </c>
      <c r="M210">
        <f>data!AQ210</f>
        <v>2.9588102560195783E-9</v>
      </c>
      <c r="O210">
        <v>2.5935736860734955E-9</v>
      </c>
      <c r="P210">
        <f t="shared" si="7"/>
        <v>14.082367195012207</v>
      </c>
    </row>
    <row r="211" spans="1:16" x14ac:dyDescent="0.2">
      <c r="A211">
        <v>285.25</v>
      </c>
      <c r="B211">
        <v>3501.8</v>
      </c>
      <c r="C211">
        <v>12698.9</v>
      </c>
      <c r="D211">
        <v>3662.93</v>
      </c>
      <c r="E211">
        <v>14176.1</v>
      </c>
      <c r="F211">
        <v>13938.7</v>
      </c>
      <c r="H211">
        <v>13879.8</v>
      </c>
      <c r="I211">
        <v>20532.599999999999</v>
      </c>
      <c r="J211">
        <v>13898.8</v>
      </c>
      <c r="L211">
        <f t="shared" si="6"/>
        <v>285.25</v>
      </c>
      <c r="M211">
        <f>data!AQ211</f>
        <v>2.9236813088111262E-9</v>
      </c>
      <c r="O211">
        <v>2.5769898350552631E-9</v>
      </c>
      <c r="P211">
        <f t="shared" si="7"/>
        <v>13.453350457178981</v>
      </c>
    </row>
    <row r="212" spans="1:16" x14ac:dyDescent="0.2">
      <c r="A212">
        <v>285.72000000000003</v>
      </c>
      <c r="B212">
        <v>3451.93</v>
      </c>
      <c r="C212">
        <v>12267.6</v>
      </c>
      <c r="D212">
        <v>3615</v>
      </c>
      <c r="E212">
        <v>13773.7</v>
      </c>
      <c r="F212">
        <v>13537.2</v>
      </c>
      <c r="H212">
        <v>13402.8</v>
      </c>
      <c r="I212">
        <v>20146.099999999999</v>
      </c>
      <c r="J212">
        <v>13423.7</v>
      </c>
      <c r="L212">
        <f t="shared" si="6"/>
        <v>285.72000000000003</v>
      </c>
      <c r="M212">
        <f>data!AQ212</f>
        <v>2.8673127443684052E-9</v>
      </c>
      <c r="O212">
        <v>2.5235609243513239E-9</v>
      </c>
      <c r="P212">
        <f t="shared" si="7"/>
        <v>13.621696892673278</v>
      </c>
    </row>
    <row r="213" spans="1:16" x14ac:dyDescent="0.2">
      <c r="A213">
        <v>286.2</v>
      </c>
      <c r="B213">
        <v>3456.4</v>
      </c>
      <c r="C213">
        <v>12465.1</v>
      </c>
      <c r="D213">
        <v>3645.73</v>
      </c>
      <c r="E213">
        <v>13952.9</v>
      </c>
      <c r="F213">
        <v>13744.4</v>
      </c>
      <c r="H213">
        <v>13673.4</v>
      </c>
      <c r="I213">
        <v>20439.3</v>
      </c>
      <c r="J213">
        <v>13670.4</v>
      </c>
      <c r="L213">
        <f t="shared" si="6"/>
        <v>286.2</v>
      </c>
      <c r="M213">
        <f>data!AQ213</f>
        <v>2.8314201429160233E-9</v>
      </c>
      <c r="O213">
        <v>2.4806506913600658E-9</v>
      </c>
      <c r="P213">
        <f t="shared" si="7"/>
        <v>14.140219450391111</v>
      </c>
    </row>
    <row r="214" spans="1:16" x14ac:dyDescent="0.2">
      <c r="A214">
        <v>286.67</v>
      </c>
      <c r="B214">
        <v>3474.2</v>
      </c>
      <c r="C214">
        <v>12498.7</v>
      </c>
      <c r="D214">
        <v>3638.07</v>
      </c>
      <c r="E214">
        <v>13995.2</v>
      </c>
      <c r="F214">
        <v>13742</v>
      </c>
      <c r="H214">
        <v>13586.5</v>
      </c>
      <c r="I214">
        <v>20395.5</v>
      </c>
      <c r="J214">
        <v>13659.7</v>
      </c>
      <c r="L214">
        <f t="shared" si="6"/>
        <v>286.67</v>
      </c>
      <c r="M214">
        <f>data!AQ214</f>
        <v>2.8283237727929353E-9</v>
      </c>
      <c r="O214">
        <v>2.4596962423881617E-9</v>
      </c>
      <c r="P214">
        <f t="shared" si="7"/>
        <v>14.986709499009791</v>
      </c>
    </row>
    <row r="215" spans="1:16" x14ac:dyDescent="0.2">
      <c r="A215">
        <v>287.14</v>
      </c>
      <c r="B215">
        <v>3371.6</v>
      </c>
      <c r="C215">
        <v>11614.5</v>
      </c>
      <c r="D215">
        <v>3545.67</v>
      </c>
      <c r="E215">
        <v>13154.6</v>
      </c>
      <c r="F215">
        <v>12912.3</v>
      </c>
      <c r="H215">
        <v>12617.7</v>
      </c>
      <c r="I215">
        <v>19531.900000000001</v>
      </c>
      <c r="J215">
        <v>12629.7</v>
      </c>
      <c r="L215">
        <f t="shared" si="6"/>
        <v>287.14</v>
      </c>
      <c r="M215">
        <f>data!AQ215</f>
        <v>2.7421917506421285E-9</v>
      </c>
      <c r="O215">
        <v>2.4141683716032945E-9</v>
      </c>
      <c r="P215">
        <f t="shared" si="7"/>
        <v>13.587427575359522</v>
      </c>
    </row>
    <row r="216" spans="1:16" x14ac:dyDescent="0.2">
      <c r="A216">
        <v>287.62</v>
      </c>
      <c r="B216">
        <v>3475.4</v>
      </c>
      <c r="C216">
        <v>12509</v>
      </c>
      <c r="D216">
        <v>3643.33</v>
      </c>
      <c r="E216">
        <v>14076.1</v>
      </c>
      <c r="F216">
        <v>13822</v>
      </c>
      <c r="H216">
        <v>13704.7</v>
      </c>
      <c r="I216">
        <v>20611.7</v>
      </c>
      <c r="J216">
        <v>13732.2</v>
      </c>
      <c r="L216">
        <f t="shared" si="6"/>
        <v>287.62</v>
      </c>
      <c r="M216">
        <f>data!AQ216</f>
        <v>2.7354734489880911E-9</v>
      </c>
      <c r="O216">
        <v>2.3874266054150403E-9</v>
      </c>
      <c r="P216">
        <f t="shared" si="7"/>
        <v>14.578326419904531</v>
      </c>
    </row>
    <row r="217" spans="1:16" x14ac:dyDescent="0.2">
      <c r="A217">
        <v>288.08999999999997</v>
      </c>
      <c r="B217">
        <v>3535.27</v>
      </c>
      <c r="C217">
        <v>12986.1</v>
      </c>
      <c r="D217">
        <v>3708.8</v>
      </c>
      <c r="E217">
        <v>14649.2</v>
      </c>
      <c r="F217">
        <v>14364.7</v>
      </c>
      <c r="H217">
        <v>14376.1</v>
      </c>
      <c r="I217">
        <v>21396.400000000001</v>
      </c>
      <c r="J217">
        <v>14423</v>
      </c>
      <c r="L217">
        <f t="shared" si="6"/>
        <v>288.08999999999997</v>
      </c>
      <c r="M217">
        <f>data!AQ217</f>
        <v>2.6823515231364742E-9</v>
      </c>
      <c r="O217">
        <v>2.3658074560093122E-9</v>
      </c>
      <c r="P217">
        <f t="shared" si="7"/>
        <v>13.379958978619264</v>
      </c>
    </row>
    <row r="218" spans="1:16" x14ac:dyDescent="0.2">
      <c r="A218">
        <v>288.56</v>
      </c>
      <c r="B218">
        <v>3428.13</v>
      </c>
      <c r="C218">
        <v>12127.5</v>
      </c>
      <c r="D218">
        <v>3607.8</v>
      </c>
      <c r="E218">
        <v>13799.9</v>
      </c>
      <c r="F218">
        <v>13505.9</v>
      </c>
      <c r="H218">
        <v>13323</v>
      </c>
      <c r="I218">
        <v>20319.3</v>
      </c>
      <c r="J218">
        <v>13366.6</v>
      </c>
      <c r="L218">
        <f t="shared" si="6"/>
        <v>288.56</v>
      </c>
      <c r="M218">
        <f>data!AQ218</f>
        <v>2.6752826504169759E-9</v>
      </c>
      <c r="O218">
        <v>2.3533023678892147E-9</v>
      </c>
      <c r="P218">
        <f t="shared" si="7"/>
        <v>13.682061724034217</v>
      </c>
    </row>
    <row r="219" spans="1:16" x14ac:dyDescent="0.2">
      <c r="A219">
        <v>289.04000000000002</v>
      </c>
      <c r="B219">
        <v>3500.67</v>
      </c>
      <c r="C219">
        <v>12671.5</v>
      </c>
      <c r="D219">
        <v>3684.2</v>
      </c>
      <c r="E219">
        <v>14342.3</v>
      </c>
      <c r="F219">
        <v>14031.5</v>
      </c>
      <c r="H219">
        <v>13944</v>
      </c>
      <c r="I219">
        <v>21033.599999999999</v>
      </c>
      <c r="J219">
        <v>13983.9</v>
      </c>
      <c r="L219">
        <f t="shared" si="6"/>
        <v>289.04000000000002</v>
      </c>
      <c r="M219">
        <f>data!AQ219</f>
        <v>2.6222497947704625E-9</v>
      </c>
      <c r="O219">
        <v>2.3096628530202607E-9</v>
      </c>
      <c r="P219">
        <f t="shared" si="7"/>
        <v>13.533877524221483</v>
      </c>
    </row>
    <row r="220" spans="1:16" x14ac:dyDescent="0.2">
      <c r="A220">
        <v>289.51</v>
      </c>
      <c r="B220">
        <v>3323.4</v>
      </c>
      <c r="C220">
        <v>11386.7</v>
      </c>
      <c r="D220">
        <v>3531.67</v>
      </c>
      <c r="E220">
        <v>13068.2</v>
      </c>
      <c r="F220">
        <v>12814.4</v>
      </c>
      <c r="H220">
        <v>12401.1</v>
      </c>
      <c r="I220">
        <v>19591.099999999999</v>
      </c>
      <c r="J220">
        <v>12421.9</v>
      </c>
      <c r="L220">
        <f t="shared" si="6"/>
        <v>289.51</v>
      </c>
      <c r="M220">
        <f>data!AQ220</f>
        <v>2.5628010297577793E-9</v>
      </c>
      <c r="O220">
        <v>2.2718677751434547E-9</v>
      </c>
      <c r="P220">
        <f t="shared" si="7"/>
        <v>12.805906126995175</v>
      </c>
    </row>
    <row r="221" spans="1:16" x14ac:dyDescent="0.2">
      <c r="A221">
        <v>289.98</v>
      </c>
      <c r="B221">
        <v>3535.53</v>
      </c>
      <c r="C221">
        <v>13098</v>
      </c>
      <c r="D221">
        <v>3741.4</v>
      </c>
      <c r="E221">
        <v>14788.2</v>
      </c>
      <c r="F221">
        <v>14507.6</v>
      </c>
      <c r="H221">
        <v>14427.2</v>
      </c>
      <c r="I221">
        <v>21595.4</v>
      </c>
      <c r="J221">
        <v>14467.2</v>
      </c>
      <c r="L221">
        <f t="shared" si="6"/>
        <v>289.98</v>
      </c>
      <c r="M221">
        <f>data!AQ221</f>
        <v>2.5635713648516558E-9</v>
      </c>
      <c r="O221">
        <v>2.2516010465061958E-9</v>
      </c>
      <c r="P221">
        <f t="shared" si="7"/>
        <v>13.855488245999158</v>
      </c>
    </row>
    <row r="222" spans="1:16" x14ac:dyDescent="0.2">
      <c r="A222">
        <v>290.45999999999998</v>
      </c>
      <c r="B222">
        <v>3393.33</v>
      </c>
      <c r="C222">
        <v>11843.1</v>
      </c>
      <c r="D222">
        <v>3588.8</v>
      </c>
      <c r="E222">
        <v>13557</v>
      </c>
      <c r="F222">
        <v>13235.5</v>
      </c>
      <c r="H222">
        <v>12987.5</v>
      </c>
      <c r="I222">
        <v>20247.099999999999</v>
      </c>
      <c r="J222">
        <v>13004.3</v>
      </c>
      <c r="L222">
        <f t="shared" si="6"/>
        <v>290.45999999999998</v>
      </c>
      <c r="M222">
        <f>data!AQ222</f>
        <v>2.5074725874640785E-9</v>
      </c>
      <c r="O222">
        <v>2.1971883536709409E-9</v>
      </c>
      <c r="P222">
        <f t="shared" si="7"/>
        <v>14.12187686480004</v>
      </c>
    </row>
    <row r="223" spans="1:16" x14ac:dyDescent="0.2">
      <c r="A223">
        <v>290.93</v>
      </c>
      <c r="B223">
        <v>3459.27</v>
      </c>
      <c r="C223">
        <v>12432</v>
      </c>
      <c r="D223">
        <v>3651</v>
      </c>
      <c r="E223">
        <v>14107.9</v>
      </c>
      <c r="F223">
        <v>13822.3</v>
      </c>
      <c r="H223">
        <v>13663.8</v>
      </c>
      <c r="I223">
        <v>20971.3</v>
      </c>
      <c r="J223">
        <v>13663.7</v>
      </c>
      <c r="L223">
        <f t="shared" si="6"/>
        <v>290.93</v>
      </c>
      <c r="M223">
        <f>data!AQ223</f>
        <v>2.470815650926957E-9</v>
      </c>
      <c r="O223">
        <v>2.1925129832227634E-9</v>
      </c>
      <c r="P223">
        <f t="shared" si="7"/>
        <v>12.69331902861154</v>
      </c>
    </row>
    <row r="224" spans="1:16" x14ac:dyDescent="0.2">
      <c r="A224">
        <v>291.39999999999998</v>
      </c>
      <c r="B224">
        <v>3396.13</v>
      </c>
      <c r="C224">
        <v>11923.8</v>
      </c>
      <c r="D224">
        <v>3600</v>
      </c>
      <c r="E224">
        <v>13609.5</v>
      </c>
      <c r="F224">
        <v>13261.4</v>
      </c>
      <c r="H224">
        <v>13065.7</v>
      </c>
      <c r="I224">
        <v>20457</v>
      </c>
      <c r="J224">
        <v>13072.3</v>
      </c>
      <c r="L224">
        <f t="shared" si="6"/>
        <v>291.39999999999998</v>
      </c>
      <c r="M224">
        <f>data!AQ224</f>
        <v>2.4307881857193073E-9</v>
      </c>
      <c r="O224">
        <v>2.167263486706146E-9</v>
      </c>
      <c r="P224">
        <f t="shared" si="7"/>
        <v>12.15932906310676</v>
      </c>
    </row>
    <row r="225" spans="1:16" x14ac:dyDescent="0.2">
      <c r="A225">
        <v>291.88</v>
      </c>
      <c r="B225">
        <v>3482.47</v>
      </c>
      <c r="C225">
        <v>12470.5</v>
      </c>
      <c r="D225">
        <v>3661.87</v>
      </c>
      <c r="E225">
        <v>14118.9</v>
      </c>
      <c r="F225">
        <v>13780.1</v>
      </c>
      <c r="H225">
        <v>13678.9</v>
      </c>
      <c r="I225">
        <v>21059.8</v>
      </c>
      <c r="J225">
        <v>13716.5</v>
      </c>
      <c r="L225">
        <f t="shared" si="6"/>
        <v>291.88</v>
      </c>
      <c r="M225">
        <f>data!AQ225</f>
        <v>2.4312007609606922E-9</v>
      </c>
      <c r="O225">
        <v>2.1482150464114783E-9</v>
      </c>
      <c r="P225">
        <f t="shared" si="7"/>
        <v>13.173062679266314</v>
      </c>
    </row>
    <row r="226" spans="1:16" x14ac:dyDescent="0.2">
      <c r="A226">
        <v>292.35000000000002</v>
      </c>
      <c r="B226">
        <v>3599.93</v>
      </c>
      <c r="C226">
        <v>13555.3</v>
      </c>
      <c r="D226">
        <v>3779.2</v>
      </c>
      <c r="E226">
        <v>15192.5</v>
      </c>
      <c r="F226">
        <v>14822.1</v>
      </c>
      <c r="H226">
        <v>15045.5</v>
      </c>
      <c r="I226">
        <v>22471.3</v>
      </c>
      <c r="J226">
        <v>15024.5</v>
      </c>
      <c r="L226">
        <f t="shared" si="6"/>
        <v>292.35000000000002</v>
      </c>
      <c r="M226">
        <f>data!AQ226</f>
        <v>2.3901527816938281E-9</v>
      </c>
      <c r="O226">
        <v>2.1177646301264909E-9</v>
      </c>
      <c r="P226">
        <f t="shared" si="7"/>
        <v>12.862059725261721</v>
      </c>
    </row>
    <row r="227" spans="1:16" x14ac:dyDescent="0.2">
      <c r="A227">
        <v>292.82</v>
      </c>
      <c r="B227">
        <v>3398.87</v>
      </c>
      <c r="C227">
        <v>11993.4</v>
      </c>
      <c r="D227">
        <v>3590.87</v>
      </c>
      <c r="E227">
        <v>13640.2</v>
      </c>
      <c r="F227">
        <v>13232.8</v>
      </c>
      <c r="H227">
        <v>13085.9</v>
      </c>
      <c r="I227">
        <v>20641.7</v>
      </c>
      <c r="J227">
        <v>13103.7</v>
      </c>
      <c r="L227">
        <f t="shared" si="6"/>
        <v>292.82</v>
      </c>
      <c r="M227">
        <f>data!AQ227</f>
        <v>2.3408040403844031E-9</v>
      </c>
      <c r="O227">
        <v>2.084623665403499E-9</v>
      </c>
      <c r="P227">
        <f t="shared" si="7"/>
        <v>12.289046662593552</v>
      </c>
    </row>
    <row r="228" spans="1:16" x14ac:dyDescent="0.2">
      <c r="A228">
        <v>293.29000000000002</v>
      </c>
      <c r="B228">
        <v>3520.8</v>
      </c>
      <c r="C228">
        <v>12889.1</v>
      </c>
      <c r="D228">
        <v>3712.13</v>
      </c>
      <c r="E228">
        <v>14522.9</v>
      </c>
      <c r="F228">
        <v>14119.4</v>
      </c>
      <c r="H228">
        <v>14269.7</v>
      </c>
      <c r="I228">
        <v>21772.1</v>
      </c>
      <c r="J228">
        <v>14269.7</v>
      </c>
      <c r="L228">
        <f t="shared" si="6"/>
        <v>293.29000000000002</v>
      </c>
      <c r="M228">
        <f>data!AQ228</f>
        <v>2.3393435816607662E-9</v>
      </c>
      <c r="O228">
        <v>2.0727570603178697E-9</v>
      </c>
      <c r="P228">
        <f t="shared" si="7"/>
        <v>12.861445581182288</v>
      </c>
    </row>
    <row r="229" spans="1:16" x14ac:dyDescent="0.2">
      <c r="A229">
        <v>293.77</v>
      </c>
      <c r="B229">
        <v>3410.13</v>
      </c>
      <c r="C229">
        <v>11994.3</v>
      </c>
      <c r="D229">
        <v>3597.73</v>
      </c>
      <c r="E229">
        <v>13677.4</v>
      </c>
      <c r="F229">
        <v>13292.4</v>
      </c>
      <c r="H229">
        <v>13104.3</v>
      </c>
      <c r="I229">
        <v>20713.400000000001</v>
      </c>
      <c r="J229">
        <v>13151.7</v>
      </c>
      <c r="L229">
        <f t="shared" si="6"/>
        <v>293.77</v>
      </c>
      <c r="M229">
        <f>data!AQ229</f>
        <v>2.3077754651711755E-9</v>
      </c>
      <c r="O229">
        <v>2.0376832925854944E-9</v>
      </c>
      <c r="P229">
        <f t="shared" si="7"/>
        <v>13.254865148497997</v>
      </c>
    </row>
    <row r="230" spans="1:16" x14ac:dyDescent="0.2">
      <c r="A230">
        <v>294.24</v>
      </c>
      <c r="B230">
        <v>3476.53</v>
      </c>
      <c r="C230">
        <v>12562.5</v>
      </c>
      <c r="D230">
        <v>3685.2</v>
      </c>
      <c r="E230">
        <v>14306.7</v>
      </c>
      <c r="F230">
        <v>13880</v>
      </c>
      <c r="H230">
        <v>13815.1</v>
      </c>
      <c r="I230">
        <v>21446.1</v>
      </c>
      <c r="J230">
        <v>13828.4</v>
      </c>
      <c r="L230">
        <f t="shared" si="6"/>
        <v>294.24</v>
      </c>
      <c r="M230">
        <f>data!AQ230</f>
        <v>2.2778728908606446E-9</v>
      </c>
      <c r="O230">
        <v>2.0218372436434467E-9</v>
      </c>
      <c r="P230">
        <f t="shared" si="7"/>
        <v>12.663514237961584</v>
      </c>
    </row>
    <row r="231" spans="1:16" x14ac:dyDescent="0.2">
      <c r="A231">
        <v>294.70999999999998</v>
      </c>
      <c r="B231">
        <v>3473.73</v>
      </c>
      <c r="C231">
        <v>12516.2</v>
      </c>
      <c r="D231">
        <v>3685</v>
      </c>
      <c r="E231">
        <v>14311.3</v>
      </c>
      <c r="F231">
        <v>13903.7</v>
      </c>
      <c r="H231">
        <v>13749.8</v>
      </c>
      <c r="I231">
        <v>21426.9</v>
      </c>
      <c r="J231">
        <v>13768.7</v>
      </c>
      <c r="L231">
        <f t="shared" si="6"/>
        <v>294.70999999999998</v>
      </c>
      <c r="M231">
        <f>data!AQ231</f>
        <v>2.2533091258993266E-9</v>
      </c>
      <c r="O231">
        <v>1.9963554474819585E-9</v>
      </c>
      <c r="P231">
        <f t="shared" si="7"/>
        <v>12.871138691332179</v>
      </c>
    </row>
    <row r="232" spans="1:16" x14ac:dyDescent="0.2">
      <c r="A232">
        <v>295.19</v>
      </c>
      <c r="B232">
        <v>3404.07</v>
      </c>
      <c r="C232">
        <v>11976.5</v>
      </c>
      <c r="D232">
        <v>3624.27</v>
      </c>
      <c r="E232">
        <v>13839.9</v>
      </c>
      <c r="F232">
        <v>13364.8</v>
      </c>
      <c r="H232">
        <v>13059.5</v>
      </c>
      <c r="I232">
        <v>20915.8</v>
      </c>
      <c r="J232">
        <v>13125.7</v>
      </c>
      <c r="L232">
        <f t="shared" si="6"/>
        <v>295.19</v>
      </c>
      <c r="M232">
        <f>data!AQ232</f>
        <v>2.2021128211424693E-9</v>
      </c>
      <c r="O232">
        <v>1.9676375877565648E-9</v>
      </c>
      <c r="P232">
        <f t="shared" si="7"/>
        <v>11.916586410267012</v>
      </c>
    </row>
    <row r="233" spans="1:16" x14ac:dyDescent="0.2">
      <c r="A233">
        <v>295.66000000000003</v>
      </c>
      <c r="B233">
        <v>3455.6</v>
      </c>
      <c r="C233">
        <v>12264.5</v>
      </c>
      <c r="D233">
        <v>3666.93</v>
      </c>
      <c r="E233">
        <v>14117</v>
      </c>
      <c r="F233">
        <v>13668.4</v>
      </c>
      <c r="H233">
        <v>13418.5</v>
      </c>
      <c r="I233">
        <v>21222.9</v>
      </c>
      <c r="J233">
        <v>13416.2</v>
      </c>
      <c r="L233">
        <f t="shared" si="6"/>
        <v>295.66000000000003</v>
      </c>
      <c r="M233">
        <f>data!AQ233</f>
        <v>2.1860446211252646E-9</v>
      </c>
      <c r="O233">
        <v>1.9603674171218668E-9</v>
      </c>
      <c r="P233">
        <f t="shared" si="7"/>
        <v>11.511985050982332</v>
      </c>
    </row>
    <row r="234" spans="1:16" x14ac:dyDescent="0.2">
      <c r="A234">
        <v>296.13</v>
      </c>
      <c r="B234">
        <v>3465.87</v>
      </c>
      <c r="C234">
        <v>12449.3</v>
      </c>
      <c r="D234">
        <v>3681.47</v>
      </c>
      <c r="E234">
        <v>14325.1</v>
      </c>
      <c r="F234">
        <v>13877.2</v>
      </c>
      <c r="H234">
        <v>13654.6</v>
      </c>
      <c r="I234">
        <v>21485.599999999999</v>
      </c>
      <c r="J234">
        <v>13639.9</v>
      </c>
      <c r="L234">
        <f t="shared" si="6"/>
        <v>296.13</v>
      </c>
      <c r="M234">
        <f>data!AQ234</f>
        <v>2.1668030330618827E-9</v>
      </c>
      <c r="O234">
        <v>1.9247928965267414E-9</v>
      </c>
      <c r="P234">
        <f t="shared" si="7"/>
        <v>12.573307859346571</v>
      </c>
    </row>
    <row r="235" spans="1:16" x14ac:dyDescent="0.2">
      <c r="A235">
        <v>296.61</v>
      </c>
      <c r="B235">
        <v>3561.13</v>
      </c>
      <c r="C235">
        <v>13291.2</v>
      </c>
      <c r="D235">
        <v>3777.93</v>
      </c>
      <c r="E235">
        <v>15145.9</v>
      </c>
      <c r="F235">
        <v>14706.4</v>
      </c>
      <c r="H235">
        <v>14668</v>
      </c>
      <c r="I235">
        <v>22525.4</v>
      </c>
      <c r="J235">
        <v>14692.1</v>
      </c>
      <c r="L235">
        <f t="shared" si="6"/>
        <v>296.61</v>
      </c>
      <c r="M235">
        <f>data!AQ235</f>
        <v>2.1544528250592962E-9</v>
      </c>
      <c r="O235">
        <v>1.9152210670591644E-9</v>
      </c>
      <c r="P235">
        <f t="shared" si="7"/>
        <v>12.491078033486437</v>
      </c>
    </row>
    <row r="236" spans="1:16" x14ac:dyDescent="0.2">
      <c r="A236">
        <v>297.08</v>
      </c>
      <c r="B236">
        <v>3557.27</v>
      </c>
      <c r="C236">
        <v>13159.2</v>
      </c>
      <c r="D236">
        <v>3763</v>
      </c>
      <c r="E236">
        <v>15052.4</v>
      </c>
      <c r="F236">
        <v>14596.7</v>
      </c>
      <c r="H236">
        <v>14491.1</v>
      </c>
      <c r="I236">
        <v>22412.6</v>
      </c>
      <c r="J236">
        <v>14509.8</v>
      </c>
      <c r="L236">
        <f t="shared" si="6"/>
        <v>297.08</v>
      </c>
      <c r="M236">
        <f>data!AQ236</f>
        <v>2.1236751389169395E-9</v>
      </c>
      <c r="O236">
        <v>1.8850270144575408E-9</v>
      </c>
      <c r="P236">
        <f t="shared" si="7"/>
        <v>12.660196518619921</v>
      </c>
    </row>
    <row r="237" spans="1:16" x14ac:dyDescent="0.2">
      <c r="A237">
        <v>297.55</v>
      </c>
      <c r="B237">
        <v>3484.33</v>
      </c>
      <c r="C237">
        <v>12641.3</v>
      </c>
      <c r="D237">
        <v>3722.6</v>
      </c>
      <c r="E237">
        <v>14550.6</v>
      </c>
      <c r="F237">
        <v>14081.2</v>
      </c>
      <c r="H237">
        <v>13909.7</v>
      </c>
      <c r="I237">
        <v>21852.6</v>
      </c>
      <c r="J237">
        <v>13927.4</v>
      </c>
      <c r="L237">
        <f t="shared" si="6"/>
        <v>297.55</v>
      </c>
      <c r="M237">
        <f>data!AQ237</f>
        <v>2.1063300075431648E-9</v>
      </c>
      <c r="O237">
        <v>1.8628036666682904E-9</v>
      </c>
      <c r="P237">
        <f t="shared" si="7"/>
        <v>13.073108306171219</v>
      </c>
    </row>
    <row r="238" spans="1:16" x14ac:dyDescent="0.2">
      <c r="A238">
        <v>298.02</v>
      </c>
      <c r="B238">
        <v>3472.13</v>
      </c>
      <c r="C238">
        <v>12526.5</v>
      </c>
      <c r="D238">
        <v>3692.8</v>
      </c>
      <c r="E238">
        <v>14431.8</v>
      </c>
      <c r="F238">
        <v>13926.7</v>
      </c>
      <c r="H238">
        <v>13749.9</v>
      </c>
      <c r="I238">
        <v>21777.3</v>
      </c>
      <c r="J238">
        <v>13767.2</v>
      </c>
      <c r="L238">
        <f t="shared" si="6"/>
        <v>298.02</v>
      </c>
      <c r="M238">
        <f>data!AQ238</f>
        <v>2.0724397231197219E-9</v>
      </c>
      <c r="O238">
        <v>1.8518211967438679E-9</v>
      </c>
      <c r="P238">
        <f t="shared" si="7"/>
        <v>11.913597639112053</v>
      </c>
    </row>
    <row r="239" spans="1:16" x14ac:dyDescent="0.2">
      <c r="A239">
        <v>298.5</v>
      </c>
      <c r="B239">
        <v>3484.4</v>
      </c>
      <c r="C239">
        <v>12495.8</v>
      </c>
      <c r="D239">
        <v>3695.07</v>
      </c>
      <c r="E239">
        <v>14422.5</v>
      </c>
      <c r="F239">
        <v>13889</v>
      </c>
      <c r="H239">
        <v>13764.5</v>
      </c>
      <c r="I239">
        <v>21746</v>
      </c>
      <c r="J239">
        <v>13753.7</v>
      </c>
      <c r="L239">
        <f t="shared" si="6"/>
        <v>298.5</v>
      </c>
      <c r="M239">
        <f>data!AQ239</f>
        <v>2.0688876895385702E-9</v>
      </c>
      <c r="O239">
        <v>1.8525383115114352E-9</v>
      </c>
      <c r="P239">
        <f t="shared" si="7"/>
        <v>11.678537317299611</v>
      </c>
    </row>
    <row r="240" spans="1:16" x14ac:dyDescent="0.2">
      <c r="A240">
        <v>298.97000000000003</v>
      </c>
      <c r="B240">
        <v>3419.47</v>
      </c>
      <c r="C240">
        <v>12007.6</v>
      </c>
      <c r="D240">
        <v>3625.67</v>
      </c>
      <c r="E240">
        <v>13932</v>
      </c>
      <c r="F240">
        <v>13405.4</v>
      </c>
      <c r="H240">
        <v>13139.6</v>
      </c>
      <c r="I240">
        <v>21242.5</v>
      </c>
      <c r="J240">
        <v>13173.9</v>
      </c>
      <c r="L240">
        <f t="shared" si="6"/>
        <v>298.97000000000003</v>
      </c>
      <c r="M240">
        <f>data!AQ240</f>
        <v>2.0353265928096242E-9</v>
      </c>
      <c r="O240">
        <v>1.8219474965694234E-9</v>
      </c>
      <c r="P240">
        <f t="shared" si="7"/>
        <v>11.711594139895684</v>
      </c>
    </row>
    <row r="241" spans="1:16" x14ac:dyDescent="0.2">
      <c r="A241">
        <v>299.44</v>
      </c>
      <c r="B241">
        <v>3554.8</v>
      </c>
      <c r="C241">
        <v>13209.6</v>
      </c>
      <c r="D241">
        <v>3774.33</v>
      </c>
      <c r="E241">
        <v>15061.6</v>
      </c>
      <c r="F241">
        <v>14551</v>
      </c>
      <c r="H241">
        <v>14593.2</v>
      </c>
      <c r="I241">
        <v>22608.3</v>
      </c>
      <c r="J241">
        <v>14588.3</v>
      </c>
      <c r="L241">
        <f t="shared" si="6"/>
        <v>299.44</v>
      </c>
      <c r="M241">
        <f>data!AQ241</f>
        <v>2.0385275195594532E-9</v>
      </c>
      <c r="O241">
        <v>1.8066090643593595E-9</v>
      </c>
      <c r="P241">
        <f t="shared" si="7"/>
        <v>12.837224155206716</v>
      </c>
    </row>
    <row r="242" spans="1:16" x14ac:dyDescent="0.2">
      <c r="A242">
        <v>299.91000000000003</v>
      </c>
      <c r="B242">
        <v>3427.67</v>
      </c>
      <c r="C242">
        <v>12163.7</v>
      </c>
      <c r="D242">
        <v>3649.8</v>
      </c>
      <c r="E242">
        <v>14073</v>
      </c>
      <c r="F242">
        <v>13490.4</v>
      </c>
      <c r="H242">
        <v>13313.8</v>
      </c>
      <c r="I242">
        <v>21450.400000000001</v>
      </c>
      <c r="J242">
        <v>13360.6</v>
      </c>
      <c r="L242">
        <f t="shared" si="6"/>
        <v>299.91000000000003</v>
      </c>
      <c r="M242">
        <f>data!AQ242</f>
        <v>2.0087968485697768E-9</v>
      </c>
      <c r="O242">
        <v>1.7777470465772181E-9</v>
      </c>
      <c r="P242">
        <f t="shared" si="7"/>
        <v>12.996776028254974</v>
      </c>
    </row>
    <row r="243" spans="1:16" x14ac:dyDescent="0.2">
      <c r="A243">
        <v>300.39</v>
      </c>
      <c r="B243">
        <v>3482.2</v>
      </c>
      <c r="C243">
        <v>12546</v>
      </c>
      <c r="D243">
        <v>3688.6</v>
      </c>
      <c r="E243">
        <v>14443.8</v>
      </c>
      <c r="F243">
        <v>13857</v>
      </c>
      <c r="H243">
        <v>13776.3</v>
      </c>
      <c r="I243">
        <v>21893.200000000001</v>
      </c>
      <c r="J243">
        <v>13818.8</v>
      </c>
      <c r="L243">
        <f t="shared" si="6"/>
        <v>300.39</v>
      </c>
      <c r="M243">
        <f>data!AQ243</f>
        <v>2.0020741724967786E-9</v>
      </c>
      <c r="O243">
        <v>1.7865284113792839E-9</v>
      </c>
      <c r="P243">
        <f t="shared" si="7"/>
        <v>12.065062035654007</v>
      </c>
    </row>
    <row r="244" spans="1:16" x14ac:dyDescent="0.2">
      <c r="A244">
        <v>300.86</v>
      </c>
      <c r="B244">
        <v>3403</v>
      </c>
      <c r="C244">
        <v>11983.3</v>
      </c>
      <c r="D244">
        <v>3630.53</v>
      </c>
      <c r="E244">
        <v>13957.7</v>
      </c>
      <c r="F244">
        <v>13361.1</v>
      </c>
      <c r="H244">
        <v>13163.4</v>
      </c>
      <c r="I244">
        <v>21364.3</v>
      </c>
      <c r="J244">
        <v>13176.8</v>
      </c>
      <c r="L244">
        <f t="shared" si="6"/>
        <v>300.86</v>
      </c>
      <c r="M244">
        <f>data!AQ244</f>
        <v>1.9634134885632315E-9</v>
      </c>
      <c r="O244">
        <v>1.7512531160605928E-9</v>
      </c>
      <c r="P244">
        <f t="shared" si="7"/>
        <v>12.114774875027146</v>
      </c>
    </row>
    <row r="245" spans="1:16" x14ac:dyDescent="0.2">
      <c r="A245">
        <v>301.33</v>
      </c>
      <c r="B245">
        <v>3515.73</v>
      </c>
      <c r="C245">
        <v>12857.7</v>
      </c>
      <c r="D245">
        <v>3726.27</v>
      </c>
      <c r="E245">
        <v>14762.9</v>
      </c>
      <c r="F245">
        <v>14176.8</v>
      </c>
      <c r="H245">
        <v>14148.4</v>
      </c>
      <c r="I245">
        <v>22327.4</v>
      </c>
      <c r="J245">
        <v>14150.8</v>
      </c>
      <c r="L245">
        <f t="shared" si="6"/>
        <v>301.33</v>
      </c>
      <c r="M245">
        <f>data!AQ245</f>
        <v>1.9559506431810099E-9</v>
      </c>
      <c r="O245">
        <v>1.7669685374394705E-9</v>
      </c>
      <c r="P245">
        <f t="shared" si="7"/>
        <v>10.695272821065336</v>
      </c>
    </row>
    <row r="246" spans="1:16" x14ac:dyDescent="0.2">
      <c r="A246">
        <v>301.81</v>
      </c>
      <c r="B246">
        <v>3507.07</v>
      </c>
      <c r="C246">
        <v>12834.1</v>
      </c>
      <c r="D246">
        <v>3744.8</v>
      </c>
      <c r="E246">
        <v>14765.3</v>
      </c>
      <c r="F246">
        <v>14198.6</v>
      </c>
      <c r="H246">
        <v>14119.1</v>
      </c>
      <c r="I246">
        <v>22360.6</v>
      </c>
      <c r="J246">
        <v>14162.6</v>
      </c>
      <c r="L246">
        <f t="shared" si="6"/>
        <v>301.81</v>
      </c>
      <c r="M246">
        <f>data!AQ246</f>
        <v>1.940549221195894E-9</v>
      </c>
      <c r="O246">
        <v>1.7326439730217351E-9</v>
      </c>
      <c r="P246">
        <f t="shared" si="7"/>
        <v>11.999305766872101</v>
      </c>
    </row>
    <row r="247" spans="1:16" x14ac:dyDescent="0.2">
      <c r="A247">
        <v>302.27999999999997</v>
      </c>
      <c r="B247">
        <v>3499.93</v>
      </c>
      <c r="C247">
        <v>12708.5</v>
      </c>
      <c r="D247">
        <v>3724</v>
      </c>
      <c r="E247">
        <v>14733.8</v>
      </c>
      <c r="F247">
        <v>14123.1</v>
      </c>
      <c r="H247">
        <v>14023.8</v>
      </c>
      <c r="I247">
        <v>22240.1</v>
      </c>
      <c r="J247">
        <v>14046.9</v>
      </c>
      <c r="L247">
        <f t="shared" si="6"/>
        <v>302.27999999999997</v>
      </c>
      <c r="M247">
        <f>data!AQ247</f>
        <v>1.9317296094585781E-9</v>
      </c>
      <c r="O247">
        <v>1.7243757474649175E-9</v>
      </c>
      <c r="P247">
        <f t="shared" si="7"/>
        <v>12.02486536350913</v>
      </c>
    </row>
    <row r="248" spans="1:16" x14ac:dyDescent="0.2">
      <c r="A248">
        <v>302.75</v>
      </c>
      <c r="B248">
        <v>3380.07</v>
      </c>
      <c r="C248">
        <v>11764.6</v>
      </c>
      <c r="D248">
        <v>3627.4</v>
      </c>
      <c r="E248">
        <v>13849</v>
      </c>
      <c r="F248">
        <v>13235.5</v>
      </c>
      <c r="H248">
        <v>12844.6</v>
      </c>
      <c r="I248">
        <v>21175.8</v>
      </c>
      <c r="J248">
        <v>12897.5</v>
      </c>
      <c r="L248">
        <f t="shared" si="6"/>
        <v>302.75</v>
      </c>
      <c r="M248">
        <f>data!AQ248</f>
        <v>1.9016164769000566E-9</v>
      </c>
      <c r="O248">
        <v>1.7185291101596535E-9</v>
      </c>
      <c r="P248">
        <f t="shared" si="7"/>
        <v>10.653725075590604</v>
      </c>
    </row>
    <row r="249" spans="1:16" x14ac:dyDescent="0.2">
      <c r="A249">
        <v>303.22000000000003</v>
      </c>
      <c r="B249">
        <v>3491.07</v>
      </c>
      <c r="C249">
        <v>12630.9</v>
      </c>
      <c r="D249">
        <v>3735.4</v>
      </c>
      <c r="E249">
        <v>14784</v>
      </c>
      <c r="F249">
        <v>14118.6</v>
      </c>
      <c r="H249">
        <v>13928.4</v>
      </c>
      <c r="I249">
        <v>22197.7</v>
      </c>
      <c r="J249">
        <v>13955.2</v>
      </c>
      <c r="L249">
        <f t="shared" si="6"/>
        <v>303.22000000000003</v>
      </c>
      <c r="M249">
        <f>data!AQ249</f>
        <v>1.9003195064740148E-9</v>
      </c>
      <c r="O249">
        <v>1.6990022597113358E-9</v>
      </c>
      <c r="P249">
        <f t="shared" si="7"/>
        <v>11.849145321141789</v>
      </c>
    </row>
    <row r="250" spans="1:16" x14ac:dyDescent="0.2">
      <c r="A250">
        <v>303.7</v>
      </c>
      <c r="B250">
        <v>3486</v>
      </c>
      <c r="C250">
        <v>12688.6</v>
      </c>
      <c r="D250">
        <v>3739.13</v>
      </c>
      <c r="E250">
        <v>14843.7</v>
      </c>
      <c r="F250">
        <v>14147.9</v>
      </c>
      <c r="H250">
        <v>13954.9</v>
      </c>
      <c r="I250">
        <v>22290.1</v>
      </c>
      <c r="J250">
        <v>13950.6</v>
      </c>
      <c r="L250">
        <f t="shared" si="6"/>
        <v>303.7</v>
      </c>
      <c r="M250">
        <f>data!AQ250</f>
        <v>1.8688069201413277E-9</v>
      </c>
      <c r="O250">
        <v>1.6891222368244424E-9</v>
      </c>
      <c r="P250">
        <f t="shared" si="7"/>
        <v>10.637754888284073</v>
      </c>
    </row>
    <row r="251" spans="1:16" x14ac:dyDescent="0.2">
      <c r="A251">
        <v>304.17</v>
      </c>
      <c r="B251">
        <v>3402.13</v>
      </c>
      <c r="C251">
        <v>11965</v>
      </c>
      <c r="D251">
        <v>3657.53</v>
      </c>
      <c r="E251">
        <v>14189.2</v>
      </c>
      <c r="F251">
        <v>13449.1</v>
      </c>
      <c r="H251">
        <v>13110.8</v>
      </c>
      <c r="I251">
        <v>21443.5</v>
      </c>
      <c r="J251">
        <v>13119.9</v>
      </c>
      <c r="L251">
        <f t="shared" si="6"/>
        <v>304.17</v>
      </c>
      <c r="M251">
        <f>data!AQ251</f>
        <v>1.8620065916960281E-9</v>
      </c>
      <c r="O251">
        <v>1.6589017065630132E-9</v>
      </c>
      <c r="P251">
        <f t="shared" si="7"/>
        <v>12.2433345103862</v>
      </c>
    </row>
    <row r="252" spans="1:16" x14ac:dyDescent="0.2">
      <c r="A252">
        <v>304.64</v>
      </c>
      <c r="B252">
        <v>3405.33</v>
      </c>
      <c r="C252">
        <v>12024.8</v>
      </c>
      <c r="D252">
        <v>3677.27</v>
      </c>
      <c r="E252">
        <v>14266.5</v>
      </c>
      <c r="F252">
        <v>13565.4</v>
      </c>
      <c r="H252">
        <v>13177.1</v>
      </c>
      <c r="I252">
        <v>21519.7</v>
      </c>
      <c r="J252">
        <v>13155.9</v>
      </c>
      <c r="L252">
        <f t="shared" si="6"/>
        <v>304.64</v>
      </c>
      <c r="M252">
        <f>data!AQ252</f>
        <v>1.8482344922342131E-9</v>
      </c>
      <c r="O252">
        <v>1.6569026582381814E-9</v>
      </c>
      <c r="P252">
        <f t="shared" si="7"/>
        <v>11.547560325570286</v>
      </c>
    </row>
    <row r="253" spans="1:16" x14ac:dyDescent="0.2">
      <c r="A253">
        <v>305.11</v>
      </c>
      <c r="B253">
        <v>3391.33</v>
      </c>
      <c r="C253">
        <v>11869.7</v>
      </c>
      <c r="D253">
        <v>3646.73</v>
      </c>
      <c r="E253">
        <v>14078.1</v>
      </c>
      <c r="F253">
        <v>13367.3</v>
      </c>
      <c r="H253">
        <v>12940.1</v>
      </c>
      <c r="I253">
        <v>21342.400000000001</v>
      </c>
      <c r="J253">
        <v>12954.3</v>
      </c>
      <c r="L253">
        <f t="shared" si="6"/>
        <v>305.11</v>
      </c>
      <c r="M253">
        <f>data!AQ253</f>
        <v>1.8286801968513901E-9</v>
      </c>
      <c r="O253">
        <v>1.6440219485146188E-9</v>
      </c>
      <c r="P253">
        <f t="shared" si="7"/>
        <v>11.232103592267174</v>
      </c>
    </row>
    <row r="254" spans="1:16" x14ac:dyDescent="0.2">
      <c r="A254">
        <v>305.58</v>
      </c>
      <c r="B254">
        <v>3453.8</v>
      </c>
      <c r="C254">
        <v>12421.4</v>
      </c>
      <c r="D254">
        <v>3704.87</v>
      </c>
      <c r="E254">
        <v>14610.7</v>
      </c>
      <c r="F254">
        <v>13879.6</v>
      </c>
      <c r="H254">
        <v>13606</v>
      </c>
      <c r="I254">
        <v>22007.4</v>
      </c>
      <c r="J254">
        <v>13623</v>
      </c>
      <c r="L254">
        <f t="shared" si="6"/>
        <v>305.58</v>
      </c>
      <c r="M254">
        <f>data!AQ254</f>
        <v>1.8202994290644394E-9</v>
      </c>
      <c r="O254">
        <v>1.638387296191641E-9</v>
      </c>
      <c r="P254">
        <f t="shared" si="7"/>
        <v>11.103121544926845</v>
      </c>
    </row>
    <row r="255" spans="1:16" x14ac:dyDescent="0.2">
      <c r="A255">
        <v>306.06</v>
      </c>
      <c r="B255">
        <v>3462.07</v>
      </c>
      <c r="C255">
        <v>12499.7</v>
      </c>
      <c r="D255">
        <v>3725.13</v>
      </c>
      <c r="E255">
        <v>14707.3</v>
      </c>
      <c r="F255">
        <v>13921.5</v>
      </c>
      <c r="H255">
        <v>13721.7</v>
      </c>
      <c r="I255">
        <v>22212.1</v>
      </c>
      <c r="J255">
        <v>13736.4</v>
      </c>
      <c r="L255">
        <f t="shared" si="6"/>
        <v>306.06</v>
      </c>
      <c r="M255">
        <f>data!AQ255</f>
        <v>1.7909117101735906E-9</v>
      </c>
      <c r="O255">
        <v>1.6039757676926734E-9</v>
      </c>
      <c r="P255">
        <f t="shared" si="7"/>
        <v>11.654536573817785</v>
      </c>
    </row>
    <row r="256" spans="1:16" x14ac:dyDescent="0.2">
      <c r="A256">
        <v>306.52999999999997</v>
      </c>
      <c r="B256">
        <v>3459.87</v>
      </c>
      <c r="C256">
        <v>12453</v>
      </c>
      <c r="D256">
        <v>3715.33</v>
      </c>
      <c r="E256">
        <v>14622.5</v>
      </c>
      <c r="F256">
        <v>13834.6</v>
      </c>
      <c r="H256">
        <v>13687</v>
      </c>
      <c r="I256">
        <v>22138.9</v>
      </c>
      <c r="J256">
        <v>13647.5</v>
      </c>
      <c r="L256">
        <f t="shared" si="6"/>
        <v>306.52999999999997</v>
      </c>
      <c r="M256">
        <f>data!AQ256</f>
        <v>1.7870629498715502E-9</v>
      </c>
      <c r="O256">
        <v>1.6090027157396998E-9</v>
      </c>
      <c r="P256">
        <f t="shared" si="7"/>
        <v>11.066496805133827</v>
      </c>
    </row>
    <row r="257" spans="1:16" x14ac:dyDescent="0.2">
      <c r="A257">
        <v>307</v>
      </c>
      <c r="B257">
        <v>3491.6</v>
      </c>
      <c r="C257">
        <v>12697.9</v>
      </c>
      <c r="D257">
        <v>3738.67</v>
      </c>
      <c r="E257">
        <v>14874.8</v>
      </c>
      <c r="F257">
        <v>14066.9</v>
      </c>
      <c r="H257">
        <v>13943.4</v>
      </c>
      <c r="I257">
        <v>22480.5</v>
      </c>
      <c r="J257">
        <v>13992.8</v>
      </c>
      <c r="L257">
        <f t="shared" si="6"/>
        <v>307</v>
      </c>
      <c r="M257">
        <f>data!AQ257</f>
        <v>1.7704905290539093E-9</v>
      </c>
      <c r="O257">
        <v>1.5952754729310268E-9</v>
      </c>
      <c r="P257">
        <f t="shared" si="7"/>
        <v>10.983373034687039</v>
      </c>
    </row>
    <row r="258" spans="1:16" x14ac:dyDescent="0.2">
      <c r="A258">
        <v>307.47000000000003</v>
      </c>
      <c r="B258">
        <v>3417.93</v>
      </c>
      <c r="C258">
        <v>12043.9</v>
      </c>
      <c r="D258">
        <v>3667.2</v>
      </c>
      <c r="E258">
        <v>14240.8</v>
      </c>
      <c r="F258">
        <v>13423.7</v>
      </c>
      <c r="H258">
        <v>13173.7</v>
      </c>
      <c r="I258">
        <v>21741</v>
      </c>
      <c r="J258">
        <v>13206.6</v>
      </c>
      <c r="L258">
        <f t="shared" si="6"/>
        <v>307.47000000000003</v>
      </c>
      <c r="M258">
        <f>data!AQ258</f>
        <v>1.7517165464083559E-9</v>
      </c>
      <c r="O258">
        <v>1.5771538577018885E-9</v>
      </c>
      <c r="P258">
        <f t="shared" si="7"/>
        <v>11.068209220933412</v>
      </c>
    </row>
    <row r="259" spans="1:16" x14ac:dyDescent="0.2">
      <c r="A259">
        <v>307.95</v>
      </c>
      <c r="B259">
        <v>3419.87</v>
      </c>
      <c r="C259">
        <v>12083.5</v>
      </c>
      <c r="D259">
        <v>3673.6</v>
      </c>
      <c r="E259">
        <v>14279.3</v>
      </c>
      <c r="F259">
        <v>13387.3</v>
      </c>
      <c r="H259">
        <v>13206.9</v>
      </c>
      <c r="I259">
        <v>21780.2</v>
      </c>
      <c r="J259">
        <v>13247.3</v>
      </c>
      <c r="L259">
        <f t="shared" si="6"/>
        <v>307.95</v>
      </c>
      <c r="M259">
        <f>data!AQ259</f>
        <v>1.7431254150949931E-9</v>
      </c>
      <c r="O259">
        <v>1.5741246685650506E-9</v>
      </c>
      <c r="P259">
        <f t="shared" si="7"/>
        <v>10.736172928666521</v>
      </c>
    </row>
    <row r="260" spans="1:16" x14ac:dyDescent="0.2">
      <c r="A260">
        <v>308.42</v>
      </c>
      <c r="B260">
        <v>3462.2</v>
      </c>
      <c r="C260">
        <v>12409.4</v>
      </c>
      <c r="D260">
        <v>3708.8</v>
      </c>
      <c r="E260">
        <v>14656.1</v>
      </c>
      <c r="F260">
        <v>13752.8</v>
      </c>
      <c r="H260">
        <v>13606.3</v>
      </c>
      <c r="I260">
        <v>22203.8</v>
      </c>
      <c r="J260">
        <v>13651.7</v>
      </c>
      <c r="L260">
        <f t="shared" si="6"/>
        <v>308.42</v>
      </c>
      <c r="M260">
        <f>data!AQ260</f>
        <v>1.7304580417818866E-9</v>
      </c>
      <c r="O260">
        <v>1.5609172301870337E-9</v>
      </c>
      <c r="P260">
        <f t="shared" si="7"/>
        <v>10.861614460783294</v>
      </c>
    </row>
    <row r="261" spans="1:16" x14ac:dyDescent="0.2">
      <c r="A261">
        <v>308.89</v>
      </c>
      <c r="B261">
        <v>3414.73</v>
      </c>
      <c r="C261">
        <v>12045.2</v>
      </c>
      <c r="D261">
        <v>3685.2</v>
      </c>
      <c r="E261">
        <v>14315.2</v>
      </c>
      <c r="F261">
        <v>13454.3</v>
      </c>
      <c r="H261">
        <v>13221.2</v>
      </c>
      <c r="I261">
        <v>21823.200000000001</v>
      </c>
      <c r="J261">
        <v>13240.3</v>
      </c>
      <c r="L261">
        <f t="shared" si="6"/>
        <v>308.89</v>
      </c>
      <c r="M261">
        <f>data!AQ261</f>
        <v>1.7154751148660575E-9</v>
      </c>
      <c r="O261">
        <v>1.5434907356639924E-9</v>
      </c>
      <c r="P261">
        <f t="shared" si="7"/>
        <v>11.142559863054789</v>
      </c>
    </row>
    <row r="262" spans="1:16" x14ac:dyDescent="0.2">
      <c r="A262">
        <v>309.36</v>
      </c>
      <c r="B262">
        <v>3507.73</v>
      </c>
      <c r="C262">
        <v>12781</v>
      </c>
      <c r="D262">
        <v>3773.47</v>
      </c>
      <c r="E262">
        <v>15097.5</v>
      </c>
      <c r="F262">
        <v>14201.2</v>
      </c>
      <c r="H262">
        <v>14093.9</v>
      </c>
      <c r="I262">
        <v>22684.3</v>
      </c>
      <c r="J262">
        <v>14085.4</v>
      </c>
      <c r="L262">
        <f t="shared" si="6"/>
        <v>309.36</v>
      </c>
      <c r="M262">
        <f>data!AQ262</f>
        <v>1.7054106429471272E-9</v>
      </c>
      <c r="O262">
        <v>1.538756308798246E-9</v>
      </c>
      <c r="P262">
        <f t="shared" si="7"/>
        <v>10.830456596407824</v>
      </c>
    </row>
    <row r="263" spans="1:16" x14ac:dyDescent="0.2">
      <c r="A263">
        <v>309.83</v>
      </c>
      <c r="B263">
        <v>3518.6</v>
      </c>
      <c r="C263">
        <v>12808.6</v>
      </c>
      <c r="D263">
        <v>3778.73</v>
      </c>
      <c r="E263">
        <v>15162.5</v>
      </c>
      <c r="F263">
        <v>14228.1</v>
      </c>
      <c r="H263">
        <v>14138.4</v>
      </c>
      <c r="I263">
        <v>22694.6</v>
      </c>
      <c r="J263">
        <v>14160</v>
      </c>
      <c r="L263">
        <f t="shared" si="6"/>
        <v>309.83</v>
      </c>
      <c r="M263">
        <f>data!AQ263</f>
        <v>1.7084058127089194E-9</v>
      </c>
      <c r="O263">
        <v>1.53919233993388E-9</v>
      </c>
      <c r="P263">
        <f t="shared" si="7"/>
        <v>10.993653514563906</v>
      </c>
    </row>
    <row r="264" spans="1:16" x14ac:dyDescent="0.2">
      <c r="A264">
        <v>310.31</v>
      </c>
      <c r="B264">
        <v>3477.47</v>
      </c>
      <c r="C264">
        <v>12484.2</v>
      </c>
      <c r="D264">
        <v>3758.8</v>
      </c>
      <c r="E264">
        <v>14886.2</v>
      </c>
      <c r="F264">
        <v>13915.8</v>
      </c>
      <c r="H264">
        <v>13689.4</v>
      </c>
      <c r="I264">
        <v>22347.8</v>
      </c>
      <c r="J264">
        <v>13737.3</v>
      </c>
      <c r="L264">
        <f t="shared" ref="L264:L327" si="8">A264</f>
        <v>310.31</v>
      </c>
      <c r="M264">
        <f>data!AQ264</f>
        <v>1.6844243695788576E-9</v>
      </c>
      <c r="O264">
        <v>1.5229195049403695E-9</v>
      </c>
      <c r="P264">
        <f t="shared" ref="P264:P327" si="9">(M264-O264)/O264%</f>
        <v>10.604950827313221</v>
      </c>
    </row>
    <row r="265" spans="1:16" x14ac:dyDescent="0.2">
      <c r="A265">
        <v>310.77999999999997</v>
      </c>
      <c r="B265">
        <v>3453.73</v>
      </c>
      <c r="C265">
        <v>12366.1</v>
      </c>
      <c r="D265">
        <v>3743.73</v>
      </c>
      <c r="E265">
        <v>14814.5</v>
      </c>
      <c r="F265">
        <v>13867.5</v>
      </c>
      <c r="H265">
        <v>13566.6</v>
      </c>
      <c r="I265">
        <v>22205.5</v>
      </c>
      <c r="J265">
        <v>13569.2</v>
      </c>
      <c r="L265">
        <f t="shared" si="8"/>
        <v>310.77999999999997</v>
      </c>
      <c r="M265">
        <f>data!AQ265</f>
        <v>1.6709048088239549E-9</v>
      </c>
      <c r="O265">
        <v>1.5056123091326212E-9</v>
      </c>
      <c r="P265">
        <f t="shared" si="9"/>
        <v>10.97842377408287</v>
      </c>
    </row>
    <row r="266" spans="1:16" x14ac:dyDescent="0.2">
      <c r="A266">
        <v>311.25</v>
      </c>
      <c r="B266">
        <v>3471.73</v>
      </c>
      <c r="C266">
        <v>12550.7</v>
      </c>
      <c r="D266">
        <v>3760.6</v>
      </c>
      <c r="E266">
        <v>15044.9</v>
      </c>
      <c r="F266">
        <v>14081.4</v>
      </c>
      <c r="H266">
        <v>13826.6</v>
      </c>
      <c r="I266">
        <v>22480.6</v>
      </c>
      <c r="J266">
        <v>13791.3</v>
      </c>
      <c r="L266">
        <f t="shared" si="8"/>
        <v>311.25</v>
      </c>
      <c r="M266">
        <f>data!AQ266</f>
        <v>1.6591752988221825E-9</v>
      </c>
      <c r="O266">
        <v>1.4999222581296638E-9</v>
      </c>
      <c r="P266">
        <f t="shared" si="9"/>
        <v>10.617419658209492</v>
      </c>
    </row>
    <row r="267" spans="1:16" x14ac:dyDescent="0.2">
      <c r="A267">
        <v>311.72000000000003</v>
      </c>
      <c r="B267">
        <v>3423.07</v>
      </c>
      <c r="C267">
        <v>12006.8</v>
      </c>
      <c r="D267">
        <v>3719.27</v>
      </c>
      <c r="E267">
        <v>14531.4</v>
      </c>
      <c r="F267">
        <v>13517.5</v>
      </c>
      <c r="H267">
        <v>13129.2</v>
      </c>
      <c r="I267">
        <v>21828.3</v>
      </c>
      <c r="J267">
        <v>13148.8</v>
      </c>
      <c r="L267">
        <f t="shared" si="8"/>
        <v>311.72000000000003</v>
      </c>
      <c r="M267">
        <f>data!AQ267</f>
        <v>1.6460552165299457E-9</v>
      </c>
      <c r="O267">
        <v>1.477432386278658E-9</v>
      </c>
      <c r="P267">
        <f t="shared" si="9"/>
        <v>11.413235002653032</v>
      </c>
    </row>
    <row r="268" spans="1:16" x14ac:dyDescent="0.2">
      <c r="A268">
        <v>312.2</v>
      </c>
      <c r="B268">
        <v>3526.87</v>
      </c>
      <c r="C268">
        <v>12929.2</v>
      </c>
      <c r="D268">
        <v>3824.73</v>
      </c>
      <c r="E268">
        <v>15441</v>
      </c>
      <c r="F268">
        <v>14400.6</v>
      </c>
      <c r="H268">
        <v>14223.4</v>
      </c>
      <c r="I268">
        <v>22885.7</v>
      </c>
      <c r="J268">
        <v>14237.3</v>
      </c>
      <c r="L268">
        <f t="shared" si="8"/>
        <v>312.2</v>
      </c>
      <c r="M268">
        <f>data!AQ268</f>
        <v>1.643844767402958E-9</v>
      </c>
      <c r="O268">
        <v>1.4790400587229268E-9</v>
      </c>
      <c r="P268">
        <f t="shared" si="9"/>
        <v>11.142680531745128</v>
      </c>
    </row>
    <row r="269" spans="1:16" x14ac:dyDescent="0.2">
      <c r="A269">
        <v>312.67</v>
      </c>
      <c r="B269">
        <v>3452.27</v>
      </c>
      <c r="C269">
        <v>12301</v>
      </c>
      <c r="D269">
        <v>3750.2</v>
      </c>
      <c r="E269">
        <v>14841.8</v>
      </c>
      <c r="F269">
        <v>13770.8</v>
      </c>
      <c r="H269">
        <v>13426.1</v>
      </c>
      <c r="I269">
        <v>22201.3</v>
      </c>
      <c r="J269">
        <v>13464.4</v>
      </c>
      <c r="L269">
        <f t="shared" si="8"/>
        <v>312.67</v>
      </c>
      <c r="M269">
        <f>data!AQ269</f>
        <v>1.6187835713042147E-9</v>
      </c>
      <c r="O269">
        <v>1.4667311443968892E-9</v>
      </c>
      <c r="P269">
        <f t="shared" si="9"/>
        <v>10.366755181287743</v>
      </c>
    </row>
    <row r="270" spans="1:16" x14ac:dyDescent="0.2">
      <c r="A270">
        <v>313.14</v>
      </c>
      <c r="B270">
        <v>3587.67</v>
      </c>
      <c r="C270">
        <v>13285.6</v>
      </c>
      <c r="D270">
        <v>3877.53</v>
      </c>
      <c r="E270">
        <v>15831.3</v>
      </c>
      <c r="F270">
        <v>14727</v>
      </c>
      <c r="H270">
        <v>14659</v>
      </c>
      <c r="I270">
        <v>23324.400000000001</v>
      </c>
      <c r="J270">
        <v>14692.2</v>
      </c>
      <c r="L270">
        <f t="shared" si="8"/>
        <v>313.14</v>
      </c>
      <c r="M270">
        <f>data!AQ270</f>
        <v>1.6309339793493391E-9</v>
      </c>
      <c r="O270">
        <v>1.4685736848780744E-9</v>
      </c>
      <c r="P270">
        <f t="shared" si="9"/>
        <v>11.055645089047362</v>
      </c>
    </row>
    <row r="271" spans="1:16" x14ac:dyDescent="0.2">
      <c r="A271">
        <v>313.61</v>
      </c>
      <c r="B271">
        <v>3416.2</v>
      </c>
      <c r="C271">
        <v>11995.8</v>
      </c>
      <c r="D271">
        <v>3701.6</v>
      </c>
      <c r="E271">
        <v>14546.7</v>
      </c>
      <c r="F271">
        <v>13413.9</v>
      </c>
      <c r="H271">
        <v>13099.4</v>
      </c>
      <c r="I271">
        <v>21794.2</v>
      </c>
      <c r="J271">
        <v>13130.9</v>
      </c>
      <c r="L271">
        <f t="shared" si="8"/>
        <v>313.61</v>
      </c>
      <c r="M271">
        <f>data!AQ271</f>
        <v>1.6169622141257044E-9</v>
      </c>
      <c r="O271">
        <v>1.4545591410450588E-9</v>
      </c>
      <c r="P271">
        <f t="shared" si="9"/>
        <v>11.165106216579387</v>
      </c>
    </row>
    <row r="272" spans="1:16" x14ac:dyDescent="0.2">
      <c r="A272">
        <v>314.08</v>
      </c>
      <c r="B272">
        <v>3438.4</v>
      </c>
      <c r="C272">
        <v>12175</v>
      </c>
      <c r="D272">
        <v>3721.2</v>
      </c>
      <c r="E272">
        <v>14714.9</v>
      </c>
      <c r="F272">
        <v>13573.6</v>
      </c>
      <c r="H272">
        <v>13297.5</v>
      </c>
      <c r="I272">
        <v>21980.799999999999</v>
      </c>
      <c r="J272">
        <v>13373.1</v>
      </c>
      <c r="L272">
        <f t="shared" si="8"/>
        <v>314.08</v>
      </c>
      <c r="M272">
        <f>data!AQ272</f>
        <v>1.6198058973225296E-9</v>
      </c>
      <c r="O272">
        <v>1.4607625588929017E-9</v>
      </c>
      <c r="P272">
        <f t="shared" si="9"/>
        <v>10.887692695941315</v>
      </c>
    </row>
    <row r="273" spans="1:16" x14ac:dyDescent="0.2">
      <c r="A273">
        <v>314.56</v>
      </c>
      <c r="B273">
        <v>3467.2</v>
      </c>
      <c r="C273">
        <v>12457.7</v>
      </c>
      <c r="D273">
        <v>3770</v>
      </c>
      <c r="E273">
        <v>14930.3</v>
      </c>
      <c r="F273">
        <v>13825.1</v>
      </c>
      <c r="H273">
        <v>13653.8</v>
      </c>
      <c r="I273">
        <v>22305.1</v>
      </c>
      <c r="J273">
        <v>13666.8</v>
      </c>
      <c r="L273">
        <f t="shared" si="8"/>
        <v>314.56</v>
      </c>
      <c r="M273">
        <f>data!AQ273</f>
        <v>1.6057776427806924E-9</v>
      </c>
      <c r="O273">
        <v>1.4618541937924766E-9</v>
      </c>
      <c r="P273">
        <f t="shared" si="9"/>
        <v>9.8452670313744708</v>
      </c>
    </row>
    <row r="274" spans="1:16" x14ac:dyDescent="0.2">
      <c r="A274">
        <v>315.02999999999997</v>
      </c>
      <c r="B274">
        <v>3420.73</v>
      </c>
      <c r="C274">
        <v>12047</v>
      </c>
      <c r="D274">
        <v>3709.73</v>
      </c>
      <c r="E274">
        <v>14642.7</v>
      </c>
      <c r="F274">
        <v>13465.2</v>
      </c>
      <c r="H274">
        <v>13191</v>
      </c>
      <c r="I274">
        <v>21869.1</v>
      </c>
      <c r="J274">
        <v>13225.3</v>
      </c>
      <c r="L274">
        <f t="shared" si="8"/>
        <v>315.02999999999997</v>
      </c>
      <c r="M274">
        <f>data!AQ274</f>
        <v>1.5969303852107912E-9</v>
      </c>
      <c r="O274">
        <v>1.4429980189772838E-9</v>
      </c>
      <c r="P274">
        <f t="shared" si="9"/>
        <v>10.667538292436886</v>
      </c>
    </row>
    <row r="275" spans="1:16" x14ac:dyDescent="0.2">
      <c r="A275">
        <v>315.5</v>
      </c>
      <c r="B275">
        <v>3407.93</v>
      </c>
      <c r="C275">
        <v>11975.3</v>
      </c>
      <c r="D275">
        <v>3722</v>
      </c>
      <c r="E275">
        <v>14601.5</v>
      </c>
      <c r="F275">
        <v>13393.5</v>
      </c>
      <c r="H275">
        <v>13105.7</v>
      </c>
      <c r="I275">
        <v>21786.799999999999</v>
      </c>
      <c r="J275">
        <v>13121.9</v>
      </c>
      <c r="L275">
        <f t="shared" si="8"/>
        <v>315.5</v>
      </c>
      <c r="M275">
        <f>data!AQ275</f>
        <v>1.5851490158402744E-9</v>
      </c>
      <c r="O275">
        <v>1.4340175776932408E-9</v>
      </c>
      <c r="P275">
        <f t="shared" si="9"/>
        <v>10.539022707806936</v>
      </c>
    </row>
    <row r="276" spans="1:16" x14ac:dyDescent="0.2">
      <c r="A276">
        <v>315.97000000000003</v>
      </c>
      <c r="B276">
        <v>3519.13</v>
      </c>
      <c r="C276">
        <v>12823.4</v>
      </c>
      <c r="D276">
        <v>3805.4</v>
      </c>
      <c r="E276">
        <v>15421.1</v>
      </c>
      <c r="F276">
        <v>14254.3</v>
      </c>
      <c r="H276">
        <v>14096.3</v>
      </c>
      <c r="I276">
        <v>22671.8</v>
      </c>
      <c r="J276">
        <v>14103.5</v>
      </c>
      <c r="L276">
        <f t="shared" si="8"/>
        <v>315.97000000000003</v>
      </c>
      <c r="M276">
        <f>data!AQ276</f>
        <v>1.5957112747963534E-9</v>
      </c>
      <c r="O276">
        <v>1.4396755193405042E-9</v>
      </c>
      <c r="P276">
        <f t="shared" si="9"/>
        <v>10.838258576997058</v>
      </c>
    </row>
    <row r="277" spans="1:16" x14ac:dyDescent="0.2">
      <c r="A277">
        <v>316.44</v>
      </c>
      <c r="B277">
        <v>3484.47</v>
      </c>
      <c r="C277">
        <v>12631.7</v>
      </c>
      <c r="D277">
        <v>3805.93</v>
      </c>
      <c r="E277">
        <v>15269.9</v>
      </c>
      <c r="F277">
        <v>14062.3</v>
      </c>
      <c r="H277">
        <v>13858.9</v>
      </c>
      <c r="I277">
        <v>22531</v>
      </c>
      <c r="J277">
        <v>13911.4</v>
      </c>
      <c r="L277">
        <f t="shared" si="8"/>
        <v>316.44</v>
      </c>
      <c r="M277">
        <f>data!AQ277</f>
        <v>1.5782963781519059E-9</v>
      </c>
      <c r="O277">
        <v>1.4342873257394742E-9</v>
      </c>
      <c r="P277">
        <f t="shared" si="9"/>
        <v>10.040460501049537</v>
      </c>
    </row>
    <row r="278" spans="1:16" x14ac:dyDescent="0.2">
      <c r="A278">
        <v>316.91000000000003</v>
      </c>
      <c r="B278">
        <v>3466</v>
      </c>
      <c r="C278">
        <v>12513.4</v>
      </c>
      <c r="D278">
        <v>3773.6</v>
      </c>
      <c r="E278">
        <v>15157.4</v>
      </c>
      <c r="F278">
        <v>13932.9</v>
      </c>
      <c r="H278">
        <v>13678.3</v>
      </c>
      <c r="I278">
        <v>22333.599999999999</v>
      </c>
      <c r="J278">
        <v>13752.4</v>
      </c>
      <c r="L278">
        <f t="shared" si="8"/>
        <v>316.91000000000003</v>
      </c>
      <c r="M278">
        <f>data!AQ278</f>
        <v>1.5778869631448496E-9</v>
      </c>
      <c r="O278">
        <v>1.4360945872931833E-9</v>
      </c>
      <c r="P278">
        <f t="shared" si="9"/>
        <v>9.873470529467216</v>
      </c>
    </row>
    <row r="279" spans="1:16" x14ac:dyDescent="0.2">
      <c r="A279">
        <v>317.39</v>
      </c>
      <c r="B279">
        <v>3494.27</v>
      </c>
      <c r="C279">
        <v>12722.6</v>
      </c>
      <c r="D279">
        <v>3805.87</v>
      </c>
      <c r="E279">
        <v>15396.7</v>
      </c>
      <c r="F279">
        <v>14135.8</v>
      </c>
      <c r="H279">
        <v>13955.2</v>
      </c>
      <c r="I279">
        <v>22619.1</v>
      </c>
      <c r="J279">
        <v>13974.2</v>
      </c>
      <c r="L279">
        <f t="shared" si="8"/>
        <v>317.39</v>
      </c>
      <c r="M279">
        <f>data!AQ279</f>
        <v>1.5580988381711982E-9</v>
      </c>
      <c r="O279">
        <v>1.4165588762025882E-9</v>
      </c>
      <c r="P279">
        <f t="shared" si="9"/>
        <v>9.9918163901553019</v>
      </c>
    </row>
    <row r="280" spans="1:16" x14ac:dyDescent="0.2">
      <c r="A280">
        <v>317.86</v>
      </c>
      <c r="B280">
        <v>3465.6</v>
      </c>
      <c r="C280">
        <v>12456.2</v>
      </c>
      <c r="D280">
        <v>3790.2</v>
      </c>
      <c r="E280">
        <v>15210.4</v>
      </c>
      <c r="F280">
        <v>13892.3</v>
      </c>
      <c r="H280">
        <v>13648</v>
      </c>
      <c r="I280">
        <v>22445.599999999999</v>
      </c>
      <c r="J280">
        <v>13661.1</v>
      </c>
      <c r="L280">
        <f t="shared" si="8"/>
        <v>317.86</v>
      </c>
      <c r="M280">
        <f>data!AQ280</f>
        <v>1.5252055478973579E-9</v>
      </c>
      <c r="O280">
        <v>1.3880718982380668E-9</v>
      </c>
      <c r="P280">
        <f t="shared" si="9"/>
        <v>9.8794341873328175</v>
      </c>
    </row>
    <row r="281" spans="1:16" x14ac:dyDescent="0.2">
      <c r="A281">
        <v>318.33</v>
      </c>
      <c r="B281">
        <v>3639.13</v>
      </c>
      <c r="C281">
        <v>13939.2</v>
      </c>
      <c r="D281">
        <v>3975.2</v>
      </c>
      <c r="E281">
        <v>16701.5</v>
      </c>
      <c r="F281">
        <v>15410.9</v>
      </c>
      <c r="H281">
        <v>15401.1</v>
      </c>
      <c r="I281">
        <v>24228.1</v>
      </c>
      <c r="J281">
        <v>15472.7</v>
      </c>
      <c r="L281">
        <f t="shared" si="8"/>
        <v>318.33</v>
      </c>
      <c r="M281">
        <f>data!AQ281</f>
        <v>1.5230703856444591E-9</v>
      </c>
      <c r="O281">
        <v>1.3763097799480361E-9</v>
      </c>
      <c r="P281">
        <f t="shared" si="9"/>
        <v>10.663341046807355</v>
      </c>
    </row>
    <row r="282" spans="1:16" x14ac:dyDescent="0.2">
      <c r="A282">
        <v>318.8</v>
      </c>
      <c r="B282">
        <v>3449.93</v>
      </c>
      <c r="C282">
        <v>12343.1</v>
      </c>
      <c r="D282">
        <v>3786.4</v>
      </c>
      <c r="E282">
        <v>15179.5</v>
      </c>
      <c r="F282">
        <v>13791.2</v>
      </c>
      <c r="H282">
        <v>13469.5</v>
      </c>
      <c r="I282">
        <v>22347.1</v>
      </c>
      <c r="J282">
        <v>13519.1</v>
      </c>
      <c r="L282">
        <f t="shared" si="8"/>
        <v>318.8</v>
      </c>
      <c r="M282">
        <f>data!AQ282</f>
        <v>1.5028517604021622E-9</v>
      </c>
      <c r="O282">
        <v>1.3675128829609877E-9</v>
      </c>
      <c r="P282">
        <f t="shared" si="9"/>
        <v>9.8967168154302101</v>
      </c>
    </row>
    <row r="283" spans="1:16" x14ac:dyDescent="0.2">
      <c r="A283">
        <v>319.27</v>
      </c>
      <c r="B283">
        <v>3444.67</v>
      </c>
      <c r="C283">
        <v>12259.2</v>
      </c>
      <c r="D283">
        <v>3793.13</v>
      </c>
      <c r="E283">
        <v>15180.4</v>
      </c>
      <c r="F283">
        <v>13767.6</v>
      </c>
      <c r="H283">
        <v>13402.2</v>
      </c>
      <c r="I283">
        <v>22265.1</v>
      </c>
      <c r="J283">
        <v>13462.6</v>
      </c>
      <c r="L283">
        <f t="shared" si="8"/>
        <v>319.27</v>
      </c>
      <c r="M283">
        <f>data!AQ283</f>
        <v>1.5000437928305716E-9</v>
      </c>
      <c r="O283">
        <v>1.3608733152491483E-9</v>
      </c>
      <c r="P283">
        <f t="shared" si="9"/>
        <v>10.226556434163307</v>
      </c>
    </row>
    <row r="284" spans="1:16" x14ac:dyDescent="0.2">
      <c r="A284">
        <v>319.74</v>
      </c>
      <c r="B284">
        <v>3378.73</v>
      </c>
      <c r="C284">
        <v>11705.2</v>
      </c>
      <c r="D284">
        <v>3725.07</v>
      </c>
      <c r="E284">
        <v>14667.2</v>
      </c>
      <c r="F284">
        <v>13202</v>
      </c>
      <c r="H284">
        <v>12704.5</v>
      </c>
      <c r="I284">
        <v>21594.5</v>
      </c>
      <c r="J284">
        <v>12752.2</v>
      </c>
      <c r="L284">
        <f t="shared" si="8"/>
        <v>319.74</v>
      </c>
      <c r="M284">
        <f>data!AQ284</f>
        <v>1.48586265105232E-9</v>
      </c>
      <c r="O284">
        <v>1.3559509420614618E-9</v>
      </c>
      <c r="P284">
        <f t="shared" si="9"/>
        <v>9.5808561328444934</v>
      </c>
    </row>
    <row r="285" spans="1:16" x14ac:dyDescent="0.2">
      <c r="A285">
        <v>320.22000000000003</v>
      </c>
      <c r="B285">
        <v>3483.93</v>
      </c>
      <c r="C285">
        <v>12589.7</v>
      </c>
      <c r="D285">
        <v>3834.67</v>
      </c>
      <c r="E285">
        <v>15572.9</v>
      </c>
      <c r="F285">
        <v>14124.6</v>
      </c>
      <c r="H285">
        <v>13796.4</v>
      </c>
      <c r="I285">
        <v>22651.5</v>
      </c>
      <c r="J285">
        <v>13844.7</v>
      </c>
      <c r="L285">
        <f t="shared" si="8"/>
        <v>320.22000000000003</v>
      </c>
      <c r="M285">
        <f>data!AQ285</f>
        <v>1.4846535504564545E-9</v>
      </c>
      <c r="O285">
        <v>1.3430103797685933E-9</v>
      </c>
      <c r="P285">
        <f t="shared" si="9"/>
        <v>10.546692179122772</v>
      </c>
    </row>
    <row r="286" spans="1:16" x14ac:dyDescent="0.2">
      <c r="A286">
        <v>320.69</v>
      </c>
      <c r="B286">
        <v>3573.6</v>
      </c>
      <c r="C286">
        <v>13391</v>
      </c>
      <c r="D286">
        <v>3934.07</v>
      </c>
      <c r="E286">
        <v>16421.400000000001</v>
      </c>
      <c r="F286">
        <v>14896.8</v>
      </c>
      <c r="H286">
        <v>14734.9</v>
      </c>
      <c r="I286">
        <v>23649.3</v>
      </c>
      <c r="J286">
        <v>14758.9</v>
      </c>
      <c r="L286">
        <f t="shared" si="8"/>
        <v>320.69</v>
      </c>
      <c r="M286">
        <f>data!AQ286</f>
        <v>1.4631658827899622E-9</v>
      </c>
      <c r="O286">
        <v>1.3369882608901285E-9</v>
      </c>
      <c r="P286">
        <f t="shared" si="9"/>
        <v>9.4374517406628726</v>
      </c>
    </row>
    <row r="287" spans="1:16" x14ac:dyDescent="0.2">
      <c r="A287">
        <v>321.16000000000003</v>
      </c>
      <c r="B287">
        <v>3504.47</v>
      </c>
      <c r="C287">
        <v>12814.3</v>
      </c>
      <c r="D287">
        <v>3870.2</v>
      </c>
      <c r="E287">
        <v>15930.9</v>
      </c>
      <c r="F287">
        <v>14331.9</v>
      </c>
      <c r="H287">
        <v>14048.3</v>
      </c>
      <c r="I287">
        <v>22977.5</v>
      </c>
      <c r="J287">
        <v>14120.1</v>
      </c>
      <c r="L287">
        <f t="shared" si="8"/>
        <v>321.16000000000003</v>
      </c>
      <c r="M287">
        <f>data!AQ287</f>
        <v>1.4617255962636294E-9</v>
      </c>
      <c r="O287">
        <v>1.3247921971169311E-9</v>
      </c>
      <c r="P287">
        <f t="shared" si="9"/>
        <v>10.33621721540168</v>
      </c>
    </row>
    <row r="288" spans="1:16" x14ac:dyDescent="0.2">
      <c r="A288">
        <v>321.63</v>
      </c>
      <c r="B288">
        <v>3449.67</v>
      </c>
      <c r="C288">
        <v>12219.2</v>
      </c>
      <c r="D288">
        <v>3812.93</v>
      </c>
      <c r="E288">
        <v>15349.5</v>
      </c>
      <c r="F288">
        <v>13795</v>
      </c>
      <c r="H288">
        <v>13364.4</v>
      </c>
      <c r="I288">
        <v>22225.1</v>
      </c>
      <c r="J288">
        <v>13360.9</v>
      </c>
      <c r="L288">
        <f t="shared" si="8"/>
        <v>321.63</v>
      </c>
      <c r="M288">
        <f>data!AQ288</f>
        <v>1.4540278551061641E-9</v>
      </c>
      <c r="O288">
        <v>1.3173584420477993E-9</v>
      </c>
      <c r="P288">
        <f t="shared" si="9"/>
        <v>10.374504667531168</v>
      </c>
    </row>
    <row r="289" spans="1:16" x14ac:dyDescent="0.2">
      <c r="A289">
        <v>322.10000000000002</v>
      </c>
      <c r="B289">
        <v>3348.8</v>
      </c>
      <c r="C289">
        <v>11525.8</v>
      </c>
      <c r="D289">
        <v>3728.67</v>
      </c>
      <c r="E289">
        <v>14694.8</v>
      </c>
      <c r="F289">
        <v>13162.2</v>
      </c>
      <c r="H289">
        <v>12510.2</v>
      </c>
      <c r="I289">
        <v>21365</v>
      </c>
      <c r="J289">
        <v>12569.2</v>
      </c>
      <c r="L289">
        <f t="shared" si="8"/>
        <v>322.10000000000002</v>
      </c>
      <c r="M289">
        <f>data!AQ289</f>
        <v>1.458050982242754E-9</v>
      </c>
      <c r="O289">
        <v>1.3178951432333177E-9</v>
      </c>
      <c r="P289">
        <f t="shared" si="9"/>
        <v>10.634824760456935</v>
      </c>
    </row>
    <row r="290" spans="1:16" x14ac:dyDescent="0.2">
      <c r="A290">
        <v>322.57</v>
      </c>
      <c r="B290">
        <v>3399.13</v>
      </c>
      <c r="C290">
        <v>11855.4</v>
      </c>
      <c r="D290">
        <v>3767.47</v>
      </c>
      <c r="E290">
        <v>14986.6</v>
      </c>
      <c r="F290">
        <v>13416.8</v>
      </c>
      <c r="H290">
        <v>12910.8</v>
      </c>
      <c r="I290">
        <v>21657.599999999999</v>
      </c>
      <c r="J290">
        <v>12910.9</v>
      </c>
      <c r="L290">
        <f t="shared" si="8"/>
        <v>322.57</v>
      </c>
      <c r="M290">
        <f>data!AQ290</f>
        <v>1.4593202024225214E-9</v>
      </c>
      <c r="O290">
        <v>1.3400021312054115E-9</v>
      </c>
      <c r="P290">
        <f t="shared" si="9"/>
        <v>8.9043195110276567</v>
      </c>
    </row>
    <row r="291" spans="1:16" x14ac:dyDescent="0.2">
      <c r="A291">
        <v>323.04000000000002</v>
      </c>
      <c r="B291">
        <v>3583.87</v>
      </c>
      <c r="C291">
        <v>13305.1</v>
      </c>
      <c r="D291">
        <v>3944.93</v>
      </c>
      <c r="E291">
        <v>16434.3</v>
      </c>
      <c r="F291">
        <v>14822.2</v>
      </c>
      <c r="H291">
        <v>14651.6</v>
      </c>
      <c r="I291">
        <v>23161.599999999999</v>
      </c>
      <c r="J291">
        <v>14715.8</v>
      </c>
      <c r="L291">
        <f t="shared" si="8"/>
        <v>323.04000000000002</v>
      </c>
      <c r="M291">
        <f>data!AQ291</f>
        <v>1.5056043499080219E-9</v>
      </c>
      <c r="O291">
        <v>1.3673263913933271E-9</v>
      </c>
      <c r="P291">
        <f t="shared" si="9"/>
        <v>10.113017592952865</v>
      </c>
    </row>
    <row r="292" spans="1:16" x14ac:dyDescent="0.2">
      <c r="A292">
        <v>323.52</v>
      </c>
      <c r="B292">
        <v>3439.67</v>
      </c>
      <c r="C292">
        <v>12224.6</v>
      </c>
      <c r="D292">
        <v>3799.93</v>
      </c>
      <c r="E292">
        <v>15257.3</v>
      </c>
      <c r="F292">
        <v>13687.5</v>
      </c>
      <c r="H292">
        <v>13372.6</v>
      </c>
      <c r="I292">
        <v>21701.7</v>
      </c>
      <c r="J292">
        <v>13372.7</v>
      </c>
      <c r="L292">
        <f t="shared" si="8"/>
        <v>323.52</v>
      </c>
      <c r="M292">
        <f>data!AQ292</f>
        <v>1.5197176482571061E-9</v>
      </c>
      <c r="O292">
        <v>1.3893541531016159E-9</v>
      </c>
      <c r="P292">
        <f t="shared" si="9"/>
        <v>9.3830284283143151</v>
      </c>
    </row>
    <row r="293" spans="1:16" x14ac:dyDescent="0.2">
      <c r="A293">
        <v>323.99</v>
      </c>
      <c r="B293">
        <v>3643.4</v>
      </c>
      <c r="C293">
        <v>13900.5</v>
      </c>
      <c r="D293">
        <v>3987.87</v>
      </c>
      <c r="E293">
        <v>16864.8</v>
      </c>
      <c r="F293">
        <v>15303.9</v>
      </c>
      <c r="H293">
        <v>15373.8</v>
      </c>
      <c r="I293">
        <v>23440.5</v>
      </c>
      <c r="J293">
        <v>15373.1</v>
      </c>
      <c r="L293">
        <f t="shared" si="8"/>
        <v>323.99</v>
      </c>
      <c r="M293">
        <f>data!AQ293</f>
        <v>1.5630219142724374E-9</v>
      </c>
      <c r="O293">
        <v>1.4183156072978284E-9</v>
      </c>
      <c r="P293">
        <f t="shared" si="9"/>
        <v>10.202687344765462</v>
      </c>
    </row>
    <row r="294" spans="1:16" x14ac:dyDescent="0.2">
      <c r="A294">
        <v>324.45999999999998</v>
      </c>
      <c r="B294">
        <v>3374.93</v>
      </c>
      <c r="C294">
        <v>11656.9</v>
      </c>
      <c r="D294">
        <v>3727.07</v>
      </c>
      <c r="E294">
        <v>14740.4</v>
      </c>
      <c r="F294">
        <v>13167.9</v>
      </c>
      <c r="H294">
        <v>12698.9</v>
      </c>
      <c r="I294">
        <v>20799.400000000001</v>
      </c>
      <c r="J294">
        <v>12715.3</v>
      </c>
      <c r="L294">
        <f t="shared" si="8"/>
        <v>324.45999999999998</v>
      </c>
      <c r="M294">
        <f>data!AQ294</f>
        <v>1.5520665346671015E-9</v>
      </c>
      <c r="O294">
        <v>1.4220828543194745E-9</v>
      </c>
      <c r="P294">
        <f t="shared" si="9"/>
        <v>9.1403732175527583</v>
      </c>
    </row>
    <row r="295" spans="1:16" x14ac:dyDescent="0.2">
      <c r="A295">
        <v>324.93</v>
      </c>
      <c r="B295">
        <v>3479.27</v>
      </c>
      <c r="C295">
        <v>12495.3</v>
      </c>
      <c r="D295">
        <v>3843.87</v>
      </c>
      <c r="E295">
        <v>15603.9</v>
      </c>
      <c r="F295">
        <v>14025.5</v>
      </c>
      <c r="H295">
        <v>13664.4</v>
      </c>
      <c r="I295">
        <v>21748.7</v>
      </c>
      <c r="J295">
        <v>13692.5</v>
      </c>
      <c r="L295">
        <f t="shared" si="8"/>
        <v>324.93</v>
      </c>
      <c r="M295">
        <f>data!AQ295</f>
        <v>1.5501125849152737E-9</v>
      </c>
      <c r="O295">
        <v>1.4176350613230872E-9</v>
      </c>
      <c r="P295">
        <f t="shared" si="9"/>
        <v>9.3449666424407205</v>
      </c>
    </row>
    <row r="296" spans="1:16" x14ac:dyDescent="0.2">
      <c r="A296">
        <v>325.39999999999998</v>
      </c>
      <c r="B296">
        <v>3445.2</v>
      </c>
      <c r="C296">
        <v>12309.6</v>
      </c>
      <c r="D296">
        <v>3815.8</v>
      </c>
      <c r="E296">
        <v>15490</v>
      </c>
      <c r="F296">
        <v>13856</v>
      </c>
      <c r="H296">
        <v>13417.9</v>
      </c>
      <c r="I296">
        <v>21602.7</v>
      </c>
      <c r="J296">
        <v>13435.4</v>
      </c>
      <c r="L296">
        <f t="shared" si="8"/>
        <v>325.39999999999998</v>
      </c>
      <c r="M296">
        <f>data!AQ296</f>
        <v>1.5210312918647737E-9</v>
      </c>
      <c r="O296">
        <v>1.3956570685708059E-9</v>
      </c>
      <c r="P296">
        <f t="shared" si="9"/>
        <v>8.9831682952284737</v>
      </c>
    </row>
    <row r="297" spans="1:16" x14ac:dyDescent="0.2">
      <c r="A297">
        <v>325.87</v>
      </c>
      <c r="B297">
        <v>3419.8</v>
      </c>
      <c r="C297">
        <v>12200.3</v>
      </c>
      <c r="D297">
        <v>3822</v>
      </c>
      <c r="E297">
        <v>15546.7</v>
      </c>
      <c r="F297">
        <v>13878.9</v>
      </c>
      <c r="H297">
        <v>13284.4</v>
      </c>
      <c r="I297">
        <v>21501.5</v>
      </c>
      <c r="J297">
        <v>13335.2</v>
      </c>
      <c r="L297">
        <f t="shared" si="8"/>
        <v>325.87</v>
      </c>
      <c r="M297">
        <f>data!AQ297</f>
        <v>1.5139464612434314E-9</v>
      </c>
      <c r="O297">
        <v>1.3804120792486761E-9</v>
      </c>
      <c r="P297">
        <f t="shared" si="9"/>
        <v>9.6735159016744259</v>
      </c>
    </row>
    <row r="298" spans="1:16" x14ac:dyDescent="0.2">
      <c r="A298">
        <v>326.33999999999997</v>
      </c>
      <c r="B298">
        <v>3436.67</v>
      </c>
      <c r="C298">
        <v>12144.1</v>
      </c>
      <c r="D298">
        <v>3846.67</v>
      </c>
      <c r="E298">
        <v>15663.5</v>
      </c>
      <c r="F298">
        <v>13918.6</v>
      </c>
      <c r="H298">
        <v>13286.5</v>
      </c>
      <c r="I298">
        <v>21614.3</v>
      </c>
      <c r="J298">
        <v>13336.4</v>
      </c>
      <c r="L298">
        <f t="shared" si="8"/>
        <v>326.33999999999997</v>
      </c>
      <c r="M298">
        <f>data!AQ298</f>
        <v>1.4857518099862845E-9</v>
      </c>
      <c r="O298">
        <v>1.3564073392520453E-9</v>
      </c>
      <c r="P298">
        <f t="shared" si="9"/>
        <v>9.5358132465991172</v>
      </c>
    </row>
    <row r="299" spans="1:16" x14ac:dyDescent="0.2">
      <c r="A299">
        <v>326.82</v>
      </c>
      <c r="B299">
        <v>3429.53</v>
      </c>
      <c r="C299">
        <v>12148.1</v>
      </c>
      <c r="D299">
        <v>3857.87</v>
      </c>
      <c r="E299">
        <v>15738.1</v>
      </c>
      <c r="F299">
        <v>13965.9</v>
      </c>
      <c r="H299">
        <v>13283.2</v>
      </c>
      <c r="I299">
        <v>21754.9</v>
      </c>
      <c r="J299">
        <v>13272.4</v>
      </c>
      <c r="L299">
        <f t="shared" si="8"/>
        <v>326.82</v>
      </c>
      <c r="M299">
        <f>data!AQ299</f>
        <v>1.4435903315084412E-9</v>
      </c>
      <c r="O299">
        <v>1.3175949739246893E-9</v>
      </c>
      <c r="P299">
        <f t="shared" si="9"/>
        <v>9.5625256681461401</v>
      </c>
    </row>
    <row r="300" spans="1:16" x14ac:dyDescent="0.2">
      <c r="A300">
        <v>327.29000000000002</v>
      </c>
      <c r="B300">
        <v>3490.73</v>
      </c>
      <c r="C300">
        <v>12600.8</v>
      </c>
      <c r="D300">
        <v>3922.4</v>
      </c>
      <c r="E300">
        <v>16263.2</v>
      </c>
      <c r="F300">
        <v>14417.5</v>
      </c>
      <c r="H300">
        <v>13811.7</v>
      </c>
      <c r="I300">
        <v>22548.1</v>
      </c>
      <c r="J300">
        <v>13823.3</v>
      </c>
      <c r="L300">
        <f t="shared" si="8"/>
        <v>327.29000000000002</v>
      </c>
      <c r="M300">
        <f>data!AQ300</f>
        <v>1.3938030227024691E-9</v>
      </c>
      <c r="O300">
        <v>1.2814572176988012E-9</v>
      </c>
      <c r="P300">
        <f t="shared" si="9"/>
        <v>8.767035173083249</v>
      </c>
    </row>
    <row r="301" spans="1:16" x14ac:dyDescent="0.2">
      <c r="A301">
        <v>327.76</v>
      </c>
      <c r="B301">
        <v>3476.2</v>
      </c>
      <c r="C301">
        <v>12587.7</v>
      </c>
      <c r="D301">
        <v>3930.67</v>
      </c>
      <c r="E301">
        <v>16371.2</v>
      </c>
      <c r="F301">
        <v>14412.7</v>
      </c>
      <c r="H301">
        <v>13782.2</v>
      </c>
      <c r="I301">
        <v>22740.3</v>
      </c>
      <c r="J301">
        <v>13807</v>
      </c>
      <c r="L301">
        <f t="shared" si="8"/>
        <v>327.76</v>
      </c>
      <c r="M301">
        <f>data!AQ301</f>
        <v>1.3538235391599768E-9</v>
      </c>
      <c r="O301">
        <v>1.2305770893651732E-9</v>
      </c>
      <c r="P301">
        <f t="shared" si="9"/>
        <v>10.015337589161822</v>
      </c>
    </row>
    <row r="302" spans="1:16" x14ac:dyDescent="0.2">
      <c r="A302">
        <v>328.23</v>
      </c>
      <c r="B302">
        <v>3485.47</v>
      </c>
      <c r="C302">
        <v>12607.5</v>
      </c>
      <c r="D302">
        <v>3925.6</v>
      </c>
      <c r="E302">
        <v>16377.5</v>
      </c>
      <c r="F302">
        <v>14366.4</v>
      </c>
      <c r="H302">
        <v>13807.1</v>
      </c>
      <c r="I302">
        <v>22856</v>
      </c>
      <c r="J302">
        <v>13798.1</v>
      </c>
      <c r="L302">
        <f t="shared" si="8"/>
        <v>328.23</v>
      </c>
      <c r="M302">
        <f>data!AQ302</f>
        <v>1.3295854605387903E-9</v>
      </c>
      <c r="O302">
        <v>1.2151271647074341E-9</v>
      </c>
      <c r="P302">
        <f t="shared" si="9"/>
        <v>9.4194500094905145</v>
      </c>
    </row>
    <row r="303" spans="1:16" x14ac:dyDescent="0.2">
      <c r="A303">
        <v>328.7</v>
      </c>
      <c r="B303">
        <v>3461.33</v>
      </c>
      <c r="C303">
        <v>12435.9</v>
      </c>
      <c r="D303">
        <v>3919.27</v>
      </c>
      <c r="E303">
        <v>16261.2</v>
      </c>
      <c r="F303">
        <v>14206.4</v>
      </c>
      <c r="H303">
        <v>13620.2</v>
      </c>
      <c r="I303">
        <v>22684</v>
      </c>
      <c r="J303">
        <v>13659.7</v>
      </c>
      <c r="L303">
        <f t="shared" si="8"/>
        <v>328.7</v>
      </c>
      <c r="M303">
        <f>data!AQ303</f>
        <v>1.3269251430352205E-9</v>
      </c>
      <c r="O303">
        <v>1.2094242120660419E-9</v>
      </c>
      <c r="P303">
        <f t="shared" si="9"/>
        <v>9.7154439109874851</v>
      </c>
    </row>
    <row r="304" spans="1:16" x14ac:dyDescent="0.2">
      <c r="A304">
        <v>329.17</v>
      </c>
      <c r="B304">
        <v>3430.8</v>
      </c>
      <c r="C304">
        <v>12235</v>
      </c>
      <c r="D304">
        <v>3890</v>
      </c>
      <c r="E304">
        <v>16045.6</v>
      </c>
      <c r="F304">
        <v>13994</v>
      </c>
      <c r="H304">
        <v>13388</v>
      </c>
      <c r="I304">
        <v>22329.599999999999</v>
      </c>
      <c r="J304">
        <v>13357.3</v>
      </c>
      <c r="L304">
        <f t="shared" si="8"/>
        <v>329.17</v>
      </c>
      <c r="M304">
        <f>data!AQ304</f>
        <v>1.3330523802056184E-9</v>
      </c>
      <c r="O304">
        <v>1.2248461127284058E-9</v>
      </c>
      <c r="P304">
        <f t="shared" si="9"/>
        <v>8.8342744735644967</v>
      </c>
    </row>
    <row r="305" spans="1:16" x14ac:dyDescent="0.2">
      <c r="A305">
        <v>329.64</v>
      </c>
      <c r="B305">
        <v>3417.67</v>
      </c>
      <c r="C305">
        <v>12207.4</v>
      </c>
      <c r="D305">
        <v>3878.47</v>
      </c>
      <c r="E305">
        <v>15935.1</v>
      </c>
      <c r="F305">
        <v>13909.8</v>
      </c>
      <c r="H305">
        <v>13280.2</v>
      </c>
      <c r="I305">
        <v>22103.599999999999</v>
      </c>
      <c r="J305">
        <v>13301.9</v>
      </c>
      <c r="L305">
        <f t="shared" si="8"/>
        <v>329.64</v>
      </c>
      <c r="M305">
        <f>data!AQ305</f>
        <v>1.3483371237548062E-9</v>
      </c>
      <c r="O305">
        <v>1.2364976842194192E-9</v>
      </c>
      <c r="P305">
        <f t="shared" si="9"/>
        <v>9.0448563683311232</v>
      </c>
    </row>
    <row r="306" spans="1:16" x14ac:dyDescent="0.2">
      <c r="A306">
        <v>330.11</v>
      </c>
      <c r="B306">
        <v>3427.2</v>
      </c>
      <c r="C306">
        <v>12184.3</v>
      </c>
      <c r="D306">
        <v>3886.73</v>
      </c>
      <c r="E306">
        <v>15930.8</v>
      </c>
      <c r="F306">
        <v>13880.9</v>
      </c>
      <c r="H306">
        <v>13326</v>
      </c>
      <c r="I306">
        <v>21906.6</v>
      </c>
      <c r="J306">
        <v>13354.4</v>
      </c>
      <c r="L306">
        <f t="shared" si="8"/>
        <v>330.11</v>
      </c>
      <c r="M306">
        <f>data!AQ306</f>
        <v>1.3821270146278654E-9</v>
      </c>
      <c r="O306">
        <v>1.2655236533636554E-9</v>
      </c>
      <c r="P306">
        <f t="shared" si="9"/>
        <v>9.213842898494077</v>
      </c>
    </row>
    <row r="307" spans="1:16" x14ac:dyDescent="0.2">
      <c r="A307">
        <v>330.58</v>
      </c>
      <c r="B307">
        <v>3414.73</v>
      </c>
      <c r="C307">
        <v>12000.1</v>
      </c>
      <c r="D307">
        <v>3845.6</v>
      </c>
      <c r="E307">
        <v>15729.2</v>
      </c>
      <c r="F307">
        <v>13684.9</v>
      </c>
      <c r="H307">
        <v>13063.9</v>
      </c>
      <c r="I307">
        <v>21479.5</v>
      </c>
      <c r="J307">
        <v>13107</v>
      </c>
      <c r="L307">
        <f t="shared" si="8"/>
        <v>330.58</v>
      </c>
      <c r="M307">
        <f>data!AQ307</f>
        <v>1.4058664923063288E-9</v>
      </c>
      <c r="O307">
        <v>1.2973366971972616E-9</v>
      </c>
      <c r="P307">
        <f t="shared" si="9"/>
        <v>8.3655843038690385</v>
      </c>
    </row>
    <row r="308" spans="1:16" x14ac:dyDescent="0.2">
      <c r="A308">
        <v>331.05</v>
      </c>
      <c r="B308">
        <v>3513.33</v>
      </c>
      <c r="C308">
        <v>12780.5</v>
      </c>
      <c r="D308">
        <v>3944.47</v>
      </c>
      <c r="E308">
        <v>16369</v>
      </c>
      <c r="F308">
        <v>14454.9</v>
      </c>
      <c r="H308">
        <v>14060.6</v>
      </c>
      <c r="I308">
        <v>22072</v>
      </c>
      <c r="J308">
        <v>14086.9</v>
      </c>
      <c r="L308">
        <f t="shared" si="8"/>
        <v>331.05</v>
      </c>
      <c r="M308">
        <f>data!AQ308</f>
        <v>1.4689861973390499E-9</v>
      </c>
      <c r="O308">
        <v>1.3422905767518245E-9</v>
      </c>
      <c r="P308">
        <f t="shared" si="9"/>
        <v>9.4387625735861853</v>
      </c>
    </row>
    <row r="309" spans="1:16" x14ac:dyDescent="0.2">
      <c r="A309">
        <v>331.53</v>
      </c>
      <c r="B309">
        <v>3482.2</v>
      </c>
      <c r="C309">
        <v>12624.1</v>
      </c>
      <c r="D309">
        <v>3907.93</v>
      </c>
      <c r="E309">
        <v>16137.9</v>
      </c>
      <c r="F309">
        <v>14272.2</v>
      </c>
      <c r="H309">
        <v>13792.9</v>
      </c>
      <c r="I309">
        <v>21513</v>
      </c>
      <c r="J309">
        <v>13804.5</v>
      </c>
      <c r="L309">
        <f t="shared" si="8"/>
        <v>331.53</v>
      </c>
      <c r="M309">
        <f>data!AQ309</f>
        <v>1.5157835632858874E-9</v>
      </c>
      <c r="O309">
        <v>1.3990039038874422E-9</v>
      </c>
      <c r="P309">
        <f t="shared" si="9"/>
        <v>8.3473433543642717</v>
      </c>
    </row>
    <row r="310" spans="1:16" x14ac:dyDescent="0.2">
      <c r="A310">
        <v>332</v>
      </c>
      <c r="B310">
        <v>3581.87</v>
      </c>
      <c r="C310">
        <v>13310</v>
      </c>
      <c r="D310">
        <v>3997.67</v>
      </c>
      <c r="E310">
        <v>16787.2</v>
      </c>
      <c r="F310">
        <v>14981</v>
      </c>
      <c r="H310">
        <v>14639.3</v>
      </c>
      <c r="I310">
        <v>22046.9</v>
      </c>
      <c r="J310">
        <v>14670.5</v>
      </c>
      <c r="L310">
        <f t="shared" si="8"/>
        <v>332</v>
      </c>
      <c r="M310">
        <f>data!AQ310</f>
        <v>1.5785661215027187E-9</v>
      </c>
      <c r="O310">
        <v>1.4326896056744708E-9</v>
      </c>
      <c r="P310">
        <f t="shared" si="9"/>
        <v>10.182004200384579</v>
      </c>
    </row>
    <row r="311" spans="1:16" x14ac:dyDescent="0.2">
      <c r="A311">
        <v>332.47</v>
      </c>
      <c r="B311">
        <v>3396.33</v>
      </c>
      <c r="C311">
        <v>11967.3</v>
      </c>
      <c r="D311">
        <v>3846.47</v>
      </c>
      <c r="E311">
        <v>15663.9</v>
      </c>
      <c r="F311">
        <v>13739.6</v>
      </c>
      <c r="H311">
        <v>13051.5</v>
      </c>
      <c r="I311">
        <v>20662.900000000001</v>
      </c>
      <c r="J311">
        <v>13045.7</v>
      </c>
      <c r="L311">
        <f t="shared" si="8"/>
        <v>332.47</v>
      </c>
      <c r="M311">
        <f>data!AQ311</f>
        <v>1.5209233220768893E-9</v>
      </c>
      <c r="O311">
        <v>1.3977705182421776E-9</v>
      </c>
      <c r="P311">
        <f t="shared" si="9"/>
        <v>8.8106597061145244</v>
      </c>
    </row>
    <row r="312" spans="1:16" x14ac:dyDescent="0.2">
      <c r="A312">
        <v>332.94</v>
      </c>
      <c r="B312">
        <v>3589.8</v>
      </c>
      <c r="C312">
        <v>13425</v>
      </c>
      <c r="D312">
        <v>4049</v>
      </c>
      <c r="E312">
        <v>17325</v>
      </c>
      <c r="F312">
        <v>15247.4</v>
      </c>
      <c r="H312">
        <v>14824.1</v>
      </c>
      <c r="I312">
        <v>22755.200000000001</v>
      </c>
      <c r="J312">
        <v>14820.3</v>
      </c>
      <c r="L312">
        <f t="shared" si="8"/>
        <v>332.94</v>
      </c>
      <c r="M312">
        <f>data!AQ312</f>
        <v>1.45078060278104E-9</v>
      </c>
      <c r="O312">
        <v>1.3243971355891534E-9</v>
      </c>
      <c r="P312">
        <f t="shared" si="9"/>
        <v>9.5427167422606409</v>
      </c>
    </row>
    <row r="313" spans="1:16" x14ac:dyDescent="0.2">
      <c r="A313">
        <v>333.41</v>
      </c>
      <c r="B313">
        <v>3519.6</v>
      </c>
      <c r="C313">
        <v>12804.1</v>
      </c>
      <c r="D313">
        <v>3996.53</v>
      </c>
      <c r="E313">
        <v>16928.900000000001</v>
      </c>
      <c r="F313">
        <v>14728.2</v>
      </c>
      <c r="H313">
        <v>14008.3</v>
      </c>
      <c r="I313">
        <v>22439.8</v>
      </c>
      <c r="J313">
        <v>14029.1</v>
      </c>
      <c r="L313">
        <f t="shared" si="8"/>
        <v>333.41</v>
      </c>
      <c r="M313">
        <f>data!AQ313</f>
        <v>1.3591408635873202E-9</v>
      </c>
      <c r="O313">
        <v>1.2510260735813002E-9</v>
      </c>
      <c r="P313">
        <f t="shared" si="9"/>
        <v>8.6420892648960415</v>
      </c>
    </row>
    <row r="314" spans="1:16" x14ac:dyDescent="0.2">
      <c r="A314">
        <v>333.88</v>
      </c>
      <c r="B314">
        <v>3492.13</v>
      </c>
      <c r="C314">
        <v>12693</v>
      </c>
      <c r="D314">
        <v>4008.13</v>
      </c>
      <c r="E314">
        <v>17075.7</v>
      </c>
      <c r="F314">
        <v>14726.6</v>
      </c>
      <c r="H314">
        <v>13923.5</v>
      </c>
      <c r="I314">
        <v>22619.9</v>
      </c>
      <c r="J314">
        <v>13956.8</v>
      </c>
      <c r="L314">
        <f t="shared" si="8"/>
        <v>333.88</v>
      </c>
      <c r="M314">
        <f>data!AQ314</f>
        <v>1.3120763762139371E-9</v>
      </c>
      <c r="O314">
        <v>1.2092381103017E-9</v>
      </c>
      <c r="P314">
        <f t="shared" si="9"/>
        <v>8.5043851195344349</v>
      </c>
    </row>
    <row r="315" spans="1:16" x14ac:dyDescent="0.2">
      <c r="A315">
        <v>334.35</v>
      </c>
      <c r="B315">
        <v>3542.6</v>
      </c>
      <c r="C315">
        <v>13085.5</v>
      </c>
      <c r="D315">
        <v>4075.33</v>
      </c>
      <c r="E315">
        <v>17538</v>
      </c>
      <c r="F315">
        <v>15085.2</v>
      </c>
      <c r="H315">
        <v>14406.1</v>
      </c>
      <c r="I315">
        <v>23401.200000000001</v>
      </c>
      <c r="J315">
        <v>14416.5</v>
      </c>
      <c r="L315">
        <f t="shared" si="8"/>
        <v>334.35</v>
      </c>
      <c r="M315">
        <f>data!AQ315</f>
        <v>1.2576836335505396E-9</v>
      </c>
      <c r="O315">
        <v>1.1558796181854308E-9</v>
      </c>
      <c r="P315">
        <f t="shared" si="9"/>
        <v>8.8074929052669777</v>
      </c>
    </row>
    <row r="316" spans="1:16" x14ac:dyDescent="0.2">
      <c r="A316">
        <v>334.82</v>
      </c>
      <c r="B316">
        <v>3463.67</v>
      </c>
      <c r="C316">
        <v>12470.5</v>
      </c>
      <c r="D316">
        <v>4016.87</v>
      </c>
      <c r="E316">
        <v>16997.599999999999</v>
      </c>
      <c r="F316">
        <v>14435.1</v>
      </c>
      <c r="H316">
        <v>13621.9</v>
      </c>
      <c r="I316">
        <v>22973.200000000001</v>
      </c>
      <c r="J316">
        <v>13692.4</v>
      </c>
      <c r="L316">
        <f t="shared" si="8"/>
        <v>334.82</v>
      </c>
      <c r="M316">
        <f>data!AQ316</f>
        <v>1.2106254708227406E-9</v>
      </c>
      <c r="O316">
        <v>1.1099877525759131E-9</v>
      </c>
      <c r="P316">
        <f t="shared" si="9"/>
        <v>9.0665611411730183</v>
      </c>
    </row>
    <row r="317" spans="1:16" x14ac:dyDescent="0.2">
      <c r="A317">
        <v>335.29</v>
      </c>
      <c r="B317">
        <v>3485.33</v>
      </c>
      <c r="C317">
        <v>12618.7</v>
      </c>
      <c r="D317">
        <v>4068.4</v>
      </c>
      <c r="E317">
        <v>17301.599999999999</v>
      </c>
      <c r="F317">
        <v>14631.9</v>
      </c>
      <c r="H317">
        <v>13847.8</v>
      </c>
      <c r="I317">
        <v>23476.1</v>
      </c>
      <c r="J317">
        <v>13901.1</v>
      </c>
      <c r="L317">
        <f t="shared" si="8"/>
        <v>335.29</v>
      </c>
      <c r="M317">
        <f>data!AQ317</f>
        <v>1.1667321088643901E-9</v>
      </c>
      <c r="O317">
        <v>1.0654654802137319E-9</v>
      </c>
      <c r="P317">
        <f t="shared" si="9"/>
        <v>9.5044495134975335</v>
      </c>
    </row>
    <row r="318" spans="1:16" x14ac:dyDescent="0.2">
      <c r="A318">
        <v>335.76</v>
      </c>
      <c r="B318">
        <v>3701.47</v>
      </c>
      <c r="C318">
        <v>14408.4</v>
      </c>
      <c r="D318">
        <v>4278.7299999999996</v>
      </c>
      <c r="E318">
        <v>19148.400000000001</v>
      </c>
      <c r="F318">
        <v>16330.4</v>
      </c>
      <c r="H318">
        <v>16005.1</v>
      </c>
      <c r="I318">
        <v>25882.799999999999</v>
      </c>
      <c r="J318">
        <v>15991.5</v>
      </c>
      <c r="L318">
        <f t="shared" si="8"/>
        <v>335.76</v>
      </c>
      <c r="M318">
        <f>data!AQ318</f>
        <v>1.1245151385521285E-9</v>
      </c>
      <c r="O318">
        <v>1.0351177550177629E-9</v>
      </c>
      <c r="P318">
        <f t="shared" si="9"/>
        <v>8.6364457667747647</v>
      </c>
    </row>
    <row r="319" spans="1:16" x14ac:dyDescent="0.2">
      <c r="A319">
        <v>336.23</v>
      </c>
      <c r="B319">
        <v>3392.73</v>
      </c>
      <c r="C319">
        <v>11838.8</v>
      </c>
      <c r="D319">
        <v>3975.4</v>
      </c>
      <c r="E319">
        <v>16771.7</v>
      </c>
      <c r="F319">
        <v>13763</v>
      </c>
      <c r="H319">
        <v>12880.8</v>
      </c>
      <c r="I319">
        <v>23131.599999999999</v>
      </c>
      <c r="J319">
        <v>12895.8</v>
      </c>
      <c r="L319">
        <f t="shared" si="8"/>
        <v>336.23</v>
      </c>
      <c r="M319">
        <f>data!AQ319</f>
        <v>1.078876697942554E-9</v>
      </c>
      <c r="O319">
        <v>9.8535019572167978E-10</v>
      </c>
      <c r="P319">
        <f t="shared" si="9"/>
        <v>9.4917017956620473</v>
      </c>
    </row>
    <row r="320" spans="1:16" x14ac:dyDescent="0.2">
      <c r="A320">
        <v>336.7</v>
      </c>
      <c r="B320">
        <v>3455.47</v>
      </c>
      <c r="C320">
        <v>12354.3</v>
      </c>
      <c r="D320">
        <v>4047</v>
      </c>
      <c r="E320">
        <v>17262.599999999999</v>
      </c>
      <c r="F320">
        <v>14244.9</v>
      </c>
      <c r="H320">
        <v>13457.7</v>
      </c>
      <c r="I320">
        <v>23608.400000000001</v>
      </c>
      <c r="J320">
        <v>13481.9</v>
      </c>
      <c r="L320">
        <f t="shared" si="8"/>
        <v>336.7</v>
      </c>
      <c r="M320">
        <f>data!AQ320</f>
        <v>1.0855705509754713E-9</v>
      </c>
      <c r="O320">
        <v>9.953406387249699E-10</v>
      </c>
      <c r="P320">
        <f t="shared" si="9"/>
        <v>9.0652294038838619</v>
      </c>
    </row>
    <row r="321" spans="1:16" x14ac:dyDescent="0.2">
      <c r="A321">
        <v>337.18</v>
      </c>
      <c r="B321">
        <v>3432.87</v>
      </c>
      <c r="C321">
        <v>12190.9</v>
      </c>
      <c r="D321">
        <v>4007.33</v>
      </c>
      <c r="E321">
        <v>16982</v>
      </c>
      <c r="F321">
        <v>14078</v>
      </c>
      <c r="H321">
        <v>13262.9</v>
      </c>
      <c r="I321">
        <v>22904</v>
      </c>
      <c r="J321">
        <v>13302.1</v>
      </c>
      <c r="L321">
        <f t="shared" si="8"/>
        <v>337.18</v>
      </c>
      <c r="M321">
        <f>data!AQ321</f>
        <v>1.1409063911188261E-9</v>
      </c>
      <c r="O321">
        <v>1.0519709847595301E-9</v>
      </c>
      <c r="P321">
        <f t="shared" si="9"/>
        <v>8.4541691403803991</v>
      </c>
    </row>
    <row r="322" spans="1:16" x14ac:dyDescent="0.2">
      <c r="A322">
        <v>337.65</v>
      </c>
      <c r="B322">
        <v>3477.33</v>
      </c>
      <c r="C322">
        <v>12482.1</v>
      </c>
      <c r="D322">
        <v>4034.13</v>
      </c>
      <c r="E322">
        <v>17256.3</v>
      </c>
      <c r="F322">
        <v>14362.4</v>
      </c>
      <c r="H322">
        <v>13690.8</v>
      </c>
      <c r="I322">
        <v>22931.1</v>
      </c>
      <c r="J322">
        <v>13726.5</v>
      </c>
      <c r="L322">
        <f t="shared" si="8"/>
        <v>337.65</v>
      </c>
      <c r="M322">
        <f>data!AQ322</f>
        <v>1.1857826093568541E-9</v>
      </c>
      <c r="O322">
        <v>1.0891283081574796E-9</v>
      </c>
      <c r="P322">
        <f t="shared" si="9"/>
        <v>8.8744641448984325</v>
      </c>
    </row>
    <row r="323" spans="1:16" x14ac:dyDescent="0.2">
      <c r="A323">
        <v>338.12</v>
      </c>
      <c r="B323">
        <v>3428.87</v>
      </c>
      <c r="C323">
        <v>12192.9</v>
      </c>
      <c r="D323">
        <v>4005.2</v>
      </c>
      <c r="E323">
        <v>16922.7</v>
      </c>
      <c r="F323">
        <v>14053.9</v>
      </c>
      <c r="H323">
        <v>13294.9</v>
      </c>
      <c r="I323">
        <v>22475.5</v>
      </c>
      <c r="J323">
        <v>13308.1</v>
      </c>
      <c r="L323">
        <f t="shared" si="8"/>
        <v>338.12</v>
      </c>
      <c r="M323">
        <f>data!AQ323</f>
        <v>1.1849397897502611E-9</v>
      </c>
      <c r="O323">
        <v>1.0962349342646089E-9</v>
      </c>
      <c r="P323">
        <f t="shared" si="9"/>
        <v>8.0917741911918117</v>
      </c>
    </row>
    <row r="324" spans="1:16" x14ac:dyDescent="0.2">
      <c r="A324">
        <v>338.59</v>
      </c>
      <c r="B324">
        <v>3428.53</v>
      </c>
      <c r="C324">
        <v>12197.4</v>
      </c>
      <c r="D324">
        <v>3996.27</v>
      </c>
      <c r="E324">
        <v>16925.400000000001</v>
      </c>
      <c r="F324">
        <v>14017.2</v>
      </c>
      <c r="H324">
        <v>13300.3</v>
      </c>
      <c r="I324">
        <v>22450.5</v>
      </c>
      <c r="J324">
        <v>13334.2</v>
      </c>
      <c r="L324">
        <f t="shared" si="8"/>
        <v>338.59</v>
      </c>
      <c r="M324">
        <f>data!AQ324</f>
        <v>1.1860049580542539E-9</v>
      </c>
      <c r="O324">
        <v>1.0948150784169167E-9</v>
      </c>
      <c r="P324">
        <f t="shared" si="9"/>
        <v>8.3292495175711458</v>
      </c>
    </row>
    <row r="325" spans="1:16" x14ac:dyDescent="0.2">
      <c r="A325">
        <v>339.06</v>
      </c>
      <c r="B325">
        <v>3581.13</v>
      </c>
      <c r="C325">
        <v>13283</v>
      </c>
      <c r="D325">
        <v>4143.33</v>
      </c>
      <c r="E325">
        <v>18005.8</v>
      </c>
      <c r="F325">
        <v>15042.6</v>
      </c>
      <c r="H325">
        <v>14663.9</v>
      </c>
      <c r="I325">
        <v>23641.9</v>
      </c>
      <c r="J325">
        <v>14628</v>
      </c>
      <c r="L325">
        <f t="shared" si="8"/>
        <v>339.06</v>
      </c>
      <c r="M325">
        <f>data!AQ325</f>
        <v>1.1989182767166085E-9</v>
      </c>
      <c r="O325">
        <v>1.1054905656853802E-9</v>
      </c>
      <c r="P325">
        <f t="shared" si="9"/>
        <v>8.4512445362485042</v>
      </c>
    </row>
    <row r="326" spans="1:16" x14ac:dyDescent="0.2">
      <c r="A326">
        <v>339.53</v>
      </c>
      <c r="B326">
        <v>3517.67</v>
      </c>
      <c r="C326">
        <v>12838.9</v>
      </c>
      <c r="D326">
        <v>4075.4</v>
      </c>
      <c r="E326">
        <v>17497.400000000001</v>
      </c>
      <c r="F326">
        <v>14571.5</v>
      </c>
      <c r="H326">
        <v>14079.9</v>
      </c>
      <c r="I326">
        <v>23063.200000000001</v>
      </c>
      <c r="J326">
        <v>14104.1</v>
      </c>
      <c r="L326">
        <f t="shared" si="8"/>
        <v>339.53</v>
      </c>
      <c r="M326">
        <f>data!AQ326</f>
        <v>1.1957069215901868E-9</v>
      </c>
      <c r="O326">
        <v>1.1097476295151493E-9</v>
      </c>
      <c r="P326">
        <f t="shared" si="9"/>
        <v>7.7458414678113128</v>
      </c>
    </row>
    <row r="327" spans="1:16" x14ac:dyDescent="0.2">
      <c r="A327">
        <v>340</v>
      </c>
      <c r="B327">
        <v>3398.67</v>
      </c>
      <c r="C327">
        <v>11848.4</v>
      </c>
      <c r="D327">
        <v>3956.47</v>
      </c>
      <c r="E327">
        <v>16587.7</v>
      </c>
      <c r="F327">
        <v>13585.5</v>
      </c>
      <c r="H327">
        <v>12895.1</v>
      </c>
      <c r="I327">
        <v>21791.1</v>
      </c>
      <c r="J327">
        <v>12929.6</v>
      </c>
      <c r="L327">
        <f t="shared" si="8"/>
        <v>340</v>
      </c>
      <c r="M327">
        <f>data!AQ327</f>
        <v>1.2033875584544941E-9</v>
      </c>
      <c r="O327">
        <v>1.1061872021654437E-9</v>
      </c>
      <c r="P327">
        <f t="shared" si="9"/>
        <v>8.7869716896718284</v>
      </c>
    </row>
    <row r="328" spans="1:16" x14ac:dyDescent="0.2">
      <c r="A328">
        <v>340.47</v>
      </c>
      <c r="B328">
        <v>3409.13</v>
      </c>
      <c r="C328">
        <v>11956.2</v>
      </c>
      <c r="D328">
        <v>3977.07</v>
      </c>
      <c r="E328">
        <v>16703.099999999999</v>
      </c>
      <c r="F328">
        <v>13664</v>
      </c>
      <c r="H328">
        <v>13044.2</v>
      </c>
      <c r="I328">
        <v>21899.1</v>
      </c>
      <c r="J328">
        <v>13026.3</v>
      </c>
      <c r="L328">
        <f t="shared" ref="L328:L391" si="10">A328</f>
        <v>340.47</v>
      </c>
      <c r="M328">
        <f>data!AQ328</f>
        <v>1.1866021230474919E-9</v>
      </c>
      <c r="O328">
        <v>1.1267942016266288E-9</v>
      </c>
      <c r="P328">
        <f t="shared" ref="P328:P391" si="11">(M328-O328)/O328%</f>
        <v>5.307794567501765</v>
      </c>
    </row>
    <row r="329" spans="1:16" x14ac:dyDescent="0.2">
      <c r="A329">
        <v>340.94</v>
      </c>
      <c r="B329">
        <v>3412.33</v>
      </c>
      <c r="C329">
        <v>11967.4</v>
      </c>
      <c r="D329">
        <v>3979.93</v>
      </c>
      <c r="E329">
        <v>16784.2</v>
      </c>
      <c r="F329">
        <v>13679.2</v>
      </c>
      <c r="H329">
        <v>13037.8</v>
      </c>
      <c r="I329">
        <v>21959.3</v>
      </c>
      <c r="J329">
        <v>13064.2</v>
      </c>
      <c r="L329">
        <f t="shared" si="10"/>
        <v>340.94</v>
      </c>
      <c r="M329">
        <f>data!AQ329</f>
        <v>1.1748141604476277E-9</v>
      </c>
      <c r="O329">
        <v>1.087953630870658E-9</v>
      </c>
      <c r="P329">
        <f t="shared" si="11"/>
        <v>7.9838448176745951</v>
      </c>
    </row>
    <row r="330" spans="1:16" x14ac:dyDescent="0.2">
      <c r="A330">
        <v>341.41</v>
      </c>
      <c r="B330">
        <v>3490.13</v>
      </c>
      <c r="C330">
        <v>12604.7</v>
      </c>
      <c r="D330">
        <v>4047.2</v>
      </c>
      <c r="E330">
        <v>17359.599999999999</v>
      </c>
      <c r="F330">
        <v>14225.5</v>
      </c>
      <c r="H330">
        <v>13736.3</v>
      </c>
      <c r="I330">
        <v>22668.799999999999</v>
      </c>
      <c r="J330">
        <v>13775.7</v>
      </c>
      <c r="L330">
        <f t="shared" si="10"/>
        <v>341.41</v>
      </c>
      <c r="M330">
        <f>data!AQ330</f>
        <v>1.178221884093611E-9</v>
      </c>
      <c r="O330">
        <v>1.080240516022402E-9</v>
      </c>
      <c r="P330">
        <f t="shared" si="11"/>
        <v>9.0703289330407841</v>
      </c>
    </row>
    <row r="331" spans="1:16" x14ac:dyDescent="0.2">
      <c r="A331">
        <v>341.88</v>
      </c>
      <c r="B331">
        <v>3544.87</v>
      </c>
      <c r="C331">
        <v>13002.2</v>
      </c>
      <c r="D331">
        <v>4111.6000000000004</v>
      </c>
      <c r="E331">
        <v>17836.900000000001</v>
      </c>
      <c r="F331">
        <v>14662.7</v>
      </c>
      <c r="H331">
        <v>14288.6</v>
      </c>
      <c r="I331">
        <v>23202.6</v>
      </c>
      <c r="J331">
        <v>14302.2</v>
      </c>
      <c r="L331">
        <f t="shared" si="10"/>
        <v>341.88</v>
      </c>
      <c r="M331">
        <f>data!AQ331</f>
        <v>1.1767159217021926E-9</v>
      </c>
      <c r="O331">
        <v>1.0924876706389108E-9</v>
      </c>
      <c r="P331">
        <f t="shared" si="11"/>
        <v>7.7097667394290408</v>
      </c>
    </row>
    <row r="332" spans="1:16" x14ac:dyDescent="0.2">
      <c r="A332">
        <v>342.35</v>
      </c>
      <c r="B332">
        <v>3427.13</v>
      </c>
      <c r="C332">
        <v>12150.4</v>
      </c>
      <c r="D332">
        <v>4015.67</v>
      </c>
      <c r="E332">
        <v>17059.5</v>
      </c>
      <c r="F332">
        <v>13798.2</v>
      </c>
      <c r="H332">
        <v>13299.4</v>
      </c>
      <c r="I332">
        <v>22209.4</v>
      </c>
      <c r="J332">
        <v>13299.8</v>
      </c>
      <c r="L332">
        <f t="shared" si="10"/>
        <v>342.35</v>
      </c>
      <c r="M332">
        <f>data!AQ332</f>
        <v>1.1582526683488769E-9</v>
      </c>
      <c r="O332">
        <v>1.0754412506427902E-9</v>
      </c>
      <c r="P332">
        <f t="shared" si="11"/>
        <v>7.7002270144083065</v>
      </c>
    </row>
    <row r="333" spans="1:16" x14ac:dyDescent="0.2">
      <c r="A333">
        <v>342.82</v>
      </c>
      <c r="B333">
        <v>3465.13</v>
      </c>
      <c r="C333">
        <v>12515.1</v>
      </c>
      <c r="D333">
        <v>4055.6</v>
      </c>
      <c r="E333">
        <v>17453.900000000001</v>
      </c>
      <c r="F333">
        <v>14107.1</v>
      </c>
      <c r="H333">
        <v>13675.4</v>
      </c>
      <c r="I333">
        <v>22534.3</v>
      </c>
      <c r="J333">
        <v>13701.1</v>
      </c>
      <c r="L333">
        <f t="shared" si="10"/>
        <v>342.82</v>
      </c>
      <c r="M333">
        <f>data!AQ333</f>
        <v>1.141655724986919E-9</v>
      </c>
      <c r="O333">
        <v>1.0803408613013043E-9</v>
      </c>
      <c r="P333">
        <f t="shared" si="11"/>
        <v>5.6755109319626236</v>
      </c>
    </row>
    <row r="334" spans="1:16" x14ac:dyDescent="0.2">
      <c r="A334">
        <v>343.29</v>
      </c>
      <c r="B334">
        <v>3497.2</v>
      </c>
      <c r="C334">
        <v>12755.2</v>
      </c>
      <c r="D334">
        <v>4092.73</v>
      </c>
      <c r="E334">
        <v>17728.099999999999</v>
      </c>
      <c r="F334">
        <v>14388.6</v>
      </c>
      <c r="H334">
        <v>14012.5</v>
      </c>
      <c r="I334">
        <v>22830.7</v>
      </c>
      <c r="J334">
        <v>14002.2</v>
      </c>
      <c r="L334">
        <f t="shared" si="10"/>
        <v>343.29</v>
      </c>
      <c r="M334">
        <f>data!AQ334</f>
        <v>1.157619790762478E-9</v>
      </c>
      <c r="O334">
        <v>1.0696918573970159E-9</v>
      </c>
      <c r="P334">
        <f t="shared" si="11"/>
        <v>8.2199310724329138</v>
      </c>
    </row>
    <row r="335" spans="1:16" x14ac:dyDescent="0.2">
      <c r="A335">
        <v>343.76</v>
      </c>
      <c r="B335">
        <v>3477.27</v>
      </c>
      <c r="C335">
        <v>12495.6</v>
      </c>
      <c r="D335">
        <v>4068.47</v>
      </c>
      <c r="E335">
        <v>17471.3</v>
      </c>
      <c r="F335">
        <v>14081</v>
      </c>
      <c r="H335">
        <v>13681.7</v>
      </c>
      <c r="I335">
        <v>22501.599999999999</v>
      </c>
      <c r="J335">
        <v>13703.6</v>
      </c>
      <c r="L335">
        <f t="shared" si="10"/>
        <v>343.76</v>
      </c>
      <c r="M335">
        <f>data!AQ335</f>
        <v>1.1535851014804949E-9</v>
      </c>
      <c r="O335">
        <v>1.0650485393194703E-9</v>
      </c>
      <c r="P335">
        <f t="shared" si="11"/>
        <v>8.3129133454890667</v>
      </c>
    </row>
    <row r="336" spans="1:16" x14ac:dyDescent="0.2">
      <c r="A336">
        <v>344.23</v>
      </c>
      <c r="B336">
        <v>3421.4</v>
      </c>
      <c r="C336">
        <v>12172.5</v>
      </c>
      <c r="D336">
        <v>4032.73</v>
      </c>
      <c r="E336">
        <v>17172</v>
      </c>
      <c r="F336">
        <v>13694.7</v>
      </c>
      <c r="H336">
        <v>13235.8</v>
      </c>
      <c r="I336">
        <v>22037</v>
      </c>
      <c r="J336">
        <v>13313.3</v>
      </c>
      <c r="L336">
        <f t="shared" si="10"/>
        <v>344.23</v>
      </c>
      <c r="M336">
        <f>data!AQ336</f>
        <v>1.1375535804980995E-9</v>
      </c>
      <c r="O336">
        <v>1.0707402403007693E-9</v>
      </c>
      <c r="P336">
        <f t="shared" si="11"/>
        <v>6.2399205411914354</v>
      </c>
    </row>
    <row r="337" spans="1:16" x14ac:dyDescent="0.2">
      <c r="A337">
        <v>344.7</v>
      </c>
      <c r="B337">
        <v>3458.4</v>
      </c>
      <c r="C337">
        <v>12317.4</v>
      </c>
      <c r="D337">
        <v>4045.4</v>
      </c>
      <c r="E337">
        <v>17338.5</v>
      </c>
      <c r="F337">
        <v>13850.9</v>
      </c>
      <c r="H337">
        <v>13503.5</v>
      </c>
      <c r="I337">
        <v>22289.599999999999</v>
      </c>
      <c r="J337">
        <v>13458.2</v>
      </c>
      <c r="L337">
        <f t="shared" si="10"/>
        <v>344.7</v>
      </c>
      <c r="M337">
        <f>data!AQ337</f>
        <v>1.1473930984582429E-9</v>
      </c>
      <c r="O337">
        <v>1.0826237711767345E-9</v>
      </c>
      <c r="P337">
        <f t="shared" si="11"/>
        <v>5.9826256365227248</v>
      </c>
    </row>
    <row r="338" spans="1:16" x14ac:dyDescent="0.2">
      <c r="A338">
        <v>345.17</v>
      </c>
      <c r="B338">
        <v>3408.27</v>
      </c>
      <c r="C338">
        <v>11952.3</v>
      </c>
      <c r="D338">
        <v>4013.6</v>
      </c>
      <c r="E338">
        <v>16966.7</v>
      </c>
      <c r="F338">
        <v>13473.7</v>
      </c>
      <c r="H338">
        <v>13017.3</v>
      </c>
      <c r="I338">
        <v>21762.1</v>
      </c>
      <c r="J338">
        <v>13024</v>
      </c>
      <c r="L338">
        <f t="shared" si="10"/>
        <v>345.17</v>
      </c>
      <c r="M338">
        <f>data!AQ338</f>
        <v>1.1590704640235304E-9</v>
      </c>
      <c r="O338">
        <v>1.0626314682372841E-9</v>
      </c>
      <c r="P338">
        <f t="shared" si="11"/>
        <v>9.0754884142685253</v>
      </c>
    </row>
    <row r="339" spans="1:16" x14ac:dyDescent="0.2">
      <c r="A339">
        <v>345.64</v>
      </c>
      <c r="B339">
        <v>3454.07</v>
      </c>
      <c r="C339">
        <v>12336.6</v>
      </c>
      <c r="D339">
        <v>4051.87</v>
      </c>
      <c r="E339">
        <v>17378.099999999999</v>
      </c>
      <c r="F339">
        <v>13823.1</v>
      </c>
      <c r="H339">
        <v>13519.5</v>
      </c>
      <c r="I339">
        <v>22212.799999999999</v>
      </c>
      <c r="J339">
        <v>13535.3</v>
      </c>
      <c r="L339">
        <f t="shared" si="10"/>
        <v>345.64</v>
      </c>
      <c r="M339">
        <f>data!AQ339</f>
        <v>1.1517796493128882E-9</v>
      </c>
      <c r="O339">
        <v>1.0847732206900416E-9</v>
      </c>
      <c r="P339">
        <f t="shared" si="11"/>
        <v>6.1769987813879439</v>
      </c>
    </row>
    <row r="340" spans="1:16" x14ac:dyDescent="0.2">
      <c r="A340">
        <v>346.11</v>
      </c>
      <c r="B340">
        <v>3495</v>
      </c>
      <c r="C340">
        <v>12692</v>
      </c>
      <c r="D340">
        <v>4103.53</v>
      </c>
      <c r="E340">
        <v>17656.2</v>
      </c>
      <c r="F340">
        <v>14119.4</v>
      </c>
      <c r="H340">
        <v>13879.1</v>
      </c>
      <c r="I340">
        <v>22496.7</v>
      </c>
      <c r="J340">
        <v>13829.4</v>
      </c>
      <c r="L340">
        <f t="shared" si="10"/>
        <v>346.11</v>
      </c>
      <c r="M340">
        <f>data!AQ340</f>
        <v>1.1716633900001781E-9</v>
      </c>
      <c r="O340">
        <v>1.0930828685673485E-9</v>
      </c>
      <c r="P340">
        <f t="shared" si="11"/>
        <v>7.1888896709012897</v>
      </c>
    </row>
    <row r="341" spans="1:16" x14ac:dyDescent="0.2">
      <c r="A341">
        <v>346.58</v>
      </c>
      <c r="B341">
        <v>3428.87</v>
      </c>
      <c r="C341">
        <v>12156.6</v>
      </c>
      <c r="D341">
        <v>4035</v>
      </c>
      <c r="E341">
        <v>17200.599999999999</v>
      </c>
      <c r="F341">
        <v>13557.2</v>
      </c>
      <c r="H341">
        <v>13249</v>
      </c>
      <c r="I341">
        <v>21930.400000000001</v>
      </c>
      <c r="J341">
        <v>13259.7</v>
      </c>
      <c r="L341">
        <f t="shared" si="10"/>
        <v>346.58</v>
      </c>
      <c r="M341">
        <f>data!AQ341</f>
        <v>1.1497427000677451E-9</v>
      </c>
      <c r="O341">
        <v>1.0923316225955907E-9</v>
      </c>
      <c r="P341">
        <f t="shared" si="11"/>
        <v>5.2558285674944223</v>
      </c>
    </row>
    <row r="342" spans="1:16" x14ac:dyDescent="0.2">
      <c r="A342">
        <v>347.05</v>
      </c>
      <c r="B342">
        <v>3422.67</v>
      </c>
      <c r="C342">
        <v>12048.7</v>
      </c>
      <c r="D342">
        <v>4037.47</v>
      </c>
      <c r="E342">
        <v>17106</v>
      </c>
      <c r="F342">
        <v>13455.7</v>
      </c>
      <c r="H342">
        <v>13146</v>
      </c>
      <c r="I342">
        <v>21781.7</v>
      </c>
      <c r="J342">
        <v>13129.8</v>
      </c>
      <c r="L342">
        <f t="shared" si="10"/>
        <v>347.05</v>
      </c>
      <c r="M342">
        <f>data!AQ342</f>
        <v>1.1607354591754315E-9</v>
      </c>
      <c r="O342">
        <v>1.0625169738645683E-9</v>
      </c>
      <c r="P342">
        <f t="shared" si="11"/>
        <v>9.2439450594021721</v>
      </c>
    </row>
    <row r="343" spans="1:16" x14ac:dyDescent="0.2">
      <c r="A343">
        <v>347.52</v>
      </c>
      <c r="B343">
        <v>3565.4</v>
      </c>
      <c r="C343">
        <v>13239.3</v>
      </c>
      <c r="D343">
        <v>4170.07</v>
      </c>
      <c r="E343">
        <v>18291.8</v>
      </c>
      <c r="F343">
        <v>14625.2</v>
      </c>
      <c r="H343">
        <v>14613.2</v>
      </c>
      <c r="I343">
        <v>23160.400000000001</v>
      </c>
      <c r="J343">
        <v>14583.5</v>
      </c>
      <c r="L343">
        <f t="shared" si="10"/>
        <v>347.52</v>
      </c>
      <c r="M343">
        <f>data!AQ343</f>
        <v>1.1688389481283318E-9</v>
      </c>
      <c r="O343">
        <v>1.0701085108057125E-9</v>
      </c>
      <c r="P343">
        <f t="shared" si="11"/>
        <v>9.2262080270983482</v>
      </c>
    </row>
    <row r="344" spans="1:16" x14ac:dyDescent="0.2">
      <c r="A344">
        <v>347.99</v>
      </c>
      <c r="B344">
        <v>3426.67</v>
      </c>
      <c r="C344">
        <v>12092.4</v>
      </c>
      <c r="D344">
        <v>4032.27</v>
      </c>
      <c r="E344">
        <v>17241.3</v>
      </c>
      <c r="F344">
        <v>13442.3</v>
      </c>
      <c r="H344">
        <v>13150.5</v>
      </c>
      <c r="I344">
        <v>21785</v>
      </c>
      <c r="J344">
        <v>13180.5</v>
      </c>
      <c r="L344">
        <f t="shared" si="10"/>
        <v>347.99</v>
      </c>
      <c r="M344">
        <f>data!AQ344</f>
        <v>1.1400648291378103E-9</v>
      </c>
      <c r="O344">
        <v>1.0626531984951333E-9</v>
      </c>
      <c r="P344">
        <f t="shared" si="11"/>
        <v>7.2847501661221914</v>
      </c>
    </row>
    <row r="345" spans="1:16" x14ac:dyDescent="0.2">
      <c r="A345">
        <v>348.46</v>
      </c>
      <c r="B345">
        <v>3535.67</v>
      </c>
      <c r="C345">
        <v>12968</v>
      </c>
      <c r="D345">
        <v>4161.07</v>
      </c>
      <c r="E345">
        <v>18139</v>
      </c>
      <c r="F345">
        <v>14344.9</v>
      </c>
      <c r="H345">
        <v>14248</v>
      </c>
      <c r="I345">
        <v>22699.1</v>
      </c>
      <c r="J345">
        <v>14216.7</v>
      </c>
      <c r="L345">
        <f t="shared" si="10"/>
        <v>348.46</v>
      </c>
      <c r="M345">
        <f>data!AQ345</f>
        <v>1.1544904360504772E-9</v>
      </c>
      <c r="O345">
        <v>1.071515746976327E-9</v>
      </c>
      <c r="P345">
        <f t="shared" si="11"/>
        <v>7.7436742584785669</v>
      </c>
    </row>
    <row r="346" spans="1:16" x14ac:dyDescent="0.2">
      <c r="A346">
        <v>348.93</v>
      </c>
      <c r="B346">
        <v>3468.07</v>
      </c>
      <c r="C346">
        <v>12483.7</v>
      </c>
      <c r="D346">
        <v>4086.6</v>
      </c>
      <c r="E346">
        <v>17703.099999999999</v>
      </c>
      <c r="F346">
        <v>13831.5</v>
      </c>
      <c r="H346">
        <v>13613.7</v>
      </c>
      <c r="I346">
        <v>22144.7</v>
      </c>
      <c r="J346">
        <v>13675.9</v>
      </c>
      <c r="L346">
        <f t="shared" si="10"/>
        <v>348.93</v>
      </c>
      <c r="M346">
        <f>data!AQ346</f>
        <v>1.1437393312354126E-9</v>
      </c>
      <c r="O346">
        <v>1.0634304450072572E-9</v>
      </c>
      <c r="P346">
        <f t="shared" si="11"/>
        <v>7.5518701392461383</v>
      </c>
    </row>
    <row r="347" spans="1:16" x14ac:dyDescent="0.2">
      <c r="A347">
        <v>349.4</v>
      </c>
      <c r="B347">
        <v>3371.53</v>
      </c>
      <c r="C347">
        <v>11699.2</v>
      </c>
      <c r="D347">
        <v>4005.47</v>
      </c>
      <c r="E347">
        <v>17026.400000000001</v>
      </c>
      <c r="F347">
        <v>13073.8</v>
      </c>
      <c r="H347">
        <v>12693.7</v>
      </c>
      <c r="I347">
        <v>21186.799999999999</v>
      </c>
      <c r="J347">
        <v>12733.4</v>
      </c>
      <c r="L347">
        <f t="shared" si="10"/>
        <v>349.4</v>
      </c>
      <c r="M347">
        <f>data!AQ347</f>
        <v>1.1322175619461688E-9</v>
      </c>
      <c r="O347">
        <v>1.0708840890635633E-9</v>
      </c>
      <c r="P347">
        <f t="shared" si="11"/>
        <v>5.7273680232039572</v>
      </c>
    </row>
    <row r="348" spans="1:16" x14ac:dyDescent="0.2">
      <c r="A348">
        <v>349.87</v>
      </c>
      <c r="B348">
        <v>3469.87</v>
      </c>
      <c r="C348">
        <v>12429.4</v>
      </c>
      <c r="D348">
        <v>4101.53</v>
      </c>
      <c r="E348">
        <v>17787.7</v>
      </c>
      <c r="F348">
        <v>13793.3</v>
      </c>
      <c r="H348">
        <v>13596.5</v>
      </c>
      <c r="I348">
        <v>22019.4</v>
      </c>
      <c r="J348">
        <v>13573.1</v>
      </c>
      <c r="L348">
        <f t="shared" si="10"/>
        <v>349.87</v>
      </c>
      <c r="M348">
        <f>data!AQ348</f>
        <v>1.1327364333505033E-9</v>
      </c>
      <c r="O348">
        <v>1.0640958505062658E-9</v>
      </c>
      <c r="P348">
        <f t="shared" si="11"/>
        <v>6.4506014953051807</v>
      </c>
    </row>
    <row r="349" spans="1:16" x14ac:dyDescent="0.2">
      <c r="A349">
        <v>350.34</v>
      </c>
      <c r="B349">
        <v>3516.93</v>
      </c>
      <c r="C349">
        <v>12794.7</v>
      </c>
      <c r="D349">
        <v>4151.87</v>
      </c>
      <c r="E349">
        <v>18122</v>
      </c>
      <c r="F349">
        <v>14172.8</v>
      </c>
      <c r="H349">
        <v>14070.3</v>
      </c>
      <c r="I349">
        <v>22399.8</v>
      </c>
      <c r="J349">
        <v>14045.7</v>
      </c>
      <c r="L349">
        <f t="shared" si="10"/>
        <v>350.34</v>
      </c>
      <c r="M349">
        <f>data!AQ349</f>
        <v>1.1589025003166011E-9</v>
      </c>
      <c r="O349">
        <v>1.0571362363369933E-9</v>
      </c>
      <c r="P349">
        <f t="shared" si="11"/>
        <v>9.6265987752184792</v>
      </c>
    </row>
    <row r="350" spans="1:16" x14ac:dyDescent="0.2">
      <c r="A350">
        <v>350.81</v>
      </c>
      <c r="B350">
        <v>3458.2</v>
      </c>
      <c r="C350">
        <v>12441.6</v>
      </c>
      <c r="D350">
        <v>4110.53</v>
      </c>
      <c r="E350">
        <v>17807.3</v>
      </c>
      <c r="F350">
        <v>13780.1</v>
      </c>
      <c r="H350">
        <v>13581</v>
      </c>
      <c r="I350">
        <v>21945.5</v>
      </c>
      <c r="J350">
        <v>13561.9</v>
      </c>
      <c r="L350">
        <f t="shared" si="10"/>
        <v>350.81</v>
      </c>
      <c r="M350">
        <f>data!AQ350</f>
        <v>1.1487423261633032E-9</v>
      </c>
      <c r="O350">
        <v>1.06924765980858E-9</v>
      </c>
      <c r="P350">
        <f t="shared" si="11"/>
        <v>7.4346355239117008</v>
      </c>
    </row>
    <row r="351" spans="1:16" x14ac:dyDescent="0.2">
      <c r="A351">
        <v>351.28</v>
      </c>
      <c r="B351">
        <v>3419.93</v>
      </c>
      <c r="C351">
        <v>11972.3</v>
      </c>
      <c r="D351">
        <v>4064.47</v>
      </c>
      <c r="E351">
        <v>17378.7</v>
      </c>
      <c r="F351">
        <v>13299.8</v>
      </c>
      <c r="H351">
        <v>13006.9</v>
      </c>
      <c r="I351">
        <v>21334.1</v>
      </c>
      <c r="J351">
        <v>13011.8</v>
      </c>
      <c r="L351">
        <f t="shared" si="10"/>
        <v>351.28</v>
      </c>
      <c r="M351">
        <f>data!AQ351</f>
        <v>1.1464855145784113E-9</v>
      </c>
      <c r="O351">
        <v>1.0561120164770745E-9</v>
      </c>
      <c r="P351">
        <f t="shared" si="11"/>
        <v>8.5571886969717674</v>
      </c>
    </row>
    <row r="352" spans="1:16" x14ac:dyDescent="0.2">
      <c r="A352">
        <v>351.75</v>
      </c>
      <c r="B352">
        <v>3480.6</v>
      </c>
      <c r="C352">
        <v>12591.2</v>
      </c>
      <c r="D352">
        <v>4144</v>
      </c>
      <c r="E352">
        <v>18000.5</v>
      </c>
      <c r="F352">
        <v>13906.4</v>
      </c>
      <c r="H352">
        <v>13742.1</v>
      </c>
      <c r="I352">
        <v>22042.3</v>
      </c>
      <c r="J352">
        <v>13783.1</v>
      </c>
      <c r="L352">
        <f t="shared" si="10"/>
        <v>351.75</v>
      </c>
      <c r="M352">
        <f>data!AQ352</f>
        <v>1.1548762512539329E-9</v>
      </c>
      <c r="O352">
        <v>1.0558329338798949E-9</v>
      </c>
      <c r="P352">
        <f t="shared" si="11"/>
        <v>9.3805860942489385</v>
      </c>
    </row>
    <row r="353" spans="1:16" x14ac:dyDescent="0.2">
      <c r="A353">
        <v>352.22</v>
      </c>
      <c r="B353">
        <v>3590.47</v>
      </c>
      <c r="C353">
        <v>13380.8</v>
      </c>
      <c r="D353">
        <v>4238.87</v>
      </c>
      <c r="E353">
        <v>18871.8</v>
      </c>
      <c r="F353">
        <v>14697.9</v>
      </c>
      <c r="H353">
        <v>14771</v>
      </c>
      <c r="I353">
        <v>23010.799999999999</v>
      </c>
      <c r="J353">
        <v>14755.5</v>
      </c>
      <c r="L353">
        <f t="shared" si="10"/>
        <v>352.22</v>
      </c>
      <c r="M353">
        <f>data!AQ353</f>
        <v>1.144717241230137E-9</v>
      </c>
      <c r="O353">
        <v>1.0620541128375821E-9</v>
      </c>
      <c r="P353">
        <f t="shared" si="11"/>
        <v>7.7833254815704871</v>
      </c>
    </row>
    <row r="354" spans="1:16" x14ac:dyDescent="0.2">
      <c r="A354">
        <v>352.69</v>
      </c>
      <c r="B354">
        <v>3477.33</v>
      </c>
      <c r="C354">
        <v>12492.8</v>
      </c>
      <c r="D354">
        <v>4135.07</v>
      </c>
      <c r="E354">
        <v>18078.599999999999</v>
      </c>
      <c r="F354">
        <v>13785.6</v>
      </c>
      <c r="H354">
        <v>13659.9</v>
      </c>
      <c r="I354">
        <v>21905.5</v>
      </c>
      <c r="J354">
        <v>13678.8</v>
      </c>
      <c r="L354">
        <f t="shared" si="10"/>
        <v>352.69</v>
      </c>
      <c r="M354">
        <f>data!AQ354</f>
        <v>1.1244588553852087E-9</v>
      </c>
      <c r="O354">
        <v>1.062573697782434E-9</v>
      </c>
      <c r="P354">
        <f t="shared" si="11"/>
        <v>5.8240814478965213</v>
      </c>
    </row>
    <row r="355" spans="1:16" x14ac:dyDescent="0.2">
      <c r="A355">
        <v>353.16</v>
      </c>
      <c r="B355">
        <v>3443.4</v>
      </c>
      <c r="C355">
        <v>12289.3</v>
      </c>
      <c r="D355">
        <v>4118.47</v>
      </c>
      <c r="E355">
        <v>17809.099999999999</v>
      </c>
      <c r="F355">
        <v>13541.6</v>
      </c>
      <c r="H355">
        <v>13397.1</v>
      </c>
      <c r="I355">
        <v>21594.799999999999</v>
      </c>
      <c r="J355">
        <v>13428.5</v>
      </c>
      <c r="L355">
        <f t="shared" si="10"/>
        <v>353.16</v>
      </c>
      <c r="M355">
        <f>data!AQ355</f>
        <v>1.1439951164603719E-9</v>
      </c>
      <c r="O355">
        <v>1.0600683199492916E-9</v>
      </c>
      <c r="P355">
        <f t="shared" si="11"/>
        <v>7.9171120324673971</v>
      </c>
    </row>
    <row r="356" spans="1:16" x14ac:dyDescent="0.2">
      <c r="A356">
        <v>353.63</v>
      </c>
      <c r="B356">
        <v>3471</v>
      </c>
      <c r="C356">
        <v>12452.5</v>
      </c>
      <c r="D356">
        <v>4142.47</v>
      </c>
      <c r="E356">
        <v>18030.2</v>
      </c>
      <c r="F356">
        <v>13704.6</v>
      </c>
      <c r="H356">
        <v>13628.1</v>
      </c>
      <c r="I356">
        <v>21785</v>
      </c>
      <c r="J356">
        <v>13647.1</v>
      </c>
      <c r="L356">
        <f t="shared" si="10"/>
        <v>353.63</v>
      </c>
      <c r="M356">
        <f>data!AQ356</f>
        <v>1.1405634358250783E-9</v>
      </c>
      <c r="O356">
        <v>1.0621607470570469E-9</v>
      </c>
      <c r="P356">
        <f t="shared" si="11"/>
        <v>7.3814334586608936</v>
      </c>
    </row>
    <row r="357" spans="1:16" x14ac:dyDescent="0.2">
      <c r="A357">
        <v>354.1</v>
      </c>
      <c r="B357">
        <v>3494.47</v>
      </c>
      <c r="C357">
        <v>12767.5</v>
      </c>
      <c r="D357">
        <v>4178.2700000000004</v>
      </c>
      <c r="E357">
        <v>18389.7</v>
      </c>
      <c r="F357">
        <v>14042</v>
      </c>
      <c r="H357">
        <v>13890.2</v>
      </c>
      <c r="I357">
        <v>22017.9</v>
      </c>
      <c r="J357">
        <v>13929.7</v>
      </c>
      <c r="L357">
        <f t="shared" si="10"/>
        <v>354.1</v>
      </c>
      <c r="M357">
        <f>data!AQ357</f>
        <v>1.1469000144245271E-9</v>
      </c>
      <c r="O357">
        <v>1.0634198408573662E-9</v>
      </c>
      <c r="P357">
        <f t="shared" si="11"/>
        <v>7.8501613718111818</v>
      </c>
    </row>
    <row r="358" spans="1:16" x14ac:dyDescent="0.2">
      <c r="A358">
        <v>354.57</v>
      </c>
      <c r="B358">
        <v>3476.67</v>
      </c>
      <c r="C358">
        <v>12542.4</v>
      </c>
      <c r="D358">
        <v>4159.53</v>
      </c>
      <c r="E358">
        <v>18209.400000000001</v>
      </c>
      <c r="F358">
        <v>13794.7</v>
      </c>
      <c r="H358">
        <v>13689.7</v>
      </c>
      <c r="I358">
        <v>21760.9</v>
      </c>
      <c r="J358">
        <v>13742.9</v>
      </c>
      <c r="L358">
        <f t="shared" si="10"/>
        <v>354.57</v>
      </c>
      <c r="M358">
        <f>data!AQ358</f>
        <v>1.1413815541842751E-9</v>
      </c>
      <c r="O358">
        <v>1.0697528362960701E-9</v>
      </c>
      <c r="P358">
        <f t="shared" si="11"/>
        <v>6.6958193947130287</v>
      </c>
    </row>
    <row r="359" spans="1:16" x14ac:dyDescent="0.2">
      <c r="A359">
        <v>355.04</v>
      </c>
      <c r="B359">
        <v>3492.8</v>
      </c>
      <c r="C359">
        <v>12742.4</v>
      </c>
      <c r="D359">
        <v>4191.2</v>
      </c>
      <c r="E359">
        <v>18484.7</v>
      </c>
      <c r="F359">
        <v>14016.6</v>
      </c>
      <c r="H359">
        <v>13963.1</v>
      </c>
      <c r="I359">
        <v>22029.4</v>
      </c>
      <c r="J359">
        <v>13989.3</v>
      </c>
      <c r="L359">
        <f t="shared" si="10"/>
        <v>355.04</v>
      </c>
      <c r="M359">
        <f>data!AQ359</f>
        <v>1.1394859311238423E-9</v>
      </c>
      <c r="O359">
        <v>1.0609138768951386E-9</v>
      </c>
      <c r="P359">
        <f t="shared" si="11"/>
        <v>7.4060728151329327</v>
      </c>
    </row>
    <row r="360" spans="1:16" x14ac:dyDescent="0.2">
      <c r="A360">
        <v>355.51</v>
      </c>
      <c r="B360">
        <v>3471.27</v>
      </c>
      <c r="C360">
        <v>12553.4</v>
      </c>
      <c r="D360">
        <v>4167.87</v>
      </c>
      <c r="E360">
        <v>18321.3</v>
      </c>
      <c r="F360">
        <v>13760.6</v>
      </c>
      <c r="H360">
        <v>13698.9</v>
      </c>
      <c r="I360">
        <v>21758.7</v>
      </c>
      <c r="J360">
        <v>13753.9</v>
      </c>
      <c r="L360">
        <f t="shared" si="10"/>
        <v>355.51</v>
      </c>
      <c r="M360">
        <f>data!AQ360</f>
        <v>1.1280222361708832E-9</v>
      </c>
      <c r="O360">
        <v>1.0531564703292968E-9</v>
      </c>
      <c r="P360">
        <f t="shared" si="11"/>
        <v>7.1087030228449981</v>
      </c>
    </row>
    <row r="361" spans="1:16" x14ac:dyDescent="0.2">
      <c r="A361">
        <v>355.98</v>
      </c>
      <c r="B361">
        <v>3568.2</v>
      </c>
      <c r="C361">
        <v>13293.6</v>
      </c>
      <c r="D361">
        <v>4268.07</v>
      </c>
      <c r="E361">
        <v>19095.599999999999</v>
      </c>
      <c r="F361">
        <v>14575.2</v>
      </c>
      <c r="H361">
        <v>14656.6</v>
      </c>
      <c r="I361">
        <v>22584.400000000001</v>
      </c>
      <c r="J361">
        <v>14626.9</v>
      </c>
      <c r="L361">
        <f t="shared" si="10"/>
        <v>355.98</v>
      </c>
      <c r="M361">
        <f>data!AQ361</f>
        <v>1.1503152314083212E-9</v>
      </c>
      <c r="O361">
        <v>1.0701085034712914E-9</v>
      </c>
      <c r="P361">
        <f t="shared" si="11"/>
        <v>7.4951958307825466</v>
      </c>
    </row>
    <row r="362" spans="1:16" x14ac:dyDescent="0.2">
      <c r="A362">
        <v>356.45</v>
      </c>
      <c r="B362">
        <v>3405</v>
      </c>
      <c r="C362">
        <v>12025.4</v>
      </c>
      <c r="D362">
        <v>4116.7299999999996</v>
      </c>
      <c r="E362">
        <v>17979.099999999999</v>
      </c>
      <c r="F362">
        <v>13335.3</v>
      </c>
      <c r="H362">
        <v>13066.1</v>
      </c>
      <c r="I362">
        <v>21058.400000000001</v>
      </c>
      <c r="J362">
        <v>13105.2</v>
      </c>
      <c r="L362">
        <f t="shared" si="10"/>
        <v>356.45</v>
      </c>
      <c r="M362">
        <f>data!AQ362</f>
        <v>1.1307699162153227E-9</v>
      </c>
      <c r="O362">
        <v>1.0578783865489183E-9</v>
      </c>
      <c r="P362">
        <f t="shared" si="11"/>
        <v>6.8903505916399359</v>
      </c>
    </row>
    <row r="363" spans="1:16" x14ac:dyDescent="0.2">
      <c r="A363">
        <v>356.92</v>
      </c>
      <c r="B363">
        <v>3577.27</v>
      </c>
      <c r="C363">
        <v>13372.1</v>
      </c>
      <c r="D363">
        <v>4297.33</v>
      </c>
      <c r="E363">
        <v>19267</v>
      </c>
      <c r="F363">
        <v>14625.7</v>
      </c>
      <c r="H363">
        <v>14633.1</v>
      </c>
      <c r="I363">
        <v>22540.9</v>
      </c>
      <c r="J363">
        <v>14635.6</v>
      </c>
      <c r="L363">
        <f t="shared" si="10"/>
        <v>356.92</v>
      </c>
      <c r="M363">
        <f>data!AQ363</f>
        <v>1.1437169166316097E-9</v>
      </c>
      <c r="O363">
        <v>1.0577594371627342E-9</v>
      </c>
      <c r="P363">
        <f t="shared" si="11"/>
        <v>8.1263732044256045</v>
      </c>
    </row>
    <row r="364" spans="1:16" x14ac:dyDescent="0.2">
      <c r="A364">
        <v>357.39</v>
      </c>
      <c r="B364">
        <v>3404.6</v>
      </c>
      <c r="C364">
        <v>11975.6</v>
      </c>
      <c r="D364">
        <v>4147.2</v>
      </c>
      <c r="E364">
        <v>18052.599999999999</v>
      </c>
      <c r="F364">
        <v>13255.9</v>
      </c>
      <c r="H364">
        <v>12975</v>
      </c>
      <c r="I364">
        <v>20979.599999999999</v>
      </c>
      <c r="J364">
        <v>13032.9</v>
      </c>
      <c r="L364">
        <f t="shared" si="10"/>
        <v>357.39</v>
      </c>
      <c r="M364">
        <f>data!AQ364</f>
        <v>1.1172880690564877E-9</v>
      </c>
      <c r="O364">
        <v>1.059156855989305E-9</v>
      </c>
      <c r="P364">
        <f t="shared" si="11"/>
        <v>5.4884423150795056</v>
      </c>
    </row>
    <row r="365" spans="1:16" x14ac:dyDescent="0.2">
      <c r="A365">
        <v>357.86</v>
      </c>
      <c r="B365">
        <v>3610.8</v>
      </c>
      <c r="C365">
        <v>13621</v>
      </c>
      <c r="D365">
        <v>4345.8</v>
      </c>
      <c r="E365">
        <v>19697.599999999999</v>
      </c>
      <c r="F365">
        <v>14934.4</v>
      </c>
      <c r="H365">
        <v>15083.7</v>
      </c>
      <c r="I365">
        <v>22904.9</v>
      </c>
      <c r="J365">
        <v>15116.4</v>
      </c>
      <c r="L365">
        <f t="shared" si="10"/>
        <v>357.86</v>
      </c>
      <c r="M365">
        <f>data!AQ365</f>
        <v>1.137175171552721E-9</v>
      </c>
      <c r="O365">
        <v>1.059032335429322E-9</v>
      </c>
      <c r="P365">
        <f t="shared" si="11"/>
        <v>7.3787016230926108</v>
      </c>
    </row>
    <row r="366" spans="1:16" x14ac:dyDescent="0.2">
      <c r="A366">
        <v>358.33</v>
      </c>
      <c r="B366">
        <v>3501.67</v>
      </c>
      <c r="C366">
        <v>12771.4</v>
      </c>
      <c r="D366">
        <v>4245.87</v>
      </c>
      <c r="E366">
        <v>18914.400000000001</v>
      </c>
      <c r="F366">
        <v>14102.7</v>
      </c>
      <c r="H366">
        <v>14009.4</v>
      </c>
      <c r="I366">
        <v>21870.6</v>
      </c>
      <c r="J366">
        <v>14025.9</v>
      </c>
      <c r="L366">
        <f t="shared" si="10"/>
        <v>358.33</v>
      </c>
      <c r="M366">
        <f>data!AQ366</f>
        <v>1.1372108302935524E-9</v>
      </c>
      <c r="O366">
        <v>1.0531367509118307E-9</v>
      </c>
      <c r="P366">
        <f t="shared" si="11"/>
        <v>7.9832062938576911</v>
      </c>
    </row>
    <row r="367" spans="1:16" x14ac:dyDescent="0.2">
      <c r="A367">
        <v>358.8</v>
      </c>
      <c r="B367">
        <v>3380.4</v>
      </c>
      <c r="C367">
        <v>11813.4</v>
      </c>
      <c r="D367">
        <v>4140.87</v>
      </c>
      <c r="E367">
        <v>18051.3</v>
      </c>
      <c r="F367">
        <v>13122</v>
      </c>
      <c r="H367">
        <v>12807</v>
      </c>
      <c r="I367">
        <v>20662.3</v>
      </c>
      <c r="J367">
        <v>12799.6</v>
      </c>
      <c r="L367">
        <f t="shared" si="10"/>
        <v>358.8</v>
      </c>
      <c r="M367">
        <f>data!AQ367</f>
        <v>1.1210855594495309E-9</v>
      </c>
      <c r="O367">
        <v>1.0499407742153839E-9</v>
      </c>
      <c r="P367">
        <f t="shared" si="11"/>
        <v>6.7760760398426516</v>
      </c>
    </row>
    <row r="368" spans="1:16" x14ac:dyDescent="0.2">
      <c r="A368">
        <v>359.27</v>
      </c>
      <c r="B368">
        <v>3402.27</v>
      </c>
      <c r="C368">
        <v>11938.2</v>
      </c>
      <c r="D368">
        <v>4170.87</v>
      </c>
      <c r="E368">
        <v>18213.5</v>
      </c>
      <c r="F368">
        <v>13274.9</v>
      </c>
      <c r="H368">
        <v>12997.7</v>
      </c>
      <c r="I368">
        <v>20788.5</v>
      </c>
      <c r="J368">
        <v>13017.4</v>
      </c>
      <c r="L368">
        <f t="shared" si="10"/>
        <v>359.27</v>
      </c>
      <c r="M368">
        <f>data!AQ368</f>
        <v>1.1305438709140002E-9</v>
      </c>
      <c r="O368">
        <v>1.0401062658040086E-9</v>
      </c>
      <c r="P368">
        <f t="shared" si="11"/>
        <v>8.6950351212510721</v>
      </c>
    </row>
    <row r="369" spans="1:16" x14ac:dyDescent="0.2">
      <c r="A369">
        <v>359.74</v>
      </c>
      <c r="B369">
        <v>3419.8</v>
      </c>
      <c r="C369">
        <v>12144</v>
      </c>
      <c r="D369">
        <v>4198.7299999999996</v>
      </c>
      <c r="E369">
        <v>18435.099999999999</v>
      </c>
      <c r="F369">
        <v>13433.5</v>
      </c>
      <c r="H369">
        <v>13135.4</v>
      </c>
      <c r="I369">
        <v>20993.8</v>
      </c>
      <c r="J369">
        <v>13200.2</v>
      </c>
      <c r="L369">
        <f t="shared" si="10"/>
        <v>359.74</v>
      </c>
      <c r="M369">
        <f>data!AQ369</f>
        <v>1.1277460913289683E-9</v>
      </c>
      <c r="O369">
        <v>1.0455958004561319E-9</v>
      </c>
      <c r="P369">
        <f t="shared" si="11"/>
        <v>7.8567923510212179</v>
      </c>
    </row>
    <row r="370" spans="1:16" x14ac:dyDescent="0.2">
      <c r="A370">
        <v>360.21</v>
      </c>
      <c r="B370">
        <v>3422.2</v>
      </c>
      <c r="C370">
        <v>12151.2</v>
      </c>
      <c r="D370">
        <v>4195.13</v>
      </c>
      <c r="E370">
        <v>18549.099999999999</v>
      </c>
      <c r="F370">
        <v>13493.7</v>
      </c>
      <c r="H370">
        <v>13239</v>
      </c>
      <c r="I370">
        <v>20994.6</v>
      </c>
      <c r="J370">
        <v>13224.4</v>
      </c>
      <c r="L370">
        <f t="shared" si="10"/>
        <v>360.21</v>
      </c>
      <c r="M370">
        <f>data!AQ370</f>
        <v>1.1268188072952163E-9</v>
      </c>
      <c r="O370">
        <v>1.0387666119370094E-9</v>
      </c>
      <c r="P370">
        <f t="shared" si="11"/>
        <v>8.4766100822218569</v>
      </c>
    </row>
    <row r="371" spans="1:16" x14ac:dyDescent="0.2">
      <c r="A371">
        <v>360.68</v>
      </c>
      <c r="B371">
        <v>3512.27</v>
      </c>
      <c r="C371">
        <v>12875</v>
      </c>
      <c r="D371">
        <v>4298.93</v>
      </c>
      <c r="E371">
        <v>19398.2</v>
      </c>
      <c r="F371">
        <v>14185.1</v>
      </c>
      <c r="H371">
        <v>14093.8</v>
      </c>
      <c r="I371">
        <v>21831.599999999999</v>
      </c>
      <c r="J371">
        <v>14091.5</v>
      </c>
      <c r="L371">
        <f t="shared" si="10"/>
        <v>360.68</v>
      </c>
      <c r="M371">
        <f>data!AQ371</f>
        <v>1.1032284319547132E-9</v>
      </c>
      <c r="O371">
        <v>1.0408262698684027E-9</v>
      </c>
      <c r="P371">
        <f t="shared" si="11"/>
        <v>5.9954445706102559</v>
      </c>
    </row>
    <row r="372" spans="1:16" x14ac:dyDescent="0.2">
      <c r="A372">
        <v>361.14</v>
      </c>
      <c r="B372">
        <v>3560.47</v>
      </c>
      <c r="C372">
        <v>13218.7</v>
      </c>
      <c r="D372">
        <v>4363.2</v>
      </c>
      <c r="E372">
        <v>19704.400000000001</v>
      </c>
      <c r="F372">
        <v>14534.6</v>
      </c>
      <c r="H372">
        <v>14475.7</v>
      </c>
      <c r="I372">
        <v>22182</v>
      </c>
      <c r="J372">
        <v>14519.6</v>
      </c>
      <c r="L372">
        <f t="shared" si="10"/>
        <v>361.14</v>
      </c>
      <c r="M372">
        <f>data!AQ372</f>
        <v>1.1239657710049198E-9</v>
      </c>
      <c r="O372">
        <v>1.0436724630872556E-9</v>
      </c>
      <c r="P372">
        <f t="shared" si="11"/>
        <v>7.6933435304167199</v>
      </c>
    </row>
    <row r="373" spans="1:16" x14ac:dyDescent="0.2">
      <c r="A373">
        <v>361.61</v>
      </c>
      <c r="B373">
        <v>3434.93</v>
      </c>
      <c r="C373">
        <v>12225.7</v>
      </c>
      <c r="D373">
        <v>4241.6000000000004</v>
      </c>
      <c r="E373">
        <v>18853</v>
      </c>
      <c r="F373">
        <v>13606.4</v>
      </c>
      <c r="H373">
        <v>13262.2</v>
      </c>
      <c r="I373">
        <v>20984.7</v>
      </c>
      <c r="J373">
        <v>13369.7</v>
      </c>
      <c r="L373">
        <f t="shared" si="10"/>
        <v>361.61</v>
      </c>
      <c r="M373">
        <f>data!AQ373</f>
        <v>1.1182125500957166E-9</v>
      </c>
      <c r="O373">
        <v>1.0452773327782822E-9</v>
      </c>
      <c r="P373">
        <f t="shared" si="11"/>
        <v>6.9775948478263796</v>
      </c>
    </row>
    <row r="374" spans="1:16" x14ac:dyDescent="0.2">
      <c r="A374">
        <v>362.08</v>
      </c>
      <c r="B374">
        <v>3450.53</v>
      </c>
      <c r="C374">
        <v>12291.8</v>
      </c>
      <c r="D374">
        <v>4259.87</v>
      </c>
      <c r="E374">
        <v>19012.2</v>
      </c>
      <c r="F374">
        <v>13681.4</v>
      </c>
      <c r="H374">
        <v>13398.6</v>
      </c>
      <c r="I374">
        <v>21127.7</v>
      </c>
      <c r="J374">
        <v>13447</v>
      </c>
      <c r="L374">
        <f t="shared" si="10"/>
        <v>362.08</v>
      </c>
      <c r="M374">
        <f>data!AQ374</f>
        <v>1.1113121088798314E-9</v>
      </c>
      <c r="O374">
        <v>1.0365283397869851E-9</v>
      </c>
      <c r="P374">
        <f t="shared" si="11"/>
        <v>7.2148311070988242</v>
      </c>
    </row>
    <row r="375" spans="1:16" x14ac:dyDescent="0.2">
      <c r="A375">
        <v>362.55</v>
      </c>
      <c r="B375">
        <v>3459.4</v>
      </c>
      <c r="C375">
        <v>12447.7</v>
      </c>
      <c r="D375">
        <v>4292.93</v>
      </c>
      <c r="E375">
        <v>19189.5</v>
      </c>
      <c r="F375">
        <v>13757.3</v>
      </c>
      <c r="H375">
        <v>13583.9</v>
      </c>
      <c r="I375">
        <v>21299.5</v>
      </c>
      <c r="J375">
        <v>13611.1</v>
      </c>
      <c r="L375">
        <f t="shared" si="10"/>
        <v>362.55</v>
      </c>
      <c r="M375">
        <f>data!AQ375</f>
        <v>1.1014185388790683E-9</v>
      </c>
      <c r="O375">
        <v>1.0297744767538806E-9</v>
      </c>
      <c r="P375">
        <f t="shared" si="11"/>
        <v>6.9572575105015835</v>
      </c>
    </row>
    <row r="376" spans="1:16" x14ac:dyDescent="0.2">
      <c r="A376">
        <v>363.02</v>
      </c>
      <c r="B376">
        <v>3441.4</v>
      </c>
      <c r="C376">
        <v>12288.6</v>
      </c>
      <c r="D376">
        <v>4261.87</v>
      </c>
      <c r="E376">
        <v>19055.599999999999</v>
      </c>
      <c r="F376">
        <v>13598.9</v>
      </c>
      <c r="H376">
        <v>13369.7</v>
      </c>
      <c r="I376">
        <v>21059.4</v>
      </c>
      <c r="J376">
        <v>13368.1</v>
      </c>
      <c r="L376">
        <f t="shared" si="10"/>
        <v>363.02</v>
      </c>
      <c r="M376">
        <f>data!AQ376</f>
        <v>1.107498450933261E-9</v>
      </c>
      <c r="O376">
        <v>1.0337746339711671E-9</v>
      </c>
      <c r="P376">
        <f t="shared" si="11"/>
        <v>7.1315173094245328</v>
      </c>
    </row>
    <row r="377" spans="1:16" x14ac:dyDescent="0.2">
      <c r="A377">
        <v>363.49</v>
      </c>
      <c r="B377">
        <v>3462.47</v>
      </c>
      <c r="C377">
        <v>12332.1</v>
      </c>
      <c r="D377">
        <v>4286.3999999999996</v>
      </c>
      <c r="E377">
        <v>19141.5</v>
      </c>
      <c r="F377">
        <v>13641.2</v>
      </c>
      <c r="H377">
        <v>13455.2</v>
      </c>
      <c r="I377">
        <v>21070.1</v>
      </c>
      <c r="J377">
        <v>13480</v>
      </c>
      <c r="L377">
        <f t="shared" si="10"/>
        <v>363.49</v>
      </c>
      <c r="M377">
        <f>data!AQ377</f>
        <v>1.1096248992631929E-9</v>
      </c>
      <c r="O377">
        <v>1.0374085872879614E-9</v>
      </c>
      <c r="P377">
        <f t="shared" si="11"/>
        <v>6.9612217269207806</v>
      </c>
    </row>
    <row r="378" spans="1:16" x14ac:dyDescent="0.2">
      <c r="A378">
        <v>363.96</v>
      </c>
      <c r="B378">
        <v>3615.47</v>
      </c>
      <c r="C378">
        <v>13687</v>
      </c>
      <c r="D378">
        <v>4448.93</v>
      </c>
      <c r="E378">
        <v>20585.3</v>
      </c>
      <c r="F378">
        <v>15005.2</v>
      </c>
      <c r="H378">
        <v>15112.4</v>
      </c>
      <c r="I378">
        <v>22742.6</v>
      </c>
      <c r="J378">
        <v>15137.5</v>
      </c>
      <c r="L378">
        <f t="shared" si="10"/>
        <v>363.96</v>
      </c>
      <c r="M378">
        <f>data!AQ378</f>
        <v>1.1043336302948594E-9</v>
      </c>
      <c r="O378">
        <v>1.0338817164096099E-9</v>
      </c>
      <c r="P378">
        <f t="shared" si="11"/>
        <v>6.8143108410805278</v>
      </c>
    </row>
    <row r="379" spans="1:16" x14ac:dyDescent="0.2">
      <c r="A379">
        <v>364.43</v>
      </c>
      <c r="B379">
        <v>3499.73</v>
      </c>
      <c r="C379">
        <v>12692.1</v>
      </c>
      <c r="D379">
        <v>4336.87</v>
      </c>
      <c r="E379">
        <v>19636.2</v>
      </c>
      <c r="F379">
        <v>14051.2</v>
      </c>
      <c r="H379">
        <v>13932.2</v>
      </c>
      <c r="I379">
        <v>21530.5</v>
      </c>
      <c r="J379">
        <v>13906.9</v>
      </c>
      <c r="L379">
        <f t="shared" si="10"/>
        <v>364.43</v>
      </c>
      <c r="M379">
        <f>data!AQ379</f>
        <v>1.1143100169374595E-9</v>
      </c>
      <c r="O379">
        <v>1.0312799229607605E-9</v>
      </c>
      <c r="P379">
        <f t="shared" si="11"/>
        <v>8.0511694379081025</v>
      </c>
    </row>
    <row r="380" spans="1:16" x14ac:dyDescent="0.2">
      <c r="A380">
        <v>364.9</v>
      </c>
      <c r="B380">
        <v>3418.33</v>
      </c>
      <c r="C380">
        <v>12029.1</v>
      </c>
      <c r="D380">
        <v>4274</v>
      </c>
      <c r="E380">
        <v>19103.2</v>
      </c>
      <c r="F380">
        <v>13348.7</v>
      </c>
      <c r="H380">
        <v>13075</v>
      </c>
      <c r="I380">
        <v>20738.599999999999</v>
      </c>
      <c r="J380">
        <v>13062.9</v>
      </c>
      <c r="L380">
        <f t="shared" si="10"/>
        <v>364.9</v>
      </c>
      <c r="M380">
        <f>data!AQ380</f>
        <v>1.0915561413933141E-9</v>
      </c>
      <c r="O380">
        <v>1.0250362281065201E-9</v>
      </c>
      <c r="P380">
        <f t="shared" si="11"/>
        <v>6.4895182689954023</v>
      </c>
    </row>
    <row r="381" spans="1:16" x14ac:dyDescent="0.2">
      <c r="A381">
        <v>365.37</v>
      </c>
      <c r="B381">
        <v>3491</v>
      </c>
      <c r="C381">
        <v>12672</v>
      </c>
      <c r="D381">
        <v>4356.6000000000004</v>
      </c>
      <c r="E381">
        <v>19803.599999999999</v>
      </c>
      <c r="F381">
        <v>13999.5</v>
      </c>
      <c r="H381">
        <v>13870.8</v>
      </c>
      <c r="I381">
        <v>21521.599999999999</v>
      </c>
      <c r="J381">
        <v>13900.8</v>
      </c>
      <c r="L381">
        <f t="shared" si="10"/>
        <v>365.37</v>
      </c>
      <c r="M381">
        <f>data!AQ381</f>
        <v>1.0927591256796883E-9</v>
      </c>
      <c r="O381">
        <v>1.0307740790211857E-9</v>
      </c>
      <c r="P381">
        <f t="shared" si="11"/>
        <v>6.0134463914113008</v>
      </c>
    </row>
    <row r="382" spans="1:16" x14ac:dyDescent="0.2">
      <c r="A382">
        <v>365.84</v>
      </c>
      <c r="B382">
        <v>3434.6</v>
      </c>
      <c r="C382">
        <v>12167.1</v>
      </c>
      <c r="D382">
        <v>4314.07</v>
      </c>
      <c r="E382">
        <v>19409.2</v>
      </c>
      <c r="F382">
        <v>13542.2</v>
      </c>
      <c r="H382">
        <v>13289.6</v>
      </c>
      <c r="I382">
        <v>20910.7</v>
      </c>
      <c r="J382">
        <v>13312.6</v>
      </c>
      <c r="L382">
        <f t="shared" si="10"/>
        <v>365.84</v>
      </c>
      <c r="M382">
        <f>data!AQ382</f>
        <v>1.0913217689598575E-9</v>
      </c>
      <c r="O382">
        <v>1.0113470382346366E-9</v>
      </c>
      <c r="P382">
        <f t="shared" si="11"/>
        <v>7.9077436035034383</v>
      </c>
    </row>
    <row r="383" spans="1:16" x14ac:dyDescent="0.2">
      <c r="A383">
        <v>366.31</v>
      </c>
      <c r="B383">
        <v>3395.67</v>
      </c>
      <c r="C383">
        <v>11820.9</v>
      </c>
      <c r="D383">
        <v>4285.2700000000004</v>
      </c>
      <c r="E383">
        <v>19197.599999999999</v>
      </c>
      <c r="F383">
        <v>13215.6</v>
      </c>
      <c r="H383">
        <v>12825.4</v>
      </c>
      <c r="I383">
        <v>20558.8</v>
      </c>
      <c r="J383">
        <v>12829.1</v>
      </c>
      <c r="L383">
        <f t="shared" si="10"/>
        <v>366.31</v>
      </c>
      <c r="M383">
        <f>data!AQ383</f>
        <v>1.0803123354767769E-9</v>
      </c>
      <c r="O383">
        <v>1.0103368788908778E-9</v>
      </c>
      <c r="P383">
        <f t="shared" si="11"/>
        <v>6.925952922030957</v>
      </c>
    </row>
    <row r="384" spans="1:16" x14ac:dyDescent="0.2">
      <c r="A384">
        <v>366.77</v>
      </c>
      <c r="B384">
        <v>3473.27</v>
      </c>
      <c r="C384">
        <v>12520.1</v>
      </c>
      <c r="D384">
        <v>4377.93</v>
      </c>
      <c r="E384">
        <v>19969.5</v>
      </c>
      <c r="F384">
        <v>13937.9</v>
      </c>
      <c r="H384">
        <v>13669.5</v>
      </c>
      <c r="I384">
        <v>21423.599999999999</v>
      </c>
      <c r="J384">
        <v>13696.9</v>
      </c>
      <c r="L384">
        <f t="shared" si="10"/>
        <v>366.77</v>
      </c>
      <c r="M384">
        <f>data!AQ384</f>
        <v>1.0814709515138725E-9</v>
      </c>
      <c r="O384">
        <v>1.0090978444078433E-9</v>
      </c>
      <c r="P384">
        <f t="shared" si="11"/>
        <v>7.1720604208107384</v>
      </c>
    </row>
    <row r="385" spans="1:16" x14ac:dyDescent="0.2">
      <c r="A385">
        <v>367.24</v>
      </c>
      <c r="B385">
        <v>3456.93</v>
      </c>
      <c r="C385">
        <v>12366.4</v>
      </c>
      <c r="D385">
        <v>4370</v>
      </c>
      <c r="E385">
        <v>19970</v>
      </c>
      <c r="F385">
        <v>13797.4</v>
      </c>
      <c r="H385">
        <v>13497.2</v>
      </c>
      <c r="I385">
        <v>21241.599999999999</v>
      </c>
      <c r="J385">
        <v>13504.1</v>
      </c>
      <c r="L385">
        <f t="shared" si="10"/>
        <v>367.24</v>
      </c>
      <c r="M385">
        <f>data!AQ385</f>
        <v>1.0664486381124073E-9</v>
      </c>
      <c r="O385">
        <v>9.939952657073548E-10</v>
      </c>
      <c r="P385">
        <f t="shared" si="11"/>
        <v>7.2891063875935682</v>
      </c>
    </row>
    <row r="386" spans="1:16" x14ac:dyDescent="0.2">
      <c r="A386">
        <v>367.71</v>
      </c>
      <c r="B386">
        <v>5139.93</v>
      </c>
      <c r="C386">
        <v>20050.599999999999</v>
      </c>
      <c r="D386">
        <v>5738.73</v>
      </c>
      <c r="E386">
        <v>28380.6</v>
      </c>
      <c r="F386">
        <v>22965.1</v>
      </c>
      <c r="H386">
        <v>25239.5</v>
      </c>
      <c r="I386">
        <v>30784.1</v>
      </c>
      <c r="J386">
        <v>24571.599999999999</v>
      </c>
      <c r="L386">
        <f t="shared" si="10"/>
        <v>367.71</v>
      </c>
      <c r="M386">
        <f>data!AQ386</f>
        <v>1.0556038060115551E-9</v>
      </c>
      <c r="O386">
        <v>1.2917952374194446E-9</v>
      </c>
      <c r="P386">
        <f t="shared" si="11"/>
        <v>-18.283968276560408</v>
      </c>
    </row>
    <row r="387" spans="1:16" x14ac:dyDescent="0.2">
      <c r="A387">
        <v>368.18</v>
      </c>
      <c r="B387">
        <v>3324.8</v>
      </c>
      <c r="C387">
        <v>11488.9</v>
      </c>
      <c r="D387">
        <v>4270.33</v>
      </c>
      <c r="E387">
        <v>19300.3</v>
      </c>
      <c r="F387">
        <v>12884.6</v>
      </c>
      <c r="H387">
        <v>12372.1</v>
      </c>
      <c r="I387">
        <v>20184</v>
      </c>
      <c r="J387">
        <v>12356.5</v>
      </c>
      <c r="L387">
        <f t="shared" si="10"/>
        <v>368.18</v>
      </c>
      <c r="M387">
        <f>data!AQ387</f>
        <v>1.0452319075710128E-9</v>
      </c>
      <c r="O387">
        <v>9.8813837435617303E-10</v>
      </c>
      <c r="P387">
        <f t="shared" si="11"/>
        <v>5.777888471545233</v>
      </c>
    </row>
    <row r="388" spans="1:16" x14ac:dyDescent="0.2">
      <c r="A388">
        <v>368.65</v>
      </c>
      <c r="B388">
        <v>3390.87</v>
      </c>
      <c r="C388">
        <v>11912.7</v>
      </c>
      <c r="D388">
        <v>4350.53</v>
      </c>
      <c r="E388">
        <v>19777</v>
      </c>
      <c r="F388">
        <v>13365.1</v>
      </c>
      <c r="H388">
        <v>12964.9</v>
      </c>
      <c r="I388">
        <v>20618.900000000001</v>
      </c>
      <c r="J388">
        <v>12979.8</v>
      </c>
      <c r="L388">
        <f t="shared" si="10"/>
        <v>368.65</v>
      </c>
      <c r="M388">
        <f>data!AQ388</f>
        <v>1.0558758836314806E-9</v>
      </c>
      <c r="O388">
        <v>9.9117718521217292E-10</v>
      </c>
      <c r="P388">
        <f t="shared" si="11"/>
        <v>6.5274604162179317</v>
      </c>
    </row>
    <row r="389" spans="1:16" x14ac:dyDescent="0.2">
      <c r="A389">
        <v>369.12</v>
      </c>
      <c r="B389">
        <v>3521.47</v>
      </c>
      <c r="C389">
        <v>12809.1</v>
      </c>
      <c r="D389">
        <v>4471.8</v>
      </c>
      <c r="E389">
        <v>20721.2</v>
      </c>
      <c r="F389">
        <v>14252.6</v>
      </c>
      <c r="H389">
        <v>14056.1</v>
      </c>
      <c r="I389">
        <v>21696.799999999999</v>
      </c>
      <c r="J389">
        <v>14104</v>
      </c>
      <c r="L389">
        <f t="shared" si="10"/>
        <v>369.12</v>
      </c>
      <c r="M389">
        <f>data!AQ389</f>
        <v>1.0565486240110189E-9</v>
      </c>
      <c r="O389">
        <v>9.8457027889564569E-10</v>
      </c>
      <c r="P389">
        <f t="shared" si="11"/>
        <v>7.3106355796265321</v>
      </c>
    </row>
    <row r="390" spans="1:16" x14ac:dyDescent="0.2">
      <c r="A390">
        <v>369.59</v>
      </c>
      <c r="B390">
        <v>3393.4</v>
      </c>
      <c r="C390">
        <v>11846.6</v>
      </c>
      <c r="D390">
        <v>4367.93</v>
      </c>
      <c r="E390">
        <v>19853.3</v>
      </c>
      <c r="F390">
        <v>13261.2</v>
      </c>
      <c r="H390">
        <v>12883.5</v>
      </c>
      <c r="I390">
        <v>20588.3</v>
      </c>
      <c r="J390">
        <v>12915.5</v>
      </c>
      <c r="L390">
        <f t="shared" si="10"/>
        <v>369.59</v>
      </c>
      <c r="M390">
        <f>data!AQ390</f>
        <v>1.0463199929115427E-9</v>
      </c>
      <c r="O390">
        <v>9.8154115179927216E-10</v>
      </c>
      <c r="P390">
        <f t="shared" si="11"/>
        <v>6.5997071028070344</v>
      </c>
    </row>
    <row r="391" spans="1:16" x14ac:dyDescent="0.2">
      <c r="A391">
        <v>370.06</v>
      </c>
      <c r="B391">
        <v>3525.27</v>
      </c>
      <c r="C391">
        <v>12920.5</v>
      </c>
      <c r="D391">
        <v>4492.87</v>
      </c>
      <c r="E391">
        <v>20942.400000000001</v>
      </c>
      <c r="F391">
        <v>14255.4</v>
      </c>
      <c r="H391">
        <v>14170.4</v>
      </c>
      <c r="I391">
        <v>21755.8</v>
      </c>
      <c r="J391">
        <v>14189.3</v>
      </c>
      <c r="L391">
        <f t="shared" si="10"/>
        <v>370.06</v>
      </c>
      <c r="M391">
        <f>data!AQ391</f>
        <v>1.0412372953951432E-9</v>
      </c>
      <c r="O391">
        <v>9.7601712420585948E-10</v>
      </c>
      <c r="P391">
        <f t="shared" si="11"/>
        <v>6.6822773465527456</v>
      </c>
    </row>
    <row r="392" spans="1:16" x14ac:dyDescent="0.2">
      <c r="A392">
        <v>370.53</v>
      </c>
      <c r="B392">
        <v>3478.4</v>
      </c>
      <c r="C392">
        <v>12560.2</v>
      </c>
      <c r="D392">
        <v>4470.6000000000004</v>
      </c>
      <c r="E392">
        <v>20686.2</v>
      </c>
      <c r="F392">
        <v>13922.7</v>
      </c>
      <c r="H392">
        <v>13705.8</v>
      </c>
      <c r="I392">
        <v>21266</v>
      </c>
      <c r="J392">
        <v>13708.6</v>
      </c>
      <c r="L392">
        <f t="shared" ref="L392:L455" si="12">A392</f>
        <v>370.53</v>
      </c>
      <c r="M392">
        <f>data!AQ392</f>
        <v>1.0389270578036454E-9</v>
      </c>
      <c r="O392">
        <v>9.7993022765696225E-10</v>
      </c>
      <c r="P392">
        <f t="shared" ref="P392:P455" si="13">(M392-O392)/O392%</f>
        <v>6.0205133469294099</v>
      </c>
    </row>
    <row r="393" spans="1:16" x14ac:dyDescent="0.2">
      <c r="A393">
        <v>370.99</v>
      </c>
      <c r="B393">
        <v>3431.67</v>
      </c>
      <c r="C393">
        <v>12192.2</v>
      </c>
      <c r="D393">
        <v>4440.53</v>
      </c>
      <c r="E393">
        <v>20426.7</v>
      </c>
      <c r="F393">
        <v>13538.8</v>
      </c>
      <c r="H393">
        <v>13288.7</v>
      </c>
      <c r="I393">
        <v>20856.8</v>
      </c>
      <c r="J393">
        <v>13316.3</v>
      </c>
      <c r="L393">
        <f t="shared" si="12"/>
        <v>370.99</v>
      </c>
      <c r="M393">
        <f>data!AQ393</f>
        <v>1.0292351331499314E-9</v>
      </c>
      <c r="O393">
        <v>9.7063089659425946E-10</v>
      </c>
      <c r="P393">
        <f t="shared" si="13"/>
        <v>6.0377468676612169</v>
      </c>
    </row>
    <row r="394" spans="1:16" x14ac:dyDescent="0.2">
      <c r="A394">
        <v>371.46</v>
      </c>
      <c r="B394">
        <v>4348.53</v>
      </c>
      <c r="C394">
        <v>17735.599999999999</v>
      </c>
      <c r="D394">
        <v>5452.27</v>
      </c>
      <c r="E394">
        <v>25901.1</v>
      </c>
      <c r="F394">
        <v>18871.8</v>
      </c>
      <c r="H394">
        <v>19477.7</v>
      </c>
      <c r="I394">
        <v>27541.3</v>
      </c>
      <c r="J394">
        <v>19614.400000000001</v>
      </c>
      <c r="L394">
        <f t="shared" si="12"/>
        <v>371.46</v>
      </c>
      <c r="M394">
        <f>data!AQ394</f>
        <v>1.0181735531223648E-9</v>
      </c>
      <c r="O394">
        <v>9.6128959892227752E-10</v>
      </c>
      <c r="P394">
        <f t="shared" si="13"/>
        <v>5.9174627774877697</v>
      </c>
    </row>
    <row r="395" spans="1:16" x14ac:dyDescent="0.2">
      <c r="A395">
        <v>371.93</v>
      </c>
      <c r="B395">
        <v>3466.87</v>
      </c>
      <c r="C395">
        <v>12522.8</v>
      </c>
      <c r="D395">
        <v>4483.2700000000004</v>
      </c>
      <c r="E395">
        <v>20962</v>
      </c>
      <c r="F395">
        <v>13867.3</v>
      </c>
      <c r="H395">
        <v>13693.2</v>
      </c>
      <c r="I395">
        <v>21322</v>
      </c>
      <c r="J395">
        <v>13686.2</v>
      </c>
      <c r="L395">
        <f t="shared" si="12"/>
        <v>371.93</v>
      </c>
      <c r="M395">
        <f>data!AQ395</f>
        <v>1.0174951765693456E-9</v>
      </c>
      <c r="O395">
        <v>9.602939982085787E-10</v>
      </c>
      <c r="P395">
        <f t="shared" si="13"/>
        <v>5.9566318718512559</v>
      </c>
    </row>
    <row r="396" spans="1:16" x14ac:dyDescent="0.2">
      <c r="A396">
        <v>372.4</v>
      </c>
      <c r="B396">
        <v>3415.93</v>
      </c>
      <c r="C396">
        <v>12038.1</v>
      </c>
      <c r="D396">
        <v>4468.07</v>
      </c>
      <c r="E396">
        <v>20650.2</v>
      </c>
      <c r="F396">
        <v>13379.9</v>
      </c>
      <c r="H396">
        <v>13093</v>
      </c>
      <c r="I396">
        <v>20730.099999999999</v>
      </c>
      <c r="J396">
        <v>13079.7</v>
      </c>
      <c r="L396">
        <f t="shared" si="12"/>
        <v>372.4</v>
      </c>
      <c r="M396">
        <f>data!AQ396</f>
        <v>1.0016364220226587E-9</v>
      </c>
      <c r="O396">
        <v>9.4866022762536143E-10</v>
      </c>
      <c r="P396">
        <f t="shared" si="13"/>
        <v>5.5843170035603356</v>
      </c>
    </row>
    <row r="397" spans="1:16" x14ac:dyDescent="0.2">
      <c r="A397">
        <v>372.87</v>
      </c>
      <c r="B397">
        <v>3378.47</v>
      </c>
      <c r="C397">
        <v>11664.8</v>
      </c>
      <c r="D397">
        <v>4432.6000000000004</v>
      </c>
      <c r="E397">
        <v>20367.7</v>
      </c>
      <c r="F397">
        <v>13031.5</v>
      </c>
      <c r="H397">
        <v>12644.1</v>
      </c>
      <c r="I397">
        <v>20297.3</v>
      </c>
      <c r="J397">
        <v>12638.7</v>
      </c>
      <c r="L397">
        <f t="shared" si="12"/>
        <v>372.87</v>
      </c>
      <c r="M397">
        <f>data!AQ397</f>
        <v>1.0016640851331409E-9</v>
      </c>
      <c r="O397">
        <v>9.396803009645142E-10</v>
      </c>
      <c r="P397">
        <f t="shared" si="13"/>
        <v>6.596263016794623</v>
      </c>
    </row>
    <row r="398" spans="1:16" x14ac:dyDescent="0.2">
      <c r="A398">
        <v>373.34</v>
      </c>
      <c r="B398">
        <v>3446.2</v>
      </c>
      <c r="C398">
        <v>12072.2</v>
      </c>
      <c r="D398">
        <v>4524.47</v>
      </c>
      <c r="E398">
        <v>20842.900000000001</v>
      </c>
      <c r="F398">
        <v>13449.1</v>
      </c>
      <c r="H398">
        <v>13093.2</v>
      </c>
      <c r="I398">
        <v>20730.8</v>
      </c>
      <c r="J398">
        <v>13107.8</v>
      </c>
      <c r="L398">
        <f t="shared" si="12"/>
        <v>373.34</v>
      </c>
      <c r="M398">
        <f>data!AQ398</f>
        <v>1.0029370178169331E-9</v>
      </c>
      <c r="O398">
        <v>9.4407884983680384E-10</v>
      </c>
      <c r="P398">
        <f t="shared" si="13"/>
        <v>6.2344546740246978</v>
      </c>
    </row>
    <row r="399" spans="1:16" x14ac:dyDescent="0.2">
      <c r="A399">
        <v>373.81</v>
      </c>
      <c r="B399">
        <v>3482.27</v>
      </c>
      <c r="C399">
        <v>12440.4</v>
      </c>
      <c r="D399">
        <v>4550.47</v>
      </c>
      <c r="E399">
        <v>21367.7</v>
      </c>
      <c r="F399">
        <v>13811.3</v>
      </c>
      <c r="H399">
        <v>13588.3</v>
      </c>
      <c r="I399">
        <v>21273.7</v>
      </c>
      <c r="J399">
        <v>13611.4</v>
      </c>
      <c r="L399">
        <f t="shared" si="12"/>
        <v>373.81</v>
      </c>
      <c r="M399">
        <f>data!AQ399</f>
        <v>9.8994892202503867E-10</v>
      </c>
      <c r="O399">
        <v>9.3584988238906213E-10</v>
      </c>
      <c r="P399">
        <f t="shared" si="13"/>
        <v>5.7807390537754939</v>
      </c>
    </row>
    <row r="400" spans="1:16" x14ac:dyDescent="0.2">
      <c r="A400">
        <v>374.27</v>
      </c>
      <c r="B400">
        <v>3389.27</v>
      </c>
      <c r="C400">
        <v>11707.5</v>
      </c>
      <c r="D400">
        <v>4490.87</v>
      </c>
      <c r="E400">
        <v>20825.599999999999</v>
      </c>
      <c r="F400">
        <v>13160.7</v>
      </c>
      <c r="H400">
        <v>12729.1</v>
      </c>
      <c r="I400">
        <v>20483.400000000001</v>
      </c>
      <c r="J400">
        <v>12764.2</v>
      </c>
      <c r="L400">
        <f t="shared" si="12"/>
        <v>374.27</v>
      </c>
      <c r="M400">
        <f>data!AQ400</f>
        <v>9.8421065956741091E-10</v>
      </c>
      <c r="O400">
        <v>9.2599438235954975E-10</v>
      </c>
      <c r="P400">
        <f t="shared" si="13"/>
        <v>6.2868931299041781</v>
      </c>
    </row>
    <row r="401" spans="1:16" x14ac:dyDescent="0.2">
      <c r="A401">
        <v>374.74</v>
      </c>
      <c r="B401">
        <v>3407</v>
      </c>
      <c r="C401">
        <v>11933.7</v>
      </c>
      <c r="D401">
        <v>4528.07</v>
      </c>
      <c r="E401">
        <v>21095</v>
      </c>
      <c r="F401">
        <v>13320.1</v>
      </c>
      <c r="H401">
        <v>12953.7</v>
      </c>
      <c r="I401">
        <v>20807.5</v>
      </c>
      <c r="J401">
        <v>12995.9</v>
      </c>
      <c r="L401">
        <f t="shared" si="12"/>
        <v>374.74</v>
      </c>
      <c r="M401">
        <f>data!AQ401</f>
        <v>9.7908372318335632E-10</v>
      </c>
      <c r="O401">
        <v>9.1786318907158945E-10</v>
      </c>
      <c r="P401">
        <f t="shared" si="13"/>
        <v>6.6698975229294142</v>
      </c>
    </row>
    <row r="402" spans="1:16" x14ac:dyDescent="0.2">
      <c r="A402">
        <v>375.21</v>
      </c>
      <c r="B402">
        <v>3481</v>
      </c>
      <c r="C402">
        <v>12552.2</v>
      </c>
      <c r="D402">
        <v>4621.93</v>
      </c>
      <c r="E402">
        <v>21850.3</v>
      </c>
      <c r="F402">
        <v>13942.5</v>
      </c>
      <c r="H402">
        <v>13667.7</v>
      </c>
      <c r="I402">
        <v>21628.400000000001</v>
      </c>
      <c r="J402">
        <v>13744.8</v>
      </c>
      <c r="L402">
        <f t="shared" si="12"/>
        <v>375.21</v>
      </c>
      <c r="M402">
        <f>data!AQ402</f>
        <v>9.7105760772696047E-10</v>
      </c>
      <c r="O402">
        <v>9.1661589091257489E-10</v>
      </c>
      <c r="P402">
        <f t="shared" si="13"/>
        <v>5.9394253748081844</v>
      </c>
    </row>
    <row r="403" spans="1:16" x14ac:dyDescent="0.2">
      <c r="A403">
        <v>375.68</v>
      </c>
      <c r="B403">
        <v>3367.87</v>
      </c>
      <c r="C403">
        <v>11595.6</v>
      </c>
      <c r="D403">
        <v>4512.67</v>
      </c>
      <c r="E403">
        <v>21090.5</v>
      </c>
      <c r="F403">
        <v>13039.6</v>
      </c>
      <c r="H403">
        <v>12534</v>
      </c>
      <c r="I403">
        <v>20518.2</v>
      </c>
      <c r="J403">
        <v>12546</v>
      </c>
      <c r="L403">
        <f t="shared" si="12"/>
        <v>375.68</v>
      </c>
      <c r="M403">
        <f>data!AQ403</f>
        <v>9.6195528774711421E-10</v>
      </c>
      <c r="O403">
        <v>9.0785844613826391E-10</v>
      </c>
      <c r="P403">
        <f t="shared" si="13"/>
        <v>5.9587308835381503</v>
      </c>
    </row>
    <row r="404" spans="1:16" x14ac:dyDescent="0.2">
      <c r="A404">
        <v>376.15</v>
      </c>
      <c r="B404">
        <v>3549.27</v>
      </c>
      <c r="C404">
        <v>13214.3</v>
      </c>
      <c r="D404">
        <v>4738.2</v>
      </c>
      <c r="E404">
        <v>22753.1</v>
      </c>
      <c r="F404">
        <v>14592.9</v>
      </c>
      <c r="H404">
        <v>14483.8</v>
      </c>
      <c r="I404">
        <v>22336.5</v>
      </c>
      <c r="J404">
        <v>14476.9</v>
      </c>
      <c r="L404">
        <f t="shared" si="12"/>
        <v>376.15</v>
      </c>
      <c r="M404">
        <f>data!AQ404</f>
        <v>9.5758857801461586E-10</v>
      </c>
      <c r="O404">
        <v>9.040856071755093E-10</v>
      </c>
      <c r="P404">
        <f t="shared" si="13"/>
        <v>5.9179098101403662</v>
      </c>
    </row>
    <row r="405" spans="1:16" x14ac:dyDescent="0.2">
      <c r="A405">
        <v>376.62</v>
      </c>
      <c r="B405">
        <v>3427.53</v>
      </c>
      <c r="C405">
        <v>12151.7</v>
      </c>
      <c r="D405">
        <v>4608.8</v>
      </c>
      <c r="E405">
        <v>21872.5</v>
      </c>
      <c r="F405">
        <v>13557.1</v>
      </c>
      <c r="H405">
        <v>13231.3</v>
      </c>
      <c r="I405">
        <v>21185.7</v>
      </c>
      <c r="J405">
        <v>13262</v>
      </c>
      <c r="L405">
        <f t="shared" si="12"/>
        <v>376.62</v>
      </c>
      <c r="M405">
        <f>data!AQ405</f>
        <v>9.4773428255417826E-10</v>
      </c>
      <c r="O405">
        <v>8.9692239722230598E-10</v>
      </c>
      <c r="P405">
        <f t="shared" si="13"/>
        <v>5.6651373061072459</v>
      </c>
    </row>
    <row r="406" spans="1:16" x14ac:dyDescent="0.2">
      <c r="A406">
        <v>377.09</v>
      </c>
      <c r="B406">
        <v>3403.53</v>
      </c>
      <c r="C406">
        <v>11880.6</v>
      </c>
      <c r="D406">
        <v>4590.67</v>
      </c>
      <c r="E406">
        <v>21672.799999999999</v>
      </c>
      <c r="F406">
        <v>13253.6</v>
      </c>
      <c r="H406">
        <v>12855.2</v>
      </c>
      <c r="I406">
        <v>20946.900000000001</v>
      </c>
      <c r="J406">
        <v>12858.7</v>
      </c>
      <c r="L406">
        <f t="shared" si="12"/>
        <v>377.09</v>
      </c>
      <c r="M406">
        <f>data!AQ406</f>
        <v>9.4432425807157218E-10</v>
      </c>
      <c r="O406">
        <v>8.8655460346703057E-10</v>
      </c>
      <c r="P406">
        <f t="shared" si="13"/>
        <v>6.5161981426325042</v>
      </c>
    </row>
    <row r="407" spans="1:16" x14ac:dyDescent="0.2">
      <c r="A407">
        <v>377.55</v>
      </c>
      <c r="B407">
        <v>3390.13</v>
      </c>
      <c r="C407">
        <v>11804.2</v>
      </c>
      <c r="D407">
        <v>4621.53</v>
      </c>
      <c r="E407">
        <v>21822.400000000001</v>
      </c>
      <c r="F407">
        <v>13190.8</v>
      </c>
      <c r="H407">
        <v>12822.5</v>
      </c>
      <c r="I407">
        <v>20954.5</v>
      </c>
      <c r="J407">
        <v>12844.3</v>
      </c>
      <c r="L407">
        <f t="shared" si="12"/>
        <v>377.55</v>
      </c>
      <c r="M407">
        <f>data!AQ407</f>
        <v>9.285823504709242E-10</v>
      </c>
      <c r="O407">
        <v>8.8043133661060521E-10</v>
      </c>
      <c r="P407">
        <f t="shared" si="13"/>
        <v>5.4690254490129639</v>
      </c>
    </row>
    <row r="408" spans="1:16" x14ac:dyDescent="0.2">
      <c r="A408">
        <v>378.02</v>
      </c>
      <c r="B408">
        <v>3485.87</v>
      </c>
      <c r="C408">
        <v>12614.8</v>
      </c>
      <c r="D408">
        <v>4720.87</v>
      </c>
      <c r="E408">
        <v>22680.7</v>
      </c>
      <c r="F408">
        <v>13936.3</v>
      </c>
      <c r="H408">
        <v>13770.6</v>
      </c>
      <c r="I408">
        <v>22036.7</v>
      </c>
      <c r="J408">
        <v>13837.1</v>
      </c>
      <c r="L408">
        <f t="shared" si="12"/>
        <v>378.02</v>
      </c>
      <c r="M408">
        <f>data!AQ408</f>
        <v>9.2470893457029582E-10</v>
      </c>
      <c r="O408">
        <v>8.7526480019297277E-10</v>
      </c>
      <c r="P408">
        <f t="shared" si="13"/>
        <v>5.6490486497825483</v>
      </c>
    </row>
    <row r="409" spans="1:16" x14ac:dyDescent="0.2">
      <c r="A409">
        <v>378.49</v>
      </c>
      <c r="B409">
        <v>3467.8</v>
      </c>
      <c r="C409">
        <v>12517.6</v>
      </c>
      <c r="D409">
        <v>4723.3999999999996</v>
      </c>
      <c r="E409">
        <v>22753.3</v>
      </c>
      <c r="F409">
        <v>13848.2</v>
      </c>
      <c r="H409">
        <v>13640.9</v>
      </c>
      <c r="I409">
        <v>22012.6</v>
      </c>
      <c r="J409">
        <v>13694.7</v>
      </c>
      <c r="L409">
        <f t="shared" si="12"/>
        <v>378.49</v>
      </c>
      <c r="M409">
        <f>data!AQ409</f>
        <v>9.1892639013824328E-10</v>
      </c>
      <c r="O409">
        <v>8.702036228208217E-10</v>
      </c>
      <c r="P409">
        <f t="shared" si="13"/>
        <v>5.5990076390952686</v>
      </c>
    </row>
    <row r="410" spans="1:16" x14ac:dyDescent="0.2">
      <c r="A410">
        <v>378.96</v>
      </c>
      <c r="B410">
        <v>3448.53</v>
      </c>
      <c r="C410">
        <v>12290.4</v>
      </c>
      <c r="D410">
        <v>4707.93</v>
      </c>
      <c r="E410">
        <v>22650.6</v>
      </c>
      <c r="F410">
        <v>13659.6</v>
      </c>
      <c r="H410">
        <v>13407</v>
      </c>
      <c r="I410">
        <v>21831.599999999999</v>
      </c>
      <c r="J410">
        <v>13434.3</v>
      </c>
      <c r="L410">
        <f t="shared" si="12"/>
        <v>378.96</v>
      </c>
      <c r="M410">
        <f>data!AQ410</f>
        <v>9.139738780982573E-10</v>
      </c>
      <c r="O410">
        <v>8.6513560412632298E-10</v>
      </c>
      <c r="P410">
        <f t="shared" si="13"/>
        <v>5.6451582548443104</v>
      </c>
    </row>
    <row r="411" spans="1:16" x14ac:dyDescent="0.2">
      <c r="A411">
        <v>379.43</v>
      </c>
      <c r="B411">
        <v>3455.67</v>
      </c>
      <c r="C411">
        <v>12378.7</v>
      </c>
      <c r="D411">
        <v>4727.07</v>
      </c>
      <c r="E411">
        <v>22863</v>
      </c>
      <c r="F411">
        <v>13696.5</v>
      </c>
      <c r="H411">
        <v>13457.1</v>
      </c>
      <c r="I411">
        <v>22036.400000000001</v>
      </c>
      <c r="J411">
        <v>13502.6</v>
      </c>
      <c r="L411">
        <f t="shared" si="12"/>
        <v>379.43</v>
      </c>
      <c r="M411">
        <f>data!AQ411</f>
        <v>9.0923568158499256E-10</v>
      </c>
      <c r="O411">
        <v>8.5760128574413835E-10</v>
      </c>
      <c r="P411">
        <f t="shared" si="13"/>
        <v>6.0207927272463433</v>
      </c>
    </row>
    <row r="412" spans="1:16" x14ac:dyDescent="0.2">
      <c r="A412">
        <v>379.9</v>
      </c>
      <c r="B412">
        <v>3446.2</v>
      </c>
      <c r="C412">
        <v>12275.3</v>
      </c>
      <c r="D412">
        <v>4749</v>
      </c>
      <c r="E412">
        <v>22979.5</v>
      </c>
      <c r="F412">
        <v>13669.4</v>
      </c>
      <c r="H412">
        <v>13463.4</v>
      </c>
      <c r="I412">
        <v>21897.9</v>
      </c>
      <c r="J412">
        <v>13487.8</v>
      </c>
      <c r="L412">
        <f t="shared" si="12"/>
        <v>379.9</v>
      </c>
      <c r="M412">
        <f>data!AQ412</f>
        <v>8.9513153312786166E-10</v>
      </c>
      <c r="O412">
        <v>8.5667060210460368E-10</v>
      </c>
      <c r="P412">
        <f t="shared" si="13"/>
        <v>4.4895822185061647</v>
      </c>
    </row>
    <row r="413" spans="1:16" x14ac:dyDescent="0.2">
      <c r="A413">
        <v>380.36</v>
      </c>
      <c r="B413">
        <v>3489.87</v>
      </c>
      <c r="C413">
        <v>12679.2</v>
      </c>
      <c r="D413">
        <v>4812</v>
      </c>
      <c r="E413">
        <v>23467</v>
      </c>
      <c r="F413">
        <v>14005.9</v>
      </c>
      <c r="H413">
        <v>13866.3</v>
      </c>
      <c r="I413">
        <v>22212</v>
      </c>
      <c r="J413">
        <v>13859.1</v>
      </c>
      <c r="L413">
        <f t="shared" si="12"/>
        <v>380.36</v>
      </c>
      <c r="M413">
        <f>data!AQ413</f>
        <v>8.9465210334706595E-10</v>
      </c>
      <c r="O413">
        <v>8.4939092751915383E-10</v>
      </c>
      <c r="P413">
        <f t="shared" si="13"/>
        <v>5.328662499387419</v>
      </c>
    </row>
    <row r="414" spans="1:16" x14ac:dyDescent="0.2">
      <c r="A414">
        <v>380.83</v>
      </c>
      <c r="B414">
        <v>3565.27</v>
      </c>
      <c r="C414">
        <v>13253.8</v>
      </c>
      <c r="D414">
        <v>4903.3999999999996</v>
      </c>
      <c r="E414">
        <v>24200.5</v>
      </c>
      <c r="F414">
        <v>14582</v>
      </c>
      <c r="H414">
        <v>14553.1</v>
      </c>
      <c r="I414">
        <v>22919.599999999999</v>
      </c>
      <c r="J414">
        <v>14604.5</v>
      </c>
      <c r="L414">
        <f t="shared" si="12"/>
        <v>380.83</v>
      </c>
      <c r="M414">
        <f>data!AQ414</f>
        <v>8.8716251732134911E-10</v>
      </c>
      <c r="O414">
        <v>8.4360404759553631E-10</v>
      </c>
      <c r="P414">
        <f t="shared" si="13"/>
        <v>5.1633784652840822</v>
      </c>
    </row>
    <row r="415" spans="1:16" x14ac:dyDescent="0.2">
      <c r="A415">
        <v>381.3</v>
      </c>
      <c r="B415">
        <v>3456.8</v>
      </c>
      <c r="C415">
        <v>12465.3</v>
      </c>
      <c r="D415">
        <v>4819.7299999999996</v>
      </c>
      <c r="E415">
        <v>23546</v>
      </c>
      <c r="F415">
        <v>13789.3</v>
      </c>
      <c r="H415">
        <v>13596.2</v>
      </c>
      <c r="I415">
        <v>21958.7</v>
      </c>
      <c r="J415">
        <v>13589.4</v>
      </c>
      <c r="L415">
        <f t="shared" si="12"/>
        <v>381.3</v>
      </c>
      <c r="M415">
        <f>data!AQ415</f>
        <v>8.8226964071541553E-10</v>
      </c>
      <c r="O415">
        <v>8.3533359206784763E-10</v>
      </c>
      <c r="P415">
        <f t="shared" si="13"/>
        <v>5.6188388798514453</v>
      </c>
    </row>
    <row r="416" spans="1:16" x14ac:dyDescent="0.2">
      <c r="A416">
        <v>381.77</v>
      </c>
      <c r="B416">
        <v>3559.13</v>
      </c>
      <c r="C416">
        <v>13225.8</v>
      </c>
      <c r="D416">
        <v>4939.67</v>
      </c>
      <c r="E416">
        <v>24518.2</v>
      </c>
      <c r="F416">
        <v>14570.1</v>
      </c>
      <c r="H416">
        <v>14521.6</v>
      </c>
      <c r="I416">
        <v>22772.7</v>
      </c>
      <c r="J416">
        <v>14570.5</v>
      </c>
      <c r="L416">
        <f t="shared" si="12"/>
        <v>381.77</v>
      </c>
      <c r="M416">
        <f>data!AQ416</f>
        <v>8.704883779365084E-10</v>
      </c>
      <c r="O416">
        <v>8.3045397309500676E-10</v>
      </c>
      <c r="P416">
        <f t="shared" si="13"/>
        <v>4.82078551473455</v>
      </c>
    </row>
    <row r="417" spans="1:16" x14ac:dyDescent="0.2">
      <c r="A417">
        <v>382.24</v>
      </c>
      <c r="B417">
        <v>3563.67</v>
      </c>
      <c r="C417">
        <v>13155.2</v>
      </c>
      <c r="D417">
        <v>4957.2700000000004</v>
      </c>
      <c r="E417">
        <v>24571.9</v>
      </c>
      <c r="F417">
        <v>14550.3</v>
      </c>
      <c r="H417">
        <v>14454.7</v>
      </c>
      <c r="I417">
        <v>22747.1</v>
      </c>
      <c r="J417">
        <v>14486.7</v>
      </c>
      <c r="L417">
        <f t="shared" si="12"/>
        <v>382.24</v>
      </c>
      <c r="M417">
        <f>data!AQ417</f>
        <v>8.6691159160833453E-10</v>
      </c>
      <c r="O417">
        <v>8.2191058185184543E-10</v>
      </c>
      <c r="P417">
        <f t="shared" si="13"/>
        <v>5.475170991848942</v>
      </c>
    </row>
    <row r="418" spans="1:16" x14ac:dyDescent="0.2">
      <c r="A418">
        <v>382.71</v>
      </c>
      <c r="B418">
        <v>3374.93</v>
      </c>
      <c r="C418">
        <v>11730.4</v>
      </c>
      <c r="D418">
        <v>4805.2</v>
      </c>
      <c r="E418">
        <v>23341.1</v>
      </c>
      <c r="F418">
        <v>13098.4</v>
      </c>
      <c r="H418">
        <v>12684.5</v>
      </c>
      <c r="I418">
        <v>21130.5</v>
      </c>
      <c r="J418">
        <v>12747.9</v>
      </c>
      <c r="L418">
        <f t="shared" si="12"/>
        <v>382.71</v>
      </c>
      <c r="M418">
        <f>data!AQ418</f>
        <v>8.5741952353578028E-10</v>
      </c>
      <c r="O418">
        <v>8.1013532357630834E-10</v>
      </c>
      <c r="P418">
        <f t="shared" si="13"/>
        <v>5.8365804555636238</v>
      </c>
    </row>
    <row r="419" spans="1:16" x14ac:dyDescent="0.2">
      <c r="A419">
        <v>383.17</v>
      </c>
      <c r="B419">
        <v>3482.47</v>
      </c>
      <c r="C419">
        <v>12561.4</v>
      </c>
      <c r="D419">
        <v>4915</v>
      </c>
      <c r="E419">
        <v>24339</v>
      </c>
      <c r="F419">
        <v>13894.8</v>
      </c>
      <c r="H419">
        <v>13652</v>
      </c>
      <c r="I419">
        <v>22074.1</v>
      </c>
      <c r="J419">
        <v>13690.9</v>
      </c>
      <c r="L419">
        <f t="shared" si="12"/>
        <v>383.17</v>
      </c>
      <c r="M419">
        <f>data!AQ419</f>
        <v>8.5042648478676957E-10</v>
      </c>
      <c r="O419">
        <v>8.0944035237404016E-10</v>
      </c>
      <c r="P419">
        <f t="shared" si="13"/>
        <v>5.0635148460932955</v>
      </c>
    </row>
    <row r="420" spans="1:16" x14ac:dyDescent="0.2">
      <c r="A420">
        <v>383.64</v>
      </c>
      <c r="B420">
        <v>3444.6</v>
      </c>
      <c r="C420">
        <v>12224.9</v>
      </c>
      <c r="D420">
        <v>4915.7299999999996</v>
      </c>
      <c r="E420">
        <v>24172.5</v>
      </c>
      <c r="F420">
        <v>13585.1</v>
      </c>
      <c r="H420">
        <v>13250.4</v>
      </c>
      <c r="I420">
        <v>21594.6</v>
      </c>
      <c r="J420">
        <v>13280.8</v>
      </c>
      <c r="L420">
        <f t="shared" si="12"/>
        <v>383.64</v>
      </c>
      <c r="M420">
        <f>data!AQ420</f>
        <v>8.4358363750281657E-10</v>
      </c>
      <c r="O420">
        <v>8.0519145699588431E-10</v>
      </c>
      <c r="P420">
        <f t="shared" si="13"/>
        <v>4.768080954332393</v>
      </c>
    </row>
    <row r="421" spans="1:16" x14ac:dyDescent="0.2">
      <c r="A421">
        <v>384.11</v>
      </c>
      <c r="B421">
        <v>3536.73</v>
      </c>
      <c r="C421">
        <v>12911.1</v>
      </c>
      <c r="D421">
        <v>5026.47</v>
      </c>
      <c r="E421">
        <v>25042.1</v>
      </c>
      <c r="F421">
        <v>14304.6</v>
      </c>
      <c r="H421">
        <v>14147.5</v>
      </c>
      <c r="I421">
        <v>22553.7</v>
      </c>
      <c r="J421">
        <v>14185.9</v>
      </c>
      <c r="L421">
        <f t="shared" si="12"/>
        <v>384.11</v>
      </c>
      <c r="M421">
        <f>data!AQ421</f>
        <v>8.359169211302849E-10</v>
      </c>
      <c r="O421">
        <v>7.9725549251154157E-10</v>
      </c>
      <c r="P421">
        <f t="shared" si="13"/>
        <v>4.8493148033324625</v>
      </c>
    </row>
    <row r="422" spans="1:16" x14ac:dyDescent="0.2">
      <c r="A422">
        <v>384.58</v>
      </c>
      <c r="B422">
        <v>3464.13</v>
      </c>
      <c r="C422">
        <v>12364.3</v>
      </c>
      <c r="D422">
        <v>4973.47</v>
      </c>
      <c r="E422">
        <v>24683.4</v>
      </c>
      <c r="F422">
        <v>13775.2</v>
      </c>
      <c r="H422">
        <v>13456.1</v>
      </c>
      <c r="I422">
        <v>21847.599999999999</v>
      </c>
      <c r="J422">
        <v>13527.1</v>
      </c>
      <c r="L422">
        <f t="shared" si="12"/>
        <v>384.58</v>
      </c>
      <c r="M422">
        <f>data!AQ422</f>
        <v>8.281714923019583E-10</v>
      </c>
      <c r="O422">
        <v>7.8849405076804845E-10</v>
      </c>
      <c r="P422">
        <f t="shared" si="13"/>
        <v>5.0320533801442435</v>
      </c>
    </row>
    <row r="423" spans="1:16" x14ac:dyDescent="0.2">
      <c r="A423">
        <v>385.05</v>
      </c>
      <c r="B423">
        <v>3824.13</v>
      </c>
      <c r="C423">
        <v>15280.7</v>
      </c>
      <c r="D423">
        <v>5366.4</v>
      </c>
      <c r="E423">
        <v>27688.5</v>
      </c>
      <c r="F423">
        <v>16703.900000000001</v>
      </c>
      <c r="H423">
        <v>17051.5</v>
      </c>
      <c r="I423">
        <v>25320.5</v>
      </c>
      <c r="J423">
        <v>17099</v>
      </c>
      <c r="L423">
        <f t="shared" si="12"/>
        <v>385.05</v>
      </c>
      <c r="M423">
        <f>data!AQ423</f>
        <v>8.2831224819363627E-10</v>
      </c>
      <c r="O423">
        <v>7.9090466953180466E-10</v>
      </c>
      <c r="P423">
        <f t="shared" si="13"/>
        <v>4.7297202941001659</v>
      </c>
    </row>
    <row r="424" spans="1:16" x14ac:dyDescent="0.2">
      <c r="A424">
        <v>385.51</v>
      </c>
      <c r="B424">
        <v>3456.73</v>
      </c>
      <c r="C424">
        <v>12378.9</v>
      </c>
      <c r="D424">
        <v>5010.13</v>
      </c>
      <c r="E424">
        <v>25064.1</v>
      </c>
      <c r="F424">
        <v>13804.4</v>
      </c>
      <c r="H424">
        <v>13515.5</v>
      </c>
      <c r="I424">
        <v>21914.2</v>
      </c>
      <c r="J424">
        <v>13562.3</v>
      </c>
      <c r="L424">
        <f t="shared" si="12"/>
        <v>385.51</v>
      </c>
      <c r="M424">
        <f>data!AQ424</f>
        <v>8.1413829443366955E-10</v>
      </c>
      <c r="O424">
        <v>7.7474750668834055E-10</v>
      </c>
      <c r="P424">
        <f t="shared" si="13"/>
        <v>5.0843387562103919</v>
      </c>
    </row>
    <row r="425" spans="1:16" x14ac:dyDescent="0.2">
      <c r="A425">
        <v>385.98</v>
      </c>
      <c r="B425">
        <v>3432.4</v>
      </c>
      <c r="C425">
        <v>12165.1</v>
      </c>
      <c r="D425">
        <v>5009.6000000000004</v>
      </c>
      <c r="E425">
        <v>25008.400000000001</v>
      </c>
      <c r="F425">
        <v>13607.4</v>
      </c>
      <c r="H425">
        <v>13230.2</v>
      </c>
      <c r="I425">
        <v>21644.7</v>
      </c>
      <c r="J425">
        <v>13311.9</v>
      </c>
      <c r="L425">
        <f t="shared" si="12"/>
        <v>385.98</v>
      </c>
      <c r="M425">
        <f>data!AQ425</f>
        <v>8.0937437029387059E-10</v>
      </c>
      <c r="O425">
        <v>7.71161054563138E-10</v>
      </c>
      <c r="P425">
        <f t="shared" si="13"/>
        <v>4.9552963683287139</v>
      </c>
    </row>
    <row r="426" spans="1:16" x14ac:dyDescent="0.2">
      <c r="A426">
        <v>386.45</v>
      </c>
      <c r="B426">
        <v>3447.87</v>
      </c>
      <c r="C426">
        <v>12202.6</v>
      </c>
      <c r="D426">
        <v>5032.53</v>
      </c>
      <c r="E426">
        <v>25218.5</v>
      </c>
      <c r="F426">
        <v>13728.2</v>
      </c>
      <c r="H426">
        <v>13318.4</v>
      </c>
      <c r="I426">
        <v>21723.200000000001</v>
      </c>
      <c r="J426">
        <v>13429</v>
      </c>
      <c r="L426">
        <f t="shared" si="12"/>
        <v>386.45</v>
      </c>
      <c r="M426">
        <f>data!AQ426</f>
        <v>8.0373655974909899E-10</v>
      </c>
      <c r="O426">
        <v>7.6345243902429849E-10</v>
      </c>
      <c r="P426">
        <f t="shared" si="13"/>
        <v>5.276572405254754</v>
      </c>
    </row>
    <row r="427" spans="1:16" x14ac:dyDescent="0.2">
      <c r="A427">
        <v>386.92</v>
      </c>
      <c r="B427">
        <v>3579.33</v>
      </c>
      <c r="C427">
        <v>13314.8</v>
      </c>
      <c r="D427">
        <v>5209.2700000000004</v>
      </c>
      <c r="E427">
        <v>26491.3</v>
      </c>
      <c r="F427">
        <v>14866.1</v>
      </c>
      <c r="H427">
        <v>14651.1</v>
      </c>
      <c r="I427">
        <v>23158.7</v>
      </c>
      <c r="J427">
        <v>14818.8</v>
      </c>
      <c r="L427">
        <f t="shared" si="12"/>
        <v>386.92</v>
      </c>
      <c r="M427">
        <f>data!AQ427</f>
        <v>7.991236179749619E-10</v>
      </c>
      <c r="O427">
        <v>7.6317374128002506E-10</v>
      </c>
      <c r="P427">
        <f t="shared" si="13"/>
        <v>4.7105756855103911</v>
      </c>
    </row>
    <row r="428" spans="1:16" x14ac:dyDescent="0.2">
      <c r="A428">
        <v>387.39</v>
      </c>
      <c r="B428">
        <v>3393.33</v>
      </c>
      <c r="C428">
        <v>11919.9</v>
      </c>
      <c r="D428">
        <v>5057.6000000000004</v>
      </c>
      <c r="E428">
        <v>25357.3</v>
      </c>
      <c r="F428">
        <v>13492.6</v>
      </c>
      <c r="H428">
        <v>12930.6</v>
      </c>
      <c r="I428">
        <v>21656.400000000001</v>
      </c>
      <c r="J428">
        <v>13082.1</v>
      </c>
      <c r="L428">
        <f t="shared" si="12"/>
        <v>387.39</v>
      </c>
      <c r="M428">
        <f>data!AQ428</f>
        <v>7.8786929485577429E-10</v>
      </c>
      <c r="O428">
        <v>7.5046034379238548E-10</v>
      </c>
      <c r="P428">
        <f t="shared" si="13"/>
        <v>4.9848005124889028</v>
      </c>
    </row>
    <row r="429" spans="1:16" x14ac:dyDescent="0.2">
      <c r="A429">
        <v>387.85</v>
      </c>
      <c r="B429">
        <v>3370.53</v>
      </c>
      <c r="C429">
        <v>11736.4</v>
      </c>
      <c r="D429">
        <v>5058.53</v>
      </c>
      <c r="E429">
        <v>25342</v>
      </c>
      <c r="F429">
        <v>13415.1</v>
      </c>
      <c r="H429">
        <v>12740.8</v>
      </c>
      <c r="I429">
        <v>21568.2</v>
      </c>
      <c r="J429">
        <v>12976</v>
      </c>
      <c r="L429">
        <f t="shared" si="12"/>
        <v>387.85</v>
      </c>
      <c r="M429">
        <f>data!AQ429</f>
        <v>7.8303534658956358E-10</v>
      </c>
      <c r="O429">
        <v>7.5146955826517612E-10</v>
      </c>
      <c r="P429">
        <f t="shared" si="13"/>
        <v>4.2005411898865805</v>
      </c>
    </row>
    <row r="430" spans="1:16" x14ac:dyDescent="0.2">
      <c r="A430">
        <v>388.32</v>
      </c>
      <c r="B430">
        <v>3524.67</v>
      </c>
      <c r="C430">
        <v>12908.1</v>
      </c>
      <c r="D430">
        <v>5228.6000000000004</v>
      </c>
      <c r="E430">
        <v>26629.9</v>
      </c>
      <c r="F430">
        <v>14582.6</v>
      </c>
      <c r="H430">
        <v>14110.4</v>
      </c>
      <c r="I430">
        <v>22991.5</v>
      </c>
      <c r="J430">
        <v>14417.2</v>
      </c>
      <c r="L430">
        <f t="shared" si="12"/>
        <v>388.32</v>
      </c>
      <c r="M430">
        <f>data!AQ430</f>
        <v>7.8186254372380682E-10</v>
      </c>
      <c r="O430">
        <v>7.4848143201469635E-10</v>
      </c>
      <c r="P430">
        <f t="shared" si="13"/>
        <v>4.459844998326564</v>
      </c>
    </row>
    <row r="431" spans="1:16" x14ac:dyDescent="0.2">
      <c r="A431">
        <v>388.79</v>
      </c>
      <c r="B431">
        <v>3484.47</v>
      </c>
      <c r="C431">
        <v>12563.8</v>
      </c>
      <c r="D431">
        <v>5192.3999999999996</v>
      </c>
      <c r="E431">
        <v>26440.1</v>
      </c>
      <c r="F431">
        <v>14290.4</v>
      </c>
      <c r="H431">
        <v>13724.8</v>
      </c>
      <c r="I431">
        <v>22645.200000000001</v>
      </c>
      <c r="J431">
        <v>14083.9</v>
      </c>
      <c r="L431">
        <f t="shared" si="12"/>
        <v>388.79</v>
      </c>
      <c r="M431">
        <f>data!AQ431</f>
        <v>7.7827612584326538E-10</v>
      </c>
      <c r="O431">
        <v>7.4215228095080647E-10</v>
      </c>
      <c r="P431">
        <f t="shared" si="13"/>
        <v>4.8674437604879337</v>
      </c>
    </row>
    <row r="432" spans="1:16" x14ac:dyDescent="0.2">
      <c r="A432">
        <v>389.26</v>
      </c>
      <c r="B432">
        <v>3543.73</v>
      </c>
      <c r="C432">
        <v>13048.2</v>
      </c>
      <c r="D432">
        <v>5279.07</v>
      </c>
      <c r="E432">
        <v>27051.1</v>
      </c>
      <c r="F432">
        <v>14895.3</v>
      </c>
      <c r="H432">
        <v>14244.5</v>
      </c>
      <c r="I432">
        <v>23053.7</v>
      </c>
      <c r="J432">
        <v>14678</v>
      </c>
      <c r="L432">
        <f t="shared" si="12"/>
        <v>389.26</v>
      </c>
      <c r="M432">
        <f>data!AQ432</f>
        <v>7.765606876263334E-10</v>
      </c>
      <c r="O432">
        <v>7.4008486513053598E-10</v>
      </c>
      <c r="P432">
        <f t="shared" si="13"/>
        <v>4.9285999774314835</v>
      </c>
    </row>
    <row r="433" spans="1:16" x14ac:dyDescent="0.2">
      <c r="A433">
        <v>389.72</v>
      </c>
      <c r="B433">
        <v>3412.67</v>
      </c>
      <c r="C433">
        <v>11997.1</v>
      </c>
      <c r="D433">
        <v>5165.87</v>
      </c>
      <c r="E433">
        <v>26319.599999999999</v>
      </c>
      <c r="F433">
        <v>13996.6</v>
      </c>
      <c r="H433">
        <v>13064.2</v>
      </c>
      <c r="I433">
        <v>21828.799999999999</v>
      </c>
      <c r="J433">
        <v>13565.9</v>
      </c>
      <c r="L433">
        <f t="shared" si="12"/>
        <v>389.72</v>
      </c>
      <c r="M433">
        <f>data!AQ433</f>
        <v>7.6289311561860481E-10</v>
      </c>
      <c r="O433">
        <v>7.2825417933896446E-10</v>
      </c>
      <c r="P433">
        <f t="shared" si="13"/>
        <v>4.7564349457056432</v>
      </c>
    </row>
    <row r="434" spans="1:16" x14ac:dyDescent="0.2">
      <c r="A434">
        <v>390.19</v>
      </c>
      <c r="B434">
        <v>3508.47</v>
      </c>
      <c r="C434">
        <v>12694.4</v>
      </c>
      <c r="D434">
        <v>5286.6</v>
      </c>
      <c r="E434">
        <v>27107.200000000001</v>
      </c>
      <c r="F434">
        <v>14834.2</v>
      </c>
      <c r="H434">
        <v>13860.6</v>
      </c>
      <c r="I434">
        <v>22645.200000000001</v>
      </c>
      <c r="J434">
        <v>14503.8</v>
      </c>
      <c r="L434">
        <f t="shared" si="12"/>
        <v>390.19</v>
      </c>
      <c r="M434">
        <f>data!AQ434</f>
        <v>7.6360919490241248E-10</v>
      </c>
      <c r="O434">
        <v>7.3268246628296077E-10</v>
      </c>
      <c r="P434">
        <f t="shared" si="13"/>
        <v>4.2210275313873638</v>
      </c>
    </row>
    <row r="435" spans="1:16" x14ac:dyDescent="0.2">
      <c r="A435">
        <v>390.66</v>
      </c>
      <c r="B435">
        <v>3468.27</v>
      </c>
      <c r="C435">
        <v>12518.1</v>
      </c>
      <c r="D435">
        <v>5263.33</v>
      </c>
      <c r="E435">
        <v>27156.9</v>
      </c>
      <c r="F435">
        <v>14825.4</v>
      </c>
      <c r="H435">
        <v>13607.1</v>
      </c>
      <c r="I435">
        <v>22527.599999999999</v>
      </c>
      <c r="J435">
        <v>14282.1</v>
      </c>
      <c r="L435">
        <f t="shared" si="12"/>
        <v>390.66</v>
      </c>
      <c r="M435">
        <f>data!AQ435</f>
        <v>7.5629395829912625E-10</v>
      </c>
      <c r="O435">
        <v>7.1965467581350632E-10</v>
      </c>
      <c r="P435">
        <f t="shared" si="13"/>
        <v>5.0912310747098868</v>
      </c>
    </row>
    <row r="436" spans="1:16" x14ac:dyDescent="0.2">
      <c r="A436">
        <v>391.13</v>
      </c>
      <c r="B436">
        <v>3476.33</v>
      </c>
      <c r="C436">
        <v>12711</v>
      </c>
      <c r="D436">
        <v>5331.93</v>
      </c>
      <c r="E436">
        <v>27509.599999999999</v>
      </c>
      <c r="F436">
        <v>15170.1</v>
      </c>
      <c r="H436">
        <v>13825.6</v>
      </c>
      <c r="I436">
        <v>22861.9</v>
      </c>
      <c r="J436">
        <v>14696.9</v>
      </c>
      <c r="L436">
        <f t="shared" si="12"/>
        <v>391.13</v>
      </c>
      <c r="M436">
        <f>data!AQ436</f>
        <v>7.5304720960536989E-10</v>
      </c>
      <c r="O436">
        <v>7.1627164371464015E-10</v>
      </c>
      <c r="P436">
        <f t="shared" si="13"/>
        <v>5.1343043122590766</v>
      </c>
    </row>
    <row r="437" spans="1:16" x14ac:dyDescent="0.2">
      <c r="A437">
        <v>391.59</v>
      </c>
      <c r="B437">
        <v>3474</v>
      </c>
      <c r="C437">
        <v>12502.7</v>
      </c>
      <c r="D437">
        <v>5342.87</v>
      </c>
      <c r="E437">
        <v>27617.5</v>
      </c>
      <c r="F437">
        <v>15294.5</v>
      </c>
      <c r="H437">
        <v>13664.5</v>
      </c>
      <c r="I437">
        <v>22856.9</v>
      </c>
      <c r="J437">
        <v>14658.2</v>
      </c>
      <c r="L437">
        <f t="shared" si="12"/>
        <v>391.59</v>
      </c>
      <c r="M437">
        <f>data!AQ437</f>
        <v>7.4098822332962828E-10</v>
      </c>
      <c r="O437">
        <v>7.0871882851502527E-10</v>
      </c>
      <c r="P437">
        <f t="shared" si="13"/>
        <v>4.5532012860751694</v>
      </c>
    </row>
    <row r="438" spans="1:16" x14ac:dyDescent="0.2">
      <c r="A438">
        <v>392.06</v>
      </c>
      <c r="B438">
        <v>3473.67</v>
      </c>
      <c r="C438">
        <v>12507.3</v>
      </c>
      <c r="D438">
        <v>5364.4</v>
      </c>
      <c r="E438">
        <v>27826.7</v>
      </c>
      <c r="F438">
        <v>15566.2</v>
      </c>
      <c r="H438">
        <v>13653.9</v>
      </c>
      <c r="I438">
        <v>23004.400000000001</v>
      </c>
      <c r="J438">
        <v>14830.2</v>
      </c>
      <c r="L438">
        <f t="shared" si="12"/>
        <v>392.06</v>
      </c>
      <c r="M438">
        <f>data!AQ438</f>
        <v>7.356271000846646E-10</v>
      </c>
      <c r="O438">
        <v>7.0547764946166083E-10</v>
      </c>
      <c r="P438">
        <f t="shared" si="13"/>
        <v>4.2736223672019031</v>
      </c>
    </row>
    <row r="439" spans="1:16" x14ac:dyDescent="0.2">
      <c r="A439">
        <v>392.53</v>
      </c>
      <c r="B439">
        <v>3481.13</v>
      </c>
      <c r="C439">
        <v>12575.1</v>
      </c>
      <c r="D439">
        <v>5405.07</v>
      </c>
      <c r="E439">
        <v>28080.3</v>
      </c>
      <c r="F439">
        <v>15957.7</v>
      </c>
      <c r="H439">
        <v>13692.2</v>
      </c>
      <c r="I439">
        <v>23348.400000000001</v>
      </c>
      <c r="J439">
        <v>15118.6</v>
      </c>
      <c r="L439">
        <f t="shared" si="12"/>
        <v>392.53</v>
      </c>
      <c r="M439">
        <f>data!AQ439</f>
        <v>7.3144077166587085E-10</v>
      </c>
      <c r="O439">
        <v>6.9631266551007258E-10</v>
      </c>
      <c r="P439">
        <f t="shared" si="13"/>
        <v>5.0448753693235995</v>
      </c>
    </row>
    <row r="440" spans="1:16" x14ac:dyDescent="0.2">
      <c r="A440">
        <v>393</v>
      </c>
      <c r="B440">
        <v>3445.73</v>
      </c>
      <c r="C440">
        <v>12309.2</v>
      </c>
      <c r="D440">
        <v>5403.2</v>
      </c>
      <c r="E440">
        <v>28053.200000000001</v>
      </c>
      <c r="F440">
        <v>16020.1</v>
      </c>
      <c r="H440">
        <v>13363.1</v>
      </c>
      <c r="I440">
        <v>23154.799999999999</v>
      </c>
      <c r="J440">
        <v>14977.3</v>
      </c>
      <c r="L440">
        <f t="shared" si="12"/>
        <v>393</v>
      </c>
      <c r="M440">
        <f>data!AQ440</f>
        <v>7.2461930731037401E-10</v>
      </c>
      <c r="O440">
        <v>6.9256466556738979E-10</v>
      </c>
      <c r="P440">
        <f t="shared" si="13"/>
        <v>4.62839693340739</v>
      </c>
    </row>
    <row r="441" spans="1:16" x14ac:dyDescent="0.2">
      <c r="A441">
        <v>393.46</v>
      </c>
      <c r="B441">
        <v>3445.53</v>
      </c>
      <c r="C441">
        <v>12207.9</v>
      </c>
      <c r="D441">
        <v>5421.33</v>
      </c>
      <c r="E441">
        <v>28191.9</v>
      </c>
      <c r="F441">
        <v>16337.5</v>
      </c>
      <c r="H441">
        <v>13317.1</v>
      </c>
      <c r="I441">
        <v>22978.7</v>
      </c>
      <c r="J441">
        <v>15079.3</v>
      </c>
      <c r="L441">
        <f t="shared" si="12"/>
        <v>393.46</v>
      </c>
      <c r="M441">
        <f>data!AQ441</f>
        <v>7.1785861879922615E-10</v>
      </c>
      <c r="O441">
        <v>6.8735523880015083E-10</v>
      </c>
      <c r="P441">
        <f t="shared" si="13"/>
        <v>4.4377897013372749</v>
      </c>
    </row>
    <row r="442" spans="1:16" x14ac:dyDescent="0.2">
      <c r="A442">
        <v>393.93</v>
      </c>
      <c r="B442">
        <v>3618.4</v>
      </c>
      <c r="C442">
        <v>13696</v>
      </c>
      <c r="D442">
        <v>5631.6</v>
      </c>
      <c r="E442">
        <v>29839</v>
      </c>
      <c r="F442">
        <v>18133.3</v>
      </c>
      <c r="H442">
        <v>15079.4</v>
      </c>
      <c r="I442">
        <v>24430.5</v>
      </c>
      <c r="J442">
        <v>17053</v>
      </c>
      <c r="L442">
        <f t="shared" si="12"/>
        <v>393.93</v>
      </c>
      <c r="M442">
        <f>data!AQ442</f>
        <v>7.1547172035000764E-10</v>
      </c>
      <c r="O442">
        <v>6.8788808566453771E-10</v>
      </c>
      <c r="P442">
        <f t="shared" si="13"/>
        <v>4.0099015029200027</v>
      </c>
    </row>
    <row r="443" spans="1:16" x14ac:dyDescent="0.2">
      <c r="A443">
        <v>394.4</v>
      </c>
      <c r="B443">
        <v>3451.33</v>
      </c>
      <c r="C443">
        <v>12331.4</v>
      </c>
      <c r="D443">
        <v>5498.53</v>
      </c>
      <c r="E443">
        <v>28757</v>
      </c>
      <c r="F443">
        <v>17173.8</v>
      </c>
      <c r="H443">
        <v>13425.7</v>
      </c>
      <c r="I443">
        <v>22733.200000000001</v>
      </c>
      <c r="J443">
        <v>15604.8</v>
      </c>
      <c r="L443">
        <f t="shared" si="12"/>
        <v>394.4</v>
      </c>
      <c r="M443">
        <f>data!AQ443</f>
        <v>7.0712007654557163E-10</v>
      </c>
      <c r="O443">
        <v>6.7493299625861328E-10</v>
      </c>
      <c r="P443">
        <f t="shared" si="13"/>
        <v>4.7689297256738756</v>
      </c>
    </row>
    <row r="444" spans="1:16" x14ac:dyDescent="0.2">
      <c r="A444">
        <v>394.87</v>
      </c>
      <c r="B444">
        <v>3533.13</v>
      </c>
      <c r="C444">
        <v>13014</v>
      </c>
      <c r="D444">
        <v>5578.53</v>
      </c>
      <c r="E444">
        <v>29588.1</v>
      </c>
      <c r="F444">
        <v>18302.7</v>
      </c>
      <c r="H444">
        <v>14254</v>
      </c>
      <c r="I444">
        <v>23568.6</v>
      </c>
      <c r="J444">
        <v>16630.5</v>
      </c>
      <c r="L444">
        <f t="shared" si="12"/>
        <v>394.87</v>
      </c>
      <c r="M444">
        <f>data!AQ444</f>
        <v>7.0545012358233198E-10</v>
      </c>
      <c r="O444">
        <v>6.72485888775675E-10</v>
      </c>
      <c r="P444">
        <f t="shared" si="13"/>
        <v>4.9018478092784257</v>
      </c>
    </row>
    <row r="445" spans="1:16" x14ac:dyDescent="0.2">
      <c r="A445">
        <v>395.33</v>
      </c>
      <c r="B445">
        <v>3409.93</v>
      </c>
      <c r="C445">
        <v>12033.5</v>
      </c>
      <c r="D445">
        <v>5497.73</v>
      </c>
      <c r="E445">
        <v>28840.7</v>
      </c>
      <c r="F445">
        <v>17771.099999999999</v>
      </c>
      <c r="H445">
        <v>13003.3</v>
      </c>
      <c r="I445">
        <v>22388.3</v>
      </c>
      <c r="J445">
        <v>15703.9</v>
      </c>
      <c r="L445">
        <f t="shared" si="12"/>
        <v>395.33</v>
      </c>
      <c r="M445">
        <f>data!AQ445</f>
        <v>6.9973826143004877E-10</v>
      </c>
      <c r="O445">
        <v>6.670347624793912E-10</v>
      </c>
      <c r="P445">
        <f t="shared" si="13"/>
        <v>4.9028177825541723</v>
      </c>
    </row>
    <row r="446" spans="1:16" x14ac:dyDescent="0.2">
      <c r="A446">
        <v>395.8</v>
      </c>
      <c r="B446">
        <v>3495.73</v>
      </c>
      <c r="C446">
        <v>12740.5</v>
      </c>
      <c r="D446">
        <v>5617.47</v>
      </c>
      <c r="E446">
        <v>29816.3</v>
      </c>
      <c r="F446">
        <v>18962.7</v>
      </c>
      <c r="H446">
        <v>13957.7</v>
      </c>
      <c r="I446">
        <v>23314</v>
      </c>
      <c r="J446">
        <v>16868.599999999999</v>
      </c>
      <c r="L446">
        <f t="shared" si="12"/>
        <v>395.8</v>
      </c>
      <c r="M446">
        <f>data!AQ446</f>
        <v>6.9270704238320819E-10</v>
      </c>
      <c r="O446">
        <v>6.642320965289315E-10</v>
      </c>
      <c r="P446">
        <f t="shared" si="13"/>
        <v>4.2868970052904416</v>
      </c>
    </row>
    <row r="447" spans="1:16" x14ac:dyDescent="0.2">
      <c r="A447">
        <v>396.27</v>
      </c>
      <c r="B447">
        <v>3800</v>
      </c>
      <c r="C447">
        <v>15100.3</v>
      </c>
      <c r="D447">
        <v>5937.27</v>
      </c>
      <c r="E447">
        <v>32240.2</v>
      </c>
      <c r="F447">
        <v>21747.1</v>
      </c>
      <c r="H447">
        <v>16735.099999999999</v>
      </c>
      <c r="I447">
        <v>26089.7</v>
      </c>
      <c r="J447">
        <v>19904.599999999999</v>
      </c>
      <c r="L447">
        <f t="shared" si="12"/>
        <v>396.27</v>
      </c>
      <c r="M447">
        <f>data!AQ447</f>
        <v>6.9510223397110926E-10</v>
      </c>
      <c r="O447">
        <v>6.6675164103008178E-10</v>
      </c>
      <c r="P447">
        <f t="shared" si="13"/>
        <v>4.2520469686775613</v>
      </c>
    </row>
    <row r="448" spans="1:16" x14ac:dyDescent="0.2">
      <c r="A448">
        <v>396.74</v>
      </c>
      <c r="B448">
        <v>3387</v>
      </c>
      <c r="C448">
        <v>11673.9</v>
      </c>
      <c r="D448">
        <v>5554.2</v>
      </c>
      <c r="E448">
        <v>29308</v>
      </c>
      <c r="F448">
        <v>19010.599999999999</v>
      </c>
      <c r="H448">
        <v>12678.9</v>
      </c>
      <c r="I448">
        <v>22322.2</v>
      </c>
      <c r="J448">
        <v>16202.3</v>
      </c>
      <c r="L448">
        <f t="shared" si="12"/>
        <v>396.74</v>
      </c>
      <c r="M448">
        <f>data!AQ448</f>
        <v>6.7847948263260278E-10</v>
      </c>
      <c r="O448">
        <v>6.5317577422433228E-10</v>
      </c>
      <c r="P448">
        <f t="shared" si="13"/>
        <v>3.8739508424542364</v>
      </c>
    </row>
    <row r="449" spans="1:16" x14ac:dyDescent="0.2">
      <c r="A449">
        <v>397.2</v>
      </c>
      <c r="B449">
        <v>3495.8</v>
      </c>
      <c r="C449">
        <v>12739.4</v>
      </c>
      <c r="D449">
        <v>5698</v>
      </c>
      <c r="E449">
        <v>30354.1</v>
      </c>
      <c r="F449">
        <v>20499</v>
      </c>
      <c r="H449">
        <v>13937.3</v>
      </c>
      <c r="I449">
        <v>23736.1</v>
      </c>
      <c r="J449">
        <v>17773.599999999999</v>
      </c>
      <c r="L449">
        <f t="shared" si="12"/>
        <v>397.2</v>
      </c>
      <c r="M449">
        <f>data!AQ449</f>
        <v>6.8437699472453285E-10</v>
      </c>
      <c r="O449">
        <v>6.5163138129786489E-10</v>
      </c>
      <c r="P449">
        <f t="shared" si="13"/>
        <v>5.0251744109450334</v>
      </c>
    </row>
    <row r="450" spans="1:16" x14ac:dyDescent="0.2">
      <c r="A450">
        <v>397.67</v>
      </c>
      <c r="B450">
        <v>3505</v>
      </c>
      <c r="C450">
        <v>12781.8</v>
      </c>
      <c r="D450">
        <v>5737.47</v>
      </c>
      <c r="E450">
        <v>30725.1</v>
      </c>
      <c r="F450">
        <v>21153.4</v>
      </c>
      <c r="H450">
        <v>13991</v>
      </c>
      <c r="I450">
        <v>24056.3</v>
      </c>
      <c r="J450">
        <v>18278.400000000001</v>
      </c>
      <c r="L450">
        <f t="shared" si="12"/>
        <v>397.67</v>
      </c>
      <c r="M450">
        <f>data!AQ450</f>
        <v>6.7546605210818562E-10</v>
      </c>
      <c r="O450">
        <v>6.459154755135104E-10</v>
      </c>
      <c r="P450">
        <f t="shared" si="13"/>
        <v>4.5749912666486541</v>
      </c>
    </row>
    <row r="451" spans="1:16" x14ac:dyDescent="0.2">
      <c r="A451">
        <v>398.14</v>
      </c>
      <c r="B451">
        <v>3392.87</v>
      </c>
      <c r="C451">
        <v>11881.8</v>
      </c>
      <c r="D451">
        <v>5660.4</v>
      </c>
      <c r="E451">
        <v>30181.1</v>
      </c>
      <c r="F451">
        <v>20780.599999999999</v>
      </c>
      <c r="H451">
        <v>12839.3</v>
      </c>
      <c r="I451">
        <v>23200.400000000001</v>
      </c>
      <c r="J451">
        <v>17496.900000000001</v>
      </c>
      <c r="L451">
        <f t="shared" si="12"/>
        <v>398.14</v>
      </c>
      <c r="M451">
        <f>data!AQ451</f>
        <v>6.6580247922868882E-10</v>
      </c>
      <c r="O451">
        <v>6.4251146332062287E-10</v>
      </c>
      <c r="P451">
        <f t="shared" si="13"/>
        <v>3.6249961654681622</v>
      </c>
    </row>
    <row r="452" spans="1:16" x14ac:dyDescent="0.2">
      <c r="A452">
        <v>398.61</v>
      </c>
      <c r="B452">
        <v>3451.73</v>
      </c>
      <c r="C452">
        <v>12363.3</v>
      </c>
      <c r="D452">
        <v>5731.73</v>
      </c>
      <c r="E452">
        <v>30778.1</v>
      </c>
      <c r="F452">
        <v>21825.4</v>
      </c>
      <c r="H452">
        <v>13462.1</v>
      </c>
      <c r="I452">
        <v>23924</v>
      </c>
      <c r="J452">
        <v>18445</v>
      </c>
      <c r="L452">
        <f t="shared" si="12"/>
        <v>398.61</v>
      </c>
      <c r="M452">
        <f>data!AQ452</f>
        <v>6.6611471993100468E-10</v>
      </c>
      <c r="O452">
        <v>6.3761634119853482E-10</v>
      </c>
      <c r="P452">
        <f t="shared" si="13"/>
        <v>4.4695182496265913</v>
      </c>
    </row>
    <row r="453" spans="1:16" x14ac:dyDescent="0.2">
      <c r="A453">
        <v>399.07</v>
      </c>
      <c r="B453">
        <v>3425.6</v>
      </c>
      <c r="C453">
        <v>12111.8</v>
      </c>
      <c r="D453">
        <v>5738.47</v>
      </c>
      <c r="E453">
        <v>30789.3</v>
      </c>
      <c r="F453">
        <v>22172</v>
      </c>
      <c r="H453">
        <v>13165.2</v>
      </c>
      <c r="I453">
        <v>23423.599999999999</v>
      </c>
      <c r="J453">
        <v>18311.2</v>
      </c>
      <c r="L453">
        <f t="shared" si="12"/>
        <v>399.07</v>
      </c>
      <c r="M453">
        <f>data!AQ453</f>
        <v>6.6048239772498905E-10</v>
      </c>
      <c r="O453">
        <v>6.339021023626247E-10</v>
      </c>
      <c r="P453">
        <f t="shared" si="13"/>
        <v>4.1931230805666342</v>
      </c>
    </row>
    <row r="454" spans="1:16" x14ac:dyDescent="0.2">
      <c r="A454">
        <v>399.54</v>
      </c>
      <c r="B454">
        <v>3393.27</v>
      </c>
      <c r="C454">
        <v>11899</v>
      </c>
      <c r="D454">
        <v>5764.27</v>
      </c>
      <c r="E454">
        <v>30830.400000000001</v>
      </c>
      <c r="F454">
        <v>22499.7</v>
      </c>
      <c r="H454">
        <v>12912.9</v>
      </c>
      <c r="I454">
        <v>22841.9</v>
      </c>
      <c r="J454">
        <v>18133.900000000001</v>
      </c>
      <c r="L454">
        <f t="shared" si="12"/>
        <v>399.54</v>
      </c>
      <c r="M454">
        <f>data!AQ454</f>
        <v>6.5547317009901101E-10</v>
      </c>
      <c r="O454">
        <v>6.282828986086782E-10</v>
      </c>
      <c r="P454">
        <f t="shared" si="13"/>
        <v>4.3277115373576462</v>
      </c>
    </row>
    <row r="455" spans="1:16" x14ac:dyDescent="0.2">
      <c r="A455">
        <v>400.01</v>
      </c>
      <c r="B455">
        <v>3521.13</v>
      </c>
      <c r="C455">
        <v>12926.9</v>
      </c>
      <c r="D455">
        <v>5895.47</v>
      </c>
      <c r="E455">
        <v>32010.400000000001</v>
      </c>
      <c r="F455">
        <v>24040.1</v>
      </c>
      <c r="H455">
        <v>14161.3</v>
      </c>
      <c r="I455">
        <v>23882.2</v>
      </c>
      <c r="J455">
        <v>19586.400000000001</v>
      </c>
      <c r="L455">
        <f t="shared" si="12"/>
        <v>400.01</v>
      </c>
      <c r="M455">
        <f>data!AQ455</f>
        <v>6.5447960367844879E-10</v>
      </c>
      <c r="O455">
        <v>6.2935041474896246E-10</v>
      </c>
      <c r="P455">
        <f t="shared" si="13"/>
        <v>3.9928771540589114</v>
      </c>
    </row>
    <row r="456" spans="1:16" x14ac:dyDescent="0.2">
      <c r="A456">
        <v>400.47</v>
      </c>
      <c r="B456">
        <v>3386.2</v>
      </c>
      <c r="C456">
        <v>11829.6</v>
      </c>
      <c r="D456">
        <v>5801.8</v>
      </c>
      <c r="E456">
        <v>31294.5</v>
      </c>
      <c r="F456">
        <v>23602.400000000001</v>
      </c>
      <c r="H456">
        <v>12855.6</v>
      </c>
      <c r="I456">
        <v>22439.3</v>
      </c>
      <c r="J456">
        <v>18406.599999999999</v>
      </c>
      <c r="L456">
        <f t="shared" ref="L456:L519" si="14">A456</f>
        <v>400.47</v>
      </c>
      <c r="M456">
        <f>data!AQ456</f>
        <v>6.4486606871090243E-10</v>
      </c>
      <c r="O456">
        <v>6.2160539138275309E-10</v>
      </c>
      <c r="P456">
        <f t="shared" ref="P456:P519" si="15">(M456-O456)/O456%</f>
        <v>3.7420327511005458</v>
      </c>
    </row>
    <row r="457" spans="1:16" x14ac:dyDescent="0.2">
      <c r="A457">
        <v>400.94</v>
      </c>
      <c r="B457">
        <v>3447.2</v>
      </c>
      <c r="C457">
        <v>12304</v>
      </c>
      <c r="D457">
        <v>5879.07</v>
      </c>
      <c r="E457">
        <v>31874.2</v>
      </c>
      <c r="F457">
        <v>24536</v>
      </c>
      <c r="H457">
        <v>13342.7</v>
      </c>
      <c r="I457">
        <v>22952.400000000001</v>
      </c>
      <c r="J457">
        <v>19130.5</v>
      </c>
      <c r="L457">
        <f t="shared" si="14"/>
        <v>400.94</v>
      </c>
      <c r="M457">
        <f>data!AQ457</f>
        <v>6.4572288269517563E-10</v>
      </c>
      <c r="O457">
        <v>6.2030037796655592E-10</v>
      </c>
      <c r="P457">
        <f t="shared" si="15"/>
        <v>4.0984183843251492</v>
      </c>
    </row>
    <row r="458" spans="1:16" x14ac:dyDescent="0.2">
      <c r="A458">
        <v>401.41</v>
      </c>
      <c r="B458">
        <v>3413.4</v>
      </c>
      <c r="C458">
        <v>12073.2</v>
      </c>
      <c r="D458">
        <v>5897.33</v>
      </c>
      <c r="E458">
        <v>31949.599999999999</v>
      </c>
      <c r="F458">
        <v>24891.3</v>
      </c>
      <c r="H458">
        <v>13157.3</v>
      </c>
      <c r="I458">
        <v>22757.599999999999</v>
      </c>
      <c r="J458">
        <v>19127</v>
      </c>
      <c r="L458">
        <f t="shared" si="14"/>
        <v>401.41</v>
      </c>
      <c r="M458">
        <f>data!AQ458</f>
        <v>6.3934574828186094E-10</v>
      </c>
      <c r="O458">
        <v>6.1405022953652311E-10</v>
      </c>
      <c r="P458">
        <f t="shared" si="15"/>
        <v>4.1194543261437335</v>
      </c>
    </row>
    <row r="459" spans="1:16" x14ac:dyDescent="0.2">
      <c r="A459">
        <v>401.88</v>
      </c>
      <c r="B459">
        <v>3492.47</v>
      </c>
      <c r="C459">
        <v>12611.2</v>
      </c>
      <c r="D459">
        <v>5984.2</v>
      </c>
      <c r="E459">
        <v>32589.1</v>
      </c>
      <c r="F459">
        <v>25924.7</v>
      </c>
      <c r="H459">
        <v>13778.8</v>
      </c>
      <c r="I459">
        <v>23148.2</v>
      </c>
      <c r="J459">
        <v>19804</v>
      </c>
      <c r="L459">
        <f t="shared" si="14"/>
        <v>401.88</v>
      </c>
      <c r="M459">
        <f>data!AQ459</f>
        <v>6.4039350338498093E-10</v>
      </c>
      <c r="O459">
        <v>6.1254801698729487E-10</v>
      </c>
      <c r="P459">
        <f t="shared" si="15"/>
        <v>4.5458454889200324</v>
      </c>
    </row>
    <row r="460" spans="1:16" x14ac:dyDescent="0.2">
      <c r="A460">
        <v>402.34</v>
      </c>
      <c r="B460">
        <v>3473</v>
      </c>
      <c r="C460">
        <v>12516.8</v>
      </c>
      <c r="D460">
        <v>6001.73</v>
      </c>
      <c r="E460">
        <v>32821</v>
      </c>
      <c r="F460">
        <v>26451.1</v>
      </c>
      <c r="H460">
        <v>13555.5</v>
      </c>
      <c r="I460">
        <v>22976.5</v>
      </c>
      <c r="J460">
        <v>19795.7</v>
      </c>
      <c r="L460">
        <f t="shared" si="14"/>
        <v>402.34</v>
      </c>
      <c r="M460">
        <f>data!AQ460</f>
        <v>6.3349032142940856E-10</v>
      </c>
      <c r="O460">
        <v>6.0510027811352229E-10</v>
      </c>
      <c r="P460">
        <f t="shared" si="15"/>
        <v>4.6917914836191885</v>
      </c>
    </row>
    <row r="461" spans="1:16" x14ac:dyDescent="0.2">
      <c r="A461">
        <v>402.81</v>
      </c>
      <c r="B461">
        <v>3458.27</v>
      </c>
      <c r="C461">
        <v>12413</v>
      </c>
      <c r="D461">
        <v>6028.73</v>
      </c>
      <c r="E461">
        <v>32988.1</v>
      </c>
      <c r="F461">
        <v>26842.7</v>
      </c>
      <c r="H461">
        <v>13548.3</v>
      </c>
      <c r="I461">
        <v>22916.5</v>
      </c>
      <c r="J461">
        <v>19962.7</v>
      </c>
      <c r="L461">
        <f t="shared" si="14"/>
        <v>402.81</v>
      </c>
      <c r="M461">
        <f>data!AQ461</f>
        <v>6.2880663447565996E-10</v>
      </c>
      <c r="O461">
        <v>6.0340822558948462E-10</v>
      </c>
      <c r="P461">
        <f t="shared" si="15"/>
        <v>4.209158544592758</v>
      </c>
    </row>
    <row r="462" spans="1:16" x14ac:dyDescent="0.2">
      <c r="A462">
        <v>403.28</v>
      </c>
      <c r="B462">
        <v>3416.53</v>
      </c>
      <c r="C462">
        <v>11962.7</v>
      </c>
      <c r="D462">
        <v>6010.33</v>
      </c>
      <c r="E462">
        <v>32784.9</v>
      </c>
      <c r="F462">
        <v>26977.5</v>
      </c>
      <c r="H462">
        <v>12958.4</v>
      </c>
      <c r="I462">
        <v>22421.4</v>
      </c>
      <c r="J462">
        <v>19614.5</v>
      </c>
      <c r="L462">
        <f t="shared" si="14"/>
        <v>403.28</v>
      </c>
      <c r="M462">
        <f>data!AQ462</f>
        <v>6.2506304818615427E-10</v>
      </c>
      <c r="O462">
        <v>5.9751752040721547E-10</v>
      </c>
      <c r="P462">
        <f t="shared" si="15"/>
        <v>4.6099949939821325</v>
      </c>
    </row>
    <row r="463" spans="1:16" x14ac:dyDescent="0.2">
      <c r="A463">
        <v>403.74</v>
      </c>
      <c r="B463">
        <v>3570.2</v>
      </c>
      <c r="C463">
        <v>13232.9</v>
      </c>
      <c r="D463">
        <v>6174.2</v>
      </c>
      <c r="E463">
        <v>34205</v>
      </c>
      <c r="F463">
        <v>28756.799999999999</v>
      </c>
      <c r="H463">
        <v>14547.4</v>
      </c>
      <c r="I463">
        <v>24014.3</v>
      </c>
      <c r="J463">
        <v>21387.7</v>
      </c>
      <c r="L463">
        <f t="shared" si="14"/>
        <v>403.74</v>
      </c>
      <c r="M463">
        <f>data!AQ463</f>
        <v>6.2452180587161811E-10</v>
      </c>
      <c r="O463">
        <v>5.9638980207874695E-10</v>
      </c>
      <c r="P463">
        <f t="shared" si="15"/>
        <v>4.7170497709410242</v>
      </c>
    </row>
    <row r="464" spans="1:16" x14ac:dyDescent="0.2">
      <c r="A464">
        <v>404.21</v>
      </c>
      <c r="B464">
        <v>3460.33</v>
      </c>
      <c r="C464">
        <v>12202.2</v>
      </c>
      <c r="D464">
        <v>6104.4</v>
      </c>
      <c r="E464">
        <v>33525.599999999999</v>
      </c>
      <c r="F464">
        <v>28215.5</v>
      </c>
      <c r="H464">
        <v>13253.2</v>
      </c>
      <c r="I464">
        <v>22815.8</v>
      </c>
      <c r="J464">
        <v>20329.400000000001</v>
      </c>
      <c r="L464">
        <f t="shared" si="14"/>
        <v>404.21</v>
      </c>
      <c r="M464">
        <f>data!AQ464</f>
        <v>6.1759502544012076E-10</v>
      </c>
      <c r="O464">
        <v>5.9189524856565799E-10</v>
      </c>
      <c r="P464">
        <f t="shared" si="15"/>
        <v>4.341946811828806</v>
      </c>
    </row>
    <row r="465" spans="1:16" x14ac:dyDescent="0.2">
      <c r="A465">
        <v>404.68</v>
      </c>
      <c r="B465">
        <v>3536.93</v>
      </c>
      <c r="C465">
        <v>13060</v>
      </c>
      <c r="D465">
        <v>6238.6</v>
      </c>
      <c r="E465">
        <v>34563.300000000003</v>
      </c>
      <c r="F465">
        <v>29542.6</v>
      </c>
      <c r="H465">
        <v>14347.9</v>
      </c>
      <c r="I465">
        <v>23962.1</v>
      </c>
      <c r="J465">
        <v>21582.5</v>
      </c>
      <c r="L465">
        <f t="shared" si="14"/>
        <v>404.68</v>
      </c>
      <c r="M465">
        <f>data!AQ465</f>
        <v>6.163040933815571E-10</v>
      </c>
      <c r="O465">
        <v>5.6960329630769487E-10</v>
      </c>
      <c r="P465">
        <f t="shared" si="15"/>
        <v>8.1988284436884395</v>
      </c>
    </row>
    <row r="466" spans="1:16" x14ac:dyDescent="0.2">
      <c r="A466">
        <v>405.14</v>
      </c>
      <c r="B466">
        <v>3593.13</v>
      </c>
      <c r="C466">
        <v>13446.8</v>
      </c>
      <c r="D466">
        <v>6298.4</v>
      </c>
      <c r="E466">
        <v>35168.6</v>
      </c>
      <c r="F466">
        <v>30372.3</v>
      </c>
      <c r="H466">
        <v>14758.9</v>
      </c>
      <c r="I466">
        <v>24453.9</v>
      </c>
      <c r="J466">
        <v>22184.3</v>
      </c>
      <c r="L466">
        <f t="shared" si="14"/>
        <v>405.14</v>
      </c>
      <c r="M466">
        <f>data!AQ466</f>
        <v>5.9952454823299685E-10</v>
      </c>
      <c r="O466">
        <v>5.6717685263717549E-10</v>
      </c>
      <c r="P466">
        <f t="shared" si="15"/>
        <v>5.7032820442893266</v>
      </c>
    </row>
    <row r="467" spans="1:16" x14ac:dyDescent="0.2">
      <c r="A467">
        <v>405.61</v>
      </c>
      <c r="B467">
        <v>3539.6</v>
      </c>
      <c r="C467">
        <v>13046.7</v>
      </c>
      <c r="D467">
        <v>6283.67</v>
      </c>
      <c r="E467">
        <v>35077.800000000003</v>
      </c>
      <c r="F467">
        <v>30489.9</v>
      </c>
      <c r="H467">
        <v>14299</v>
      </c>
      <c r="I467">
        <v>23997.599999999999</v>
      </c>
      <c r="J467">
        <v>21935.200000000001</v>
      </c>
      <c r="L467">
        <f t="shared" si="14"/>
        <v>405.61</v>
      </c>
      <c r="M467">
        <f>data!AQ467</f>
        <v>5.9470105355971588E-10</v>
      </c>
      <c r="O467">
        <v>5.6762592898028896E-10</v>
      </c>
      <c r="P467">
        <f t="shared" si="15"/>
        <v>4.7698886180315965</v>
      </c>
    </row>
    <row r="468" spans="1:16" x14ac:dyDescent="0.2">
      <c r="A468">
        <v>406.08</v>
      </c>
      <c r="B468">
        <v>3402.4</v>
      </c>
      <c r="C468">
        <v>11891.9</v>
      </c>
      <c r="D468">
        <v>6188.93</v>
      </c>
      <c r="E468">
        <v>34267.300000000003</v>
      </c>
      <c r="F468">
        <v>29767.1</v>
      </c>
      <c r="H468">
        <v>12873.6</v>
      </c>
      <c r="I468">
        <v>22454.5</v>
      </c>
      <c r="J468">
        <v>20497.2</v>
      </c>
      <c r="L468">
        <f t="shared" si="14"/>
        <v>406.08</v>
      </c>
      <c r="M468">
        <f>data!AQ468</f>
        <v>6.0256433568912615E-10</v>
      </c>
      <c r="O468">
        <v>5.7722553331771755E-10</v>
      </c>
      <c r="P468">
        <f t="shared" si="15"/>
        <v>4.3897577132059347</v>
      </c>
    </row>
    <row r="469" spans="1:16" x14ac:dyDescent="0.2">
      <c r="A469">
        <v>406.54</v>
      </c>
      <c r="B469">
        <v>3520.27</v>
      </c>
      <c r="C469">
        <v>12792.7</v>
      </c>
      <c r="D469">
        <v>6323.73</v>
      </c>
      <c r="E469">
        <v>35273.199999999997</v>
      </c>
      <c r="F469">
        <v>31171.3</v>
      </c>
      <c r="H469">
        <v>13988</v>
      </c>
      <c r="I469">
        <v>23201.599999999999</v>
      </c>
      <c r="J469">
        <v>21444.9</v>
      </c>
      <c r="L469">
        <f t="shared" si="14"/>
        <v>406.54</v>
      </c>
      <c r="M469">
        <f>data!AQ469</f>
        <v>5.8950848808058256E-10</v>
      </c>
      <c r="O469">
        <v>5.6032333331115026E-10</v>
      </c>
      <c r="P469">
        <f t="shared" si="15"/>
        <v>5.2086274182027763</v>
      </c>
    </row>
    <row r="470" spans="1:16" x14ac:dyDescent="0.2">
      <c r="A470">
        <v>407.01</v>
      </c>
      <c r="B470">
        <v>3495.2</v>
      </c>
      <c r="C470">
        <v>12716.1</v>
      </c>
      <c r="D470">
        <v>6333.67</v>
      </c>
      <c r="E470">
        <v>35493.199999999997</v>
      </c>
      <c r="F470">
        <v>31477.3</v>
      </c>
      <c r="H470">
        <v>13875.8</v>
      </c>
      <c r="I470">
        <v>23045</v>
      </c>
      <c r="J470">
        <v>21345</v>
      </c>
      <c r="L470">
        <f t="shared" si="14"/>
        <v>407.01</v>
      </c>
      <c r="M470">
        <f>data!AQ470</f>
        <v>5.859002633909917E-10</v>
      </c>
      <c r="O470">
        <v>5.5685390409117565E-10</v>
      </c>
      <c r="P470">
        <f t="shared" si="15"/>
        <v>5.2161543784489988</v>
      </c>
    </row>
    <row r="471" spans="1:16" x14ac:dyDescent="0.2">
      <c r="A471">
        <v>407.48</v>
      </c>
      <c r="B471">
        <v>3606.87</v>
      </c>
      <c r="C471">
        <v>13569.7</v>
      </c>
      <c r="D471">
        <v>6508.13</v>
      </c>
      <c r="E471">
        <v>36570.800000000003</v>
      </c>
      <c r="F471">
        <v>32744.400000000001</v>
      </c>
      <c r="H471">
        <v>14978.4</v>
      </c>
      <c r="I471">
        <v>24052.7</v>
      </c>
      <c r="J471">
        <v>22561.7</v>
      </c>
      <c r="L471">
        <f t="shared" si="14"/>
        <v>407.48</v>
      </c>
      <c r="M471">
        <f>data!AQ471</f>
        <v>5.7646935743842918E-10</v>
      </c>
      <c r="O471">
        <v>5.5346405891010658E-10</v>
      </c>
      <c r="P471">
        <f t="shared" si="15"/>
        <v>4.1566020698119281</v>
      </c>
    </row>
    <row r="472" spans="1:16" x14ac:dyDescent="0.2">
      <c r="A472">
        <v>407.95</v>
      </c>
      <c r="B472">
        <v>3459.73</v>
      </c>
      <c r="C472">
        <v>12346.4</v>
      </c>
      <c r="D472">
        <v>6359.2</v>
      </c>
      <c r="E472">
        <v>35662</v>
      </c>
      <c r="F472">
        <v>31989.5</v>
      </c>
      <c r="H472">
        <v>13473.4</v>
      </c>
      <c r="I472">
        <v>22711.1</v>
      </c>
      <c r="J472">
        <v>21149.4</v>
      </c>
      <c r="L472">
        <f t="shared" si="14"/>
        <v>407.95</v>
      </c>
      <c r="M472">
        <f>data!AQ472</f>
        <v>5.8093520925410283E-10</v>
      </c>
      <c r="O472">
        <v>5.5465917207021103E-10</v>
      </c>
      <c r="P472">
        <f t="shared" si="15"/>
        <v>4.7373303295101161</v>
      </c>
    </row>
    <row r="473" spans="1:16" x14ac:dyDescent="0.2">
      <c r="A473">
        <v>408.41</v>
      </c>
      <c r="B473">
        <v>3465.27</v>
      </c>
      <c r="C473">
        <v>12454.6</v>
      </c>
      <c r="D473">
        <v>6437.53</v>
      </c>
      <c r="E473">
        <v>36080.300000000003</v>
      </c>
      <c r="F473">
        <v>32565.8</v>
      </c>
      <c r="H473">
        <v>13594.1</v>
      </c>
      <c r="I473">
        <v>23056.3</v>
      </c>
      <c r="J473">
        <v>21521.200000000001</v>
      </c>
      <c r="L473">
        <f t="shared" si="14"/>
        <v>408.41</v>
      </c>
      <c r="M473">
        <f>data!AQ473</f>
        <v>5.6973102233159193E-10</v>
      </c>
      <c r="O473">
        <v>5.503929615990777E-10</v>
      </c>
      <c r="P473">
        <f t="shared" si="15"/>
        <v>3.5135007316101268</v>
      </c>
    </row>
    <row r="474" spans="1:16" x14ac:dyDescent="0.2">
      <c r="A474">
        <v>408.88</v>
      </c>
      <c r="B474">
        <v>3486.93</v>
      </c>
      <c r="C474">
        <v>12741.5</v>
      </c>
      <c r="D474">
        <v>6476.2</v>
      </c>
      <c r="E474">
        <v>36532.1</v>
      </c>
      <c r="F474">
        <v>33225</v>
      </c>
      <c r="H474">
        <v>13919.8</v>
      </c>
      <c r="I474">
        <v>23423.599999999999</v>
      </c>
      <c r="J474">
        <v>22060.9</v>
      </c>
      <c r="L474">
        <f t="shared" si="14"/>
        <v>408.88</v>
      </c>
      <c r="M474">
        <f>data!AQ474</f>
        <v>5.7027908837201188E-10</v>
      </c>
      <c r="O474">
        <v>5.494792062913092E-10</v>
      </c>
      <c r="P474">
        <f t="shared" si="15"/>
        <v>3.7853811104319597</v>
      </c>
    </row>
    <row r="475" spans="1:16" x14ac:dyDescent="0.2">
      <c r="A475">
        <v>409.35</v>
      </c>
      <c r="B475">
        <v>3391.73</v>
      </c>
      <c r="C475">
        <v>11822</v>
      </c>
      <c r="D475">
        <v>6413.2</v>
      </c>
      <c r="E475">
        <v>36046.6</v>
      </c>
      <c r="F475">
        <v>32802.300000000003</v>
      </c>
      <c r="H475">
        <v>12849.5</v>
      </c>
      <c r="I475">
        <v>22390.799999999999</v>
      </c>
      <c r="J475">
        <v>21050</v>
      </c>
      <c r="L475">
        <f t="shared" si="14"/>
        <v>409.35</v>
      </c>
      <c r="M475">
        <f>data!AQ475</f>
        <v>5.6779219740767359E-10</v>
      </c>
      <c r="O475">
        <v>5.4603543000062361E-10</v>
      </c>
      <c r="P475">
        <f t="shared" si="15"/>
        <v>3.9844973808796866</v>
      </c>
    </row>
    <row r="476" spans="1:16" x14ac:dyDescent="0.2">
      <c r="A476">
        <v>409.81</v>
      </c>
      <c r="B476">
        <v>3537.47</v>
      </c>
      <c r="C476">
        <v>13037.3</v>
      </c>
      <c r="D476">
        <v>6590.33</v>
      </c>
      <c r="E476">
        <v>37304.800000000003</v>
      </c>
      <c r="F476">
        <v>34245.4</v>
      </c>
      <c r="H476">
        <v>14270.3</v>
      </c>
      <c r="I476">
        <v>23593.8</v>
      </c>
      <c r="J476">
        <v>22420.1</v>
      </c>
      <c r="L476">
        <f t="shared" si="14"/>
        <v>409.81</v>
      </c>
      <c r="M476">
        <f>data!AQ476</f>
        <v>5.6545344713288954E-10</v>
      </c>
      <c r="O476">
        <v>5.3872274675700318E-10</v>
      </c>
      <c r="P476">
        <f t="shared" si="15"/>
        <v>4.9618659202343913</v>
      </c>
    </row>
    <row r="477" spans="1:16" x14ac:dyDescent="0.2">
      <c r="A477">
        <v>410.28</v>
      </c>
      <c r="B477">
        <v>3387.73</v>
      </c>
      <c r="C477">
        <v>11873.9</v>
      </c>
      <c r="D477">
        <v>6492.93</v>
      </c>
      <c r="E477">
        <v>36652.699999999997</v>
      </c>
      <c r="F477">
        <v>33673.4</v>
      </c>
      <c r="H477">
        <v>12904.9</v>
      </c>
      <c r="I477">
        <v>22284</v>
      </c>
      <c r="J477">
        <v>21200.5</v>
      </c>
      <c r="L477">
        <f t="shared" si="14"/>
        <v>410.28</v>
      </c>
      <c r="M477">
        <f>data!AQ477</f>
        <v>5.5923933698384035E-10</v>
      </c>
      <c r="O477">
        <v>5.3714669061162861E-10</v>
      </c>
      <c r="P477">
        <f t="shared" si="15"/>
        <v>4.1129633223758093</v>
      </c>
    </row>
    <row r="478" spans="1:16" x14ac:dyDescent="0.2">
      <c r="A478">
        <v>410.74</v>
      </c>
      <c r="B478">
        <v>3534.8</v>
      </c>
      <c r="C478">
        <v>13088.6</v>
      </c>
      <c r="D478">
        <v>6643.4</v>
      </c>
      <c r="E478">
        <v>37906.800000000003</v>
      </c>
      <c r="F478">
        <v>35081</v>
      </c>
      <c r="H478">
        <v>14358.9</v>
      </c>
      <c r="I478">
        <v>23461.1</v>
      </c>
      <c r="J478">
        <v>22484.3</v>
      </c>
      <c r="L478">
        <f t="shared" si="14"/>
        <v>410.74</v>
      </c>
      <c r="M478">
        <f>data!AQ478</f>
        <v>5.6240276620725579E-10</v>
      </c>
      <c r="O478">
        <v>5.4086818405528601E-10</v>
      </c>
      <c r="P478">
        <f t="shared" si="15"/>
        <v>3.981484359185115</v>
      </c>
    </row>
    <row r="479" spans="1:16" x14ac:dyDescent="0.2">
      <c r="A479">
        <v>411.21</v>
      </c>
      <c r="B479">
        <v>3396.67</v>
      </c>
      <c r="C479">
        <v>11973.2</v>
      </c>
      <c r="D479">
        <v>6568.87</v>
      </c>
      <c r="E479">
        <v>37270.1</v>
      </c>
      <c r="F479">
        <v>34558</v>
      </c>
      <c r="H479">
        <v>12958.2</v>
      </c>
      <c r="I479">
        <v>22102</v>
      </c>
      <c r="J479">
        <v>21129.7</v>
      </c>
      <c r="L479">
        <f t="shared" si="14"/>
        <v>411.21</v>
      </c>
      <c r="M479">
        <f>data!AQ479</f>
        <v>5.5430212982430551E-10</v>
      </c>
      <c r="O479">
        <v>5.3534852345117519E-10</v>
      </c>
      <c r="P479">
        <f t="shared" si="15"/>
        <v>3.5404237693501215</v>
      </c>
    </row>
    <row r="480" spans="1:16" x14ac:dyDescent="0.2">
      <c r="A480">
        <v>411.68</v>
      </c>
      <c r="B480">
        <v>3567.87</v>
      </c>
      <c r="C480">
        <v>13170.8</v>
      </c>
      <c r="D480">
        <v>6749.8</v>
      </c>
      <c r="E480">
        <v>38468.6</v>
      </c>
      <c r="F480">
        <v>35963.300000000003</v>
      </c>
      <c r="H480">
        <v>14474.9</v>
      </c>
      <c r="I480">
        <v>23582.7</v>
      </c>
      <c r="J480">
        <v>22607</v>
      </c>
      <c r="L480">
        <f t="shared" si="14"/>
        <v>411.68</v>
      </c>
      <c r="M480">
        <f>data!AQ480</f>
        <v>5.5634035597664139E-10</v>
      </c>
      <c r="O480">
        <v>5.3277379612174579E-10</v>
      </c>
      <c r="P480">
        <f t="shared" si="15"/>
        <v>4.423370673716529</v>
      </c>
    </row>
    <row r="481" spans="1:16" x14ac:dyDescent="0.2">
      <c r="A481">
        <v>412.14</v>
      </c>
      <c r="B481">
        <v>3428.53</v>
      </c>
      <c r="C481">
        <v>12196.4</v>
      </c>
      <c r="D481">
        <v>6660.93</v>
      </c>
      <c r="E481">
        <v>37931</v>
      </c>
      <c r="F481">
        <v>35418.5</v>
      </c>
      <c r="H481">
        <v>13289.4</v>
      </c>
      <c r="I481">
        <v>22429.599999999999</v>
      </c>
      <c r="J481">
        <v>21551.5</v>
      </c>
      <c r="L481">
        <f t="shared" si="14"/>
        <v>412.14</v>
      </c>
      <c r="M481">
        <f>data!AQ481</f>
        <v>5.5086498831597235E-10</v>
      </c>
      <c r="O481">
        <v>5.3202229683820685E-10</v>
      </c>
      <c r="P481">
        <f t="shared" si="15"/>
        <v>3.5417108624482614</v>
      </c>
    </row>
    <row r="482" spans="1:16" x14ac:dyDescent="0.2">
      <c r="A482">
        <v>412.61</v>
      </c>
      <c r="B482">
        <v>3359.4</v>
      </c>
      <c r="C482">
        <v>11555.6</v>
      </c>
      <c r="D482">
        <v>6633.27</v>
      </c>
      <c r="E482">
        <v>37642.300000000003</v>
      </c>
      <c r="F482">
        <v>35195</v>
      </c>
      <c r="H482">
        <v>12452.4</v>
      </c>
      <c r="I482">
        <v>21850.400000000001</v>
      </c>
      <c r="J482">
        <v>20989.1</v>
      </c>
      <c r="L482">
        <f t="shared" si="14"/>
        <v>412.61</v>
      </c>
      <c r="M482">
        <f>data!AQ482</f>
        <v>5.4724595899920911E-10</v>
      </c>
      <c r="O482">
        <v>5.2856539999337423E-10</v>
      </c>
      <c r="P482">
        <f t="shared" si="15"/>
        <v>3.5342001209441727</v>
      </c>
    </row>
    <row r="483" spans="1:16" x14ac:dyDescent="0.2">
      <c r="A483">
        <v>413.08</v>
      </c>
      <c r="B483">
        <v>3494.2</v>
      </c>
      <c r="C483">
        <v>12617</v>
      </c>
      <c r="D483">
        <v>6783.2</v>
      </c>
      <c r="E483">
        <v>38908</v>
      </c>
      <c r="F483">
        <v>36507.9</v>
      </c>
      <c r="H483">
        <v>13769.8</v>
      </c>
      <c r="I483">
        <v>23186.7</v>
      </c>
      <c r="J483">
        <v>22416.1</v>
      </c>
      <c r="L483">
        <f t="shared" si="14"/>
        <v>413.08</v>
      </c>
      <c r="M483">
        <f>data!AQ483</f>
        <v>5.4833350752206087E-10</v>
      </c>
      <c r="O483">
        <v>5.2497725838088119E-10</v>
      </c>
      <c r="P483">
        <f t="shared" si="15"/>
        <v>4.4490020792927885</v>
      </c>
    </row>
    <row r="484" spans="1:16" x14ac:dyDescent="0.2">
      <c r="A484">
        <v>413.54</v>
      </c>
      <c r="B484">
        <v>3430.47</v>
      </c>
      <c r="C484">
        <v>12094.9</v>
      </c>
      <c r="D484">
        <v>6764.47</v>
      </c>
      <c r="E484">
        <v>38654.300000000003</v>
      </c>
      <c r="F484">
        <v>36451.9</v>
      </c>
      <c r="H484">
        <v>13147.5</v>
      </c>
      <c r="I484">
        <v>22557.9</v>
      </c>
      <c r="J484">
        <v>21764.2</v>
      </c>
      <c r="L484">
        <f t="shared" si="14"/>
        <v>413.54</v>
      </c>
      <c r="M484">
        <f>data!AQ484</f>
        <v>5.4415586411264437E-10</v>
      </c>
      <c r="O484">
        <v>5.2182561171334182E-10</v>
      </c>
      <c r="P484">
        <f t="shared" si="15"/>
        <v>4.2792557318112978</v>
      </c>
    </row>
    <row r="485" spans="1:16" x14ac:dyDescent="0.2">
      <c r="A485">
        <v>414.01</v>
      </c>
      <c r="B485">
        <v>3471.27</v>
      </c>
      <c r="C485">
        <v>12571.5</v>
      </c>
      <c r="D485">
        <v>6849.73</v>
      </c>
      <c r="E485">
        <v>39413.800000000003</v>
      </c>
      <c r="F485">
        <v>37245.699999999997</v>
      </c>
      <c r="H485">
        <v>13687.3</v>
      </c>
      <c r="I485">
        <v>23113.3</v>
      </c>
      <c r="J485">
        <v>22392.799999999999</v>
      </c>
      <c r="L485">
        <f t="shared" si="14"/>
        <v>414.01</v>
      </c>
      <c r="M485">
        <f>data!AQ485</f>
        <v>5.4027918546369957E-10</v>
      </c>
      <c r="O485">
        <v>5.2149290864053659E-10</v>
      </c>
      <c r="P485">
        <f t="shared" si="15"/>
        <v>3.6024031222469235</v>
      </c>
    </row>
    <row r="486" spans="1:16" x14ac:dyDescent="0.2">
      <c r="A486">
        <v>414.48</v>
      </c>
      <c r="B486">
        <v>3502.8</v>
      </c>
      <c r="C486">
        <v>12685.8</v>
      </c>
      <c r="D486">
        <v>6916.8</v>
      </c>
      <c r="E486">
        <v>39738</v>
      </c>
      <c r="F486">
        <v>37765.1</v>
      </c>
      <c r="H486">
        <v>13864.1</v>
      </c>
      <c r="I486">
        <v>23168</v>
      </c>
      <c r="J486">
        <v>22482.9</v>
      </c>
      <c r="L486">
        <f t="shared" si="14"/>
        <v>414.48</v>
      </c>
      <c r="M486">
        <f>data!AQ486</f>
        <v>5.3799953513480014E-10</v>
      </c>
      <c r="O486">
        <v>5.1435795424560659E-10</v>
      </c>
      <c r="P486">
        <f t="shared" si="15"/>
        <v>4.5963284312124539</v>
      </c>
    </row>
    <row r="487" spans="1:16" x14ac:dyDescent="0.2">
      <c r="A487">
        <v>414.94</v>
      </c>
      <c r="B487">
        <v>3580.07</v>
      </c>
      <c r="C487">
        <v>13311.1</v>
      </c>
      <c r="D487">
        <v>7002.13</v>
      </c>
      <c r="E487">
        <v>40576.9</v>
      </c>
      <c r="F487">
        <v>38616.9</v>
      </c>
      <c r="H487">
        <v>14624.7</v>
      </c>
      <c r="I487">
        <v>23812.9</v>
      </c>
      <c r="J487">
        <v>23175.3</v>
      </c>
      <c r="L487">
        <f t="shared" si="14"/>
        <v>414.94</v>
      </c>
      <c r="M487">
        <f>data!AQ487</f>
        <v>5.4023580728644107E-10</v>
      </c>
      <c r="O487">
        <v>5.1600872914538934E-10</v>
      </c>
      <c r="P487">
        <f t="shared" si="15"/>
        <v>4.6950907557661816</v>
      </c>
    </row>
    <row r="488" spans="1:16" x14ac:dyDescent="0.2">
      <c r="A488">
        <v>415.41</v>
      </c>
      <c r="B488">
        <v>3448.53</v>
      </c>
      <c r="C488">
        <v>12250.6</v>
      </c>
      <c r="D488">
        <v>6926.53</v>
      </c>
      <c r="E488">
        <v>39931.199999999997</v>
      </c>
      <c r="F488">
        <v>37956.699999999997</v>
      </c>
      <c r="H488">
        <v>13289.7</v>
      </c>
      <c r="I488">
        <v>22544.7</v>
      </c>
      <c r="J488">
        <v>21896.400000000001</v>
      </c>
      <c r="L488">
        <f t="shared" si="14"/>
        <v>415.41</v>
      </c>
      <c r="M488">
        <f>data!AQ488</f>
        <v>5.3469577112864069E-10</v>
      </c>
      <c r="O488">
        <v>5.1086522834236807E-10</v>
      </c>
      <c r="P488">
        <f t="shared" si="15"/>
        <v>4.6647415921410182</v>
      </c>
    </row>
    <row r="489" spans="1:16" x14ac:dyDescent="0.2">
      <c r="A489">
        <v>415.88</v>
      </c>
      <c r="B489">
        <v>3564.07</v>
      </c>
      <c r="C489">
        <v>13312.2</v>
      </c>
      <c r="D489">
        <v>7070.07</v>
      </c>
      <c r="E489">
        <v>41125.300000000003</v>
      </c>
      <c r="F489">
        <v>39191.1</v>
      </c>
      <c r="H489">
        <v>14556</v>
      </c>
      <c r="I489">
        <v>23718.400000000001</v>
      </c>
      <c r="J489">
        <v>23052.9</v>
      </c>
      <c r="L489">
        <f t="shared" si="14"/>
        <v>415.88</v>
      </c>
      <c r="M489">
        <f>data!AQ489</f>
        <v>5.3378972211292035E-10</v>
      </c>
      <c r="O489">
        <v>5.0710721204984207E-10</v>
      </c>
      <c r="P489">
        <f t="shared" si="15"/>
        <v>5.2617098374960074</v>
      </c>
    </row>
    <row r="490" spans="1:16" x14ac:dyDescent="0.2">
      <c r="A490">
        <v>416.34</v>
      </c>
      <c r="B490">
        <v>3483.47</v>
      </c>
      <c r="C490">
        <v>12524.5</v>
      </c>
      <c r="D490">
        <v>7024.27</v>
      </c>
      <c r="E490">
        <v>40675.4</v>
      </c>
      <c r="F490">
        <v>38818.400000000001</v>
      </c>
      <c r="H490">
        <v>13634.7</v>
      </c>
      <c r="I490">
        <v>22892.3</v>
      </c>
      <c r="J490">
        <v>22299.7</v>
      </c>
      <c r="L490">
        <f t="shared" si="14"/>
        <v>416.34</v>
      </c>
      <c r="M490">
        <f>data!AQ490</f>
        <v>5.3176124019894735E-10</v>
      </c>
      <c r="O490">
        <v>5.1106779143531021E-10</v>
      </c>
      <c r="P490">
        <f t="shared" si="15"/>
        <v>4.0490614181575717</v>
      </c>
    </row>
    <row r="491" spans="1:16" x14ac:dyDescent="0.2">
      <c r="A491">
        <v>416.81</v>
      </c>
      <c r="B491">
        <v>3476</v>
      </c>
      <c r="C491">
        <v>12424.2</v>
      </c>
      <c r="D491">
        <v>7045.07</v>
      </c>
      <c r="E491">
        <v>40929.800000000003</v>
      </c>
      <c r="F491">
        <v>39071.1</v>
      </c>
      <c r="H491">
        <v>13561</v>
      </c>
      <c r="I491">
        <v>22816.2</v>
      </c>
      <c r="J491">
        <v>22247.4</v>
      </c>
      <c r="L491">
        <f t="shared" si="14"/>
        <v>416.81</v>
      </c>
      <c r="M491">
        <f>data!AQ491</f>
        <v>5.3088099271376586E-10</v>
      </c>
      <c r="O491">
        <v>5.0364969654128925E-10</v>
      </c>
      <c r="P491">
        <f t="shared" si="15"/>
        <v>5.4067929276006588</v>
      </c>
    </row>
    <row r="492" spans="1:16" x14ac:dyDescent="0.2">
      <c r="A492">
        <v>417.27</v>
      </c>
      <c r="B492">
        <v>3579.93</v>
      </c>
      <c r="C492">
        <v>13379.2</v>
      </c>
      <c r="D492">
        <v>7197.2</v>
      </c>
      <c r="E492">
        <v>42040.3</v>
      </c>
      <c r="F492">
        <v>40287</v>
      </c>
      <c r="H492">
        <v>14681.6</v>
      </c>
      <c r="I492">
        <v>23798.5</v>
      </c>
      <c r="J492">
        <v>23288.7</v>
      </c>
      <c r="L492">
        <f t="shared" si="14"/>
        <v>417.27</v>
      </c>
      <c r="M492">
        <f>data!AQ492</f>
        <v>5.2688885192792606E-10</v>
      </c>
      <c r="O492">
        <v>5.0891030402849288E-10</v>
      </c>
      <c r="P492">
        <f t="shared" si="15"/>
        <v>3.5327537597718979</v>
      </c>
    </row>
    <row r="493" spans="1:16" x14ac:dyDescent="0.2">
      <c r="A493">
        <v>417.74</v>
      </c>
      <c r="B493">
        <v>3486.67</v>
      </c>
      <c r="C493">
        <v>12607.8</v>
      </c>
      <c r="D493">
        <v>7141.6</v>
      </c>
      <c r="E493">
        <v>41578.800000000003</v>
      </c>
      <c r="F493">
        <v>39874.800000000003</v>
      </c>
      <c r="H493">
        <v>13796.5</v>
      </c>
      <c r="I493">
        <v>22991.8</v>
      </c>
      <c r="J493">
        <v>22526.1</v>
      </c>
      <c r="L493">
        <f t="shared" si="14"/>
        <v>417.74</v>
      </c>
      <c r="M493">
        <f>data!AQ493</f>
        <v>5.2467610223340336E-10</v>
      </c>
      <c r="O493">
        <v>5.0413926967809805E-10</v>
      </c>
      <c r="P493">
        <f t="shared" si="15"/>
        <v>4.0736426996489383</v>
      </c>
    </row>
    <row r="494" spans="1:16" x14ac:dyDescent="0.2">
      <c r="A494">
        <v>418.21</v>
      </c>
      <c r="B494">
        <v>3449.27</v>
      </c>
      <c r="C494">
        <v>12273.5</v>
      </c>
      <c r="D494">
        <v>7133.87</v>
      </c>
      <c r="E494">
        <v>41544.6</v>
      </c>
      <c r="F494">
        <v>39881.300000000003</v>
      </c>
      <c r="H494">
        <v>13369</v>
      </c>
      <c r="I494">
        <v>22586.2</v>
      </c>
      <c r="J494">
        <v>22089.200000000001</v>
      </c>
      <c r="L494">
        <f t="shared" si="14"/>
        <v>418.21</v>
      </c>
      <c r="M494">
        <f>data!AQ494</f>
        <v>5.2371187636685146E-10</v>
      </c>
      <c r="O494">
        <v>5.036319548669673E-10</v>
      </c>
      <c r="P494">
        <f t="shared" si="15"/>
        <v>3.9870229253400344</v>
      </c>
    </row>
    <row r="495" spans="1:16" x14ac:dyDescent="0.2">
      <c r="A495">
        <v>418.67</v>
      </c>
      <c r="B495">
        <v>3470</v>
      </c>
      <c r="C495">
        <v>12428</v>
      </c>
      <c r="D495">
        <v>7203.27</v>
      </c>
      <c r="E495">
        <v>42003.9</v>
      </c>
      <c r="F495">
        <v>40369.800000000003</v>
      </c>
      <c r="H495">
        <v>13565.5</v>
      </c>
      <c r="I495">
        <v>22835.8</v>
      </c>
      <c r="J495">
        <v>22379.1</v>
      </c>
      <c r="L495">
        <f t="shared" si="14"/>
        <v>418.67</v>
      </c>
      <c r="M495">
        <f>data!AQ495</f>
        <v>5.1991558290533165E-10</v>
      </c>
      <c r="O495">
        <v>5.0113613340718715E-10</v>
      </c>
      <c r="P495">
        <f t="shared" si="15"/>
        <v>3.7473748640842208</v>
      </c>
    </row>
    <row r="496" spans="1:16" x14ac:dyDescent="0.2">
      <c r="A496">
        <v>419.14</v>
      </c>
      <c r="B496">
        <v>3453.4</v>
      </c>
      <c r="C496">
        <v>12493.7</v>
      </c>
      <c r="D496">
        <v>7244.27</v>
      </c>
      <c r="E496">
        <v>42224.9</v>
      </c>
      <c r="F496">
        <v>40700.400000000001</v>
      </c>
      <c r="H496">
        <v>13561.6</v>
      </c>
      <c r="I496">
        <v>22934</v>
      </c>
      <c r="J496">
        <v>22460.1</v>
      </c>
      <c r="L496">
        <f t="shared" si="14"/>
        <v>419.14</v>
      </c>
      <c r="M496">
        <f>data!AQ496</f>
        <v>5.1503276039612555E-10</v>
      </c>
      <c r="O496">
        <v>4.9606063948363984E-10</v>
      </c>
      <c r="P496">
        <f t="shared" si="15"/>
        <v>3.8245567985870013</v>
      </c>
    </row>
    <row r="497" spans="1:16" x14ac:dyDescent="0.2">
      <c r="A497">
        <v>419.6</v>
      </c>
      <c r="B497">
        <v>3513.8</v>
      </c>
      <c r="C497">
        <v>12813.8</v>
      </c>
      <c r="D497">
        <v>7326.53</v>
      </c>
      <c r="E497">
        <v>42963.7</v>
      </c>
      <c r="F497">
        <v>41423.199999999997</v>
      </c>
      <c r="H497">
        <v>14024.8</v>
      </c>
      <c r="I497">
        <v>23521.9</v>
      </c>
      <c r="J497">
        <v>23102</v>
      </c>
      <c r="L497">
        <f t="shared" si="14"/>
        <v>419.6</v>
      </c>
      <c r="M497">
        <f>data!AQ497</f>
        <v>5.1525064277500041E-10</v>
      </c>
      <c r="O497">
        <v>4.9740498423750733E-10</v>
      </c>
      <c r="P497">
        <f t="shared" si="15"/>
        <v>3.5877522548048901</v>
      </c>
    </row>
    <row r="498" spans="1:16" x14ac:dyDescent="0.2">
      <c r="A498">
        <v>420.07</v>
      </c>
      <c r="B498">
        <v>3410.47</v>
      </c>
      <c r="C498">
        <v>11963.4</v>
      </c>
      <c r="D498">
        <v>7270.67</v>
      </c>
      <c r="E498">
        <v>42444.6</v>
      </c>
      <c r="F498">
        <v>40947.4</v>
      </c>
      <c r="H498">
        <v>12965.7</v>
      </c>
      <c r="I498">
        <v>22652.400000000001</v>
      </c>
      <c r="J498">
        <v>22210.9</v>
      </c>
      <c r="L498">
        <f t="shared" si="14"/>
        <v>420.07</v>
      </c>
      <c r="M498">
        <f>data!AQ498</f>
        <v>5.1197141351743999E-10</v>
      </c>
      <c r="O498">
        <v>4.9298399287142192E-10</v>
      </c>
      <c r="P498">
        <f t="shared" si="15"/>
        <v>3.8515288367527765</v>
      </c>
    </row>
    <row r="499" spans="1:16" x14ac:dyDescent="0.2">
      <c r="A499">
        <v>420.54</v>
      </c>
      <c r="B499">
        <v>3514.2</v>
      </c>
      <c r="C499">
        <v>12809.2</v>
      </c>
      <c r="D499">
        <v>7389.93</v>
      </c>
      <c r="E499">
        <v>43505.9</v>
      </c>
      <c r="F499">
        <v>42047.9</v>
      </c>
      <c r="H499">
        <v>14017.1</v>
      </c>
      <c r="I499">
        <v>24008.9</v>
      </c>
      <c r="J499">
        <v>23601.1</v>
      </c>
      <c r="L499">
        <f t="shared" si="14"/>
        <v>420.54</v>
      </c>
      <c r="M499">
        <f>data!AQ499</f>
        <v>5.131730183033653E-10</v>
      </c>
      <c r="O499">
        <v>4.9190981903412274E-10</v>
      </c>
      <c r="P499">
        <f t="shared" si="15"/>
        <v>4.3225807752716525</v>
      </c>
    </row>
    <row r="500" spans="1:16" x14ac:dyDescent="0.2">
      <c r="A500">
        <v>421</v>
      </c>
      <c r="B500">
        <v>3389.4</v>
      </c>
      <c r="C500">
        <v>11777.9</v>
      </c>
      <c r="D500">
        <v>7302.4</v>
      </c>
      <c r="E500">
        <v>42878.2</v>
      </c>
      <c r="F500">
        <v>41492</v>
      </c>
      <c r="H500">
        <v>12735.3</v>
      </c>
      <c r="I500">
        <v>23128.6</v>
      </c>
      <c r="J500">
        <v>22670</v>
      </c>
      <c r="L500">
        <f t="shared" si="14"/>
        <v>421</v>
      </c>
      <c r="M500">
        <f>data!AQ500</f>
        <v>5.1131803413235018E-10</v>
      </c>
      <c r="O500">
        <v>4.9086491486311699E-10</v>
      </c>
      <c r="P500">
        <f t="shared" si="15"/>
        <v>4.1667511060424358</v>
      </c>
    </row>
    <row r="501" spans="1:16" x14ac:dyDescent="0.2">
      <c r="A501">
        <v>421.47</v>
      </c>
      <c r="B501">
        <v>3458.47</v>
      </c>
      <c r="C501">
        <v>12326.4</v>
      </c>
      <c r="D501">
        <v>7428</v>
      </c>
      <c r="E501">
        <v>43691.7</v>
      </c>
      <c r="F501">
        <v>42303.8</v>
      </c>
      <c r="H501">
        <v>13418.7</v>
      </c>
      <c r="I501">
        <v>24021.3</v>
      </c>
      <c r="J501">
        <v>23606.1</v>
      </c>
      <c r="L501">
        <f t="shared" si="14"/>
        <v>421.47</v>
      </c>
      <c r="M501">
        <f>data!AQ501</f>
        <v>5.0699836514521907E-10</v>
      </c>
      <c r="O501">
        <v>4.8819564505473699E-10</v>
      </c>
      <c r="P501">
        <f t="shared" si="15"/>
        <v>3.8514723105270421</v>
      </c>
    </row>
    <row r="502" spans="1:16" x14ac:dyDescent="0.2">
      <c r="A502">
        <v>421.93</v>
      </c>
      <c r="B502">
        <v>3419.33</v>
      </c>
      <c r="C502">
        <v>12052.2</v>
      </c>
      <c r="D502">
        <v>7425.07</v>
      </c>
      <c r="E502">
        <v>43810.6</v>
      </c>
      <c r="F502">
        <v>42397.7</v>
      </c>
      <c r="H502">
        <v>13065.4</v>
      </c>
      <c r="I502">
        <v>23930.400000000001</v>
      </c>
      <c r="J502">
        <v>23472.9</v>
      </c>
      <c r="L502">
        <f t="shared" si="14"/>
        <v>421.93</v>
      </c>
      <c r="M502">
        <f>data!AQ502</f>
        <v>5.0541092418753865E-10</v>
      </c>
      <c r="O502">
        <v>4.8563058260863401E-10</v>
      </c>
      <c r="P502">
        <f t="shared" si="15"/>
        <v>4.073125187596653</v>
      </c>
    </row>
    <row r="503" spans="1:16" x14ac:dyDescent="0.2">
      <c r="A503">
        <v>422.4</v>
      </c>
      <c r="B503">
        <v>3484.47</v>
      </c>
      <c r="C503">
        <v>12595.7</v>
      </c>
      <c r="D503">
        <v>7542.4</v>
      </c>
      <c r="E503">
        <v>44712.1</v>
      </c>
      <c r="F503">
        <v>43243</v>
      </c>
      <c r="H503">
        <v>13763.7</v>
      </c>
      <c r="I503">
        <v>24258.2</v>
      </c>
      <c r="J503">
        <v>23823.599999999999</v>
      </c>
      <c r="L503">
        <f t="shared" si="14"/>
        <v>422.4</v>
      </c>
      <c r="M503">
        <f>data!AQ503</f>
        <v>5.0186225872832179E-10</v>
      </c>
      <c r="O503">
        <v>4.8255498698296847E-10</v>
      </c>
      <c r="P503">
        <f t="shared" si="15"/>
        <v>4.001051127057309</v>
      </c>
    </row>
    <row r="504" spans="1:16" x14ac:dyDescent="0.2">
      <c r="A504">
        <v>422.87</v>
      </c>
      <c r="B504">
        <v>3423.2</v>
      </c>
      <c r="C504">
        <v>12065.3</v>
      </c>
      <c r="D504">
        <v>7507</v>
      </c>
      <c r="E504">
        <v>44480.6</v>
      </c>
      <c r="F504">
        <v>43099.3</v>
      </c>
      <c r="H504">
        <v>13131.4</v>
      </c>
      <c r="I504">
        <v>23238.5</v>
      </c>
      <c r="J504">
        <v>22849.599999999999</v>
      </c>
      <c r="L504">
        <f t="shared" si="14"/>
        <v>422.87</v>
      </c>
      <c r="M504">
        <f>data!AQ504</f>
        <v>5.0177044591528065E-10</v>
      </c>
      <c r="O504">
        <v>4.8418146104980704E-10</v>
      </c>
      <c r="P504">
        <f t="shared" si="15"/>
        <v>3.6327258022925966</v>
      </c>
    </row>
    <row r="505" spans="1:16" x14ac:dyDescent="0.2">
      <c r="A505">
        <v>423.33</v>
      </c>
      <c r="B505">
        <v>3461</v>
      </c>
      <c r="C505">
        <v>12316.8</v>
      </c>
      <c r="D505">
        <v>7578.27</v>
      </c>
      <c r="E505">
        <v>44914.3</v>
      </c>
      <c r="F505">
        <v>43600.2</v>
      </c>
      <c r="H505">
        <v>13407.8</v>
      </c>
      <c r="I505">
        <v>23309.7</v>
      </c>
      <c r="J505">
        <v>22975.599999999999</v>
      </c>
      <c r="L505">
        <f t="shared" si="14"/>
        <v>423.33</v>
      </c>
      <c r="M505">
        <f>data!AQ505</f>
        <v>5.0065670094891863E-10</v>
      </c>
      <c r="O505">
        <v>4.8191967867578315E-10</v>
      </c>
      <c r="P505">
        <f t="shared" si="15"/>
        <v>3.8879969219395631</v>
      </c>
    </row>
    <row r="506" spans="1:16" x14ac:dyDescent="0.2">
      <c r="A506">
        <v>423.8</v>
      </c>
      <c r="B506">
        <v>3484.6</v>
      </c>
      <c r="C506">
        <v>12607.7</v>
      </c>
      <c r="D506">
        <v>7654.27</v>
      </c>
      <c r="E506">
        <v>45514.2</v>
      </c>
      <c r="F506">
        <v>44204.5</v>
      </c>
      <c r="H506">
        <v>13745.9</v>
      </c>
      <c r="I506">
        <v>23635</v>
      </c>
      <c r="J506">
        <v>23259</v>
      </c>
      <c r="L506">
        <f t="shared" si="14"/>
        <v>423.8</v>
      </c>
      <c r="M506">
        <f>data!AQ506</f>
        <v>4.9727576402736921E-10</v>
      </c>
      <c r="O506">
        <v>4.7957226578923989E-10</v>
      </c>
      <c r="P506">
        <f t="shared" si="15"/>
        <v>3.6915183593851864</v>
      </c>
    </row>
    <row r="507" spans="1:16" x14ac:dyDescent="0.2">
      <c r="A507">
        <v>424.26</v>
      </c>
      <c r="B507">
        <v>3514.47</v>
      </c>
      <c r="C507">
        <v>12833.9</v>
      </c>
      <c r="D507">
        <v>7741</v>
      </c>
      <c r="E507">
        <v>46030.7</v>
      </c>
      <c r="F507">
        <v>44785.7</v>
      </c>
      <c r="H507">
        <v>14016.9</v>
      </c>
      <c r="I507">
        <v>23938.799999999999</v>
      </c>
      <c r="J507">
        <v>23648.2</v>
      </c>
      <c r="L507">
        <f t="shared" si="14"/>
        <v>424.26</v>
      </c>
      <c r="M507">
        <f>data!AQ507</f>
        <v>4.9338299595646606E-10</v>
      </c>
      <c r="O507">
        <v>4.7390431766579061E-10</v>
      </c>
      <c r="P507">
        <f t="shared" si="15"/>
        <v>4.1102555019159599</v>
      </c>
    </row>
    <row r="508" spans="1:16" x14ac:dyDescent="0.2">
      <c r="A508">
        <v>424.73</v>
      </c>
      <c r="B508">
        <v>3449.8</v>
      </c>
      <c r="C508">
        <v>12392.5</v>
      </c>
      <c r="D508">
        <v>7717.33</v>
      </c>
      <c r="E508">
        <v>45880.800000000003</v>
      </c>
      <c r="F508">
        <v>44666.9</v>
      </c>
      <c r="H508">
        <v>13476.3</v>
      </c>
      <c r="I508">
        <v>23400.400000000001</v>
      </c>
      <c r="J508">
        <v>23098.2</v>
      </c>
      <c r="L508">
        <f t="shared" si="14"/>
        <v>424.73</v>
      </c>
      <c r="M508">
        <f>data!AQ508</f>
        <v>4.9156941677376947E-10</v>
      </c>
      <c r="O508">
        <v>4.7712000455918948E-10</v>
      </c>
      <c r="P508">
        <f t="shared" si="15"/>
        <v>3.0284649724401693</v>
      </c>
    </row>
    <row r="509" spans="1:16" x14ac:dyDescent="0.2">
      <c r="A509">
        <v>425.19</v>
      </c>
      <c r="B509">
        <v>3513.67</v>
      </c>
      <c r="C509">
        <v>12837.4</v>
      </c>
      <c r="D509">
        <v>7796.2</v>
      </c>
      <c r="E509">
        <v>46634.1</v>
      </c>
      <c r="F509">
        <v>45382.2</v>
      </c>
      <c r="H509">
        <v>14039</v>
      </c>
      <c r="I509">
        <v>23949.8</v>
      </c>
      <c r="J509">
        <v>23654.400000000001</v>
      </c>
      <c r="L509">
        <f t="shared" si="14"/>
        <v>425.19</v>
      </c>
      <c r="M509">
        <f>data!AQ509</f>
        <v>4.9283189941313689E-10</v>
      </c>
      <c r="O509">
        <v>4.7410293348362273E-10</v>
      </c>
      <c r="P509">
        <f t="shared" si="15"/>
        <v>3.9504007688577465</v>
      </c>
    </row>
    <row r="510" spans="1:16" x14ac:dyDescent="0.2">
      <c r="A510">
        <v>425.66</v>
      </c>
      <c r="B510">
        <v>3464.07</v>
      </c>
      <c r="C510">
        <v>12417.1</v>
      </c>
      <c r="D510">
        <v>7791.33</v>
      </c>
      <c r="E510">
        <v>46618.1</v>
      </c>
      <c r="F510">
        <v>45388.7</v>
      </c>
      <c r="H510">
        <v>13512.1</v>
      </c>
      <c r="I510">
        <v>23237.7</v>
      </c>
      <c r="J510">
        <v>22945.599999999999</v>
      </c>
      <c r="L510">
        <f t="shared" si="14"/>
        <v>425.66</v>
      </c>
      <c r="M510">
        <f>data!AQ510</f>
        <v>4.9062822957581513E-10</v>
      </c>
      <c r="O510">
        <v>4.6996818797887132E-10</v>
      </c>
      <c r="P510">
        <f t="shared" si="15"/>
        <v>4.3960510786471865</v>
      </c>
    </row>
    <row r="511" spans="1:16" x14ac:dyDescent="0.2">
      <c r="A511">
        <v>426.13</v>
      </c>
      <c r="B511">
        <v>3566.4</v>
      </c>
      <c r="C511">
        <v>13155</v>
      </c>
      <c r="D511">
        <v>7936.67</v>
      </c>
      <c r="E511">
        <v>47647</v>
      </c>
      <c r="F511">
        <v>46357.7</v>
      </c>
      <c r="H511">
        <v>14427.6</v>
      </c>
      <c r="I511">
        <v>23802.799999999999</v>
      </c>
      <c r="J511">
        <v>23554.2</v>
      </c>
      <c r="L511">
        <f t="shared" si="14"/>
        <v>426.13</v>
      </c>
      <c r="M511">
        <f>data!AQ511</f>
        <v>4.8868169974653453E-10</v>
      </c>
      <c r="O511">
        <v>4.7283644140225866E-10</v>
      </c>
      <c r="P511">
        <f t="shared" si="15"/>
        <v>3.3511076890107443</v>
      </c>
    </row>
    <row r="512" spans="1:16" x14ac:dyDescent="0.2">
      <c r="A512">
        <v>426.59</v>
      </c>
      <c r="B512">
        <v>3423.4</v>
      </c>
      <c r="C512">
        <v>12167.1</v>
      </c>
      <c r="D512">
        <v>7835.07</v>
      </c>
      <c r="E512">
        <v>47034.3</v>
      </c>
      <c r="F512">
        <v>45790</v>
      </c>
      <c r="H512">
        <v>13228.4</v>
      </c>
      <c r="I512">
        <v>22599.3</v>
      </c>
      <c r="J512">
        <v>22324.7</v>
      </c>
      <c r="L512">
        <f t="shared" si="14"/>
        <v>426.59</v>
      </c>
      <c r="M512">
        <f>data!AQ512</f>
        <v>4.8690430608590005E-10</v>
      </c>
      <c r="O512">
        <v>4.6824772121277146E-10</v>
      </c>
      <c r="P512">
        <f t="shared" si="15"/>
        <v>3.9843407726166062</v>
      </c>
    </row>
    <row r="513" spans="1:16" x14ac:dyDescent="0.2">
      <c r="A513">
        <v>427.06</v>
      </c>
      <c r="B513">
        <v>3551.6</v>
      </c>
      <c r="C513">
        <v>13058</v>
      </c>
      <c r="D513">
        <v>8012.4</v>
      </c>
      <c r="E513">
        <v>48160.6</v>
      </c>
      <c r="F513">
        <v>46950.2</v>
      </c>
      <c r="H513">
        <v>14326.3</v>
      </c>
      <c r="I513">
        <v>23666.1</v>
      </c>
      <c r="J513">
        <v>23428</v>
      </c>
      <c r="L513">
        <f t="shared" si="14"/>
        <v>427.06</v>
      </c>
      <c r="M513">
        <f>data!AQ513</f>
        <v>4.8436147456356434E-10</v>
      </c>
      <c r="O513">
        <v>4.6871177568009681E-10</v>
      </c>
      <c r="P513">
        <f t="shared" si="15"/>
        <v>3.3388746977308057</v>
      </c>
    </row>
    <row r="514" spans="1:16" x14ac:dyDescent="0.2">
      <c r="A514">
        <v>427.52</v>
      </c>
      <c r="B514">
        <v>3503</v>
      </c>
      <c r="C514">
        <v>12761.9</v>
      </c>
      <c r="D514">
        <v>8017.73</v>
      </c>
      <c r="E514">
        <v>48210.1</v>
      </c>
      <c r="F514">
        <v>47069.5</v>
      </c>
      <c r="H514">
        <v>13987.8</v>
      </c>
      <c r="I514">
        <v>23492.3</v>
      </c>
      <c r="J514">
        <v>23339.8</v>
      </c>
      <c r="L514">
        <f t="shared" si="14"/>
        <v>427.52</v>
      </c>
      <c r="M514">
        <f>data!AQ514</f>
        <v>4.8128966318669887E-10</v>
      </c>
      <c r="O514">
        <v>4.654034708822127E-10</v>
      </c>
      <c r="P514">
        <f t="shared" si="15"/>
        <v>3.4134236846950277</v>
      </c>
    </row>
    <row r="515" spans="1:16" x14ac:dyDescent="0.2">
      <c r="A515">
        <v>427.99</v>
      </c>
      <c r="B515">
        <v>3522</v>
      </c>
      <c r="C515">
        <v>12894.4</v>
      </c>
      <c r="D515">
        <v>8060.53</v>
      </c>
      <c r="E515">
        <v>48683.6</v>
      </c>
      <c r="F515">
        <v>47469.2</v>
      </c>
      <c r="H515">
        <v>14123.4</v>
      </c>
      <c r="I515">
        <v>23807.200000000001</v>
      </c>
      <c r="J515">
        <v>23541.599999999999</v>
      </c>
      <c r="L515">
        <f t="shared" si="14"/>
        <v>427.99</v>
      </c>
      <c r="M515">
        <f>data!AQ515</f>
        <v>4.8166465444206391E-10</v>
      </c>
      <c r="O515">
        <v>4.6295502837578182E-10</v>
      </c>
      <c r="P515">
        <f t="shared" si="15"/>
        <v>4.0413484938099522</v>
      </c>
    </row>
    <row r="516" spans="1:16" x14ac:dyDescent="0.2">
      <c r="A516">
        <v>428.45</v>
      </c>
      <c r="B516">
        <v>3397.07</v>
      </c>
      <c r="C516">
        <v>11876.5</v>
      </c>
      <c r="D516">
        <v>7977</v>
      </c>
      <c r="E516">
        <v>48085.3</v>
      </c>
      <c r="F516">
        <v>46869.599999999999</v>
      </c>
      <c r="H516">
        <v>12849.9</v>
      </c>
      <c r="I516">
        <v>22736.2</v>
      </c>
      <c r="J516">
        <v>22455.200000000001</v>
      </c>
      <c r="L516">
        <f t="shared" si="14"/>
        <v>428.45</v>
      </c>
      <c r="M516">
        <f>data!AQ516</f>
        <v>4.8005812221234314E-10</v>
      </c>
      <c r="O516">
        <v>4.6094508682576532E-10</v>
      </c>
      <c r="P516">
        <f t="shared" si="15"/>
        <v>4.1464885802769045</v>
      </c>
    </row>
    <row r="517" spans="1:16" x14ac:dyDescent="0.2">
      <c r="A517">
        <v>428.92</v>
      </c>
      <c r="B517">
        <v>3524.2</v>
      </c>
      <c r="C517">
        <v>12925</v>
      </c>
      <c r="D517">
        <v>8149.87</v>
      </c>
      <c r="E517">
        <v>49301.2</v>
      </c>
      <c r="F517">
        <v>48115.1</v>
      </c>
      <c r="H517">
        <v>14171.2</v>
      </c>
      <c r="I517">
        <v>24478.9</v>
      </c>
      <c r="J517">
        <v>24191.599999999999</v>
      </c>
      <c r="L517">
        <f t="shared" si="14"/>
        <v>428.92</v>
      </c>
      <c r="M517">
        <f>data!AQ517</f>
        <v>4.7808748914920218E-10</v>
      </c>
      <c r="O517">
        <v>4.606454573352633E-10</v>
      </c>
      <c r="P517">
        <f t="shared" si="15"/>
        <v>3.786433044371555</v>
      </c>
    </row>
    <row r="518" spans="1:16" x14ac:dyDescent="0.2">
      <c r="A518">
        <v>429.38</v>
      </c>
      <c r="B518">
        <v>3482.07</v>
      </c>
      <c r="C518">
        <v>12600.5</v>
      </c>
      <c r="D518">
        <v>8167.2</v>
      </c>
      <c r="E518">
        <v>49386.5</v>
      </c>
      <c r="F518">
        <v>48200.2</v>
      </c>
      <c r="H518">
        <v>13792</v>
      </c>
      <c r="I518">
        <v>24550</v>
      </c>
      <c r="J518">
        <v>24248.5</v>
      </c>
      <c r="L518">
        <f t="shared" si="14"/>
        <v>429.38</v>
      </c>
      <c r="M518">
        <f>data!AQ518</f>
        <v>4.7465705089605703E-10</v>
      </c>
      <c r="O518">
        <v>4.5855944956799918E-10</v>
      </c>
      <c r="P518">
        <f t="shared" si="15"/>
        <v>3.5104720539993481</v>
      </c>
    </row>
    <row r="519" spans="1:16" x14ac:dyDescent="0.2">
      <c r="A519">
        <v>429.85</v>
      </c>
      <c r="B519">
        <v>3457.73</v>
      </c>
      <c r="C519">
        <v>12392</v>
      </c>
      <c r="D519">
        <v>8174.8</v>
      </c>
      <c r="E519">
        <v>49476</v>
      </c>
      <c r="F519">
        <v>48410.1</v>
      </c>
      <c r="H519">
        <v>13519.1</v>
      </c>
      <c r="I519">
        <v>24928.400000000001</v>
      </c>
      <c r="J519">
        <v>24678.9</v>
      </c>
      <c r="L519">
        <f t="shared" si="14"/>
        <v>429.85</v>
      </c>
      <c r="M519">
        <f>data!AQ519</f>
        <v>4.742388402255153E-10</v>
      </c>
      <c r="O519">
        <v>4.5763759251617729E-10</v>
      </c>
      <c r="P519">
        <f t="shared" si="15"/>
        <v>3.6275970289200314</v>
      </c>
    </row>
    <row r="520" spans="1:16" x14ac:dyDescent="0.2">
      <c r="A520">
        <v>430.32</v>
      </c>
      <c r="B520">
        <v>3476.8</v>
      </c>
      <c r="C520">
        <v>12569.6</v>
      </c>
      <c r="D520">
        <v>8242</v>
      </c>
      <c r="E520">
        <v>49979.6</v>
      </c>
      <c r="F520">
        <v>48866.400000000001</v>
      </c>
      <c r="H520">
        <v>13712.9</v>
      </c>
      <c r="I520">
        <v>25108.2</v>
      </c>
      <c r="J520">
        <v>24849.7</v>
      </c>
      <c r="L520">
        <f t="shared" ref="L520:L583" si="16">A520</f>
        <v>430.32</v>
      </c>
      <c r="M520">
        <f>data!AQ520</f>
        <v>4.7354645323597077E-10</v>
      </c>
      <c r="O520">
        <v>4.561356079550329E-10</v>
      </c>
      <c r="P520">
        <f t="shared" ref="P520:P583" si="17">(M520-O520)/O520%</f>
        <v>3.8170326931929157</v>
      </c>
    </row>
    <row r="521" spans="1:16" x14ac:dyDescent="0.2">
      <c r="A521">
        <v>430.78</v>
      </c>
      <c r="B521">
        <v>3687.13</v>
      </c>
      <c r="C521">
        <v>14204.6</v>
      </c>
      <c r="D521">
        <v>8473.67</v>
      </c>
      <c r="E521">
        <v>51793.8</v>
      </c>
      <c r="F521">
        <v>50700</v>
      </c>
      <c r="H521">
        <v>15681.6</v>
      </c>
      <c r="I521">
        <v>26624.2</v>
      </c>
      <c r="J521">
        <v>26349.1</v>
      </c>
      <c r="L521">
        <f t="shared" si="16"/>
        <v>430.78</v>
      </c>
      <c r="M521">
        <f>data!AQ521</f>
        <v>4.7281192677256186E-10</v>
      </c>
      <c r="O521">
        <v>4.5472870338337254E-10</v>
      </c>
      <c r="P521">
        <f t="shared" si="17"/>
        <v>3.9767059467859713</v>
      </c>
    </row>
    <row r="522" spans="1:16" x14ac:dyDescent="0.2">
      <c r="A522">
        <v>431.25</v>
      </c>
      <c r="B522">
        <v>3367.2</v>
      </c>
      <c r="C522">
        <v>11709.2</v>
      </c>
      <c r="D522">
        <v>8249.1299999999992</v>
      </c>
      <c r="E522">
        <v>50060.3</v>
      </c>
      <c r="F522">
        <v>48943.7</v>
      </c>
      <c r="H522">
        <v>12672.2</v>
      </c>
      <c r="I522">
        <v>23155.7</v>
      </c>
      <c r="J522">
        <v>22906.5</v>
      </c>
      <c r="L522">
        <f t="shared" si="16"/>
        <v>431.25</v>
      </c>
      <c r="M522">
        <f>data!AQ522</f>
        <v>4.6608065393555021E-10</v>
      </c>
      <c r="O522">
        <v>4.5011024132051634E-10</v>
      </c>
      <c r="P522">
        <f t="shared" si="17"/>
        <v>3.5481113622699345</v>
      </c>
    </row>
    <row r="523" spans="1:16" x14ac:dyDescent="0.2">
      <c r="A523">
        <v>431.71</v>
      </c>
      <c r="B523">
        <v>3440</v>
      </c>
      <c r="C523">
        <v>12285.4</v>
      </c>
      <c r="D523">
        <v>8339.4</v>
      </c>
      <c r="E523">
        <v>50857</v>
      </c>
      <c r="F523">
        <v>49663.7</v>
      </c>
      <c r="H523">
        <v>13390.6</v>
      </c>
      <c r="I523">
        <v>23208.6</v>
      </c>
      <c r="J523">
        <v>22938.400000000001</v>
      </c>
      <c r="L523">
        <f t="shared" si="16"/>
        <v>431.71</v>
      </c>
      <c r="M523">
        <f>data!AQ523</f>
        <v>4.6713656739267783E-10</v>
      </c>
      <c r="O523">
        <v>4.4924629542418076E-10</v>
      </c>
      <c r="P523">
        <f t="shared" si="17"/>
        <v>3.9822859199328446</v>
      </c>
    </row>
    <row r="524" spans="1:16" x14ac:dyDescent="0.2">
      <c r="A524">
        <v>432.18</v>
      </c>
      <c r="B524">
        <v>3568.67</v>
      </c>
      <c r="C524">
        <v>13249.1</v>
      </c>
      <c r="D524">
        <v>8501.4</v>
      </c>
      <c r="E524">
        <v>52060.4</v>
      </c>
      <c r="F524">
        <v>50934.7</v>
      </c>
      <c r="H524">
        <v>14604.2</v>
      </c>
      <c r="I524">
        <v>23918.400000000001</v>
      </c>
      <c r="J524">
        <v>23692.400000000001</v>
      </c>
      <c r="L524">
        <f t="shared" si="16"/>
        <v>432.18</v>
      </c>
      <c r="M524">
        <f>data!AQ524</f>
        <v>4.6669417228520663E-10</v>
      </c>
      <c r="O524">
        <v>4.4910783579406013E-10</v>
      </c>
      <c r="P524">
        <f t="shared" si="17"/>
        <v>3.9158382663380578</v>
      </c>
    </row>
    <row r="525" spans="1:16" x14ac:dyDescent="0.2">
      <c r="A525">
        <v>432.64</v>
      </c>
      <c r="B525">
        <v>3534.8</v>
      </c>
      <c r="C525">
        <v>12879.7</v>
      </c>
      <c r="D525">
        <v>8508.7999999999993</v>
      </c>
      <c r="E525">
        <v>52022.6</v>
      </c>
      <c r="F525">
        <v>50887.3</v>
      </c>
      <c r="H525">
        <v>14091.6</v>
      </c>
      <c r="I525">
        <v>23607</v>
      </c>
      <c r="J525">
        <v>23365.9</v>
      </c>
      <c r="L525">
        <f t="shared" si="16"/>
        <v>432.64</v>
      </c>
      <c r="M525">
        <f>data!AQ525</f>
        <v>4.6543590384649902E-10</v>
      </c>
      <c r="O525">
        <v>4.5008355702114492E-10</v>
      </c>
      <c r="P525">
        <f t="shared" si="17"/>
        <v>3.4109992657725203</v>
      </c>
    </row>
    <row r="526" spans="1:16" x14ac:dyDescent="0.2">
      <c r="A526">
        <v>433.11</v>
      </c>
      <c r="B526">
        <v>3443.6</v>
      </c>
      <c r="C526">
        <v>12278.3</v>
      </c>
      <c r="D526">
        <v>8475.67</v>
      </c>
      <c r="E526">
        <v>51839.7</v>
      </c>
      <c r="F526">
        <v>50792.6</v>
      </c>
      <c r="H526">
        <v>13366.1</v>
      </c>
      <c r="I526">
        <v>23217.9</v>
      </c>
      <c r="J526">
        <v>22992</v>
      </c>
      <c r="L526">
        <f t="shared" si="16"/>
        <v>433.11</v>
      </c>
      <c r="M526">
        <f>data!AQ526</f>
        <v>4.6266245639281422E-10</v>
      </c>
      <c r="O526">
        <v>4.4560135951447579E-10</v>
      </c>
      <c r="P526">
        <f t="shared" si="17"/>
        <v>3.8287802570728426</v>
      </c>
    </row>
    <row r="527" spans="1:16" x14ac:dyDescent="0.2">
      <c r="A527">
        <v>433.57</v>
      </c>
      <c r="B527">
        <v>3419.6</v>
      </c>
      <c r="C527">
        <v>12086</v>
      </c>
      <c r="D527">
        <v>8512.8700000000008</v>
      </c>
      <c r="E527">
        <v>52064.9</v>
      </c>
      <c r="F527">
        <v>50989.5</v>
      </c>
      <c r="H527">
        <v>13175.6</v>
      </c>
      <c r="I527">
        <v>23305.200000000001</v>
      </c>
      <c r="J527">
        <v>23085.4</v>
      </c>
      <c r="L527">
        <f t="shared" si="16"/>
        <v>433.57</v>
      </c>
      <c r="M527">
        <f>data!AQ527</f>
        <v>4.5961137111480282E-10</v>
      </c>
      <c r="O527">
        <v>4.4225017168386922E-10</v>
      </c>
      <c r="P527">
        <f t="shared" si="17"/>
        <v>3.9256512586147267</v>
      </c>
    </row>
    <row r="528" spans="1:16" x14ac:dyDescent="0.2">
      <c r="A528">
        <v>434.04</v>
      </c>
      <c r="B528">
        <v>3468.07</v>
      </c>
      <c r="C528">
        <v>12331.2</v>
      </c>
      <c r="D528">
        <v>8606.5300000000007</v>
      </c>
      <c r="E528">
        <v>52681.8</v>
      </c>
      <c r="F528">
        <v>51577</v>
      </c>
      <c r="H528">
        <v>13450.1</v>
      </c>
      <c r="I528">
        <v>24314.2</v>
      </c>
      <c r="J528">
        <v>24078.400000000001</v>
      </c>
      <c r="L528">
        <f t="shared" si="16"/>
        <v>434.04</v>
      </c>
      <c r="M528">
        <f>data!AQ528</f>
        <v>4.5817274853632482E-10</v>
      </c>
      <c r="O528">
        <v>4.4257733075654981E-10</v>
      </c>
      <c r="P528">
        <f t="shared" si="17"/>
        <v>3.5237723886842365</v>
      </c>
    </row>
    <row r="529" spans="1:16" x14ac:dyDescent="0.2">
      <c r="A529">
        <v>434.5</v>
      </c>
      <c r="B529">
        <v>3433.47</v>
      </c>
      <c r="C529">
        <v>12190.7</v>
      </c>
      <c r="D529">
        <v>8643.6</v>
      </c>
      <c r="E529">
        <v>52986.9</v>
      </c>
      <c r="F529">
        <v>51920.2</v>
      </c>
      <c r="H529">
        <v>13256.4</v>
      </c>
      <c r="I529">
        <v>23408.3</v>
      </c>
      <c r="J529">
        <v>23157.4</v>
      </c>
      <c r="L529">
        <f t="shared" si="16"/>
        <v>434.5</v>
      </c>
      <c r="M529">
        <f>data!AQ529</f>
        <v>4.5431030783720755E-10</v>
      </c>
      <c r="O529">
        <v>4.3950607375697088E-10</v>
      </c>
      <c r="P529">
        <f t="shared" si="17"/>
        <v>3.3683798618953351</v>
      </c>
    </row>
    <row r="530" spans="1:16" x14ac:dyDescent="0.2">
      <c r="A530">
        <v>434.97</v>
      </c>
      <c r="B530">
        <v>3504.87</v>
      </c>
      <c r="C530">
        <v>12719.5</v>
      </c>
      <c r="D530">
        <v>8731.1299999999992</v>
      </c>
      <c r="E530">
        <v>53850.8</v>
      </c>
      <c r="F530">
        <v>52698.400000000001</v>
      </c>
      <c r="H530">
        <v>13932.1</v>
      </c>
      <c r="I530">
        <v>23603.1</v>
      </c>
      <c r="J530">
        <v>23375.3</v>
      </c>
      <c r="L530">
        <f t="shared" si="16"/>
        <v>434.97</v>
      </c>
      <c r="M530">
        <f>data!AQ530</f>
        <v>4.5557083805473939E-10</v>
      </c>
      <c r="O530">
        <v>4.3760652887277105E-10</v>
      </c>
      <c r="P530">
        <f t="shared" si="17"/>
        <v>4.1051282366016197</v>
      </c>
    </row>
    <row r="531" spans="1:16" x14ac:dyDescent="0.2">
      <c r="A531">
        <v>435.43</v>
      </c>
      <c r="B531">
        <v>3382.13</v>
      </c>
      <c r="C531">
        <v>11817.2</v>
      </c>
      <c r="D531">
        <v>8690.93</v>
      </c>
      <c r="E531">
        <v>53399.1</v>
      </c>
      <c r="F531">
        <v>52266.9</v>
      </c>
      <c r="H531">
        <v>12787</v>
      </c>
      <c r="I531">
        <v>22725.599999999999</v>
      </c>
      <c r="J531">
        <v>22509.599999999999</v>
      </c>
      <c r="L531">
        <f t="shared" si="16"/>
        <v>435.43</v>
      </c>
      <c r="M531">
        <f>data!AQ531</f>
        <v>4.508698898191309E-10</v>
      </c>
      <c r="O531">
        <v>4.328881285949619E-10</v>
      </c>
      <c r="P531">
        <f t="shared" si="17"/>
        <v>4.1539049089964521</v>
      </c>
    </row>
    <row r="532" spans="1:16" x14ac:dyDescent="0.2">
      <c r="A532">
        <v>435.9</v>
      </c>
      <c r="B532">
        <v>3506.93</v>
      </c>
      <c r="C532">
        <v>12738.8</v>
      </c>
      <c r="D532">
        <v>8844.7999999999993</v>
      </c>
      <c r="E532">
        <v>54547.6</v>
      </c>
      <c r="F532">
        <v>53489.8</v>
      </c>
      <c r="H532">
        <v>13957.2</v>
      </c>
      <c r="I532">
        <v>23842.799999999999</v>
      </c>
      <c r="J532">
        <v>23633.3</v>
      </c>
      <c r="L532">
        <f t="shared" si="16"/>
        <v>435.9</v>
      </c>
      <c r="M532">
        <f>data!AQ532</f>
        <v>4.5100003987718918E-10</v>
      </c>
      <c r="O532">
        <v>4.3477979679995395E-10</v>
      </c>
      <c r="P532">
        <f t="shared" si="17"/>
        <v>3.7306800354153342</v>
      </c>
    </row>
    <row r="533" spans="1:16" x14ac:dyDescent="0.2">
      <c r="A533">
        <v>436.36</v>
      </c>
      <c r="B533">
        <v>3459.13</v>
      </c>
      <c r="C533">
        <v>12429.3</v>
      </c>
      <c r="D533">
        <v>8848.8700000000008</v>
      </c>
      <c r="E533">
        <v>54645.1</v>
      </c>
      <c r="F533">
        <v>53515.3</v>
      </c>
      <c r="H533">
        <v>13538.2</v>
      </c>
      <c r="I533">
        <v>23390.9</v>
      </c>
      <c r="J533">
        <v>23215.5</v>
      </c>
      <c r="L533">
        <f t="shared" si="16"/>
        <v>436.36</v>
      </c>
      <c r="M533">
        <f>data!AQ533</f>
        <v>4.4910901512193141E-10</v>
      </c>
      <c r="O533">
        <v>4.3310802016394382E-10</v>
      </c>
      <c r="P533">
        <f t="shared" si="17"/>
        <v>3.6944582443730196</v>
      </c>
    </row>
    <row r="534" spans="1:16" x14ac:dyDescent="0.2">
      <c r="A534">
        <v>436.83</v>
      </c>
      <c r="B534">
        <v>3397.07</v>
      </c>
      <c r="C534">
        <v>11827.2</v>
      </c>
      <c r="D534">
        <v>8824.27</v>
      </c>
      <c r="E534">
        <v>54391.3</v>
      </c>
      <c r="F534">
        <v>53332.5</v>
      </c>
      <c r="H534">
        <v>12775.1</v>
      </c>
      <c r="I534">
        <v>22827.5</v>
      </c>
      <c r="J534">
        <v>22643.8</v>
      </c>
      <c r="L534">
        <f t="shared" si="16"/>
        <v>436.83</v>
      </c>
      <c r="M534">
        <f>data!AQ534</f>
        <v>4.485446058433014E-10</v>
      </c>
      <c r="O534">
        <v>4.3283210797095448E-10</v>
      </c>
      <c r="P534">
        <f t="shared" si="17"/>
        <v>3.6301599587896853</v>
      </c>
    </row>
    <row r="535" spans="1:16" x14ac:dyDescent="0.2">
      <c r="A535">
        <v>437.29</v>
      </c>
      <c r="B535">
        <v>3523.67</v>
      </c>
      <c r="C535">
        <v>12812.1</v>
      </c>
      <c r="D535">
        <v>8994.7999999999993</v>
      </c>
      <c r="E535">
        <v>55557.4</v>
      </c>
      <c r="F535">
        <v>54468.6</v>
      </c>
      <c r="H535">
        <v>14016.3</v>
      </c>
      <c r="I535">
        <v>23657.3</v>
      </c>
      <c r="J535">
        <v>23479.5</v>
      </c>
      <c r="L535">
        <f t="shared" si="16"/>
        <v>437.29</v>
      </c>
      <c r="M535">
        <f>data!AQ535</f>
        <v>4.4739279509649257E-10</v>
      </c>
      <c r="O535">
        <v>4.3084770142124126E-10</v>
      </c>
      <c r="P535">
        <f t="shared" si="17"/>
        <v>3.8401257847433912</v>
      </c>
    </row>
    <row r="536" spans="1:16" x14ac:dyDescent="0.2">
      <c r="A536">
        <v>437.76</v>
      </c>
      <c r="B536">
        <v>3481</v>
      </c>
      <c r="C536">
        <v>12525.3</v>
      </c>
      <c r="D536">
        <v>9014.5300000000007</v>
      </c>
      <c r="E536">
        <v>55758</v>
      </c>
      <c r="F536">
        <v>54727.9</v>
      </c>
      <c r="H536">
        <v>13691.5</v>
      </c>
      <c r="I536">
        <v>23317.3</v>
      </c>
      <c r="J536">
        <v>23132.5</v>
      </c>
      <c r="L536">
        <f t="shared" si="16"/>
        <v>437.76</v>
      </c>
      <c r="M536">
        <f>data!AQ536</f>
        <v>4.4478505721140581E-10</v>
      </c>
      <c r="O536">
        <v>4.2912951754135693E-10</v>
      </c>
      <c r="P536">
        <f t="shared" si="17"/>
        <v>3.6482085314814299</v>
      </c>
    </row>
    <row r="537" spans="1:16" x14ac:dyDescent="0.2">
      <c r="A537">
        <v>438.22</v>
      </c>
      <c r="B537">
        <v>3482.4</v>
      </c>
      <c r="C537">
        <v>12515.2</v>
      </c>
      <c r="D537">
        <v>9058.27</v>
      </c>
      <c r="E537">
        <v>56089.7</v>
      </c>
      <c r="F537">
        <v>55048.7</v>
      </c>
      <c r="H537">
        <v>13692.4</v>
      </c>
      <c r="I537">
        <v>23432.400000000001</v>
      </c>
      <c r="J537">
        <v>23279.9</v>
      </c>
      <c r="L537">
        <f t="shared" si="16"/>
        <v>438.22</v>
      </c>
      <c r="M537">
        <f>data!AQ537</f>
        <v>4.438307599789579E-10</v>
      </c>
      <c r="O537">
        <v>4.2880208226542402E-10</v>
      </c>
      <c r="P537">
        <f t="shared" si="17"/>
        <v>3.5048052085323804</v>
      </c>
    </row>
    <row r="538" spans="1:16" x14ac:dyDescent="0.2">
      <c r="A538">
        <v>438.69</v>
      </c>
      <c r="B538">
        <v>3412.6</v>
      </c>
      <c r="C538">
        <v>11996.5</v>
      </c>
      <c r="D538">
        <v>9055.73</v>
      </c>
      <c r="E538">
        <v>56064.5</v>
      </c>
      <c r="F538">
        <v>54996.6</v>
      </c>
      <c r="H538">
        <v>13059.9</v>
      </c>
      <c r="I538">
        <v>22933.5</v>
      </c>
      <c r="J538">
        <v>22794</v>
      </c>
      <c r="L538">
        <f t="shared" si="16"/>
        <v>438.69</v>
      </c>
      <c r="M538">
        <f>data!AQ538</f>
        <v>4.4093537554020261E-10</v>
      </c>
      <c r="O538">
        <v>4.2562760551220651E-10</v>
      </c>
      <c r="P538">
        <f t="shared" si="17"/>
        <v>3.5965171971339833</v>
      </c>
    </row>
    <row r="539" spans="1:16" x14ac:dyDescent="0.2">
      <c r="A539">
        <v>439.15</v>
      </c>
      <c r="B539">
        <v>3441.27</v>
      </c>
      <c r="C539">
        <v>12186.6</v>
      </c>
      <c r="D539">
        <v>9109.8700000000008</v>
      </c>
      <c r="E539">
        <v>56532.1</v>
      </c>
      <c r="F539">
        <v>55477</v>
      </c>
      <c r="H539">
        <v>13235.5</v>
      </c>
      <c r="I539">
        <v>23113.1</v>
      </c>
      <c r="J539">
        <v>22970.7</v>
      </c>
      <c r="L539">
        <f t="shared" si="16"/>
        <v>439.15</v>
      </c>
      <c r="M539">
        <f>data!AQ539</f>
        <v>4.4139353613877489E-10</v>
      </c>
      <c r="O539">
        <v>4.2524700795406365E-10</v>
      </c>
      <c r="P539">
        <f t="shared" si="17"/>
        <v>3.7969763179275406</v>
      </c>
    </row>
    <row r="540" spans="1:16" x14ac:dyDescent="0.2">
      <c r="A540">
        <v>439.62</v>
      </c>
      <c r="B540">
        <v>3739.4</v>
      </c>
      <c r="C540">
        <v>14632.4</v>
      </c>
      <c r="D540">
        <v>9463.27</v>
      </c>
      <c r="E540">
        <v>59075.3</v>
      </c>
      <c r="F540">
        <v>58013.3</v>
      </c>
      <c r="H540">
        <v>16180.5</v>
      </c>
      <c r="I540">
        <v>25788.5</v>
      </c>
      <c r="J540">
        <v>25604.9</v>
      </c>
      <c r="L540">
        <f t="shared" si="16"/>
        <v>439.62</v>
      </c>
      <c r="M540">
        <f>data!AQ540</f>
        <v>4.395364840654234E-10</v>
      </c>
      <c r="O540">
        <v>4.2547350193782698E-10</v>
      </c>
      <c r="P540">
        <f t="shared" si="17"/>
        <v>3.3052545137467546</v>
      </c>
    </row>
    <row r="541" spans="1:16" x14ac:dyDescent="0.2">
      <c r="A541">
        <v>440.08</v>
      </c>
      <c r="B541">
        <v>3479.47</v>
      </c>
      <c r="C541">
        <v>12552.4</v>
      </c>
      <c r="D541">
        <v>9283.2000000000007</v>
      </c>
      <c r="E541">
        <v>57611.4</v>
      </c>
      <c r="F541">
        <v>56557.8</v>
      </c>
      <c r="H541">
        <v>13712.4</v>
      </c>
      <c r="I541">
        <v>23576</v>
      </c>
      <c r="J541">
        <v>23407.599999999999</v>
      </c>
      <c r="L541">
        <f t="shared" si="16"/>
        <v>440.08</v>
      </c>
      <c r="M541">
        <f>data!AQ541</f>
        <v>4.3575789714873402E-10</v>
      </c>
      <c r="O541">
        <v>4.2449517143430081E-10</v>
      </c>
      <c r="P541">
        <f t="shared" si="17"/>
        <v>2.6532046704744086</v>
      </c>
    </row>
    <row r="542" spans="1:16" x14ac:dyDescent="0.2">
      <c r="A542">
        <v>440.55</v>
      </c>
      <c r="B542">
        <v>3523.2</v>
      </c>
      <c r="C542">
        <v>12878.5</v>
      </c>
      <c r="D542">
        <v>9346.27</v>
      </c>
      <c r="E542">
        <v>58202.8</v>
      </c>
      <c r="F542">
        <v>57221.599999999999</v>
      </c>
      <c r="H542">
        <v>14129</v>
      </c>
      <c r="I542">
        <v>24223.8</v>
      </c>
      <c r="J542">
        <v>24068.5</v>
      </c>
      <c r="L542">
        <f t="shared" si="16"/>
        <v>440.55</v>
      </c>
      <c r="M542">
        <f>data!AQ542</f>
        <v>4.3677246559096756E-10</v>
      </c>
      <c r="O542">
        <v>4.2358431463447058E-10</v>
      </c>
      <c r="P542">
        <f t="shared" si="17"/>
        <v>3.1134653717944225</v>
      </c>
    </row>
    <row r="543" spans="1:16" x14ac:dyDescent="0.2">
      <c r="A543">
        <v>441.01</v>
      </c>
      <c r="B543">
        <v>3538.53</v>
      </c>
      <c r="C543">
        <v>13086.1</v>
      </c>
      <c r="D543">
        <v>9420.2000000000007</v>
      </c>
      <c r="E543">
        <v>58774.3</v>
      </c>
      <c r="F543">
        <v>57765.9</v>
      </c>
      <c r="H543">
        <v>14329.7</v>
      </c>
      <c r="I543">
        <v>25018.9</v>
      </c>
      <c r="J543">
        <v>24759.9</v>
      </c>
      <c r="L543">
        <f t="shared" si="16"/>
        <v>441.01</v>
      </c>
      <c r="M543">
        <f>data!AQ543</f>
        <v>4.3472319152734456E-10</v>
      </c>
      <c r="O543">
        <v>4.2319504074021878E-10</v>
      </c>
      <c r="P543">
        <f t="shared" si="17"/>
        <v>2.7240751136784738</v>
      </c>
    </row>
    <row r="544" spans="1:16" x14ac:dyDescent="0.2">
      <c r="A544">
        <v>441.48</v>
      </c>
      <c r="B544">
        <v>3418.27</v>
      </c>
      <c r="C544">
        <v>11964</v>
      </c>
      <c r="D544">
        <v>9315.27</v>
      </c>
      <c r="E544">
        <v>58152.2</v>
      </c>
      <c r="F544">
        <v>57129.1</v>
      </c>
      <c r="H544">
        <v>13032.2</v>
      </c>
      <c r="I544">
        <v>24372.1</v>
      </c>
      <c r="J544">
        <v>24202</v>
      </c>
      <c r="L544">
        <f t="shared" si="16"/>
        <v>441.48</v>
      </c>
      <c r="M544">
        <f>data!AQ544</f>
        <v>4.3604576559731546E-10</v>
      </c>
      <c r="O544">
        <v>4.2100534579668393E-10</v>
      </c>
      <c r="P544">
        <f t="shared" si="17"/>
        <v>3.5725009078376391</v>
      </c>
    </row>
    <row r="545" spans="1:16" x14ac:dyDescent="0.2">
      <c r="A545">
        <v>441.94</v>
      </c>
      <c r="B545">
        <v>3434.87</v>
      </c>
      <c r="C545">
        <v>12211.3</v>
      </c>
      <c r="D545">
        <v>9389.4</v>
      </c>
      <c r="E545">
        <v>58721.599999999999</v>
      </c>
      <c r="F545">
        <v>57653.2</v>
      </c>
      <c r="H545">
        <v>13280.4</v>
      </c>
      <c r="I545">
        <v>24542</v>
      </c>
      <c r="J545">
        <v>24423.3</v>
      </c>
      <c r="L545">
        <f t="shared" si="16"/>
        <v>441.94</v>
      </c>
      <c r="M545">
        <f>data!AQ545</f>
        <v>4.3412282128569452E-10</v>
      </c>
      <c r="O545">
        <v>4.1818529912464034E-10</v>
      </c>
      <c r="P545">
        <f t="shared" si="17"/>
        <v>3.8111148800340779</v>
      </c>
    </row>
    <row r="546" spans="1:16" x14ac:dyDescent="0.2">
      <c r="A546">
        <v>442.41</v>
      </c>
      <c r="B546">
        <v>3639.73</v>
      </c>
      <c r="C546">
        <v>13830.4</v>
      </c>
      <c r="D546">
        <v>9641.27</v>
      </c>
      <c r="E546">
        <v>60337.5</v>
      </c>
      <c r="F546">
        <v>59404.6</v>
      </c>
      <c r="H546">
        <v>15224.5</v>
      </c>
      <c r="I546">
        <v>26133.9</v>
      </c>
      <c r="J546">
        <v>25980.2</v>
      </c>
      <c r="L546">
        <f t="shared" si="16"/>
        <v>442.41</v>
      </c>
      <c r="M546">
        <f>data!AQ546</f>
        <v>4.3307626766207677E-10</v>
      </c>
      <c r="O546">
        <v>4.1944584137505765E-10</v>
      </c>
      <c r="P546">
        <f t="shared" si="17"/>
        <v>3.2496272325253885</v>
      </c>
    </row>
    <row r="547" spans="1:16" x14ac:dyDescent="0.2">
      <c r="A547">
        <v>442.87</v>
      </c>
      <c r="B547">
        <v>3390.13</v>
      </c>
      <c r="C547">
        <v>11891.4</v>
      </c>
      <c r="D547">
        <v>9462.2000000000007</v>
      </c>
      <c r="E547">
        <v>59211</v>
      </c>
      <c r="F547">
        <v>58135</v>
      </c>
      <c r="H547">
        <v>12892.1</v>
      </c>
      <c r="I547">
        <v>23851.599999999999</v>
      </c>
      <c r="J547">
        <v>23648.6</v>
      </c>
      <c r="L547">
        <f t="shared" si="16"/>
        <v>442.87</v>
      </c>
      <c r="M547">
        <f>data!AQ547</f>
        <v>4.3027804842985697E-10</v>
      </c>
      <c r="O547">
        <v>4.1658810646676875E-10</v>
      </c>
      <c r="P547">
        <f t="shared" si="17"/>
        <v>3.2862056670790385</v>
      </c>
    </row>
    <row r="548" spans="1:16" x14ac:dyDescent="0.2">
      <c r="A548">
        <v>443.34</v>
      </c>
      <c r="B548">
        <v>3486.6</v>
      </c>
      <c r="C548">
        <v>12583.4</v>
      </c>
      <c r="D548">
        <v>9611.4699999999993</v>
      </c>
      <c r="E548">
        <v>60060.5</v>
      </c>
      <c r="F548">
        <v>58997.5</v>
      </c>
      <c r="H548">
        <v>13744.1</v>
      </c>
      <c r="I548">
        <v>24837.8</v>
      </c>
      <c r="J548">
        <v>24685.1</v>
      </c>
      <c r="L548">
        <f t="shared" si="16"/>
        <v>443.34</v>
      </c>
      <c r="M548">
        <f>data!AQ548</f>
        <v>4.2887699496411797E-10</v>
      </c>
      <c r="O548">
        <v>4.1522807636982751E-10</v>
      </c>
      <c r="P548">
        <f t="shared" si="17"/>
        <v>3.2870895228515065</v>
      </c>
    </row>
    <row r="549" spans="1:16" x14ac:dyDescent="0.2">
      <c r="A549">
        <v>443.8</v>
      </c>
      <c r="B549">
        <v>3483.07</v>
      </c>
      <c r="C549">
        <v>12529.8</v>
      </c>
      <c r="D549">
        <v>9629.5300000000007</v>
      </c>
      <c r="E549">
        <v>60434.3</v>
      </c>
      <c r="F549">
        <v>59484.4</v>
      </c>
      <c r="H549">
        <v>13699.4</v>
      </c>
      <c r="I549">
        <v>24936.7</v>
      </c>
      <c r="J549">
        <v>24790.6</v>
      </c>
      <c r="L549">
        <f t="shared" si="16"/>
        <v>443.8</v>
      </c>
      <c r="M549">
        <f>data!AQ549</f>
        <v>4.2968930406128669E-10</v>
      </c>
      <c r="O549">
        <v>4.1532089389942903E-10</v>
      </c>
      <c r="P549">
        <f t="shared" si="17"/>
        <v>3.4595924194791428</v>
      </c>
    </row>
    <row r="550" spans="1:16" x14ac:dyDescent="0.2">
      <c r="A550">
        <v>444.27</v>
      </c>
      <c r="B550">
        <v>3377.6</v>
      </c>
      <c r="C550">
        <v>11811.6</v>
      </c>
      <c r="D550">
        <v>9613.2000000000007</v>
      </c>
      <c r="E550">
        <v>60285.4</v>
      </c>
      <c r="F550">
        <v>59219</v>
      </c>
      <c r="H550">
        <v>12815.3</v>
      </c>
      <c r="I550">
        <v>23830.5</v>
      </c>
      <c r="J550">
        <v>23668.3</v>
      </c>
      <c r="L550">
        <f t="shared" si="16"/>
        <v>444.27</v>
      </c>
      <c r="M550">
        <f>data!AQ550</f>
        <v>4.2575451339701238E-10</v>
      </c>
      <c r="O550">
        <v>4.1367030534437131E-10</v>
      </c>
      <c r="P550">
        <f t="shared" si="17"/>
        <v>2.9212171858894345</v>
      </c>
    </row>
    <row r="551" spans="1:16" x14ac:dyDescent="0.2">
      <c r="A551">
        <v>444.73</v>
      </c>
      <c r="B551">
        <v>3589.13</v>
      </c>
      <c r="C551">
        <v>13290.5</v>
      </c>
      <c r="D551">
        <v>9843.4</v>
      </c>
      <c r="E551">
        <v>61893.9</v>
      </c>
      <c r="F551">
        <v>60821.3</v>
      </c>
      <c r="H551">
        <v>14581.7</v>
      </c>
      <c r="I551">
        <v>25351</v>
      </c>
      <c r="J551">
        <v>25210.6</v>
      </c>
      <c r="L551">
        <f t="shared" si="16"/>
        <v>444.73</v>
      </c>
      <c r="M551">
        <f>data!AQ551</f>
        <v>4.2677963585140064E-10</v>
      </c>
      <c r="O551">
        <v>4.1265462882848795E-10</v>
      </c>
      <c r="P551">
        <f t="shared" si="17"/>
        <v>3.4229610032518227</v>
      </c>
    </row>
    <row r="552" spans="1:16" x14ac:dyDescent="0.2">
      <c r="A552">
        <v>445.2</v>
      </c>
      <c r="B552">
        <v>3473.8</v>
      </c>
      <c r="C552">
        <v>12618.5</v>
      </c>
      <c r="D552">
        <v>9804.2000000000007</v>
      </c>
      <c r="E552">
        <v>61776.7</v>
      </c>
      <c r="F552">
        <v>60664.3</v>
      </c>
      <c r="H552">
        <v>13743.4</v>
      </c>
      <c r="I552">
        <v>24512.1</v>
      </c>
      <c r="J552">
        <v>24324.9</v>
      </c>
      <c r="L552">
        <f t="shared" si="16"/>
        <v>445.2</v>
      </c>
      <c r="M552">
        <f>data!AQ552</f>
        <v>4.2386085616109797E-10</v>
      </c>
      <c r="O552">
        <v>4.1159440600205823E-10</v>
      </c>
      <c r="P552">
        <f t="shared" si="17"/>
        <v>2.9802276173253941</v>
      </c>
    </row>
    <row r="553" spans="1:16" x14ac:dyDescent="0.2">
      <c r="A553">
        <v>445.66</v>
      </c>
      <c r="B553">
        <v>3464.4</v>
      </c>
      <c r="C553">
        <v>12378.1</v>
      </c>
      <c r="D553">
        <v>9825.1299999999992</v>
      </c>
      <c r="E553">
        <v>61906.2</v>
      </c>
      <c r="F553">
        <v>60844</v>
      </c>
      <c r="H553">
        <v>13486.7</v>
      </c>
      <c r="I553">
        <v>24289.8</v>
      </c>
      <c r="J553">
        <v>24051.599999999999</v>
      </c>
      <c r="L553">
        <f t="shared" si="16"/>
        <v>445.66</v>
      </c>
      <c r="M553">
        <f>data!AQ553</f>
        <v>4.240863783781619E-10</v>
      </c>
      <c r="O553">
        <v>4.0889075852642323E-10</v>
      </c>
      <c r="P553">
        <f t="shared" si="17"/>
        <v>3.7163030797030601</v>
      </c>
    </row>
    <row r="554" spans="1:16" x14ac:dyDescent="0.2">
      <c r="A554">
        <v>446.12</v>
      </c>
      <c r="B554">
        <v>3456.67</v>
      </c>
      <c r="C554">
        <v>12336.4</v>
      </c>
      <c r="D554">
        <v>9883</v>
      </c>
      <c r="E554">
        <v>62142.6</v>
      </c>
      <c r="F554">
        <v>61131.6</v>
      </c>
      <c r="H554">
        <v>13413.8</v>
      </c>
      <c r="I554">
        <v>24024.2</v>
      </c>
      <c r="J554">
        <v>23920.5</v>
      </c>
      <c r="L554">
        <f t="shared" si="16"/>
        <v>446.12</v>
      </c>
      <c r="M554">
        <f>data!AQ554</f>
        <v>4.2192091159015872E-10</v>
      </c>
      <c r="O554">
        <v>4.0862442251411892E-10</v>
      </c>
      <c r="P554">
        <f t="shared" si="17"/>
        <v>3.2539633813934294</v>
      </c>
    </row>
    <row r="555" spans="1:16" x14ac:dyDescent="0.2">
      <c r="A555">
        <v>446.59</v>
      </c>
      <c r="B555">
        <v>3478.07</v>
      </c>
      <c r="C555">
        <v>12568.3</v>
      </c>
      <c r="D555">
        <v>9958.93</v>
      </c>
      <c r="E555">
        <v>62782</v>
      </c>
      <c r="F555">
        <v>61767</v>
      </c>
      <c r="H555">
        <v>13774.6</v>
      </c>
      <c r="I555">
        <v>24527.8</v>
      </c>
      <c r="J555">
        <v>24336.400000000001</v>
      </c>
      <c r="L555">
        <f t="shared" si="16"/>
        <v>446.59</v>
      </c>
      <c r="M555">
        <f>data!AQ555</f>
        <v>4.2059220123901887E-10</v>
      </c>
      <c r="O555">
        <v>4.0825611955861547E-10</v>
      </c>
      <c r="P555">
        <f t="shared" si="17"/>
        <v>3.0216526071282175</v>
      </c>
    </row>
    <row r="556" spans="1:16" x14ac:dyDescent="0.2">
      <c r="A556">
        <v>447.05</v>
      </c>
      <c r="B556">
        <v>3444.87</v>
      </c>
      <c r="C556">
        <v>12226.5</v>
      </c>
      <c r="D556">
        <v>9958.5300000000007</v>
      </c>
      <c r="E556">
        <v>62954.8</v>
      </c>
      <c r="F556">
        <v>61917.599999999999</v>
      </c>
      <c r="H556">
        <v>13311</v>
      </c>
      <c r="I556">
        <v>23983.5</v>
      </c>
      <c r="J556">
        <v>23821.200000000001</v>
      </c>
      <c r="L556">
        <f t="shared" si="16"/>
        <v>447.05</v>
      </c>
      <c r="M556">
        <f>data!AQ556</f>
        <v>4.2068024973430702E-10</v>
      </c>
      <c r="O556">
        <v>4.0550529786679372E-10</v>
      </c>
      <c r="P556">
        <f t="shared" si="17"/>
        <v>3.7422327025917648</v>
      </c>
    </row>
    <row r="557" spans="1:16" x14ac:dyDescent="0.2">
      <c r="A557">
        <v>447.52</v>
      </c>
      <c r="B557">
        <v>3465.87</v>
      </c>
      <c r="C557">
        <v>12381.7</v>
      </c>
      <c r="D557">
        <v>10035.799999999999</v>
      </c>
      <c r="E557">
        <v>63541.3</v>
      </c>
      <c r="F557">
        <v>62367.199999999997</v>
      </c>
      <c r="H557">
        <v>13547.6</v>
      </c>
      <c r="I557">
        <v>23828.5</v>
      </c>
      <c r="J557">
        <v>23720.3</v>
      </c>
      <c r="L557">
        <f t="shared" si="16"/>
        <v>447.52</v>
      </c>
      <c r="M557">
        <f>data!AQ557</f>
        <v>4.1927695000682241E-10</v>
      </c>
      <c r="O557">
        <v>4.0587663758509648E-10</v>
      </c>
      <c r="P557">
        <f t="shared" si="17"/>
        <v>3.3015727393071286</v>
      </c>
    </row>
    <row r="558" spans="1:16" x14ac:dyDescent="0.2">
      <c r="A558">
        <v>447.98</v>
      </c>
      <c r="B558">
        <v>3413.73</v>
      </c>
      <c r="C558">
        <v>12053.1</v>
      </c>
      <c r="D558">
        <v>10059.33</v>
      </c>
      <c r="E558">
        <v>63586.5</v>
      </c>
      <c r="F558">
        <v>62595.4</v>
      </c>
      <c r="H558">
        <v>13172.7</v>
      </c>
      <c r="I558">
        <v>23455.9</v>
      </c>
      <c r="J558">
        <v>23270</v>
      </c>
      <c r="L558">
        <f t="shared" si="16"/>
        <v>447.98</v>
      </c>
      <c r="M558">
        <f>data!AQ558</f>
        <v>4.1660147911230158E-10</v>
      </c>
      <c r="O558">
        <v>4.0366061699499873E-10</v>
      </c>
      <c r="P558">
        <f t="shared" si="17"/>
        <v>3.2058768114758101</v>
      </c>
    </row>
    <row r="559" spans="1:16" x14ac:dyDescent="0.2">
      <c r="A559">
        <v>448.45</v>
      </c>
      <c r="B559">
        <v>3407.27</v>
      </c>
      <c r="C559">
        <v>11977.7</v>
      </c>
      <c r="D559">
        <v>10080.200000000001</v>
      </c>
      <c r="E559">
        <v>63827</v>
      </c>
      <c r="F559">
        <v>62861.5</v>
      </c>
      <c r="H559">
        <v>13025.4</v>
      </c>
      <c r="I559">
        <v>23251.599999999999</v>
      </c>
      <c r="J559">
        <v>23058.9</v>
      </c>
      <c r="L559">
        <f t="shared" si="16"/>
        <v>448.45</v>
      </c>
      <c r="M559">
        <f>data!AQ559</f>
        <v>4.1712238767659793E-10</v>
      </c>
      <c r="O559">
        <v>4.0381319447205475E-10</v>
      </c>
      <c r="P559">
        <f t="shared" si="17"/>
        <v>3.2958787347064304</v>
      </c>
    </row>
    <row r="560" spans="1:16" x14ac:dyDescent="0.2">
      <c r="A560">
        <v>448.91</v>
      </c>
      <c r="B560">
        <v>3488.53</v>
      </c>
      <c r="C560">
        <v>12636.2</v>
      </c>
      <c r="D560">
        <v>10215.67</v>
      </c>
      <c r="E560">
        <v>64000</v>
      </c>
      <c r="F560">
        <v>63785.4</v>
      </c>
      <c r="H560">
        <v>13828.8</v>
      </c>
      <c r="I560">
        <v>24085.599999999999</v>
      </c>
      <c r="J560">
        <v>23948.6</v>
      </c>
      <c r="L560">
        <f t="shared" si="16"/>
        <v>448.91</v>
      </c>
      <c r="M560">
        <f>data!AQ560</f>
        <v>4.158819540703912E-10</v>
      </c>
      <c r="O560">
        <v>4.0237688120434671E-10</v>
      </c>
      <c r="P560">
        <f t="shared" si="17"/>
        <v>3.3563242564092421</v>
      </c>
    </row>
    <row r="561" spans="1:16" x14ac:dyDescent="0.2">
      <c r="A561">
        <v>449.38</v>
      </c>
      <c r="B561">
        <v>3493.6</v>
      </c>
      <c r="C561">
        <v>12705.4</v>
      </c>
      <c r="D561">
        <v>10287.07</v>
      </c>
      <c r="E561">
        <v>64000</v>
      </c>
      <c r="F561">
        <v>64000</v>
      </c>
      <c r="H561">
        <v>13884.4</v>
      </c>
      <c r="I561">
        <v>24221.200000000001</v>
      </c>
      <c r="J561">
        <v>24103.3</v>
      </c>
      <c r="L561">
        <f t="shared" si="16"/>
        <v>449.38</v>
      </c>
      <c r="M561">
        <f>data!AQ561</f>
        <v>4.1395478006115889E-10</v>
      </c>
      <c r="O561">
        <v>4.008396472214274E-10</v>
      </c>
      <c r="P561">
        <f t="shared" si="17"/>
        <v>3.2719150739314391</v>
      </c>
    </row>
    <row r="562" spans="1:16" x14ac:dyDescent="0.2">
      <c r="A562">
        <v>449.84</v>
      </c>
      <c r="B562">
        <v>3444.27</v>
      </c>
      <c r="C562">
        <v>12244</v>
      </c>
      <c r="D562">
        <v>10287.07</v>
      </c>
      <c r="E562">
        <v>64000</v>
      </c>
      <c r="F562">
        <v>64000</v>
      </c>
      <c r="H562">
        <v>13412</v>
      </c>
      <c r="I562">
        <v>23616.7</v>
      </c>
      <c r="J562">
        <v>23491.4</v>
      </c>
      <c r="L562">
        <f t="shared" si="16"/>
        <v>449.84</v>
      </c>
      <c r="M562">
        <f>data!AQ562</f>
        <v>4.1307455262666019E-10</v>
      </c>
      <c r="O562">
        <v>3.9989750140212275E-10</v>
      </c>
      <c r="P562">
        <f t="shared" si="17"/>
        <v>3.2951071657952329</v>
      </c>
    </row>
    <row r="563" spans="1:16" x14ac:dyDescent="0.2">
      <c r="A563">
        <v>450.3</v>
      </c>
      <c r="B563">
        <v>3401.13</v>
      </c>
      <c r="C563">
        <v>11903.1</v>
      </c>
      <c r="D563">
        <v>10290.6</v>
      </c>
      <c r="E563">
        <v>64000</v>
      </c>
      <c r="F563">
        <v>64000</v>
      </c>
      <c r="H563">
        <v>12932</v>
      </c>
      <c r="I563">
        <v>23070.1</v>
      </c>
      <c r="J563">
        <v>22976.5</v>
      </c>
      <c r="L563">
        <f t="shared" si="16"/>
        <v>450.3</v>
      </c>
      <c r="M563">
        <f>data!AQ563</f>
        <v>4.1237549000083679E-10</v>
      </c>
      <c r="O563">
        <v>3.9879611501516726E-10</v>
      </c>
      <c r="P563">
        <f t="shared" si="17"/>
        <v>3.4050920945288237</v>
      </c>
    </row>
    <row r="564" spans="1:16" x14ac:dyDescent="0.2">
      <c r="A564">
        <v>450.77</v>
      </c>
      <c r="B564">
        <v>3407.87</v>
      </c>
      <c r="C564">
        <v>11872.6</v>
      </c>
      <c r="D564">
        <v>10361.33</v>
      </c>
      <c r="E564">
        <v>64000</v>
      </c>
      <c r="F564">
        <v>64000</v>
      </c>
      <c r="H564">
        <v>12874</v>
      </c>
      <c r="I564">
        <v>22847.9</v>
      </c>
      <c r="J564">
        <v>22728.2</v>
      </c>
      <c r="L564">
        <f t="shared" si="16"/>
        <v>450.77</v>
      </c>
      <c r="M564">
        <f>data!AQ564</f>
        <v>4.1068509787403958E-10</v>
      </c>
      <c r="O564">
        <v>3.9727666860950102E-10</v>
      </c>
      <c r="P564">
        <f t="shared" si="17"/>
        <v>3.3750860103285452</v>
      </c>
    </row>
    <row r="565" spans="1:16" x14ac:dyDescent="0.2">
      <c r="A565">
        <v>451.23</v>
      </c>
      <c r="B565">
        <v>3415.73</v>
      </c>
      <c r="C565">
        <v>12010.8</v>
      </c>
      <c r="D565">
        <v>10433.4</v>
      </c>
      <c r="E565">
        <v>64000</v>
      </c>
      <c r="F565">
        <v>64000</v>
      </c>
      <c r="H565">
        <v>13057</v>
      </c>
      <c r="I565">
        <v>22935.5</v>
      </c>
      <c r="J565">
        <v>22768.1</v>
      </c>
      <c r="L565">
        <f t="shared" si="16"/>
        <v>451.23</v>
      </c>
      <c r="M565">
        <f>data!AQ565</f>
        <v>4.0897129496724692E-10</v>
      </c>
      <c r="O565">
        <v>3.9686792087438128E-10</v>
      </c>
      <c r="P565">
        <f t="shared" si="17"/>
        <v>3.0497234611957116</v>
      </c>
    </row>
    <row r="566" spans="1:16" x14ac:dyDescent="0.2">
      <c r="A566">
        <v>451.7</v>
      </c>
      <c r="B566">
        <v>3457.33</v>
      </c>
      <c r="C566">
        <v>12431.7</v>
      </c>
      <c r="D566">
        <v>10558.87</v>
      </c>
      <c r="E566">
        <v>64000</v>
      </c>
      <c r="F566">
        <v>64000</v>
      </c>
      <c r="H566">
        <v>13550.3</v>
      </c>
      <c r="I566">
        <v>23291.4</v>
      </c>
      <c r="J566">
        <v>23204.9</v>
      </c>
      <c r="L566">
        <f t="shared" si="16"/>
        <v>451.7</v>
      </c>
      <c r="M566">
        <f>data!AQ566</f>
        <v>4.0618288882374399E-10</v>
      </c>
      <c r="O566">
        <v>3.94558014161434E-10</v>
      </c>
      <c r="P566">
        <f t="shared" si="17"/>
        <v>2.9463030137701507</v>
      </c>
    </row>
    <row r="567" spans="1:16" x14ac:dyDescent="0.2">
      <c r="A567">
        <v>452.16</v>
      </c>
      <c r="B567">
        <v>3496.07</v>
      </c>
      <c r="C567">
        <v>12687.5</v>
      </c>
      <c r="D567">
        <v>10638.2</v>
      </c>
      <c r="E567">
        <v>64000</v>
      </c>
      <c r="F567">
        <v>64000</v>
      </c>
      <c r="H567">
        <v>13969.7</v>
      </c>
      <c r="I567">
        <v>23732.7</v>
      </c>
      <c r="J567">
        <v>23603.3</v>
      </c>
      <c r="L567">
        <f t="shared" si="16"/>
        <v>452.16</v>
      </c>
      <c r="M567">
        <f>data!AQ567</f>
        <v>4.0592855368609715E-10</v>
      </c>
      <c r="O567">
        <v>3.9231809251764694E-10</v>
      </c>
      <c r="P567">
        <f t="shared" si="17"/>
        <v>3.4692412682542781</v>
      </c>
    </row>
    <row r="568" spans="1:16" x14ac:dyDescent="0.2">
      <c r="A568">
        <v>452.63</v>
      </c>
      <c r="B568">
        <v>3397.8</v>
      </c>
      <c r="C568">
        <v>11919.9</v>
      </c>
      <c r="D568">
        <v>10617.13</v>
      </c>
      <c r="E568">
        <v>64000</v>
      </c>
      <c r="F568">
        <v>64000</v>
      </c>
      <c r="H568">
        <v>13007.6</v>
      </c>
      <c r="I568">
        <v>22532.9</v>
      </c>
      <c r="J568">
        <v>22348</v>
      </c>
      <c r="L568">
        <f t="shared" si="16"/>
        <v>452.63</v>
      </c>
      <c r="M568">
        <f>data!AQ568</f>
        <v>4.0361667680444092E-10</v>
      </c>
      <c r="O568">
        <v>3.9185577538522068E-10</v>
      </c>
      <c r="P568">
        <f t="shared" si="17"/>
        <v>3.0013342045701594</v>
      </c>
    </row>
    <row r="569" spans="1:16" x14ac:dyDescent="0.2">
      <c r="A569">
        <v>453.09</v>
      </c>
      <c r="B569">
        <v>3527.53</v>
      </c>
      <c r="C569">
        <v>12927.2</v>
      </c>
      <c r="D569">
        <v>10786.33</v>
      </c>
      <c r="E569">
        <v>64000</v>
      </c>
      <c r="F569">
        <v>64000</v>
      </c>
      <c r="H569">
        <v>14217.7</v>
      </c>
      <c r="I569">
        <v>23547.8</v>
      </c>
      <c r="J569">
        <v>23375.9</v>
      </c>
      <c r="L569">
        <f t="shared" si="16"/>
        <v>453.09</v>
      </c>
      <c r="M569">
        <f>data!AQ569</f>
        <v>4.0345410648699206E-10</v>
      </c>
      <c r="O569">
        <v>3.8949336164768199E-10</v>
      </c>
      <c r="P569">
        <f t="shared" si="17"/>
        <v>3.5843344749835095</v>
      </c>
    </row>
    <row r="570" spans="1:16" x14ac:dyDescent="0.2">
      <c r="A570">
        <v>453.55</v>
      </c>
      <c r="B570">
        <v>3450.13</v>
      </c>
      <c r="C570">
        <v>12255</v>
      </c>
      <c r="D570">
        <v>10796.93</v>
      </c>
      <c r="E570">
        <v>64000</v>
      </c>
      <c r="F570">
        <v>64000</v>
      </c>
      <c r="H570">
        <v>13387.1</v>
      </c>
      <c r="I570">
        <v>22416.6</v>
      </c>
      <c r="J570">
        <v>22318.1</v>
      </c>
      <c r="L570">
        <f t="shared" si="16"/>
        <v>453.55</v>
      </c>
      <c r="M570">
        <f>data!AQ570</f>
        <v>4.005653536302153E-10</v>
      </c>
      <c r="O570">
        <v>3.9057957164385986E-10</v>
      </c>
      <c r="P570">
        <f t="shared" si="17"/>
        <v>2.5566575190626515</v>
      </c>
    </row>
    <row r="571" spans="1:16" x14ac:dyDescent="0.2">
      <c r="A571">
        <v>454.02</v>
      </c>
      <c r="B571">
        <v>3438.2</v>
      </c>
      <c r="C571">
        <v>12278.1</v>
      </c>
      <c r="D571">
        <v>10833</v>
      </c>
      <c r="E571">
        <v>64000</v>
      </c>
      <c r="F571">
        <v>64000</v>
      </c>
      <c r="H571">
        <v>13410.6</v>
      </c>
      <c r="I571">
        <v>22400.5</v>
      </c>
      <c r="J571">
        <v>22302.5</v>
      </c>
      <c r="L571">
        <f t="shared" si="16"/>
        <v>454.02</v>
      </c>
      <c r="M571">
        <f>data!AQ571</f>
        <v>4.0000203784037804E-10</v>
      </c>
      <c r="O571">
        <v>3.8667481223684428E-10</v>
      </c>
      <c r="P571">
        <f t="shared" si="17"/>
        <v>3.4466236697544792</v>
      </c>
    </row>
    <row r="572" spans="1:16" x14ac:dyDescent="0.2">
      <c r="A572">
        <v>454.48</v>
      </c>
      <c r="B572">
        <v>3442.67</v>
      </c>
      <c r="C572">
        <v>12349</v>
      </c>
      <c r="D572">
        <v>10876.07</v>
      </c>
      <c r="E572">
        <v>64000</v>
      </c>
      <c r="F572">
        <v>64000</v>
      </c>
      <c r="H572">
        <v>13554</v>
      </c>
      <c r="I572">
        <v>22657.3</v>
      </c>
      <c r="J572">
        <v>22500.5</v>
      </c>
      <c r="L572">
        <f t="shared" si="16"/>
        <v>454.48</v>
      </c>
      <c r="M572">
        <f>data!AQ572</f>
        <v>3.999239847533786E-10</v>
      </c>
      <c r="O572">
        <v>3.8719115824664504E-10</v>
      </c>
      <c r="P572">
        <f t="shared" si="17"/>
        <v>3.2885116913291226</v>
      </c>
    </row>
    <row r="573" spans="1:16" x14ac:dyDescent="0.2">
      <c r="A573">
        <v>454.95</v>
      </c>
      <c r="B573">
        <v>3493.93</v>
      </c>
      <c r="C573">
        <v>12640.9</v>
      </c>
      <c r="D573">
        <v>10997.8</v>
      </c>
      <c r="E573">
        <v>64000</v>
      </c>
      <c r="F573">
        <v>64000</v>
      </c>
      <c r="H573">
        <v>13812.6</v>
      </c>
      <c r="I573">
        <v>23015.9</v>
      </c>
      <c r="J573">
        <v>22849.599999999999</v>
      </c>
      <c r="L573">
        <f t="shared" si="16"/>
        <v>454.95</v>
      </c>
      <c r="M573">
        <f>data!AQ573</f>
        <v>3.9815402821878931E-10</v>
      </c>
      <c r="O573">
        <v>3.8595774491078186E-10</v>
      </c>
      <c r="P573">
        <f t="shared" si="17"/>
        <v>3.1600048111035433</v>
      </c>
    </row>
    <row r="574" spans="1:16" x14ac:dyDescent="0.2">
      <c r="A574">
        <v>455.41</v>
      </c>
      <c r="B574">
        <v>3411.8</v>
      </c>
      <c r="C574">
        <v>12085.6</v>
      </c>
      <c r="D574">
        <v>10961.13</v>
      </c>
      <c r="E574">
        <v>64000</v>
      </c>
      <c r="F574">
        <v>64000</v>
      </c>
      <c r="H574">
        <v>13219</v>
      </c>
      <c r="I574">
        <v>22615.200000000001</v>
      </c>
      <c r="J574">
        <v>22513.8</v>
      </c>
      <c r="L574">
        <f t="shared" si="16"/>
        <v>455.41</v>
      </c>
      <c r="M574">
        <f>data!AQ574</f>
        <v>3.97724351010617E-10</v>
      </c>
      <c r="O574">
        <v>3.837294250242047E-10</v>
      </c>
      <c r="P574">
        <f t="shared" si="17"/>
        <v>3.6470817909076256</v>
      </c>
    </row>
    <row r="575" spans="1:16" x14ac:dyDescent="0.2">
      <c r="A575">
        <v>455.87</v>
      </c>
      <c r="B575">
        <v>3447.87</v>
      </c>
      <c r="C575">
        <v>12378.2</v>
      </c>
      <c r="D575">
        <v>11068.6</v>
      </c>
      <c r="E575">
        <v>64000</v>
      </c>
      <c r="F575">
        <v>64000</v>
      </c>
      <c r="H575">
        <v>13574.7</v>
      </c>
      <c r="I575">
        <v>22896.6</v>
      </c>
      <c r="J575">
        <v>22806.5</v>
      </c>
      <c r="L575">
        <f t="shared" si="16"/>
        <v>455.87</v>
      </c>
      <c r="M575">
        <f>data!AQ575</f>
        <v>3.9591763718735529E-10</v>
      </c>
      <c r="O575">
        <v>3.8339275258779159E-10</v>
      </c>
      <c r="P575">
        <f t="shared" si="17"/>
        <v>3.2668548153360493</v>
      </c>
    </row>
    <row r="576" spans="1:16" x14ac:dyDescent="0.2">
      <c r="A576">
        <v>456.34</v>
      </c>
      <c r="B576">
        <v>3507.6</v>
      </c>
      <c r="C576">
        <v>12747.6</v>
      </c>
      <c r="D576">
        <v>11184.07</v>
      </c>
      <c r="E576">
        <v>64000</v>
      </c>
      <c r="F576">
        <v>64000</v>
      </c>
      <c r="H576">
        <v>14025.3</v>
      </c>
      <c r="I576">
        <v>23061.8</v>
      </c>
      <c r="J576">
        <v>22979.1</v>
      </c>
      <c r="L576">
        <f t="shared" si="16"/>
        <v>456.34</v>
      </c>
      <c r="M576">
        <f>data!AQ576</f>
        <v>3.9501690728620853E-10</v>
      </c>
      <c r="O576">
        <v>3.8335093777520611E-10</v>
      </c>
      <c r="P576">
        <f t="shared" si="17"/>
        <v>3.0431566383289379</v>
      </c>
    </row>
    <row r="577" spans="1:16" x14ac:dyDescent="0.2">
      <c r="A577">
        <v>456.8</v>
      </c>
      <c r="B577">
        <v>3415.2</v>
      </c>
      <c r="C577">
        <v>12013</v>
      </c>
      <c r="D577">
        <v>11154.87</v>
      </c>
      <c r="E577">
        <v>64000</v>
      </c>
      <c r="F577">
        <v>64000</v>
      </c>
      <c r="H577">
        <v>13103.3</v>
      </c>
      <c r="I577">
        <v>22242</v>
      </c>
      <c r="J577">
        <v>22125.3</v>
      </c>
      <c r="L577">
        <f t="shared" si="16"/>
        <v>456.8</v>
      </c>
      <c r="M577">
        <f>data!AQ577</f>
        <v>3.9370087400660097E-10</v>
      </c>
      <c r="O577">
        <v>3.8226631249900824E-10</v>
      </c>
      <c r="P577">
        <f t="shared" si="17"/>
        <v>2.9912553457407789</v>
      </c>
    </row>
    <row r="578" spans="1:16" x14ac:dyDescent="0.2">
      <c r="A578">
        <v>457.27</v>
      </c>
      <c r="B578">
        <v>3523.4</v>
      </c>
      <c r="C578">
        <v>13018.6</v>
      </c>
      <c r="D578">
        <v>11327</v>
      </c>
      <c r="E578">
        <v>64000</v>
      </c>
      <c r="F578">
        <v>64000</v>
      </c>
      <c r="H578">
        <v>14354.2</v>
      </c>
      <c r="I578">
        <v>23696.2</v>
      </c>
      <c r="J578">
        <v>23636.3</v>
      </c>
      <c r="L578">
        <f t="shared" si="16"/>
        <v>457.27</v>
      </c>
      <c r="M578">
        <f>data!AQ578</f>
        <v>3.924158572866109E-10</v>
      </c>
      <c r="O578">
        <v>3.8250024321903421E-10</v>
      </c>
      <c r="P578">
        <f t="shared" si="17"/>
        <v>2.5923157549206146</v>
      </c>
    </row>
    <row r="579" spans="1:16" x14ac:dyDescent="0.2">
      <c r="A579">
        <v>457.73</v>
      </c>
      <c r="B579">
        <v>3437.6</v>
      </c>
      <c r="C579">
        <v>12232.9</v>
      </c>
      <c r="D579">
        <v>11311.93</v>
      </c>
      <c r="E579">
        <v>64000</v>
      </c>
      <c r="F579">
        <v>64000</v>
      </c>
      <c r="H579">
        <v>13471.8</v>
      </c>
      <c r="I579">
        <v>22999.599999999999</v>
      </c>
      <c r="J579">
        <v>22817.4</v>
      </c>
      <c r="L579">
        <f t="shared" si="16"/>
        <v>457.73</v>
      </c>
      <c r="M579">
        <f>data!AQ579</f>
        <v>3.9076722760801644E-10</v>
      </c>
      <c r="O579">
        <v>3.8026392384148283E-10</v>
      </c>
      <c r="P579">
        <f t="shared" si="17"/>
        <v>2.7621089217266963</v>
      </c>
    </row>
    <row r="580" spans="1:16" x14ac:dyDescent="0.2">
      <c r="A580">
        <v>458.19</v>
      </c>
      <c r="B580">
        <v>3435.93</v>
      </c>
      <c r="C580">
        <v>12190.2</v>
      </c>
      <c r="D580">
        <v>11355.6</v>
      </c>
      <c r="E580">
        <v>64000</v>
      </c>
      <c r="F580">
        <v>64000</v>
      </c>
      <c r="H580">
        <v>13415.9</v>
      </c>
      <c r="I580">
        <v>23074.5</v>
      </c>
      <c r="J580">
        <v>22973.5</v>
      </c>
      <c r="L580">
        <f t="shared" si="16"/>
        <v>458.19</v>
      </c>
      <c r="M580">
        <f>data!AQ580</f>
        <v>3.9043069275476878E-10</v>
      </c>
      <c r="O580">
        <v>3.7925490755163251E-10</v>
      </c>
      <c r="P580">
        <f t="shared" si="17"/>
        <v>2.946774051068747</v>
      </c>
    </row>
    <row r="581" spans="1:16" x14ac:dyDescent="0.2">
      <c r="A581">
        <v>458.66</v>
      </c>
      <c r="B581">
        <v>3375.53</v>
      </c>
      <c r="C581">
        <v>11662.3</v>
      </c>
      <c r="D581">
        <v>11352.33</v>
      </c>
      <c r="E581">
        <v>64000</v>
      </c>
      <c r="F581">
        <v>64000</v>
      </c>
      <c r="H581">
        <v>12831.8</v>
      </c>
      <c r="I581">
        <v>22355.4</v>
      </c>
      <c r="J581">
        <v>22227.1</v>
      </c>
      <c r="L581">
        <f t="shared" si="16"/>
        <v>458.66</v>
      </c>
      <c r="M581">
        <f>data!AQ581</f>
        <v>3.8955340961736673E-10</v>
      </c>
      <c r="O581">
        <v>3.7797525980345434E-10</v>
      </c>
      <c r="P581">
        <f t="shared" si="17"/>
        <v>3.0632030836973247</v>
      </c>
    </row>
    <row r="582" spans="1:16" x14ac:dyDescent="0.2">
      <c r="A582">
        <v>459.12</v>
      </c>
      <c r="B582">
        <v>3464.13</v>
      </c>
      <c r="C582">
        <v>12418.1</v>
      </c>
      <c r="D582">
        <v>11517.33</v>
      </c>
      <c r="E582">
        <v>64000</v>
      </c>
      <c r="F582">
        <v>64000</v>
      </c>
      <c r="H582">
        <v>13616.6</v>
      </c>
      <c r="I582">
        <v>23363.4</v>
      </c>
      <c r="J582">
        <v>23207.9</v>
      </c>
      <c r="L582">
        <f t="shared" si="16"/>
        <v>459.12</v>
      </c>
      <c r="M582">
        <f>data!AQ582</f>
        <v>3.8769780458251249E-10</v>
      </c>
      <c r="O582">
        <v>3.7758526480457272E-10</v>
      </c>
      <c r="P582">
        <f t="shared" si="17"/>
        <v>2.6782135640737272</v>
      </c>
    </row>
    <row r="583" spans="1:16" x14ac:dyDescent="0.2">
      <c r="A583">
        <v>459.58</v>
      </c>
      <c r="B583">
        <v>3433.27</v>
      </c>
      <c r="C583">
        <v>12177.2</v>
      </c>
      <c r="D583">
        <v>11531.13</v>
      </c>
      <c r="E583">
        <v>64000</v>
      </c>
      <c r="F583">
        <v>64000</v>
      </c>
      <c r="H583">
        <v>13420.7</v>
      </c>
      <c r="I583">
        <v>22933.200000000001</v>
      </c>
      <c r="J583">
        <v>22855.3</v>
      </c>
      <c r="L583">
        <f t="shared" si="16"/>
        <v>459.58</v>
      </c>
      <c r="M583">
        <f>data!AQ583</f>
        <v>3.8743079657226453E-10</v>
      </c>
      <c r="O583">
        <v>3.7545551982687344E-10</v>
      </c>
      <c r="P583">
        <f t="shared" si="17"/>
        <v>3.1895327443615749</v>
      </c>
    </row>
    <row r="584" spans="1:16" x14ac:dyDescent="0.2">
      <c r="A584">
        <v>460.05</v>
      </c>
      <c r="B584">
        <v>3448.27</v>
      </c>
      <c r="C584">
        <v>12434.5</v>
      </c>
      <c r="D584">
        <v>11610</v>
      </c>
      <c r="E584">
        <v>64000</v>
      </c>
      <c r="F584">
        <v>64000</v>
      </c>
      <c r="H584">
        <v>13642.8</v>
      </c>
      <c r="I584">
        <v>23359.8</v>
      </c>
      <c r="J584">
        <v>23273.1</v>
      </c>
      <c r="L584">
        <f t="shared" ref="L584:L602" si="18">A584</f>
        <v>460.05</v>
      </c>
      <c r="M584">
        <f>data!AQ584</f>
        <v>3.8627853489868529E-10</v>
      </c>
      <c r="O584">
        <v>3.7436785048426638E-10</v>
      </c>
      <c r="P584">
        <f t="shared" ref="P584:P647" si="19">(M584-O584)/O584%</f>
        <v>3.1815457441155131</v>
      </c>
    </row>
    <row r="585" spans="1:16" x14ac:dyDescent="0.2">
      <c r="A585">
        <v>460.51</v>
      </c>
      <c r="B585">
        <v>3418.8</v>
      </c>
      <c r="C585">
        <v>12028.2</v>
      </c>
      <c r="D585">
        <v>11624.47</v>
      </c>
      <c r="E585">
        <v>64000</v>
      </c>
      <c r="F585">
        <v>64000</v>
      </c>
      <c r="H585">
        <v>13160</v>
      </c>
      <c r="I585">
        <v>22563.7</v>
      </c>
      <c r="J585">
        <v>22547</v>
      </c>
      <c r="L585">
        <f t="shared" si="18"/>
        <v>460.51</v>
      </c>
      <c r="M585">
        <f>data!AQ585</f>
        <v>3.8606493749435168E-10</v>
      </c>
      <c r="O585">
        <v>3.7239143587388196E-10</v>
      </c>
      <c r="P585">
        <f t="shared" si="19"/>
        <v>3.671808828895982</v>
      </c>
    </row>
    <row r="586" spans="1:16" x14ac:dyDescent="0.2">
      <c r="A586">
        <v>460.98</v>
      </c>
      <c r="B586">
        <v>3364.6</v>
      </c>
      <c r="C586">
        <v>11718.2</v>
      </c>
      <c r="D586">
        <v>11651.67</v>
      </c>
      <c r="E586">
        <v>64000</v>
      </c>
      <c r="F586">
        <v>64000</v>
      </c>
      <c r="H586">
        <v>12843.5</v>
      </c>
      <c r="I586">
        <v>22156.7</v>
      </c>
      <c r="J586">
        <v>22099.7</v>
      </c>
      <c r="L586">
        <f t="shared" si="18"/>
        <v>460.98</v>
      </c>
      <c r="M586">
        <f>data!AQ586</f>
        <v>3.8411190964825376E-10</v>
      </c>
      <c r="O586">
        <v>3.7278919600141198E-10</v>
      </c>
      <c r="P586">
        <f t="shared" si="19"/>
        <v>3.037296619186058</v>
      </c>
    </row>
    <row r="587" spans="1:16" x14ac:dyDescent="0.2">
      <c r="A587">
        <v>461.44</v>
      </c>
      <c r="B587">
        <v>3547.13</v>
      </c>
      <c r="C587">
        <v>13118.1</v>
      </c>
      <c r="D587">
        <v>11871.27</v>
      </c>
      <c r="E587">
        <v>64000</v>
      </c>
      <c r="F587">
        <v>64000</v>
      </c>
      <c r="H587">
        <v>14541</v>
      </c>
      <c r="I587">
        <v>23559.9</v>
      </c>
      <c r="J587">
        <v>23490.3</v>
      </c>
      <c r="L587">
        <f t="shared" si="18"/>
        <v>461.44</v>
      </c>
      <c r="M587">
        <f>data!AQ587</f>
        <v>3.8424476203489963E-10</v>
      </c>
      <c r="O587">
        <v>3.7246514551289188E-10</v>
      </c>
      <c r="P587">
        <f t="shared" si="19"/>
        <v>3.1626090827336304</v>
      </c>
    </row>
    <row r="588" spans="1:16" x14ac:dyDescent="0.2">
      <c r="A588">
        <v>461.9</v>
      </c>
      <c r="B588">
        <v>3501.33</v>
      </c>
      <c r="C588">
        <v>12773.7</v>
      </c>
      <c r="D588">
        <v>11909.93</v>
      </c>
      <c r="E588">
        <v>64000</v>
      </c>
      <c r="F588">
        <v>64000</v>
      </c>
      <c r="H588">
        <v>14027.7</v>
      </c>
      <c r="I588">
        <v>22612.9</v>
      </c>
      <c r="J588">
        <v>22550.400000000001</v>
      </c>
      <c r="L588">
        <f t="shared" si="18"/>
        <v>461.9</v>
      </c>
      <c r="M588">
        <f>data!AQ588</f>
        <v>3.8216142422426267E-10</v>
      </c>
      <c r="O588">
        <v>3.7049154499888712E-10</v>
      </c>
      <c r="P588">
        <f t="shared" si="19"/>
        <v>3.1498368540125812</v>
      </c>
    </row>
    <row r="589" spans="1:16" x14ac:dyDescent="0.2">
      <c r="A589">
        <v>462.37</v>
      </c>
      <c r="B589">
        <v>3395.73</v>
      </c>
      <c r="C589">
        <v>11812.4</v>
      </c>
      <c r="D589">
        <v>11863.27</v>
      </c>
      <c r="E589">
        <v>64000</v>
      </c>
      <c r="F589">
        <v>64000</v>
      </c>
      <c r="H589">
        <v>13019.4</v>
      </c>
      <c r="I589">
        <v>21263</v>
      </c>
      <c r="J589">
        <v>21157.7</v>
      </c>
      <c r="L589">
        <f t="shared" si="18"/>
        <v>462.37</v>
      </c>
      <c r="M589">
        <f>data!AQ589</f>
        <v>3.8133712901665341E-10</v>
      </c>
      <c r="O589">
        <v>3.7037629315325596E-10</v>
      </c>
      <c r="P589">
        <f t="shared" si="19"/>
        <v>2.9593783581774846</v>
      </c>
    </row>
    <row r="590" spans="1:16" x14ac:dyDescent="0.2">
      <c r="A590">
        <v>462.83</v>
      </c>
      <c r="B590">
        <v>3356.6</v>
      </c>
      <c r="C590">
        <v>11592.2</v>
      </c>
      <c r="D590">
        <v>11900.13</v>
      </c>
      <c r="E590">
        <v>64000</v>
      </c>
      <c r="F590">
        <v>64000</v>
      </c>
      <c r="H590">
        <v>12720.2</v>
      </c>
      <c r="I590">
        <v>21253.1</v>
      </c>
      <c r="J590">
        <v>21148.799999999999</v>
      </c>
      <c r="L590">
        <f t="shared" si="18"/>
        <v>462.83</v>
      </c>
      <c r="M590">
        <f>data!AQ590</f>
        <v>3.7971008048586647E-10</v>
      </c>
      <c r="O590">
        <v>3.6940357500710728E-10</v>
      </c>
      <c r="P590">
        <f t="shared" si="19"/>
        <v>2.7900394517191391</v>
      </c>
    </row>
    <row r="591" spans="1:16" x14ac:dyDescent="0.2">
      <c r="A591">
        <v>463.29</v>
      </c>
      <c r="B591">
        <v>3519.4</v>
      </c>
      <c r="C591">
        <v>12828.4</v>
      </c>
      <c r="D591">
        <v>12095.33</v>
      </c>
      <c r="E591">
        <v>64000</v>
      </c>
      <c r="F591">
        <v>64000</v>
      </c>
      <c r="H591">
        <v>14210.4</v>
      </c>
      <c r="I591">
        <v>22757.5</v>
      </c>
      <c r="J591">
        <v>22689.7</v>
      </c>
      <c r="L591">
        <f t="shared" si="18"/>
        <v>463.29</v>
      </c>
      <c r="M591">
        <f>data!AQ591</f>
        <v>3.8008338970416511E-10</v>
      </c>
      <c r="O591">
        <v>3.6779682890345924E-10</v>
      </c>
      <c r="P591">
        <f t="shared" si="19"/>
        <v>3.3405836687979957</v>
      </c>
    </row>
    <row r="592" spans="1:16" x14ac:dyDescent="0.2">
      <c r="A592">
        <v>463.76</v>
      </c>
      <c r="B592">
        <v>3405.73</v>
      </c>
      <c r="C592">
        <v>12004.8</v>
      </c>
      <c r="D592">
        <v>12053.73</v>
      </c>
      <c r="E592">
        <v>64000</v>
      </c>
      <c r="F592">
        <v>64000</v>
      </c>
      <c r="H592">
        <v>13256</v>
      </c>
      <c r="I592">
        <v>22278.7</v>
      </c>
      <c r="J592">
        <v>22187.7</v>
      </c>
      <c r="L592">
        <f t="shared" si="18"/>
        <v>463.76</v>
      </c>
      <c r="M592">
        <f>data!AQ592</f>
        <v>3.7871010249293936E-10</v>
      </c>
      <c r="O592">
        <v>3.6761961689356719E-10</v>
      </c>
      <c r="P592">
        <f t="shared" si="19"/>
        <v>3.0168372659457621</v>
      </c>
    </row>
    <row r="593" spans="1:16" x14ac:dyDescent="0.2">
      <c r="A593">
        <v>464.22</v>
      </c>
      <c r="B593">
        <v>3448.87</v>
      </c>
      <c r="C593">
        <v>12345.9</v>
      </c>
      <c r="D593">
        <v>12149.6</v>
      </c>
      <c r="E593">
        <v>64000</v>
      </c>
      <c r="F593">
        <v>64000</v>
      </c>
      <c r="H593">
        <v>13647.1</v>
      </c>
      <c r="I593">
        <v>22771.9</v>
      </c>
      <c r="J593">
        <v>22647.3</v>
      </c>
      <c r="L593">
        <f t="shared" si="18"/>
        <v>464.22</v>
      </c>
      <c r="M593">
        <f>data!AQ593</f>
        <v>3.7818230773767553E-10</v>
      </c>
      <c r="O593">
        <v>3.6864926690905049E-10</v>
      </c>
      <c r="P593">
        <f t="shared" si="19"/>
        <v>2.5859378233829333</v>
      </c>
    </row>
    <row r="594" spans="1:16" x14ac:dyDescent="0.2">
      <c r="A594">
        <v>464.68</v>
      </c>
      <c r="B594">
        <v>3445.4</v>
      </c>
      <c r="C594">
        <v>12254.7</v>
      </c>
      <c r="D594">
        <v>12213.87</v>
      </c>
      <c r="E594">
        <v>64000</v>
      </c>
      <c r="F594">
        <v>64000</v>
      </c>
      <c r="H594">
        <v>13553.5</v>
      </c>
      <c r="I594">
        <v>22970.799999999999</v>
      </c>
      <c r="J594">
        <v>22863</v>
      </c>
      <c r="L594">
        <f t="shared" si="18"/>
        <v>464.68</v>
      </c>
      <c r="M594">
        <f>data!AQ594</f>
        <v>3.7700223897352164E-10</v>
      </c>
      <c r="O594">
        <v>3.6662063163685657E-10</v>
      </c>
      <c r="P594">
        <f t="shared" si="19"/>
        <v>2.8317029759929628</v>
      </c>
    </row>
    <row r="595" spans="1:16" x14ac:dyDescent="0.2">
      <c r="A595">
        <v>465.15</v>
      </c>
      <c r="B595">
        <v>3369.47</v>
      </c>
      <c r="C595">
        <v>11693</v>
      </c>
      <c r="D595">
        <v>12218</v>
      </c>
      <c r="E595">
        <v>64000</v>
      </c>
      <c r="F595">
        <v>64000</v>
      </c>
      <c r="H595">
        <v>12913.7</v>
      </c>
      <c r="I595">
        <v>22838.3</v>
      </c>
      <c r="J595">
        <v>22722.5</v>
      </c>
      <c r="L595">
        <f t="shared" si="18"/>
        <v>465.15</v>
      </c>
      <c r="M595">
        <f>data!AQ595</f>
        <v>3.7534696332294758E-10</v>
      </c>
      <c r="O595">
        <v>3.6667929477931331E-10</v>
      </c>
      <c r="P595">
        <f t="shared" si="19"/>
        <v>2.3638281918402084</v>
      </c>
    </row>
    <row r="596" spans="1:16" x14ac:dyDescent="0.2">
      <c r="A596">
        <v>465.61</v>
      </c>
      <c r="B596">
        <v>3387.73</v>
      </c>
      <c r="C596">
        <v>11883.2</v>
      </c>
      <c r="D596">
        <v>12270.33</v>
      </c>
      <c r="E596">
        <v>64000</v>
      </c>
      <c r="F596">
        <v>64000</v>
      </c>
      <c r="H596">
        <v>13169.4</v>
      </c>
      <c r="I596">
        <v>22971.3</v>
      </c>
      <c r="J596">
        <v>22881</v>
      </c>
      <c r="L596">
        <f t="shared" si="18"/>
        <v>465.61</v>
      </c>
      <c r="M596">
        <f>data!AQ596</f>
        <v>3.7566685145215898E-10</v>
      </c>
      <c r="O596">
        <v>3.6566338952249765E-10</v>
      </c>
      <c r="P596">
        <f t="shared" si="19"/>
        <v>2.7357023471024466</v>
      </c>
    </row>
    <row r="597" spans="1:16" x14ac:dyDescent="0.2">
      <c r="A597">
        <v>466.07</v>
      </c>
      <c r="B597">
        <v>3497.47</v>
      </c>
      <c r="C597">
        <v>12656.4</v>
      </c>
      <c r="D597">
        <v>12433.53</v>
      </c>
      <c r="E597">
        <v>64000</v>
      </c>
      <c r="F597">
        <v>64000</v>
      </c>
      <c r="H597">
        <v>14076.1</v>
      </c>
      <c r="I597">
        <v>23826.799999999999</v>
      </c>
      <c r="J597">
        <v>23718.3</v>
      </c>
      <c r="L597">
        <f t="shared" si="18"/>
        <v>466.07</v>
      </c>
      <c r="M597">
        <f>data!AQ597</f>
        <v>3.7515219006776468E-10</v>
      </c>
      <c r="O597">
        <v>3.6404918070834828E-10</v>
      </c>
      <c r="P597">
        <f t="shared" si="19"/>
        <v>3.0498652236526769</v>
      </c>
    </row>
    <row r="598" spans="1:16" x14ac:dyDescent="0.2">
      <c r="A598">
        <v>466.54</v>
      </c>
      <c r="B598">
        <v>3412.2</v>
      </c>
      <c r="C598">
        <v>12155.2</v>
      </c>
      <c r="D598">
        <v>12419.4</v>
      </c>
      <c r="E598">
        <v>64000</v>
      </c>
      <c r="F598">
        <v>64000</v>
      </c>
      <c r="H598">
        <v>13473.8</v>
      </c>
      <c r="I598">
        <v>22499.599999999999</v>
      </c>
      <c r="J598">
        <v>22355.8</v>
      </c>
      <c r="L598">
        <f t="shared" si="18"/>
        <v>466.54</v>
      </c>
      <c r="M598">
        <f>data!AQ598</f>
        <v>3.7393255566613209E-10</v>
      </c>
      <c r="O598">
        <v>3.642910604087284E-10</v>
      </c>
      <c r="P598">
        <f t="shared" si="19"/>
        <v>2.6466461314164813</v>
      </c>
    </row>
    <row r="599" spans="1:16" x14ac:dyDescent="0.2">
      <c r="A599">
        <v>467</v>
      </c>
      <c r="B599">
        <v>3463.8</v>
      </c>
      <c r="C599">
        <v>12399.8</v>
      </c>
      <c r="D599">
        <v>12538</v>
      </c>
      <c r="E599">
        <v>64000</v>
      </c>
      <c r="F599">
        <v>64000</v>
      </c>
      <c r="H599">
        <v>13834.4</v>
      </c>
      <c r="I599">
        <v>22251.200000000001</v>
      </c>
      <c r="J599">
        <v>22151.200000000001</v>
      </c>
      <c r="L599">
        <f t="shared" si="18"/>
        <v>467</v>
      </c>
      <c r="M599">
        <f>data!AQ599</f>
        <v>3.7287097903423954E-10</v>
      </c>
      <c r="O599">
        <v>3.6268119025106964E-10</v>
      </c>
      <c r="P599">
        <f t="shared" si="19"/>
        <v>2.8095718931869382</v>
      </c>
    </row>
    <row r="600" spans="1:16" x14ac:dyDescent="0.2">
      <c r="A600">
        <v>467.46</v>
      </c>
      <c r="B600">
        <v>3469</v>
      </c>
      <c r="C600">
        <v>12420.5</v>
      </c>
      <c r="D600">
        <v>12591</v>
      </c>
      <c r="E600">
        <v>64000</v>
      </c>
      <c r="F600">
        <v>64000</v>
      </c>
      <c r="H600">
        <v>13845.9</v>
      </c>
      <c r="I600">
        <v>22064.3</v>
      </c>
      <c r="J600">
        <v>21926.5</v>
      </c>
      <c r="L600">
        <f t="shared" si="18"/>
        <v>467.46</v>
      </c>
      <c r="M600">
        <f>data!AQ600</f>
        <v>3.7262912553699466E-10</v>
      </c>
      <c r="O600">
        <v>3.6262502651065724E-10</v>
      </c>
      <c r="P600">
        <f t="shared" si="19"/>
        <v>2.7587999434571304</v>
      </c>
    </row>
    <row r="601" spans="1:16" x14ac:dyDescent="0.2">
      <c r="A601">
        <v>467.93</v>
      </c>
      <c r="B601">
        <v>3409.4</v>
      </c>
      <c r="C601">
        <v>12032.7</v>
      </c>
      <c r="D601">
        <v>12588.27</v>
      </c>
      <c r="E601">
        <v>64000</v>
      </c>
      <c r="F601">
        <v>64000</v>
      </c>
      <c r="H601">
        <v>13375.5</v>
      </c>
      <c r="I601">
        <v>21557.8</v>
      </c>
      <c r="J601">
        <v>21449.7</v>
      </c>
      <c r="L601">
        <f t="shared" si="18"/>
        <v>467.93</v>
      </c>
      <c r="M601">
        <f>data!AQ601</f>
        <v>3.7205412815398642E-10</v>
      </c>
      <c r="O601">
        <v>3.6109162715359873E-10</v>
      </c>
      <c r="P601">
        <f t="shared" si="19"/>
        <v>3.0359333133261854</v>
      </c>
    </row>
    <row r="602" spans="1:16" x14ac:dyDescent="0.2">
      <c r="A602">
        <v>468.39</v>
      </c>
      <c r="B602">
        <v>3437.67</v>
      </c>
      <c r="C602">
        <v>12280.4</v>
      </c>
      <c r="D602">
        <v>12694.93</v>
      </c>
      <c r="E602">
        <v>64000</v>
      </c>
      <c r="F602">
        <v>64000</v>
      </c>
      <c r="H602">
        <v>13699.5</v>
      </c>
      <c r="I602">
        <v>21732</v>
      </c>
      <c r="J602">
        <v>21697.599999999999</v>
      </c>
      <c r="L602">
        <f t="shared" si="18"/>
        <v>468.39</v>
      </c>
      <c r="M602">
        <f>data!AQ602</f>
        <v>3.705675199099067E-10</v>
      </c>
      <c r="O602">
        <v>3.5987069348649705E-10</v>
      </c>
      <c r="P602">
        <f t="shared" si="19"/>
        <v>2.9724083169364879</v>
      </c>
    </row>
    <row r="603" spans="1:16" x14ac:dyDescent="0.2">
      <c r="A603">
        <v>468.85</v>
      </c>
      <c r="B603">
        <v>3460.53</v>
      </c>
      <c r="C603">
        <v>12382.9</v>
      </c>
      <c r="D603">
        <v>12772.07</v>
      </c>
      <c r="E603">
        <v>64000</v>
      </c>
      <c r="F603">
        <v>64000</v>
      </c>
      <c r="H603">
        <v>13828.4</v>
      </c>
      <c r="I603">
        <v>21591.599999999999</v>
      </c>
      <c r="J603">
        <v>21502.3</v>
      </c>
      <c r="L603">
        <f t="shared" ref="L603:L611" si="20">A603</f>
        <v>468.85</v>
      </c>
      <c r="M603">
        <f>data!AQ603</f>
        <v>3.700871047924187E-10</v>
      </c>
      <c r="O603">
        <v>3.5982711393176863E-10</v>
      </c>
      <c r="P603">
        <f t="shared" si="19"/>
        <v>2.8513667990555054</v>
      </c>
    </row>
    <row r="604" spans="1:16" x14ac:dyDescent="0.2">
      <c r="A604">
        <v>469.32</v>
      </c>
      <c r="B604">
        <v>3418.8</v>
      </c>
      <c r="C604">
        <v>12015.6</v>
      </c>
      <c r="D604">
        <v>12816.27</v>
      </c>
      <c r="E604">
        <v>64000</v>
      </c>
      <c r="F604">
        <v>64000</v>
      </c>
      <c r="H604">
        <v>13390.9</v>
      </c>
      <c r="I604">
        <v>20925</v>
      </c>
      <c r="J604">
        <v>20804.400000000001</v>
      </c>
      <c r="L604">
        <f t="shared" si="20"/>
        <v>469.32</v>
      </c>
      <c r="M604">
        <f>data!AQ604</f>
        <v>3.6837837321185852E-10</v>
      </c>
      <c r="O604">
        <v>3.584568582634441E-10</v>
      </c>
      <c r="P604">
        <f t="shared" si="19"/>
        <v>2.7678407372311167</v>
      </c>
    </row>
    <row r="605" spans="1:16" x14ac:dyDescent="0.2">
      <c r="A605">
        <v>469.78</v>
      </c>
      <c r="B605">
        <v>3360.47</v>
      </c>
      <c r="C605">
        <v>11619.4</v>
      </c>
      <c r="D605">
        <v>12812.73</v>
      </c>
      <c r="E605">
        <v>64000</v>
      </c>
      <c r="F605">
        <v>64000</v>
      </c>
      <c r="H605">
        <v>12918.9</v>
      </c>
      <c r="I605">
        <v>20380.3</v>
      </c>
      <c r="J605">
        <v>20251.2</v>
      </c>
      <c r="L605">
        <f t="shared" si="20"/>
        <v>469.78</v>
      </c>
      <c r="M605">
        <f>data!AQ605</f>
        <v>3.6790297437449125E-10</v>
      </c>
      <c r="O605">
        <v>3.5695765298759E-10</v>
      </c>
      <c r="P605">
        <f t="shared" si="19"/>
        <v>3.066280074203025</v>
      </c>
    </row>
    <row r="606" spans="1:16" x14ac:dyDescent="0.2">
      <c r="A606">
        <v>470.24</v>
      </c>
      <c r="B606">
        <v>3446.13</v>
      </c>
      <c r="C606">
        <v>12305.6</v>
      </c>
      <c r="D606">
        <v>12957.4</v>
      </c>
      <c r="E606">
        <v>64000</v>
      </c>
      <c r="F606">
        <v>64000</v>
      </c>
      <c r="H606">
        <v>13765.6</v>
      </c>
      <c r="I606">
        <v>20947</v>
      </c>
      <c r="J606">
        <v>20864.599999999999</v>
      </c>
      <c r="L606">
        <f t="shared" si="20"/>
        <v>470.24</v>
      </c>
      <c r="M606">
        <f>data!AQ606</f>
        <v>3.6726891360452722E-10</v>
      </c>
      <c r="O606">
        <v>3.5617853106415211E-10</v>
      </c>
      <c r="P606">
        <f t="shared" si="19"/>
        <v>3.1137144923475453</v>
      </c>
    </row>
    <row r="607" spans="1:16" x14ac:dyDescent="0.2">
      <c r="A607">
        <v>470.71</v>
      </c>
      <c r="B607">
        <v>3428.33</v>
      </c>
      <c r="C607">
        <v>12158.6</v>
      </c>
      <c r="D607">
        <v>13026.53</v>
      </c>
      <c r="E607">
        <v>64000</v>
      </c>
      <c r="F607">
        <v>64000</v>
      </c>
      <c r="H607">
        <v>13592.8</v>
      </c>
      <c r="I607">
        <v>20760.8</v>
      </c>
      <c r="J607">
        <v>20703.7</v>
      </c>
      <c r="L607">
        <f t="shared" si="20"/>
        <v>470.71</v>
      </c>
      <c r="M607">
        <f>data!AQ607</f>
        <v>3.6559059725360854E-10</v>
      </c>
      <c r="O607">
        <v>3.5626186578938958E-10</v>
      </c>
      <c r="P607">
        <f t="shared" si="19"/>
        <v>2.6185040724324407</v>
      </c>
    </row>
    <row r="608" spans="1:16" x14ac:dyDescent="0.2">
      <c r="A608">
        <v>471.17</v>
      </c>
      <c r="B608">
        <v>3383.6</v>
      </c>
      <c r="C608">
        <v>11796.5</v>
      </c>
      <c r="D608">
        <v>13023.07</v>
      </c>
      <c r="E608">
        <v>64000</v>
      </c>
      <c r="F608">
        <v>64000</v>
      </c>
      <c r="H608">
        <v>13192</v>
      </c>
      <c r="I608">
        <v>20352.8</v>
      </c>
      <c r="J608">
        <v>20288.900000000001</v>
      </c>
      <c r="L608">
        <f t="shared" si="20"/>
        <v>471.17</v>
      </c>
      <c r="M608">
        <f>data!AQ608</f>
        <v>3.6567311432597101E-10</v>
      </c>
      <c r="O608">
        <v>3.5534789720792466E-10</v>
      </c>
      <c r="P608">
        <f t="shared" si="19"/>
        <v>2.905664336042141</v>
      </c>
    </row>
    <row r="609" spans="1:16" x14ac:dyDescent="0.2">
      <c r="A609">
        <v>471.63</v>
      </c>
      <c r="B609">
        <v>3398.47</v>
      </c>
      <c r="C609">
        <v>11919.7</v>
      </c>
      <c r="D609">
        <v>13089.33</v>
      </c>
      <c r="E609">
        <v>64000</v>
      </c>
      <c r="F609">
        <v>64000</v>
      </c>
      <c r="H609">
        <v>13357</v>
      </c>
      <c r="I609">
        <v>20560.5</v>
      </c>
      <c r="J609">
        <v>20479.7</v>
      </c>
      <c r="L609">
        <f t="shared" si="20"/>
        <v>471.63</v>
      </c>
      <c r="M609">
        <f>data!AQ609</f>
        <v>3.6536659738950696E-10</v>
      </c>
      <c r="O609">
        <v>3.5528077866525717E-10</v>
      </c>
      <c r="P609">
        <f t="shared" si="19"/>
        <v>2.8388303927223069</v>
      </c>
    </row>
    <row r="610" spans="1:16" x14ac:dyDescent="0.2">
      <c r="A610">
        <v>472.1</v>
      </c>
      <c r="B610">
        <v>3357.6</v>
      </c>
      <c r="C610">
        <v>11631.8</v>
      </c>
      <c r="D610">
        <v>13150.73</v>
      </c>
      <c r="E610">
        <v>64000</v>
      </c>
      <c r="F610">
        <v>64000</v>
      </c>
      <c r="H610">
        <v>12981.7</v>
      </c>
      <c r="I610">
        <v>20352.7</v>
      </c>
      <c r="J610">
        <v>20308.2</v>
      </c>
      <c r="L610">
        <f t="shared" si="20"/>
        <v>472.1</v>
      </c>
      <c r="M610">
        <f>data!AQ610</f>
        <v>3.6316101799524497E-10</v>
      </c>
      <c r="O610">
        <v>3.5351048145161571E-10</v>
      </c>
      <c r="P610">
        <f t="shared" si="19"/>
        <v>2.7299152500376747</v>
      </c>
    </row>
    <row r="611" spans="1:16" x14ac:dyDescent="0.2">
      <c r="A611">
        <v>472.56</v>
      </c>
      <c r="B611">
        <v>3379.2</v>
      </c>
      <c r="C611">
        <v>11753.6</v>
      </c>
      <c r="D611">
        <v>13191.07</v>
      </c>
      <c r="E611">
        <v>64000</v>
      </c>
      <c r="F611">
        <v>64000</v>
      </c>
      <c r="H611">
        <v>13191.9</v>
      </c>
      <c r="I611">
        <v>20671.400000000001</v>
      </c>
      <c r="J611">
        <v>20580</v>
      </c>
      <c r="L611">
        <f t="shared" si="20"/>
        <v>472.56</v>
      </c>
      <c r="M611">
        <f>data!AQ611</f>
        <v>3.6411336023448355E-10</v>
      </c>
      <c r="O611">
        <v>3.5282335472800376E-10</v>
      </c>
      <c r="P611">
        <f t="shared" si="19"/>
        <v>3.1999031116246259</v>
      </c>
    </row>
    <row r="612" spans="1:16" x14ac:dyDescent="0.2">
      <c r="A612">
        <v>473.02</v>
      </c>
      <c r="B612">
        <v>3391.67</v>
      </c>
      <c r="C612">
        <v>11903.2</v>
      </c>
      <c r="D612">
        <v>13309.73</v>
      </c>
      <c r="E612">
        <v>64000</v>
      </c>
      <c r="F612">
        <v>64000</v>
      </c>
      <c r="H612">
        <v>13352.1</v>
      </c>
      <c r="I612">
        <v>21052.5</v>
      </c>
      <c r="J612">
        <v>20988.6</v>
      </c>
      <c r="L612">
        <f t="shared" ref="L612:L675" si="21">A612</f>
        <v>473.02</v>
      </c>
      <c r="M612">
        <f>data!AQ612</f>
        <v>3.6177066344525944E-10</v>
      </c>
      <c r="O612">
        <v>3.521759924338712E-10</v>
      </c>
      <c r="P612">
        <f t="shared" si="19"/>
        <v>2.7243966702783835</v>
      </c>
    </row>
    <row r="613" spans="1:16" x14ac:dyDescent="0.2">
      <c r="A613">
        <v>473.48</v>
      </c>
      <c r="B613">
        <v>3508.47</v>
      </c>
      <c r="C613">
        <v>12805</v>
      </c>
      <c r="D613">
        <v>13467.93</v>
      </c>
      <c r="E613">
        <v>64000</v>
      </c>
      <c r="F613">
        <v>64000</v>
      </c>
      <c r="H613">
        <v>14410.8</v>
      </c>
      <c r="I613">
        <v>22220.1</v>
      </c>
      <c r="J613">
        <v>22130.1</v>
      </c>
      <c r="L613">
        <f t="shared" si="21"/>
        <v>473.48</v>
      </c>
      <c r="M613">
        <f>data!AQ613</f>
        <v>3.6187386211996836E-10</v>
      </c>
      <c r="O613">
        <v>3.5140145935892369E-10</v>
      </c>
      <c r="P613">
        <f t="shared" si="19"/>
        <v>2.9801819207438447</v>
      </c>
    </row>
    <row r="614" spans="1:16" x14ac:dyDescent="0.2">
      <c r="A614">
        <v>473.95</v>
      </c>
      <c r="B614">
        <v>3414.53</v>
      </c>
      <c r="C614">
        <v>11946.3</v>
      </c>
      <c r="D614">
        <v>13439.27</v>
      </c>
      <c r="E614">
        <v>64000</v>
      </c>
      <c r="F614">
        <v>64000</v>
      </c>
      <c r="H614">
        <v>13400.7</v>
      </c>
      <c r="I614">
        <v>21328.1</v>
      </c>
      <c r="J614">
        <v>21209.8</v>
      </c>
      <c r="L614">
        <f t="shared" si="21"/>
        <v>473.95</v>
      </c>
      <c r="M614">
        <f>data!AQ614</f>
        <v>3.6113169057714093E-10</v>
      </c>
      <c r="O614">
        <v>3.5070342237473129E-10</v>
      </c>
      <c r="P614">
        <f t="shared" si="19"/>
        <v>2.9735290667528465</v>
      </c>
    </row>
    <row r="615" spans="1:16" x14ac:dyDescent="0.2">
      <c r="A615">
        <v>474.41</v>
      </c>
      <c r="B615">
        <v>3358.4</v>
      </c>
      <c r="C615">
        <v>11570.5</v>
      </c>
      <c r="D615">
        <v>13456.2</v>
      </c>
      <c r="E615">
        <v>64000</v>
      </c>
      <c r="F615">
        <v>64000</v>
      </c>
      <c r="H615">
        <v>12990.7</v>
      </c>
      <c r="I615">
        <v>20955.2</v>
      </c>
      <c r="J615">
        <v>20864.2</v>
      </c>
      <c r="L615">
        <f t="shared" si="21"/>
        <v>474.41</v>
      </c>
      <c r="M615">
        <f>data!AQ615</f>
        <v>3.6008208090234721E-10</v>
      </c>
      <c r="O615">
        <v>3.5023808799047828E-10</v>
      </c>
      <c r="P615">
        <f t="shared" si="19"/>
        <v>2.8106574497221892</v>
      </c>
    </row>
    <row r="616" spans="1:16" x14ac:dyDescent="0.2">
      <c r="A616">
        <v>474.87</v>
      </c>
      <c r="B616">
        <v>3396.2</v>
      </c>
      <c r="C616">
        <v>11948.8</v>
      </c>
      <c r="D616">
        <v>13553.13</v>
      </c>
      <c r="E616">
        <v>64000</v>
      </c>
      <c r="F616">
        <v>64000</v>
      </c>
      <c r="H616">
        <v>13349.6</v>
      </c>
      <c r="I616">
        <v>21489.1</v>
      </c>
      <c r="J616">
        <v>21461.1</v>
      </c>
      <c r="L616">
        <f t="shared" si="21"/>
        <v>474.87</v>
      </c>
      <c r="M616">
        <f>data!AQ616</f>
        <v>3.595538957730985E-10</v>
      </c>
      <c r="O616">
        <v>3.5041687703118465E-10</v>
      </c>
      <c r="P616">
        <f t="shared" si="19"/>
        <v>2.6074710839628668</v>
      </c>
    </row>
    <row r="617" spans="1:16" x14ac:dyDescent="0.2">
      <c r="A617">
        <v>475.34</v>
      </c>
      <c r="B617">
        <v>3338.53</v>
      </c>
      <c r="C617">
        <v>11453.1</v>
      </c>
      <c r="D617">
        <v>13585.73</v>
      </c>
      <c r="E617">
        <v>64000</v>
      </c>
      <c r="F617">
        <v>64000</v>
      </c>
      <c r="H617">
        <v>12833.7</v>
      </c>
      <c r="I617">
        <v>21234.2</v>
      </c>
      <c r="J617">
        <v>21137.3</v>
      </c>
      <c r="L617">
        <f t="shared" si="21"/>
        <v>475.34</v>
      </c>
      <c r="M617">
        <f>data!AQ617</f>
        <v>3.5795241694164249E-10</v>
      </c>
      <c r="O617">
        <v>3.4837162075085261E-10</v>
      </c>
      <c r="P617">
        <f t="shared" si="19"/>
        <v>2.7501655186895508</v>
      </c>
    </row>
    <row r="618" spans="1:16" x14ac:dyDescent="0.2">
      <c r="A618">
        <v>475.8</v>
      </c>
      <c r="B618">
        <v>3442.6</v>
      </c>
      <c r="C618">
        <v>12174.3</v>
      </c>
      <c r="D618">
        <v>13708.53</v>
      </c>
      <c r="E618">
        <v>64000</v>
      </c>
      <c r="F618">
        <v>64000</v>
      </c>
      <c r="H618">
        <v>13683</v>
      </c>
      <c r="I618">
        <v>21846.799999999999</v>
      </c>
      <c r="J618">
        <v>21783.1</v>
      </c>
      <c r="L618">
        <f t="shared" si="21"/>
        <v>475.8</v>
      </c>
      <c r="M618">
        <f>data!AQ618</f>
        <v>3.5888845062734568E-10</v>
      </c>
      <c r="O618">
        <v>3.4835272412703859E-10</v>
      </c>
      <c r="P618">
        <f t="shared" si="19"/>
        <v>3.02444211587818</v>
      </c>
    </row>
    <row r="619" spans="1:16" x14ac:dyDescent="0.2">
      <c r="A619">
        <v>476.26</v>
      </c>
      <c r="B619">
        <v>3407</v>
      </c>
      <c r="C619">
        <v>11970.6</v>
      </c>
      <c r="D619">
        <v>13806.6</v>
      </c>
      <c r="E619">
        <v>64000</v>
      </c>
      <c r="F619">
        <v>64000</v>
      </c>
      <c r="H619">
        <v>13486.9</v>
      </c>
      <c r="I619">
        <v>21318.400000000001</v>
      </c>
      <c r="J619">
        <v>21210.3</v>
      </c>
      <c r="L619">
        <f t="shared" si="21"/>
        <v>476.26</v>
      </c>
      <c r="M619">
        <f>data!AQ619</f>
        <v>3.557536356614909E-10</v>
      </c>
      <c r="O619">
        <v>3.4757864103982336E-10</v>
      </c>
      <c r="P619">
        <f t="shared" si="19"/>
        <v>2.3519841717578118</v>
      </c>
    </row>
    <row r="620" spans="1:16" x14ac:dyDescent="0.2">
      <c r="A620">
        <v>476.72</v>
      </c>
      <c r="B620">
        <v>3426.67</v>
      </c>
      <c r="C620">
        <v>12144.2</v>
      </c>
      <c r="D620">
        <v>13843.47</v>
      </c>
      <c r="E620">
        <v>64000</v>
      </c>
      <c r="F620">
        <v>64000</v>
      </c>
      <c r="H620">
        <v>13729.4</v>
      </c>
      <c r="I620">
        <v>21485.3</v>
      </c>
      <c r="J620">
        <v>21332.5</v>
      </c>
      <c r="L620">
        <f t="shared" si="21"/>
        <v>476.72</v>
      </c>
      <c r="M620">
        <f>data!AQ620</f>
        <v>3.5673779307954635E-10</v>
      </c>
      <c r="O620">
        <v>3.4731013637746142E-10</v>
      </c>
      <c r="P620">
        <f t="shared" si="19"/>
        <v>2.7144778440439246</v>
      </c>
    </row>
    <row r="621" spans="1:16" x14ac:dyDescent="0.2">
      <c r="A621">
        <v>477.19</v>
      </c>
      <c r="B621">
        <v>3405.67</v>
      </c>
      <c r="C621">
        <v>11940.1</v>
      </c>
      <c r="D621">
        <v>13879.6</v>
      </c>
      <c r="E621">
        <v>64000</v>
      </c>
      <c r="F621">
        <v>64000</v>
      </c>
      <c r="H621">
        <v>13462.6</v>
      </c>
      <c r="I621">
        <v>21194</v>
      </c>
      <c r="J621">
        <v>21076.2</v>
      </c>
      <c r="L621">
        <f t="shared" si="21"/>
        <v>477.19</v>
      </c>
      <c r="M621">
        <f>data!AQ621</f>
        <v>3.56359541974596E-10</v>
      </c>
      <c r="O621">
        <v>3.4637879841198582E-10</v>
      </c>
      <c r="P621">
        <f t="shared" si="19"/>
        <v>2.8814533708090857</v>
      </c>
    </row>
    <row r="622" spans="1:16" x14ac:dyDescent="0.2">
      <c r="A622">
        <v>477.65</v>
      </c>
      <c r="B622">
        <v>3407.27</v>
      </c>
      <c r="C622">
        <v>11999.2</v>
      </c>
      <c r="D622">
        <v>13958.27</v>
      </c>
      <c r="E622">
        <v>64000</v>
      </c>
      <c r="F622">
        <v>64000</v>
      </c>
      <c r="H622">
        <v>13553.1</v>
      </c>
      <c r="I622">
        <v>21336.400000000001</v>
      </c>
      <c r="J622">
        <v>21256.6</v>
      </c>
      <c r="L622">
        <f t="shared" si="21"/>
        <v>477.65</v>
      </c>
      <c r="M622">
        <f>data!AQ622</f>
        <v>3.5526487005342982E-10</v>
      </c>
      <c r="O622">
        <v>3.4624151827985071E-10</v>
      </c>
      <c r="P622">
        <f t="shared" si="19"/>
        <v>2.6060860114083617</v>
      </c>
    </row>
    <row r="623" spans="1:16" x14ac:dyDescent="0.2">
      <c r="A623">
        <v>478.11</v>
      </c>
      <c r="B623">
        <v>3505.53</v>
      </c>
      <c r="C623">
        <v>12762.4</v>
      </c>
      <c r="D623">
        <v>14124.67</v>
      </c>
      <c r="E623">
        <v>64000</v>
      </c>
      <c r="F623">
        <v>64000</v>
      </c>
      <c r="H623">
        <v>14532.2</v>
      </c>
      <c r="I623">
        <v>22534.7</v>
      </c>
      <c r="J623">
        <v>22474.400000000001</v>
      </c>
      <c r="L623">
        <f t="shared" si="21"/>
        <v>478.11</v>
      </c>
      <c r="M623">
        <f>data!AQ623</f>
        <v>3.5449304850891102E-10</v>
      </c>
      <c r="O623">
        <v>3.4512253793142724E-10</v>
      </c>
      <c r="P623">
        <f t="shared" si="19"/>
        <v>2.7151256575847307</v>
      </c>
    </row>
    <row r="624" spans="1:16" x14ac:dyDescent="0.2">
      <c r="A624">
        <v>478.58</v>
      </c>
      <c r="B624">
        <v>3409.73</v>
      </c>
      <c r="C624">
        <v>12053.6</v>
      </c>
      <c r="D624">
        <v>14107.67</v>
      </c>
      <c r="E624">
        <v>64000</v>
      </c>
      <c r="F624">
        <v>64000</v>
      </c>
      <c r="H624">
        <v>13635.1</v>
      </c>
      <c r="I624">
        <v>21712.3</v>
      </c>
      <c r="J624">
        <v>21682.9</v>
      </c>
      <c r="L624">
        <f t="shared" si="21"/>
        <v>478.58</v>
      </c>
      <c r="M624">
        <f>data!AQ624</f>
        <v>3.5340608906732545E-10</v>
      </c>
      <c r="O624">
        <v>3.4375239049896866E-10</v>
      </c>
      <c r="P624">
        <f t="shared" si="19"/>
        <v>2.8083291448080154</v>
      </c>
    </row>
    <row r="625" spans="1:16" x14ac:dyDescent="0.2">
      <c r="A625">
        <v>479.04</v>
      </c>
      <c r="B625">
        <v>3470.47</v>
      </c>
      <c r="C625">
        <v>12469.4</v>
      </c>
      <c r="D625">
        <v>14213.07</v>
      </c>
      <c r="E625">
        <v>64000</v>
      </c>
      <c r="F625">
        <v>64000</v>
      </c>
      <c r="H625">
        <v>14166.6</v>
      </c>
      <c r="I625">
        <v>22111.3</v>
      </c>
      <c r="J625">
        <v>21993.7</v>
      </c>
      <c r="L625">
        <f t="shared" si="21"/>
        <v>479.04</v>
      </c>
      <c r="M625">
        <f>data!AQ625</f>
        <v>3.5344968438207199E-10</v>
      </c>
      <c r="O625">
        <v>3.4452868737813297E-10</v>
      </c>
      <c r="P625">
        <f t="shared" si="19"/>
        <v>2.5893335825901458</v>
      </c>
    </row>
    <row r="626" spans="1:16" x14ac:dyDescent="0.2">
      <c r="A626">
        <v>479.5</v>
      </c>
      <c r="B626">
        <v>3337.73</v>
      </c>
      <c r="C626">
        <v>11481.5</v>
      </c>
      <c r="D626">
        <v>14159.33</v>
      </c>
      <c r="E626">
        <v>64000</v>
      </c>
      <c r="F626">
        <v>64000</v>
      </c>
      <c r="H626">
        <v>13001.4</v>
      </c>
      <c r="I626">
        <v>21244.2</v>
      </c>
      <c r="J626">
        <v>21179.7</v>
      </c>
      <c r="L626">
        <f t="shared" si="21"/>
        <v>479.5</v>
      </c>
      <c r="M626">
        <f>data!AQ626</f>
        <v>3.5234670289411147E-10</v>
      </c>
      <c r="O626">
        <v>3.4375394032016031E-10</v>
      </c>
      <c r="P626">
        <f t="shared" si="19"/>
        <v>2.4996840955330319</v>
      </c>
    </row>
    <row r="627" spans="1:16" x14ac:dyDescent="0.2">
      <c r="A627">
        <v>479.96</v>
      </c>
      <c r="B627">
        <v>3519.27</v>
      </c>
      <c r="C627">
        <v>12922</v>
      </c>
      <c r="D627">
        <v>14433.73</v>
      </c>
      <c r="E627">
        <v>64000</v>
      </c>
      <c r="F627">
        <v>64000</v>
      </c>
      <c r="H627">
        <v>14736.9</v>
      </c>
      <c r="I627">
        <v>23039.4</v>
      </c>
      <c r="J627">
        <v>22920.3</v>
      </c>
      <c r="L627">
        <f t="shared" si="21"/>
        <v>479.96</v>
      </c>
      <c r="M627">
        <f>data!AQ627</f>
        <v>3.5080505975546491E-10</v>
      </c>
      <c r="O627">
        <v>3.4230621992881955E-10</v>
      </c>
      <c r="P627">
        <f t="shared" si="19"/>
        <v>2.4828178197908981</v>
      </c>
    </row>
    <row r="628" spans="1:16" x14ac:dyDescent="0.2">
      <c r="A628">
        <v>480.43</v>
      </c>
      <c r="B628">
        <v>3427.87</v>
      </c>
      <c r="C628">
        <v>12174.3</v>
      </c>
      <c r="D628">
        <v>14413.47</v>
      </c>
      <c r="E628">
        <v>64000</v>
      </c>
      <c r="F628">
        <v>64000</v>
      </c>
      <c r="H628">
        <v>13876.6</v>
      </c>
      <c r="I628">
        <v>22404.2</v>
      </c>
      <c r="J628">
        <v>22322.3</v>
      </c>
      <c r="L628">
        <f t="shared" si="21"/>
        <v>480.43</v>
      </c>
      <c r="M628">
        <f>data!AQ628</f>
        <v>3.5003141579884386E-10</v>
      </c>
      <c r="O628">
        <v>3.4113024262393723E-10</v>
      </c>
      <c r="P628">
        <f t="shared" si="19"/>
        <v>2.6093181027984391</v>
      </c>
    </row>
    <row r="629" spans="1:16" x14ac:dyDescent="0.2">
      <c r="A629">
        <v>480.89</v>
      </c>
      <c r="B629">
        <v>3403</v>
      </c>
      <c r="C629">
        <v>12037</v>
      </c>
      <c r="D629">
        <v>14448.2</v>
      </c>
      <c r="E629">
        <v>64000</v>
      </c>
      <c r="F629">
        <v>64000</v>
      </c>
      <c r="H629">
        <v>13668.4</v>
      </c>
      <c r="I629">
        <v>22140.6</v>
      </c>
      <c r="J629">
        <v>22055.5</v>
      </c>
      <c r="L629">
        <f t="shared" si="21"/>
        <v>480.89</v>
      </c>
      <c r="M629">
        <f>data!AQ629</f>
        <v>3.4961036401603089E-10</v>
      </c>
      <c r="O629">
        <v>3.4040725095550188E-10</v>
      </c>
      <c r="P629">
        <f t="shared" si="19"/>
        <v>2.7035596435435618</v>
      </c>
    </row>
    <row r="630" spans="1:16" x14ac:dyDescent="0.2">
      <c r="A630">
        <v>481.35</v>
      </c>
      <c r="B630">
        <v>3354.87</v>
      </c>
      <c r="C630">
        <v>11535.8</v>
      </c>
      <c r="D630">
        <v>14485.4</v>
      </c>
      <c r="E630">
        <v>64000</v>
      </c>
      <c r="F630">
        <v>64000</v>
      </c>
      <c r="H630">
        <v>13151.8</v>
      </c>
      <c r="I630">
        <v>21608.1</v>
      </c>
      <c r="J630">
        <v>21453.200000000001</v>
      </c>
      <c r="L630">
        <f t="shared" si="21"/>
        <v>481.35</v>
      </c>
      <c r="M630">
        <f>data!AQ630</f>
        <v>3.4836927415115448E-10</v>
      </c>
      <c r="O630">
        <v>3.3963842324601887E-10</v>
      </c>
      <c r="P630">
        <f t="shared" si="19"/>
        <v>2.5706310910563164</v>
      </c>
    </row>
    <row r="631" spans="1:16" x14ac:dyDescent="0.2">
      <c r="A631">
        <v>481.81</v>
      </c>
      <c r="B631">
        <v>3389.53</v>
      </c>
      <c r="C631">
        <v>11863.7</v>
      </c>
      <c r="D631">
        <v>14593.67</v>
      </c>
      <c r="E631">
        <v>64000</v>
      </c>
      <c r="F631">
        <v>64000</v>
      </c>
      <c r="H631">
        <v>13529</v>
      </c>
      <c r="I631">
        <v>22138.6</v>
      </c>
      <c r="J631">
        <v>22081.3</v>
      </c>
      <c r="L631">
        <f t="shared" si="21"/>
        <v>481.81</v>
      </c>
      <c r="M631">
        <f>data!AQ631</f>
        <v>3.475206838305425E-10</v>
      </c>
      <c r="O631">
        <v>3.3899836329806304E-10</v>
      </c>
      <c r="P631">
        <f t="shared" si="19"/>
        <v>2.5139709966641459</v>
      </c>
    </row>
    <row r="632" spans="1:16" x14ac:dyDescent="0.2">
      <c r="A632">
        <v>482.28</v>
      </c>
      <c r="B632">
        <v>3396.27</v>
      </c>
      <c r="C632">
        <v>11941.1</v>
      </c>
      <c r="D632">
        <v>14652.87</v>
      </c>
      <c r="E632">
        <v>64000</v>
      </c>
      <c r="F632">
        <v>64000</v>
      </c>
      <c r="H632">
        <v>13568.6</v>
      </c>
      <c r="I632">
        <v>21949.1</v>
      </c>
      <c r="J632">
        <v>21891.599999999999</v>
      </c>
      <c r="L632">
        <f t="shared" si="21"/>
        <v>482.28</v>
      </c>
      <c r="M632">
        <f>data!AQ632</f>
        <v>3.4738428851463754E-10</v>
      </c>
      <c r="O632">
        <v>3.378780143197926E-10</v>
      </c>
      <c r="P632">
        <f t="shared" si="19"/>
        <v>2.8135225708552607</v>
      </c>
    </row>
    <row r="633" spans="1:16" x14ac:dyDescent="0.2">
      <c r="A633">
        <v>482.74</v>
      </c>
      <c r="B633">
        <v>3312.8</v>
      </c>
      <c r="C633">
        <v>11219.3</v>
      </c>
      <c r="D633">
        <v>14667.67</v>
      </c>
      <c r="E633">
        <v>64000</v>
      </c>
      <c r="F633">
        <v>64000</v>
      </c>
      <c r="H633">
        <v>12724.8</v>
      </c>
      <c r="I633">
        <v>20756.5</v>
      </c>
      <c r="J633">
        <v>20701.900000000001</v>
      </c>
      <c r="L633">
        <f t="shared" si="21"/>
        <v>482.74</v>
      </c>
      <c r="M633">
        <f>data!AQ633</f>
        <v>3.4578446342894957E-10</v>
      </c>
      <c r="O633">
        <v>3.3780259119462414E-10</v>
      </c>
      <c r="P633">
        <f t="shared" si="19"/>
        <v>2.3628807008548658</v>
      </c>
    </row>
    <row r="634" spans="1:16" x14ac:dyDescent="0.2">
      <c r="A634">
        <v>483.2</v>
      </c>
      <c r="B634">
        <v>3375.6</v>
      </c>
      <c r="C634">
        <v>11681.1</v>
      </c>
      <c r="D634">
        <v>14777.13</v>
      </c>
      <c r="E634">
        <v>64000</v>
      </c>
      <c r="F634">
        <v>64000</v>
      </c>
      <c r="H634">
        <v>13320.1</v>
      </c>
      <c r="I634">
        <v>21335.8</v>
      </c>
      <c r="J634">
        <v>21274.400000000001</v>
      </c>
      <c r="L634">
        <f t="shared" si="21"/>
        <v>483.2</v>
      </c>
      <c r="M634">
        <f>data!AQ634</f>
        <v>3.4580938161609192E-10</v>
      </c>
      <c r="O634">
        <v>3.3769265702393165E-10</v>
      </c>
      <c r="P634">
        <f t="shared" si="19"/>
        <v>2.403583383687566</v>
      </c>
    </row>
    <row r="635" spans="1:16" x14ac:dyDescent="0.2">
      <c r="A635">
        <v>483.66</v>
      </c>
      <c r="B635">
        <v>3312.6</v>
      </c>
      <c r="C635">
        <v>11167.8</v>
      </c>
      <c r="D635">
        <v>14776.13</v>
      </c>
      <c r="E635">
        <v>64000</v>
      </c>
      <c r="F635">
        <v>64000</v>
      </c>
      <c r="H635">
        <v>12722.3</v>
      </c>
      <c r="I635">
        <v>21067.1</v>
      </c>
      <c r="J635">
        <v>21009</v>
      </c>
      <c r="L635">
        <f t="shared" si="21"/>
        <v>483.66</v>
      </c>
      <c r="M635">
        <f>data!AQ635</f>
        <v>3.453619224526871E-10</v>
      </c>
      <c r="O635">
        <v>3.3603323595072062E-10</v>
      </c>
      <c r="P635">
        <f t="shared" si="19"/>
        <v>2.7761201881038131</v>
      </c>
    </row>
    <row r="636" spans="1:16" x14ac:dyDescent="0.2">
      <c r="A636">
        <v>484.13</v>
      </c>
      <c r="B636">
        <v>3366.07</v>
      </c>
      <c r="C636">
        <v>11667.1</v>
      </c>
      <c r="D636">
        <v>14893.4</v>
      </c>
      <c r="E636">
        <v>64000</v>
      </c>
      <c r="F636">
        <v>64000</v>
      </c>
      <c r="H636">
        <v>13330</v>
      </c>
      <c r="I636">
        <v>22256.5</v>
      </c>
      <c r="J636">
        <v>22200.5</v>
      </c>
      <c r="L636">
        <f t="shared" si="21"/>
        <v>484.13</v>
      </c>
      <c r="M636">
        <f>data!AQ636</f>
        <v>3.4489755905589896E-10</v>
      </c>
      <c r="O636">
        <v>3.3588749425193003E-10</v>
      </c>
      <c r="P636">
        <f t="shared" si="19"/>
        <v>2.6824650986294225</v>
      </c>
    </row>
    <row r="637" spans="1:16" x14ac:dyDescent="0.2">
      <c r="A637">
        <v>484.59</v>
      </c>
      <c r="B637">
        <v>3488.07</v>
      </c>
      <c r="C637">
        <v>12697.4</v>
      </c>
      <c r="D637">
        <v>15070.4</v>
      </c>
      <c r="E637">
        <v>64000</v>
      </c>
      <c r="F637">
        <v>64000</v>
      </c>
      <c r="H637">
        <v>14517</v>
      </c>
      <c r="I637">
        <v>25019.7</v>
      </c>
      <c r="J637">
        <v>24877.9</v>
      </c>
      <c r="L637">
        <f t="shared" si="21"/>
        <v>484.59</v>
      </c>
      <c r="M637">
        <f>data!AQ637</f>
        <v>3.4467633459537029E-10</v>
      </c>
      <c r="O637">
        <v>3.3492435947689998E-10</v>
      </c>
      <c r="P637">
        <f t="shared" si="19"/>
        <v>2.9116947879519373</v>
      </c>
    </row>
    <row r="638" spans="1:16" x14ac:dyDescent="0.2">
      <c r="A638">
        <v>485.05</v>
      </c>
      <c r="B638">
        <v>3394.53</v>
      </c>
      <c r="C638">
        <v>11902.8</v>
      </c>
      <c r="D638">
        <v>15077.8</v>
      </c>
      <c r="E638">
        <v>64000</v>
      </c>
      <c r="F638">
        <v>64000</v>
      </c>
      <c r="H638">
        <v>13625.4</v>
      </c>
      <c r="I638">
        <v>28673.7</v>
      </c>
      <c r="J638">
        <v>28523.1</v>
      </c>
      <c r="L638">
        <f t="shared" si="21"/>
        <v>485.05</v>
      </c>
      <c r="M638">
        <f>data!AQ638</f>
        <v>3.4307173396983403E-10</v>
      </c>
      <c r="O638">
        <v>3.3465466881650725E-10</v>
      </c>
      <c r="P638">
        <f t="shared" si="19"/>
        <v>2.5151494772487091</v>
      </c>
    </row>
    <row r="639" spans="1:16" x14ac:dyDescent="0.2">
      <c r="A639">
        <v>485.51</v>
      </c>
      <c r="B639">
        <v>3373.07</v>
      </c>
      <c r="C639">
        <v>11766</v>
      </c>
      <c r="D639">
        <v>15123.6</v>
      </c>
      <c r="E639">
        <v>64000</v>
      </c>
      <c r="F639">
        <v>64000</v>
      </c>
      <c r="H639">
        <v>13485.9</v>
      </c>
      <c r="I639">
        <v>34849.800000000003</v>
      </c>
      <c r="J639">
        <v>34623.4</v>
      </c>
      <c r="L639">
        <f t="shared" si="21"/>
        <v>485.51</v>
      </c>
      <c r="M639">
        <f>data!AQ639</f>
        <v>3.4249875346808848E-10</v>
      </c>
      <c r="O639">
        <v>3.3348968128870689E-10</v>
      </c>
      <c r="P639">
        <f t="shared" si="19"/>
        <v>2.7014545531267311</v>
      </c>
    </row>
    <row r="640" spans="1:16" x14ac:dyDescent="0.2">
      <c r="A640">
        <v>485.97</v>
      </c>
      <c r="B640">
        <v>3279.47</v>
      </c>
      <c r="C640">
        <v>10985.6</v>
      </c>
      <c r="D640">
        <v>15058.8</v>
      </c>
      <c r="E640">
        <v>64000</v>
      </c>
      <c r="F640">
        <v>64000</v>
      </c>
      <c r="H640">
        <v>12548.6</v>
      </c>
      <c r="I640">
        <v>38256.699999999997</v>
      </c>
      <c r="J640">
        <v>38053.5</v>
      </c>
      <c r="L640">
        <f t="shared" si="21"/>
        <v>485.97</v>
      </c>
      <c r="M640">
        <f>data!AQ640</f>
        <v>3.4307735955608778E-10</v>
      </c>
      <c r="O640">
        <v>3.341134839264861E-10</v>
      </c>
      <c r="P640">
        <f t="shared" si="19"/>
        <v>2.6828835293501574</v>
      </c>
    </row>
    <row r="641" spans="1:16" x14ac:dyDescent="0.2">
      <c r="A641">
        <v>486.44</v>
      </c>
      <c r="B641">
        <v>3365.47</v>
      </c>
      <c r="C641">
        <v>11625.9</v>
      </c>
      <c r="D641">
        <v>15257</v>
      </c>
      <c r="E641">
        <v>64000</v>
      </c>
      <c r="F641">
        <v>64000</v>
      </c>
      <c r="H641">
        <v>13339.3</v>
      </c>
      <c r="I641">
        <v>33581.199999999997</v>
      </c>
      <c r="J641">
        <v>33409.199999999997</v>
      </c>
      <c r="L641">
        <f t="shared" si="21"/>
        <v>486.44</v>
      </c>
      <c r="M641">
        <f>data!AQ641</f>
        <v>3.4121722653488913E-10</v>
      </c>
      <c r="O641">
        <v>3.3293136750066459E-10</v>
      </c>
      <c r="P641">
        <f t="shared" si="19"/>
        <v>2.48875889839608</v>
      </c>
    </row>
    <row r="642" spans="1:16" x14ac:dyDescent="0.2">
      <c r="A642">
        <v>486.9</v>
      </c>
      <c r="B642">
        <v>3280.53</v>
      </c>
      <c r="C642">
        <v>10962.8</v>
      </c>
      <c r="D642">
        <v>15270.67</v>
      </c>
      <c r="E642">
        <v>64000</v>
      </c>
      <c r="F642">
        <v>64000</v>
      </c>
      <c r="H642">
        <v>12524.6</v>
      </c>
      <c r="I642">
        <v>23892.7</v>
      </c>
      <c r="J642">
        <v>23833.5</v>
      </c>
      <c r="L642">
        <f t="shared" si="21"/>
        <v>486.9</v>
      </c>
      <c r="M642">
        <f>data!AQ642</f>
        <v>3.397567467180866E-10</v>
      </c>
      <c r="O642">
        <v>3.3236228242331174E-10</v>
      </c>
      <c r="P642">
        <f t="shared" si="19"/>
        <v>2.2248205304345987</v>
      </c>
    </row>
    <row r="643" spans="1:16" x14ac:dyDescent="0.2">
      <c r="A643">
        <v>487.36</v>
      </c>
      <c r="B643">
        <v>3391.33</v>
      </c>
      <c r="C643">
        <v>11954.2</v>
      </c>
      <c r="D643">
        <v>15415.53</v>
      </c>
      <c r="E643">
        <v>64000</v>
      </c>
      <c r="F643">
        <v>64000</v>
      </c>
      <c r="H643">
        <v>13752.9</v>
      </c>
      <c r="I643">
        <v>23436</v>
      </c>
      <c r="J643">
        <v>23312</v>
      </c>
      <c r="L643">
        <f t="shared" si="21"/>
        <v>487.36</v>
      </c>
      <c r="M643">
        <f>data!AQ643</f>
        <v>3.4018229020100977E-10</v>
      </c>
      <c r="O643">
        <v>3.3164640567295196E-10</v>
      </c>
      <c r="P643">
        <f t="shared" si="19"/>
        <v>2.5737907548665993</v>
      </c>
    </row>
    <row r="644" spans="1:16" x14ac:dyDescent="0.2">
      <c r="A644">
        <v>487.82</v>
      </c>
      <c r="B644">
        <v>3296.67</v>
      </c>
      <c r="C644">
        <v>11028.7</v>
      </c>
      <c r="D644">
        <v>15381.87</v>
      </c>
      <c r="E644">
        <v>64000</v>
      </c>
      <c r="F644">
        <v>64000</v>
      </c>
      <c r="H644">
        <v>12665.7</v>
      </c>
      <c r="I644">
        <v>21326</v>
      </c>
      <c r="J644">
        <v>21201.1</v>
      </c>
      <c r="L644">
        <f t="shared" si="21"/>
        <v>487.82</v>
      </c>
      <c r="M644">
        <f>data!AQ644</f>
        <v>3.39829101960259E-10</v>
      </c>
      <c r="O644">
        <v>3.3068933559184722E-10</v>
      </c>
      <c r="P644">
        <f t="shared" si="19"/>
        <v>2.7638527719843147</v>
      </c>
    </row>
    <row r="645" spans="1:16" x14ac:dyDescent="0.2">
      <c r="A645">
        <v>488.29</v>
      </c>
      <c r="B645">
        <v>3302.8</v>
      </c>
      <c r="C645">
        <v>11040.1</v>
      </c>
      <c r="D645">
        <v>15459.2</v>
      </c>
      <c r="E645">
        <v>64000</v>
      </c>
      <c r="F645">
        <v>64000</v>
      </c>
      <c r="H645">
        <v>12685.2</v>
      </c>
      <c r="I645">
        <v>20512.5</v>
      </c>
      <c r="J645">
        <v>20440.7</v>
      </c>
      <c r="L645">
        <f t="shared" si="21"/>
        <v>488.29</v>
      </c>
      <c r="M645">
        <f>data!AQ645</f>
        <v>3.3921946368469239E-10</v>
      </c>
      <c r="O645">
        <v>3.3005830332982845E-10</v>
      </c>
      <c r="P645">
        <f t="shared" si="19"/>
        <v>2.7756188111132478</v>
      </c>
    </row>
    <row r="646" spans="1:16" x14ac:dyDescent="0.2">
      <c r="A646">
        <v>488.75</v>
      </c>
      <c r="B646">
        <v>3340.47</v>
      </c>
      <c r="C646">
        <v>11336.7</v>
      </c>
      <c r="D646">
        <v>15554.8</v>
      </c>
      <c r="E646">
        <v>64000</v>
      </c>
      <c r="F646">
        <v>64000</v>
      </c>
      <c r="H646">
        <v>13047.5</v>
      </c>
      <c r="I646">
        <v>20655.2</v>
      </c>
      <c r="J646">
        <v>20583.900000000001</v>
      </c>
      <c r="L646">
        <f t="shared" si="21"/>
        <v>488.75</v>
      </c>
      <c r="M646">
        <f>data!AQ646</f>
        <v>3.3896497158166275E-10</v>
      </c>
      <c r="O646">
        <v>3.3022501296303934E-10</v>
      </c>
      <c r="P646">
        <f t="shared" si="19"/>
        <v>2.6466676585766797</v>
      </c>
    </row>
    <row r="647" spans="1:16" x14ac:dyDescent="0.2">
      <c r="A647">
        <v>489.21</v>
      </c>
      <c r="B647">
        <v>3384.53</v>
      </c>
      <c r="C647">
        <v>11803.4</v>
      </c>
      <c r="D647">
        <v>15659.53</v>
      </c>
      <c r="E647">
        <v>64000</v>
      </c>
      <c r="F647">
        <v>64000</v>
      </c>
      <c r="H647">
        <v>13613.5</v>
      </c>
      <c r="I647">
        <v>21169.599999999999</v>
      </c>
      <c r="J647">
        <v>21092</v>
      </c>
      <c r="L647">
        <f t="shared" si="21"/>
        <v>489.21</v>
      </c>
      <c r="M647">
        <f>data!AQ647</f>
        <v>3.3863677179819632E-10</v>
      </c>
      <c r="O647">
        <v>3.292546998713144E-10</v>
      </c>
      <c r="P647">
        <f t="shared" si="19"/>
        <v>2.8494876247928418</v>
      </c>
    </row>
    <row r="648" spans="1:16" x14ac:dyDescent="0.2">
      <c r="A648">
        <v>489.67</v>
      </c>
      <c r="B648">
        <v>3368.93</v>
      </c>
      <c r="C648">
        <v>11670.4</v>
      </c>
      <c r="D648">
        <v>15776.47</v>
      </c>
      <c r="E648">
        <v>64000</v>
      </c>
      <c r="F648">
        <v>64000</v>
      </c>
      <c r="H648">
        <v>13470.1</v>
      </c>
      <c r="I648">
        <v>20757.7</v>
      </c>
      <c r="J648">
        <v>20685.5</v>
      </c>
      <c r="L648">
        <f t="shared" si="21"/>
        <v>489.67</v>
      </c>
      <c r="M648">
        <f>data!AQ648</f>
        <v>3.3630513935992073E-10</v>
      </c>
      <c r="O648">
        <v>3.2761426259511645E-10</v>
      </c>
      <c r="P648">
        <f t="shared" ref="P648:P711" si="22">(M648-O648)/O648%</f>
        <v>2.6527772924052875</v>
      </c>
    </row>
    <row r="649" spans="1:16" x14ac:dyDescent="0.2">
      <c r="A649">
        <v>490.13</v>
      </c>
      <c r="B649">
        <v>3434.67</v>
      </c>
      <c r="C649">
        <v>12196</v>
      </c>
      <c r="D649">
        <v>15919.6</v>
      </c>
      <c r="E649">
        <v>64000</v>
      </c>
      <c r="F649">
        <v>64000</v>
      </c>
      <c r="H649">
        <v>14142.5</v>
      </c>
      <c r="I649">
        <v>21316.2</v>
      </c>
      <c r="J649">
        <v>21198.6</v>
      </c>
      <c r="L649">
        <f t="shared" si="21"/>
        <v>490.13</v>
      </c>
      <c r="M649">
        <f>data!AQ649</f>
        <v>3.3553637476615097E-10</v>
      </c>
      <c r="O649">
        <v>3.2847492103987713E-10</v>
      </c>
      <c r="P649">
        <f t="shared" si="22"/>
        <v>2.1497695178429068</v>
      </c>
    </row>
    <row r="650" spans="1:16" x14ac:dyDescent="0.2">
      <c r="A650">
        <v>490.6</v>
      </c>
      <c r="B650">
        <v>3299.4</v>
      </c>
      <c r="C650">
        <v>11115.6</v>
      </c>
      <c r="D650">
        <v>15859.27</v>
      </c>
      <c r="E650">
        <v>64000</v>
      </c>
      <c r="F650">
        <v>64000</v>
      </c>
      <c r="H650">
        <v>12861.1</v>
      </c>
      <c r="I650">
        <v>20039.5</v>
      </c>
      <c r="J650">
        <v>20013.400000000001</v>
      </c>
      <c r="L650">
        <f t="shared" si="21"/>
        <v>490.6</v>
      </c>
      <c r="M650">
        <f>data!AQ650</f>
        <v>3.3487485245249285E-10</v>
      </c>
      <c r="O650">
        <v>3.2665750346285739E-10</v>
      </c>
      <c r="P650">
        <f t="shared" si="22"/>
        <v>2.5155855605716462</v>
      </c>
    </row>
    <row r="651" spans="1:16" x14ac:dyDescent="0.2">
      <c r="A651">
        <v>491.06</v>
      </c>
      <c r="B651">
        <v>3366.8</v>
      </c>
      <c r="C651">
        <v>11708.9</v>
      </c>
      <c r="D651">
        <v>15994.33</v>
      </c>
      <c r="E651">
        <v>64000</v>
      </c>
      <c r="F651">
        <v>64000</v>
      </c>
      <c r="H651">
        <v>13518.4</v>
      </c>
      <c r="I651">
        <v>20802.3</v>
      </c>
      <c r="J651">
        <v>20759.599999999999</v>
      </c>
      <c r="L651">
        <f t="shared" si="21"/>
        <v>491.06</v>
      </c>
      <c r="M651">
        <f>data!AQ651</f>
        <v>3.3439049323469649E-10</v>
      </c>
      <c r="O651">
        <v>3.266102404332313E-10</v>
      </c>
      <c r="P651">
        <f t="shared" si="22"/>
        <v>2.3821215131359899</v>
      </c>
    </row>
    <row r="652" spans="1:16" x14ac:dyDescent="0.2">
      <c r="A652">
        <v>491.52</v>
      </c>
      <c r="B652">
        <v>3284.87</v>
      </c>
      <c r="C652">
        <v>10976.9</v>
      </c>
      <c r="D652">
        <v>15999.2</v>
      </c>
      <c r="E652">
        <v>64000</v>
      </c>
      <c r="F652">
        <v>64000</v>
      </c>
      <c r="H652">
        <v>12650.7</v>
      </c>
      <c r="I652">
        <v>19988.400000000001</v>
      </c>
      <c r="J652">
        <v>19946.8</v>
      </c>
      <c r="L652">
        <f t="shared" si="21"/>
        <v>491.52</v>
      </c>
      <c r="M652">
        <f>data!AQ652</f>
        <v>3.3339724762672066E-10</v>
      </c>
      <c r="O652">
        <v>3.2541228110536154E-10</v>
      </c>
      <c r="P652">
        <f t="shared" si="22"/>
        <v>2.4537999900420933</v>
      </c>
    </row>
    <row r="653" spans="1:16" x14ac:dyDescent="0.2">
      <c r="A653">
        <v>491.98</v>
      </c>
      <c r="B653">
        <v>3322.33</v>
      </c>
      <c r="C653">
        <v>11320.4</v>
      </c>
      <c r="D653">
        <v>16066.93</v>
      </c>
      <c r="E653">
        <v>64000</v>
      </c>
      <c r="F653">
        <v>64000</v>
      </c>
      <c r="H653">
        <v>13055.3</v>
      </c>
      <c r="I653">
        <v>20251.900000000001</v>
      </c>
      <c r="J653">
        <v>20194.5</v>
      </c>
      <c r="L653">
        <f t="shared" si="21"/>
        <v>491.98</v>
      </c>
      <c r="M653">
        <f>data!AQ653</f>
        <v>3.3393025373063329E-10</v>
      </c>
      <c r="O653">
        <v>3.2588251030077676E-10</v>
      </c>
      <c r="P653">
        <f t="shared" si="22"/>
        <v>2.4695229647116648</v>
      </c>
    </row>
    <row r="654" spans="1:16" x14ac:dyDescent="0.2">
      <c r="A654">
        <v>492.44</v>
      </c>
      <c r="B654">
        <v>3255.87</v>
      </c>
      <c r="C654">
        <v>10810.5</v>
      </c>
      <c r="D654">
        <v>16122.87</v>
      </c>
      <c r="E654">
        <v>64000</v>
      </c>
      <c r="F654">
        <v>64000</v>
      </c>
      <c r="H654">
        <v>12531.4</v>
      </c>
      <c r="I654">
        <v>19777.7</v>
      </c>
      <c r="J654">
        <v>19690.3</v>
      </c>
      <c r="L654">
        <f t="shared" si="21"/>
        <v>492.44</v>
      </c>
      <c r="M654">
        <f>data!AQ654</f>
        <v>3.3200710063905454E-10</v>
      </c>
      <c r="O654">
        <v>3.2386797264716934E-10</v>
      </c>
      <c r="P654">
        <f t="shared" si="22"/>
        <v>2.5131006086706171</v>
      </c>
    </row>
    <row r="655" spans="1:16" x14ac:dyDescent="0.2">
      <c r="A655">
        <v>492.9</v>
      </c>
      <c r="B655">
        <v>3426.27</v>
      </c>
      <c r="C655">
        <v>12161.1</v>
      </c>
      <c r="D655">
        <v>16365.53</v>
      </c>
      <c r="E655">
        <v>64000</v>
      </c>
      <c r="F655">
        <v>64000</v>
      </c>
      <c r="H655">
        <v>14123.3</v>
      </c>
      <c r="I655">
        <v>21353.7</v>
      </c>
      <c r="J655">
        <v>21290.7</v>
      </c>
      <c r="L655">
        <f t="shared" si="21"/>
        <v>492.9</v>
      </c>
      <c r="M655">
        <f>data!AQ655</f>
        <v>3.3143299982674577E-10</v>
      </c>
      <c r="O655">
        <v>3.2486771176153206E-10</v>
      </c>
      <c r="P655">
        <f t="shared" si="22"/>
        <v>2.020911228639716</v>
      </c>
    </row>
    <row r="656" spans="1:16" x14ac:dyDescent="0.2">
      <c r="A656">
        <v>493.37</v>
      </c>
      <c r="B656">
        <v>3387.2</v>
      </c>
      <c r="C656">
        <v>11708.4</v>
      </c>
      <c r="D656">
        <v>16379.07</v>
      </c>
      <c r="E656">
        <v>64000</v>
      </c>
      <c r="F656">
        <v>64000</v>
      </c>
      <c r="H656">
        <v>13581.1</v>
      </c>
      <c r="I656">
        <v>20818.3</v>
      </c>
      <c r="J656">
        <v>20739.400000000001</v>
      </c>
      <c r="L656">
        <f t="shared" si="21"/>
        <v>493.37</v>
      </c>
      <c r="M656">
        <f>data!AQ656</f>
        <v>3.3140828664495397E-10</v>
      </c>
      <c r="O656">
        <v>3.2396859613696747E-10</v>
      </c>
      <c r="P656">
        <f t="shared" si="22"/>
        <v>2.296423356059222</v>
      </c>
    </row>
    <row r="657" spans="1:16" x14ac:dyDescent="0.2">
      <c r="A657">
        <v>493.83</v>
      </c>
      <c r="B657">
        <v>3358.47</v>
      </c>
      <c r="C657">
        <v>11602.3</v>
      </c>
      <c r="D657">
        <v>16436.400000000001</v>
      </c>
      <c r="E657">
        <v>64000</v>
      </c>
      <c r="F657">
        <v>64000</v>
      </c>
      <c r="H657">
        <v>13492.7</v>
      </c>
      <c r="I657">
        <v>20872.7</v>
      </c>
      <c r="J657">
        <v>20809.8</v>
      </c>
      <c r="L657">
        <f t="shared" si="21"/>
        <v>493.83</v>
      </c>
      <c r="M657">
        <f>data!AQ657</f>
        <v>3.3048721161473875E-10</v>
      </c>
      <c r="O657">
        <v>3.22727255944996E-10</v>
      </c>
      <c r="P657">
        <f t="shared" si="22"/>
        <v>2.4044934311545449</v>
      </c>
    </row>
    <row r="658" spans="1:16" x14ac:dyDescent="0.2">
      <c r="A658">
        <v>494.29</v>
      </c>
      <c r="B658">
        <v>3299.33</v>
      </c>
      <c r="C658">
        <v>11193.1</v>
      </c>
      <c r="D658">
        <v>16454.669999999998</v>
      </c>
      <c r="E658">
        <v>64000</v>
      </c>
      <c r="F658">
        <v>64000</v>
      </c>
      <c r="H658">
        <v>12962.9</v>
      </c>
      <c r="I658">
        <v>20343.099999999999</v>
      </c>
      <c r="J658">
        <v>20230.7</v>
      </c>
      <c r="L658">
        <f t="shared" si="21"/>
        <v>494.29</v>
      </c>
      <c r="M658">
        <f>data!AQ658</f>
        <v>3.2980146130682127E-10</v>
      </c>
      <c r="O658">
        <v>3.224443351480462E-10</v>
      </c>
      <c r="P658">
        <f t="shared" si="22"/>
        <v>2.2816732554464432</v>
      </c>
    </row>
    <row r="659" spans="1:16" x14ac:dyDescent="0.2">
      <c r="A659">
        <v>494.75</v>
      </c>
      <c r="B659">
        <v>3340.87</v>
      </c>
      <c r="C659">
        <v>11401.9</v>
      </c>
      <c r="D659">
        <v>16565.400000000001</v>
      </c>
      <c r="E659">
        <v>64000</v>
      </c>
      <c r="F659">
        <v>64000</v>
      </c>
      <c r="H659">
        <v>13216.7</v>
      </c>
      <c r="I659">
        <v>20562.900000000001</v>
      </c>
      <c r="J659">
        <v>20479.900000000001</v>
      </c>
      <c r="L659">
        <f t="shared" si="21"/>
        <v>494.75</v>
      </c>
      <c r="M659">
        <f>data!AQ659</f>
        <v>3.2933457855220699E-10</v>
      </c>
      <c r="O659">
        <v>3.2147668593142644E-10</v>
      </c>
      <c r="P659">
        <f t="shared" si="22"/>
        <v>2.4443118162717106</v>
      </c>
    </row>
    <row r="660" spans="1:16" x14ac:dyDescent="0.2">
      <c r="A660">
        <v>495.21</v>
      </c>
      <c r="B660">
        <v>3314.8</v>
      </c>
      <c r="C660">
        <v>11246.3</v>
      </c>
      <c r="D660">
        <v>16592.93</v>
      </c>
      <c r="E660">
        <v>64000</v>
      </c>
      <c r="F660">
        <v>64000</v>
      </c>
      <c r="H660">
        <v>13019.6</v>
      </c>
      <c r="I660">
        <v>20162.900000000001</v>
      </c>
      <c r="J660">
        <v>20119.3</v>
      </c>
      <c r="L660">
        <f t="shared" si="21"/>
        <v>495.21</v>
      </c>
      <c r="M660">
        <f>data!AQ660</f>
        <v>3.2926963796218937E-10</v>
      </c>
      <c r="O660">
        <v>3.2125469791410677E-10</v>
      </c>
      <c r="P660">
        <f t="shared" si="22"/>
        <v>2.4948864873022156</v>
      </c>
    </row>
    <row r="661" spans="1:16" x14ac:dyDescent="0.2">
      <c r="A661">
        <v>495.67</v>
      </c>
      <c r="B661">
        <v>3298.13</v>
      </c>
      <c r="C661">
        <v>11126.8</v>
      </c>
      <c r="D661">
        <v>16655.8</v>
      </c>
      <c r="E661">
        <v>64000</v>
      </c>
      <c r="F661">
        <v>64000</v>
      </c>
      <c r="H661">
        <v>12893.3</v>
      </c>
      <c r="I661">
        <v>20375.099999999999</v>
      </c>
      <c r="J661">
        <v>20275.3</v>
      </c>
      <c r="L661">
        <f t="shared" si="21"/>
        <v>495.67</v>
      </c>
      <c r="M661">
        <f>data!AQ661</f>
        <v>3.2855049534889315E-10</v>
      </c>
      <c r="O661">
        <v>3.2116589799627555E-10</v>
      </c>
      <c r="P661">
        <f t="shared" si="22"/>
        <v>2.2993092973722988</v>
      </c>
    </row>
    <row r="662" spans="1:16" x14ac:dyDescent="0.2">
      <c r="A662">
        <v>496.14</v>
      </c>
      <c r="B662">
        <v>3351.8</v>
      </c>
      <c r="C662">
        <v>11574.8</v>
      </c>
      <c r="D662">
        <v>16821.330000000002</v>
      </c>
      <c r="E662">
        <v>64000</v>
      </c>
      <c r="F662">
        <v>64000</v>
      </c>
      <c r="H662">
        <v>13448.4</v>
      </c>
      <c r="I662">
        <v>21367.599999999999</v>
      </c>
      <c r="J662">
        <v>21291</v>
      </c>
      <c r="L662">
        <f t="shared" si="21"/>
        <v>496.14</v>
      </c>
      <c r="M662">
        <f>data!AQ662</f>
        <v>3.2706170773450458E-10</v>
      </c>
      <c r="O662">
        <v>3.2002678664002771E-10</v>
      </c>
      <c r="P662">
        <f t="shared" si="22"/>
        <v>2.1982288321351922</v>
      </c>
    </row>
    <row r="663" spans="1:16" x14ac:dyDescent="0.2">
      <c r="A663">
        <v>496.6</v>
      </c>
      <c r="B663">
        <v>3321.73</v>
      </c>
      <c r="C663">
        <v>11249.5</v>
      </c>
      <c r="D663">
        <v>16810.87</v>
      </c>
      <c r="E663">
        <v>64000</v>
      </c>
      <c r="F663">
        <v>64000</v>
      </c>
      <c r="H663">
        <v>13113.9</v>
      </c>
      <c r="I663">
        <v>21092.1</v>
      </c>
      <c r="J663">
        <v>21049.200000000001</v>
      </c>
      <c r="L663">
        <f t="shared" si="21"/>
        <v>496.6</v>
      </c>
      <c r="M663">
        <f>data!AQ663</f>
        <v>3.2785529812787773E-10</v>
      </c>
      <c r="O663">
        <v>3.1972295386499611E-10</v>
      </c>
      <c r="P663">
        <f t="shared" si="22"/>
        <v>2.5435597177409832</v>
      </c>
    </row>
    <row r="664" spans="1:16" x14ac:dyDescent="0.2">
      <c r="A664">
        <v>497.06</v>
      </c>
      <c r="B664">
        <v>3334.67</v>
      </c>
      <c r="C664">
        <v>11462.9</v>
      </c>
      <c r="D664">
        <v>16914.07</v>
      </c>
      <c r="E664">
        <v>64000</v>
      </c>
      <c r="F664">
        <v>64000</v>
      </c>
      <c r="H664">
        <v>13326.7</v>
      </c>
      <c r="I664">
        <v>20604.400000000001</v>
      </c>
      <c r="J664">
        <v>20495</v>
      </c>
      <c r="L664">
        <f t="shared" si="21"/>
        <v>497.06</v>
      </c>
      <c r="M664">
        <f>data!AQ664</f>
        <v>3.2689347037282286E-10</v>
      </c>
      <c r="O664">
        <v>3.1849406611571984E-10</v>
      </c>
      <c r="P664">
        <f t="shared" si="22"/>
        <v>2.6372247243222513</v>
      </c>
    </row>
    <row r="665" spans="1:16" x14ac:dyDescent="0.2">
      <c r="A665">
        <v>497.52</v>
      </c>
      <c r="B665">
        <v>3493.33</v>
      </c>
      <c r="C665">
        <v>12568.3</v>
      </c>
      <c r="D665">
        <v>17140.47</v>
      </c>
      <c r="E665">
        <v>64000</v>
      </c>
      <c r="F665">
        <v>64000</v>
      </c>
      <c r="H665">
        <v>14682.4</v>
      </c>
      <c r="I665">
        <v>21352.7</v>
      </c>
      <c r="J665">
        <v>21275.599999999999</v>
      </c>
      <c r="L665">
        <f t="shared" si="21"/>
        <v>497.52</v>
      </c>
      <c r="M665">
        <f>data!AQ665</f>
        <v>3.2649714931796754E-10</v>
      </c>
      <c r="O665">
        <v>3.1947972833694583E-10</v>
      </c>
      <c r="P665">
        <f t="shared" si="22"/>
        <v>2.1965152585896282</v>
      </c>
    </row>
    <row r="666" spans="1:16" x14ac:dyDescent="0.2">
      <c r="A666">
        <v>497.98</v>
      </c>
      <c r="B666">
        <v>3431.07</v>
      </c>
      <c r="C666">
        <v>12165.1</v>
      </c>
      <c r="D666">
        <v>17152.53</v>
      </c>
      <c r="E666">
        <v>64000</v>
      </c>
      <c r="F666">
        <v>64000</v>
      </c>
      <c r="H666">
        <v>14229.2</v>
      </c>
      <c r="I666">
        <v>20884.7</v>
      </c>
      <c r="J666">
        <v>20835.2</v>
      </c>
      <c r="L666">
        <f t="shared" si="21"/>
        <v>497.98</v>
      </c>
      <c r="M666">
        <f>data!AQ666</f>
        <v>3.2594515870237566E-10</v>
      </c>
      <c r="O666">
        <v>3.1784635582216334E-10</v>
      </c>
      <c r="P666">
        <f t="shared" si="22"/>
        <v>2.5480244564275081</v>
      </c>
    </row>
    <row r="667" spans="1:16" x14ac:dyDescent="0.2">
      <c r="A667">
        <v>498.44</v>
      </c>
      <c r="B667">
        <v>3309.87</v>
      </c>
      <c r="C667">
        <v>11205.6</v>
      </c>
      <c r="D667">
        <v>17126.13</v>
      </c>
      <c r="E667">
        <v>64000</v>
      </c>
      <c r="F667">
        <v>64000</v>
      </c>
      <c r="H667">
        <v>13068.7</v>
      </c>
      <c r="I667">
        <v>19994.400000000001</v>
      </c>
      <c r="J667">
        <v>19817.8</v>
      </c>
      <c r="L667">
        <f t="shared" si="21"/>
        <v>498.44</v>
      </c>
      <c r="M667">
        <f>data!AQ667</f>
        <v>3.2490494264513709E-10</v>
      </c>
      <c r="O667">
        <v>3.1746380190598339E-10</v>
      </c>
      <c r="P667">
        <f t="shared" si="22"/>
        <v>2.3439336058091378</v>
      </c>
    </row>
    <row r="668" spans="1:16" x14ac:dyDescent="0.2">
      <c r="A668">
        <v>498.91</v>
      </c>
      <c r="B668">
        <v>3363</v>
      </c>
      <c r="C668">
        <v>11609.5</v>
      </c>
      <c r="D668">
        <v>17242.87</v>
      </c>
      <c r="E668">
        <v>64000</v>
      </c>
      <c r="F668">
        <v>64000</v>
      </c>
      <c r="H668">
        <v>13548.2</v>
      </c>
      <c r="I668">
        <v>20676.400000000001</v>
      </c>
      <c r="J668">
        <v>20579.2</v>
      </c>
      <c r="L668">
        <f t="shared" si="21"/>
        <v>498.91</v>
      </c>
      <c r="M668">
        <f>data!AQ668</f>
        <v>3.2465395093593535E-10</v>
      </c>
      <c r="O668">
        <v>3.1748371956135786E-10</v>
      </c>
      <c r="P668">
        <f t="shared" si="22"/>
        <v>2.2584563972237803</v>
      </c>
    </row>
    <row r="669" spans="1:16" x14ac:dyDescent="0.2">
      <c r="A669">
        <v>499.37</v>
      </c>
      <c r="B669">
        <v>3328.47</v>
      </c>
      <c r="C669">
        <v>11321.6</v>
      </c>
      <c r="D669">
        <v>17268.93</v>
      </c>
      <c r="E669">
        <v>64000</v>
      </c>
      <c r="F669">
        <v>64000</v>
      </c>
      <c r="H669">
        <v>13156.4</v>
      </c>
      <c r="I669">
        <v>20534.900000000001</v>
      </c>
      <c r="J669">
        <v>20478.900000000001</v>
      </c>
      <c r="L669">
        <f t="shared" si="21"/>
        <v>499.37</v>
      </c>
      <c r="M669">
        <f>data!AQ669</f>
        <v>3.2445118581685689E-10</v>
      </c>
      <c r="O669">
        <v>3.1620218056083398E-10</v>
      </c>
      <c r="P669">
        <f t="shared" si="22"/>
        <v>2.6087755756117827</v>
      </c>
    </row>
    <row r="670" spans="1:16" x14ac:dyDescent="0.2">
      <c r="A670">
        <v>499.83</v>
      </c>
      <c r="B670">
        <v>3517.87</v>
      </c>
      <c r="C670">
        <v>12925.2</v>
      </c>
      <c r="D670">
        <v>17544.669999999998</v>
      </c>
      <c r="E670">
        <v>64000</v>
      </c>
      <c r="F670">
        <v>64000</v>
      </c>
      <c r="H670">
        <v>15164.8</v>
      </c>
      <c r="I670">
        <v>22590.400000000001</v>
      </c>
      <c r="J670">
        <v>22493.1</v>
      </c>
      <c r="L670">
        <f t="shared" si="21"/>
        <v>499.83</v>
      </c>
      <c r="M670">
        <f>data!AQ670</f>
        <v>3.2363994956114177E-10</v>
      </c>
      <c r="O670">
        <v>3.161224371005005E-10</v>
      </c>
      <c r="P670">
        <f t="shared" si="22"/>
        <v>2.3780382466972223</v>
      </c>
    </row>
    <row r="671" spans="1:16" x14ac:dyDescent="0.2">
      <c r="A671">
        <v>500.29</v>
      </c>
      <c r="B671">
        <v>3346.73</v>
      </c>
      <c r="C671">
        <v>11510.8</v>
      </c>
      <c r="D671">
        <v>17452.53</v>
      </c>
      <c r="E671">
        <v>64000</v>
      </c>
      <c r="F671">
        <v>64000</v>
      </c>
      <c r="H671">
        <v>13422.8</v>
      </c>
      <c r="I671">
        <v>20745.2</v>
      </c>
      <c r="J671">
        <v>20606.3</v>
      </c>
      <c r="L671">
        <f t="shared" si="21"/>
        <v>500.29</v>
      </c>
      <c r="M671">
        <f>data!AQ671</f>
        <v>3.2301186831833014E-10</v>
      </c>
      <c r="O671">
        <v>3.1517849140773442E-10</v>
      </c>
      <c r="P671">
        <f t="shared" si="22"/>
        <v>2.4853780077467227</v>
      </c>
    </row>
    <row r="672" spans="1:16" x14ac:dyDescent="0.2">
      <c r="A672">
        <v>500.75</v>
      </c>
      <c r="B672">
        <v>3302.07</v>
      </c>
      <c r="C672">
        <v>11166.2</v>
      </c>
      <c r="D672">
        <v>17486.93</v>
      </c>
      <c r="E672">
        <v>64000</v>
      </c>
      <c r="F672">
        <v>64000</v>
      </c>
      <c r="H672">
        <v>13061.5</v>
      </c>
      <c r="I672">
        <v>20224.8</v>
      </c>
      <c r="J672">
        <v>20183.5</v>
      </c>
      <c r="L672">
        <f t="shared" si="21"/>
        <v>500.75</v>
      </c>
      <c r="M672">
        <f>data!AQ672</f>
        <v>3.2239012990763719E-10</v>
      </c>
      <c r="O672">
        <v>3.1401435257519561E-10</v>
      </c>
      <c r="P672">
        <f t="shared" si="22"/>
        <v>2.6673230900921525</v>
      </c>
    </row>
    <row r="673" spans="1:16" x14ac:dyDescent="0.2">
      <c r="A673">
        <v>501.21</v>
      </c>
      <c r="B673">
        <v>3338.93</v>
      </c>
      <c r="C673">
        <v>11444.4</v>
      </c>
      <c r="D673">
        <v>17615.599999999999</v>
      </c>
      <c r="E673">
        <v>64000</v>
      </c>
      <c r="F673">
        <v>64000</v>
      </c>
      <c r="H673">
        <v>13331.4</v>
      </c>
      <c r="I673">
        <v>20795.099999999999</v>
      </c>
      <c r="J673">
        <v>20692</v>
      </c>
      <c r="L673">
        <f t="shared" si="21"/>
        <v>501.21</v>
      </c>
      <c r="M673">
        <f>data!AQ673</f>
        <v>3.2148091319681136E-10</v>
      </c>
      <c r="O673">
        <v>3.1387900939558087E-10</v>
      </c>
      <c r="P673">
        <f t="shared" si="22"/>
        <v>2.4219216875537612</v>
      </c>
    </row>
    <row r="674" spans="1:16" x14ac:dyDescent="0.2">
      <c r="A674">
        <v>501.67</v>
      </c>
      <c r="B674">
        <v>3315.73</v>
      </c>
      <c r="C674">
        <v>11238.6</v>
      </c>
      <c r="D674">
        <v>17651.669999999998</v>
      </c>
      <c r="E674">
        <v>64000</v>
      </c>
      <c r="F674">
        <v>64000</v>
      </c>
      <c r="H674">
        <v>13119.2</v>
      </c>
      <c r="I674">
        <v>20778.599999999999</v>
      </c>
      <c r="J674">
        <v>20706.5</v>
      </c>
      <c r="L674">
        <f t="shared" si="21"/>
        <v>501.67</v>
      </c>
      <c r="M674">
        <f>data!AQ674</f>
        <v>3.2133134836324411E-10</v>
      </c>
      <c r="O674">
        <v>3.1302109972984215E-10</v>
      </c>
      <c r="P674">
        <f t="shared" si="22"/>
        <v>2.6548525452674752</v>
      </c>
    </row>
    <row r="675" spans="1:16" x14ac:dyDescent="0.2">
      <c r="A675">
        <v>502.14</v>
      </c>
      <c r="B675">
        <v>3380.4</v>
      </c>
      <c r="C675">
        <v>11826.5</v>
      </c>
      <c r="D675">
        <v>17809.07</v>
      </c>
      <c r="E675">
        <v>64000</v>
      </c>
      <c r="F675">
        <v>64000</v>
      </c>
      <c r="H675">
        <v>13824</v>
      </c>
      <c r="I675">
        <v>21310.400000000001</v>
      </c>
      <c r="J675">
        <v>21231.3</v>
      </c>
      <c r="L675">
        <f t="shared" si="21"/>
        <v>502.14</v>
      </c>
      <c r="M675">
        <f>data!AQ675</f>
        <v>3.2044505068105108E-10</v>
      </c>
      <c r="O675">
        <v>3.1241293155553298E-10</v>
      </c>
      <c r="P675">
        <f t="shared" si="22"/>
        <v>2.5709944481252545</v>
      </c>
    </row>
    <row r="676" spans="1:16" x14ac:dyDescent="0.2">
      <c r="A676">
        <v>502.6</v>
      </c>
      <c r="B676">
        <v>3327.27</v>
      </c>
      <c r="C676">
        <v>11439.8</v>
      </c>
      <c r="D676">
        <v>17868.2</v>
      </c>
      <c r="E676">
        <v>64000</v>
      </c>
      <c r="F676">
        <v>64000</v>
      </c>
      <c r="H676">
        <v>13342.7</v>
      </c>
      <c r="I676">
        <v>20959.099999999999</v>
      </c>
      <c r="J676">
        <v>20854.5</v>
      </c>
      <c r="L676">
        <f t="shared" ref="L676:L739" si="23">A676</f>
        <v>502.6</v>
      </c>
      <c r="M676">
        <f>data!AQ676</f>
        <v>3.1910374516773641E-10</v>
      </c>
      <c r="O676">
        <v>3.1244996177042792E-10</v>
      </c>
      <c r="P676">
        <f t="shared" si="22"/>
        <v>2.1295516759247817</v>
      </c>
    </row>
    <row r="677" spans="1:16" x14ac:dyDescent="0.2">
      <c r="A677">
        <v>503.06</v>
      </c>
      <c r="B677">
        <v>3339.53</v>
      </c>
      <c r="C677">
        <v>11464.5</v>
      </c>
      <c r="D677">
        <v>17933.599999999999</v>
      </c>
      <c r="E677">
        <v>64000</v>
      </c>
      <c r="F677">
        <v>64000</v>
      </c>
      <c r="H677">
        <v>13378.5</v>
      </c>
      <c r="I677">
        <v>20861.400000000001</v>
      </c>
      <c r="J677">
        <v>20776.599999999999</v>
      </c>
      <c r="L677">
        <f t="shared" si="23"/>
        <v>503.06</v>
      </c>
      <c r="M677">
        <f>data!AQ677</f>
        <v>3.1910622450355565E-10</v>
      </c>
      <c r="O677">
        <v>3.1211500463075359E-10</v>
      </c>
      <c r="P677">
        <f t="shared" si="22"/>
        <v>2.2399499444357036</v>
      </c>
    </row>
    <row r="678" spans="1:16" x14ac:dyDescent="0.2">
      <c r="A678">
        <v>503.52</v>
      </c>
      <c r="B678">
        <v>3329.07</v>
      </c>
      <c r="C678">
        <v>11413.2</v>
      </c>
      <c r="D678">
        <v>18000.87</v>
      </c>
      <c r="E678">
        <v>64000</v>
      </c>
      <c r="F678">
        <v>64000</v>
      </c>
      <c r="H678">
        <v>13297.9</v>
      </c>
      <c r="I678">
        <v>20675.099999999999</v>
      </c>
      <c r="J678">
        <v>20594.7</v>
      </c>
      <c r="L678">
        <f t="shared" si="23"/>
        <v>503.52</v>
      </c>
      <c r="M678">
        <f>data!AQ678</f>
        <v>3.1855990485275934E-10</v>
      </c>
      <c r="O678">
        <v>3.112705633541428E-10</v>
      </c>
      <c r="P678">
        <f t="shared" si="22"/>
        <v>2.3418023921276556</v>
      </c>
    </row>
    <row r="679" spans="1:16" x14ac:dyDescent="0.2">
      <c r="A679">
        <v>503.98</v>
      </c>
      <c r="B679">
        <v>3375.8</v>
      </c>
      <c r="C679">
        <v>11774.6</v>
      </c>
      <c r="D679">
        <v>18115.669999999998</v>
      </c>
      <c r="E679">
        <v>64000</v>
      </c>
      <c r="F679">
        <v>64000</v>
      </c>
      <c r="H679">
        <v>13776.8</v>
      </c>
      <c r="I679">
        <v>20867</v>
      </c>
      <c r="J679">
        <v>20796.900000000001</v>
      </c>
      <c r="L679">
        <f t="shared" si="23"/>
        <v>503.98</v>
      </c>
      <c r="M679">
        <f>data!AQ679</f>
        <v>3.1823412356967989E-10</v>
      </c>
      <c r="O679">
        <v>3.1057097819334662E-10</v>
      </c>
      <c r="P679">
        <f t="shared" si="22"/>
        <v>2.4674376919927652</v>
      </c>
    </row>
    <row r="680" spans="1:16" x14ac:dyDescent="0.2">
      <c r="A680">
        <v>504.44</v>
      </c>
      <c r="B680">
        <v>3309.4</v>
      </c>
      <c r="C680">
        <v>11167.9</v>
      </c>
      <c r="D680">
        <v>18134.669999999998</v>
      </c>
      <c r="E680">
        <v>64000</v>
      </c>
      <c r="F680">
        <v>64000</v>
      </c>
      <c r="H680">
        <v>13045.3</v>
      </c>
      <c r="I680">
        <v>19938.400000000001</v>
      </c>
      <c r="J680">
        <v>19761.3</v>
      </c>
      <c r="L680">
        <f t="shared" si="23"/>
        <v>504.44</v>
      </c>
      <c r="M680">
        <f>data!AQ680</f>
        <v>3.1753007432882592E-10</v>
      </c>
      <c r="O680">
        <v>3.0981856005111378E-10</v>
      </c>
      <c r="P680">
        <f t="shared" si="22"/>
        <v>2.4890420626962748</v>
      </c>
    </row>
    <row r="681" spans="1:16" x14ac:dyDescent="0.2">
      <c r="A681">
        <v>504.9</v>
      </c>
      <c r="B681">
        <v>3365.67</v>
      </c>
      <c r="C681">
        <v>11704.6</v>
      </c>
      <c r="D681">
        <v>18268.07</v>
      </c>
      <c r="E681">
        <v>64000</v>
      </c>
      <c r="F681">
        <v>64000</v>
      </c>
      <c r="H681">
        <v>13723</v>
      </c>
      <c r="I681">
        <v>20623.400000000001</v>
      </c>
      <c r="J681">
        <v>20513.3</v>
      </c>
      <c r="L681">
        <f t="shared" si="23"/>
        <v>504.9</v>
      </c>
      <c r="M681">
        <f>data!AQ681</f>
        <v>3.1701536279815211E-10</v>
      </c>
      <c r="O681">
        <v>3.0964632019319921E-10</v>
      </c>
      <c r="P681">
        <f t="shared" si="22"/>
        <v>2.3798256670239457</v>
      </c>
    </row>
    <row r="682" spans="1:16" x14ac:dyDescent="0.2">
      <c r="A682">
        <v>505.36</v>
      </c>
      <c r="B682">
        <v>3356</v>
      </c>
      <c r="C682">
        <v>11616.4</v>
      </c>
      <c r="D682">
        <v>18319.87</v>
      </c>
      <c r="E682">
        <v>64000</v>
      </c>
      <c r="F682">
        <v>64000</v>
      </c>
      <c r="H682">
        <v>13633.4</v>
      </c>
      <c r="I682">
        <v>20516.5</v>
      </c>
      <c r="J682">
        <v>20412</v>
      </c>
      <c r="L682">
        <f t="shared" si="23"/>
        <v>505.36</v>
      </c>
      <c r="M682">
        <f>data!AQ682</f>
        <v>3.1684698151810425E-10</v>
      </c>
      <c r="O682">
        <v>3.0867335057091423E-10</v>
      </c>
      <c r="P682">
        <f t="shared" si="22"/>
        <v>2.6479872434961682</v>
      </c>
    </row>
    <row r="683" spans="1:16" x14ac:dyDescent="0.2">
      <c r="A683">
        <v>505.82</v>
      </c>
      <c r="B683">
        <v>3291.53</v>
      </c>
      <c r="C683">
        <v>11087.9</v>
      </c>
      <c r="D683">
        <v>18359.73</v>
      </c>
      <c r="E683">
        <v>64000</v>
      </c>
      <c r="F683">
        <v>64000</v>
      </c>
      <c r="H683">
        <v>12977.8</v>
      </c>
      <c r="I683">
        <v>20007.7</v>
      </c>
      <c r="J683">
        <v>19900.2</v>
      </c>
      <c r="L683">
        <f t="shared" si="23"/>
        <v>505.82</v>
      </c>
      <c r="M683">
        <f>data!AQ683</f>
        <v>3.1575465919410615E-10</v>
      </c>
      <c r="O683">
        <v>3.0879032342748465E-10</v>
      </c>
      <c r="P683">
        <f t="shared" si="22"/>
        <v>2.2553607539638407</v>
      </c>
    </row>
    <row r="684" spans="1:16" x14ac:dyDescent="0.2">
      <c r="A684">
        <v>506.29</v>
      </c>
      <c r="B684">
        <v>3335.6</v>
      </c>
      <c r="C684">
        <v>11428.6</v>
      </c>
      <c r="D684">
        <v>18438.669999999998</v>
      </c>
      <c r="E684">
        <v>64000</v>
      </c>
      <c r="F684">
        <v>64000</v>
      </c>
      <c r="H684">
        <v>13381</v>
      </c>
      <c r="I684">
        <v>20457.2</v>
      </c>
      <c r="J684">
        <v>20354.400000000001</v>
      </c>
      <c r="L684">
        <f t="shared" si="23"/>
        <v>506.29</v>
      </c>
      <c r="M684">
        <f>data!AQ684</f>
        <v>3.1619103201671484E-10</v>
      </c>
      <c r="O684">
        <v>3.0855821627153984E-10</v>
      </c>
      <c r="P684">
        <f t="shared" si="22"/>
        <v>2.4737036133427419</v>
      </c>
    </row>
    <row r="685" spans="1:16" x14ac:dyDescent="0.2">
      <c r="A685">
        <v>506.75</v>
      </c>
      <c r="B685">
        <v>3402.07</v>
      </c>
      <c r="C685">
        <v>11917.3</v>
      </c>
      <c r="D685">
        <v>18609.400000000001</v>
      </c>
      <c r="E685">
        <v>64000</v>
      </c>
      <c r="F685">
        <v>64000</v>
      </c>
      <c r="H685">
        <v>13983.5</v>
      </c>
      <c r="I685">
        <v>20879.900000000001</v>
      </c>
      <c r="J685">
        <v>20849.3</v>
      </c>
      <c r="L685">
        <f t="shared" si="23"/>
        <v>506.75</v>
      </c>
      <c r="M685">
        <f>data!AQ685</f>
        <v>3.1511570549495561E-10</v>
      </c>
      <c r="O685">
        <v>3.0821006699780516E-10</v>
      </c>
      <c r="P685">
        <f t="shared" si="22"/>
        <v>2.2405622776752523</v>
      </c>
    </row>
    <row r="686" spans="1:16" x14ac:dyDescent="0.2">
      <c r="A686">
        <v>507.21</v>
      </c>
      <c r="B686">
        <v>3336.4</v>
      </c>
      <c r="C686">
        <v>11440.4</v>
      </c>
      <c r="D686">
        <v>18639.93</v>
      </c>
      <c r="E686">
        <v>64000</v>
      </c>
      <c r="F686">
        <v>64000</v>
      </c>
      <c r="H686">
        <v>13387.5</v>
      </c>
      <c r="I686">
        <v>19905.8</v>
      </c>
      <c r="J686">
        <v>19876.7</v>
      </c>
      <c r="L686">
        <f t="shared" si="23"/>
        <v>507.21</v>
      </c>
      <c r="M686">
        <f>data!AQ686</f>
        <v>3.1422555148288926E-10</v>
      </c>
      <c r="O686">
        <v>3.0771732631484838E-10</v>
      </c>
      <c r="P686">
        <f t="shared" si="22"/>
        <v>2.1150012077583926</v>
      </c>
    </row>
    <row r="687" spans="1:16" x14ac:dyDescent="0.2">
      <c r="A687">
        <v>507.67</v>
      </c>
      <c r="B687">
        <v>3364</v>
      </c>
      <c r="C687">
        <v>11768.7</v>
      </c>
      <c r="D687">
        <v>18757.8</v>
      </c>
      <c r="E687">
        <v>64000</v>
      </c>
      <c r="F687">
        <v>64000</v>
      </c>
      <c r="H687">
        <v>13792.4</v>
      </c>
      <c r="I687">
        <v>20324.900000000001</v>
      </c>
      <c r="J687">
        <v>20249.7</v>
      </c>
      <c r="L687">
        <f t="shared" si="23"/>
        <v>507.67</v>
      </c>
      <c r="M687">
        <f>data!AQ687</f>
        <v>3.1347109801458506E-10</v>
      </c>
      <c r="O687">
        <v>3.0644246855443697E-10</v>
      </c>
      <c r="P687">
        <f t="shared" si="22"/>
        <v>2.2936212116107253</v>
      </c>
    </row>
    <row r="688" spans="1:16" x14ac:dyDescent="0.2">
      <c r="A688">
        <v>508.13</v>
      </c>
      <c r="B688">
        <v>3359.73</v>
      </c>
      <c r="C688">
        <v>11625.2</v>
      </c>
      <c r="D688">
        <v>18807.47</v>
      </c>
      <c r="E688">
        <v>64000</v>
      </c>
      <c r="F688">
        <v>64000</v>
      </c>
      <c r="H688">
        <v>13659.6</v>
      </c>
      <c r="I688">
        <v>20457.900000000001</v>
      </c>
      <c r="J688">
        <v>20384.8</v>
      </c>
      <c r="L688">
        <f t="shared" si="23"/>
        <v>508.13</v>
      </c>
      <c r="M688">
        <f>data!AQ688</f>
        <v>3.1348236358054812E-10</v>
      </c>
      <c r="O688">
        <v>3.0713209937169558E-10</v>
      </c>
      <c r="P688">
        <f t="shared" si="22"/>
        <v>2.0676003002757977</v>
      </c>
    </row>
    <row r="689" spans="1:16" x14ac:dyDescent="0.2">
      <c r="A689">
        <v>508.59</v>
      </c>
      <c r="B689">
        <v>3301.13</v>
      </c>
      <c r="C689">
        <v>11096.3</v>
      </c>
      <c r="D689">
        <v>18775.27</v>
      </c>
      <c r="E689">
        <v>64000</v>
      </c>
      <c r="F689">
        <v>64000</v>
      </c>
      <c r="H689">
        <v>12994.1</v>
      </c>
      <c r="I689">
        <v>19668.2</v>
      </c>
      <c r="J689">
        <v>19581.400000000001</v>
      </c>
      <c r="L689">
        <f t="shared" si="23"/>
        <v>508.59</v>
      </c>
      <c r="M689">
        <f>data!AQ689</f>
        <v>3.1406796874677834E-10</v>
      </c>
      <c r="O689">
        <v>3.0655435921794449E-10</v>
      </c>
      <c r="P689">
        <f t="shared" si="22"/>
        <v>2.450987664309173</v>
      </c>
    </row>
    <row r="690" spans="1:16" x14ac:dyDescent="0.2">
      <c r="A690">
        <v>509.05</v>
      </c>
      <c r="B690">
        <v>3291.4</v>
      </c>
      <c r="C690">
        <v>11063.7</v>
      </c>
      <c r="D690">
        <v>18886.13</v>
      </c>
      <c r="E690">
        <v>64000</v>
      </c>
      <c r="F690">
        <v>64000</v>
      </c>
      <c r="H690">
        <v>12947.6</v>
      </c>
      <c r="I690">
        <v>19458.2</v>
      </c>
      <c r="J690">
        <v>19358.099999999999</v>
      </c>
      <c r="L690">
        <f t="shared" si="23"/>
        <v>509.05</v>
      </c>
      <c r="M690">
        <f>data!AQ690</f>
        <v>3.1269742840768316E-10</v>
      </c>
      <c r="O690">
        <v>3.0618252374999413E-10</v>
      </c>
      <c r="P690">
        <f t="shared" si="22"/>
        <v>2.1277846226810175</v>
      </c>
    </row>
    <row r="691" spans="1:16" x14ac:dyDescent="0.2">
      <c r="A691">
        <v>509.51</v>
      </c>
      <c r="B691">
        <v>3258.27</v>
      </c>
      <c r="C691">
        <v>10760.6</v>
      </c>
      <c r="D691">
        <v>18889.07</v>
      </c>
      <c r="E691">
        <v>64000</v>
      </c>
      <c r="F691">
        <v>64000</v>
      </c>
      <c r="H691">
        <v>12574</v>
      </c>
      <c r="I691">
        <v>18949.2</v>
      </c>
      <c r="J691">
        <v>18831.400000000001</v>
      </c>
      <c r="L691">
        <f t="shared" si="23"/>
        <v>509.51</v>
      </c>
      <c r="M691">
        <f>data!AQ691</f>
        <v>3.1308047517163017E-10</v>
      </c>
      <c r="O691">
        <v>3.0532183286660793E-10</v>
      </c>
      <c r="P691">
        <f t="shared" si="22"/>
        <v>2.5411357688304967</v>
      </c>
    </row>
    <row r="692" spans="1:16" x14ac:dyDescent="0.2">
      <c r="A692">
        <v>509.97</v>
      </c>
      <c r="B692">
        <v>3316.47</v>
      </c>
      <c r="C692">
        <v>11265.5</v>
      </c>
      <c r="D692">
        <v>19049.330000000002</v>
      </c>
      <c r="E692">
        <v>64000</v>
      </c>
      <c r="F692">
        <v>64000</v>
      </c>
      <c r="H692">
        <v>13238.3</v>
      </c>
      <c r="I692">
        <v>19599.8</v>
      </c>
      <c r="J692">
        <v>19488.3</v>
      </c>
      <c r="L692">
        <f t="shared" si="23"/>
        <v>509.97</v>
      </c>
      <c r="M692">
        <f>data!AQ692</f>
        <v>3.1210962263308948E-10</v>
      </c>
      <c r="O692">
        <v>3.0471221988108621E-10</v>
      </c>
      <c r="P692">
        <f t="shared" si="22"/>
        <v>2.4276685572013159</v>
      </c>
    </row>
    <row r="693" spans="1:16" x14ac:dyDescent="0.2">
      <c r="A693">
        <v>510.43</v>
      </c>
      <c r="B693">
        <v>3334</v>
      </c>
      <c r="C693">
        <v>11409.8</v>
      </c>
      <c r="D693">
        <v>19126.599999999999</v>
      </c>
      <c r="E693">
        <v>64000</v>
      </c>
      <c r="F693">
        <v>64000</v>
      </c>
      <c r="H693">
        <v>13405.7</v>
      </c>
      <c r="I693">
        <v>19751.400000000001</v>
      </c>
      <c r="J693">
        <v>19608.3</v>
      </c>
      <c r="L693">
        <f t="shared" si="23"/>
        <v>510.43</v>
      </c>
      <c r="M693">
        <f>data!AQ693</f>
        <v>3.1200966698365211E-10</v>
      </c>
      <c r="O693">
        <v>3.0476684489423346E-10</v>
      </c>
      <c r="P693">
        <f t="shared" si="22"/>
        <v>2.3765124752766984</v>
      </c>
    </row>
    <row r="694" spans="1:16" x14ac:dyDescent="0.2">
      <c r="A694">
        <v>510.89</v>
      </c>
      <c r="B694">
        <v>3291.4</v>
      </c>
      <c r="C694">
        <v>11095.3</v>
      </c>
      <c r="D694">
        <v>19185.07</v>
      </c>
      <c r="E694">
        <v>64000</v>
      </c>
      <c r="F694">
        <v>64000</v>
      </c>
      <c r="H694">
        <v>13035.9</v>
      </c>
      <c r="I694">
        <v>19272.3</v>
      </c>
      <c r="J694">
        <v>19235.8</v>
      </c>
      <c r="L694">
        <f t="shared" si="23"/>
        <v>510.89</v>
      </c>
      <c r="M694">
        <f>data!AQ694</f>
        <v>3.1107620900360584E-10</v>
      </c>
      <c r="O694">
        <v>3.0435019594450494E-10</v>
      </c>
      <c r="P694">
        <f t="shared" si="22"/>
        <v>2.2099585111906133</v>
      </c>
    </row>
    <row r="695" spans="1:16" x14ac:dyDescent="0.2">
      <c r="A695">
        <v>511.35</v>
      </c>
      <c r="B695">
        <v>3420.27</v>
      </c>
      <c r="C695">
        <v>12152.3</v>
      </c>
      <c r="D695">
        <v>19385.400000000001</v>
      </c>
      <c r="E695">
        <v>64000</v>
      </c>
      <c r="F695">
        <v>64000</v>
      </c>
      <c r="H695">
        <v>14275.6</v>
      </c>
      <c r="I695">
        <v>20301.900000000001</v>
      </c>
      <c r="J695">
        <v>20253.2</v>
      </c>
      <c r="L695">
        <f t="shared" si="23"/>
        <v>511.35</v>
      </c>
      <c r="M695">
        <f>data!AQ695</f>
        <v>3.1074694356996072E-10</v>
      </c>
      <c r="O695">
        <v>3.0392098632701449E-10</v>
      </c>
      <c r="P695">
        <f t="shared" si="22"/>
        <v>2.2459644282680769</v>
      </c>
    </row>
    <row r="696" spans="1:16" x14ac:dyDescent="0.2">
      <c r="A696">
        <v>511.82</v>
      </c>
      <c r="B696">
        <v>3426.87</v>
      </c>
      <c r="C696">
        <v>12116</v>
      </c>
      <c r="D696">
        <v>19478.07</v>
      </c>
      <c r="E696">
        <v>64000</v>
      </c>
      <c r="F696">
        <v>64000</v>
      </c>
      <c r="H696">
        <v>14222.3</v>
      </c>
      <c r="I696">
        <v>20140.900000000001</v>
      </c>
      <c r="J696">
        <v>20027.400000000001</v>
      </c>
      <c r="L696">
        <f t="shared" si="23"/>
        <v>511.82</v>
      </c>
      <c r="M696">
        <f>data!AQ696</f>
        <v>3.101540158474711E-10</v>
      </c>
      <c r="O696">
        <v>3.0321721276969811E-10</v>
      </c>
      <c r="P696">
        <f t="shared" si="22"/>
        <v>2.2877339364773097</v>
      </c>
    </row>
    <row r="697" spans="1:16" x14ac:dyDescent="0.2">
      <c r="A697">
        <v>512.28</v>
      </c>
      <c r="B697">
        <v>3287.4</v>
      </c>
      <c r="C697">
        <v>11067.2</v>
      </c>
      <c r="D697">
        <v>19401.330000000002</v>
      </c>
      <c r="E697">
        <v>64000</v>
      </c>
      <c r="F697">
        <v>64000</v>
      </c>
      <c r="H697">
        <v>12942</v>
      </c>
      <c r="I697">
        <v>18725.599999999999</v>
      </c>
      <c r="J697">
        <v>18705.900000000001</v>
      </c>
      <c r="L697">
        <f t="shared" si="23"/>
        <v>512.28</v>
      </c>
      <c r="M697">
        <f>data!AQ697</f>
        <v>3.1000556578803314E-10</v>
      </c>
      <c r="O697">
        <v>3.0231130447259495E-10</v>
      </c>
      <c r="P697">
        <f t="shared" si="22"/>
        <v>2.5451450877304818</v>
      </c>
    </row>
    <row r="698" spans="1:16" x14ac:dyDescent="0.2">
      <c r="A698">
        <v>512.74</v>
      </c>
      <c r="B698">
        <v>3251.13</v>
      </c>
      <c r="C698">
        <v>10712.9</v>
      </c>
      <c r="D698">
        <v>19468.2</v>
      </c>
      <c r="E698">
        <v>64000</v>
      </c>
      <c r="F698">
        <v>64000</v>
      </c>
      <c r="H698">
        <v>12587.7</v>
      </c>
      <c r="I698">
        <v>18489.5</v>
      </c>
      <c r="J698">
        <v>18460.2</v>
      </c>
      <c r="L698">
        <f t="shared" si="23"/>
        <v>512.74</v>
      </c>
      <c r="M698">
        <f>data!AQ698</f>
        <v>3.0906370188417956E-10</v>
      </c>
      <c r="O698">
        <v>3.0241867895047297E-10</v>
      </c>
      <c r="P698">
        <f t="shared" si="22"/>
        <v>2.1972924942228342</v>
      </c>
    </row>
    <row r="699" spans="1:16" x14ac:dyDescent="0.2">
      <c r="A699">
        <v>513.20000000000005</v>
      </c>
      <c r="B699">
        <v>3280.13</v>
      </c>
      <c r="C699">
        <v>11024</v>
      </c>
      <c r="D699">
        <v>19586.330000000002</v>
      </c>
      <c r="E699">
        <v>64000</v>
      </c>
      <c r="F699">
        <v>64000</v>
      </c>
      <c r="H699">
        <v>12878.3</v>
      </c>
      <c r="I699">
        <v>18798.099999999999</v>
      </c>
      <c r="J699">
        <v>18778.3</v>
      </c>
      <c r="L699">
        <f t="shared" si="23"/>
        <v>513.20000000000005</v>
      </c>
      <c r="M699">
        <f>data!AQ699</f>
        <v>3.084066104351892E-10</v>
      </c>
      <c r="O699">
        <v>3.0168359144432006E-10</v>
      </c>
      <c r="P699">
        <f t="shared" si="22"/>
        <v>2.2285000515548301</v>
      </c>
    </row>
    <row r="700" spans="1:16" x14ac:dyDescent="0.2">
      <c r="A700">
        <v>513.66</v>
      </c>
      <c r="B700">
        <v>3371.53</v>
      </c>
      <c r="C700">
        <v>11689.4</v>
      </c>
      <c r="D700">
        <v>19740.07</v>
      </c>
      <c r="E700">
        <v>64000</v>
      </c>
      <c r="F700">
        <v>64000</v>
      </c>
      <c r="H700">
        <v>13733.1</v>
      </c>
      <c r="I700">
        <v>19564.2</v>
      </c>
      <c r="J700">
        <v>19483.599999999999</v>
      </c>
      <c r="L700">
        <f t="shared" si="23"/>
        <v>513.66</v>
      </c>
      <c r="M700">
        <f>data!AQ700</f>
        <v>3.0827567514550041E-10</v>
      </c>
      <c r="O700">
        <v>3.0072641375208592E-10</v>
      </c>
      <c r="P700">
        <f t="shared" si="22"/>
        <v>2.5103419746953053</v>
      </c>
    </row>
    <row r="701" spans="1:16" x14ac:dyDescent="0.2">
      <c r="A701">
        <v>514.12</v>
      </c>
      <c r="B701">
        <v>3234</v>
      </c>
      <c r="C701">
        <v>10551.9</v>
      </c>
      <c r="D701">
        <v>19681.330000000002</v>
      </c>
      <c r="E701">
        <v>64000</v>
      </c>
      <c r="F701">
        <v>64000</v>
      </c>
      <c r="H701">
        <v>12369.9</v>
      </c>
      <c r="I701">
        <v>18065.2</v>
      </c>
      <c r="J701">
        <v>18011.400000000001</v>
      </c>
      <c r="L701">
        <f t="shared" si="23"/>
        <v>514.12</v>
      </c>
      <c r="M701">
        <f>data!AQ701</f>
        <v>3.0782863726300199E-10</v>
      </c>
      <c r="O701">
        <v>2.9984414670542089E-10</v>
      </c>
      <c r="P701">
        <f t="shared" si="22"/>
        <v>2.6628802480594662</v>
      </c>
    </row>
    <row r="702" spans="1:16" x14ac:dyDescent="0.2">
      <c r="A702">
        <v>514.58000000000004</v>
      </c>
      <c r="B702">
        <v>3396.67</v>
      </c>
      <c r="C702">
        <v>11926.4</v>
      </c>
      <c r="D702">
        <v>19926</v>
      </c>
      <c r="E702">
        <v>64000</v>
      </c>
      <c r="F702">
        <v>64000</v>
      </c>
      <c r="H702">
        <v>13990.8</v>
      </c>
      <c r="I702">
        <v>19465.5</v>
      </c>
      <c r="J702">
        <v>19463.400000000001</v>
      </c>
      <c r="L702">
        <f t="shared" si="23"/>
        <v>514.58000000000004</v>
      </c>
      <c r="M702">
        <f>data!AQ702</f>
        <v>3.0732463568686333E-10</v>
      </c>
      <c r="O702">
        <v>3.0045112909963262E-10</v>
      </c>
      <c r="P702">
        <f t="shared" si="22"/>
        <v>2.2877286591761767</v>
      </c>
    </row>
    <row r="703" spans="1:16" x14ac:dyDescent="0.2">
      <c r="A703">
        <v>515.04</v>
      </c>
      <c r="B703">
        <v>3472.07</v>
      </c>
      <c r="C703">
        <v>12511.8</v>
      </c>
      <c r="D703">
        <v>20069.400000000001</v>
      </c>
      <c r="E703">
        <v>64000</v>
      </c>
      <c r="F703">
        <v>64000</v>
      </c>
      <c r="H703">
        <v>14727.2</v>
      </c>
      <c r="I703">
        <v>20043.599999999999</v>
      </c>
      <c r="J703">
        <v>20065.5</v>
      </c>
      <c r="L703">
        <f t="shared" si="23"/>
        <v>515.04</v>
      </c>
      <c r="M703">
        <f>data!AQ703</f>
        <v>3.0709247527340949E-10</v>
      </c>
      <c r="O703">
        <v>2.9969523134857727E-10</v>
      </c>
      <c r="P703">
        <f t="shared" si="22"/>
        <v>2.46825546457509</v>
      </c>
    </row>
    <row r="704" spans="1:16" x14ac:dyDescent="0.2">
      <c r="A704">
        <v>515.5</v>
      </c>
      <c r="B704">
        <v>3241.07</v>
      </c>
      <c r="C704">
        <v>10660.2</v>
      </c>
      <c r="D704">
        <v>19914</v>
      </c>
      <c r="E704">
        <v>64000</v>
      </c>
      <c r="F704">
        <v>64000</v>
      </c>
      <c r="H704">
        <v>12491.2</v>
      </c>
      <c r="I704">
        <v>17901.900000000001</v>
      </c>
      <c r="J704">
        <v>17805.8</v>
      </c>
      <c r="L704">
        <f t="shared" si="23"/>
        <v>515.5</v>
      </c>
      <c r="M704">
        <f>data!AQ704</f>
        <v>3.0671836567900031E-10</v>
      </c>
      <c r="O704">
        <v>2.9874990938176918E-10</v>
      </c>
      <c r="P704">
        <f t="shared" si="22"/>
        <v>2.6672665152337607</v>
      </c>
    </row>
    <row r="705" spans="1:16" x14ac:dyDescent="0.2">
      <c r="A705">
        <v>515.96</v>
      </c>
      <c r="B705">
        <v>3353.93</v>
      </c>
      <c r="C705">
        <v>11624.3</v>
      </c>
      <c r="D705">
        <v>20154.13</v>
      </c>
      <c r="E705">
        <v>64000</v>
      </c>
      <c r="F705">
        <v>64000</v>
      </c>
      <c r="H705">
        <v>13611.2</v>
      </c>
      <c r="I705">
        <v>19189.599999999999</v>
      </c>
      <c r="J705">
        <v>19114.599999999999</v>
      </c>
      <c r="L705">
        <f t="shared" si="23"/>
        <v>515.96</v>
      </c>
      <c r="M705">
        <f>data!AQ705</f>
        <v>3.0537705532871227E-10</v>
      </c>
      <c r="O705">
        <v>2.9859285717587198E-10</v>
      </c>
      <c r="P705">
        <f t="shared" si="22"/>
        <v>2.2720564105270538</v>
      </c>
    </row>
    <row r="706" spans="1:16" x14ac:dyDescent="0.2">
      <c r="A706">
        <v>516.41999999999996</v>
      </c>
      <c r="B706">
        <v>3407.13</v>
      </c>
      <c r="C706">
        <v>12002.9</v>
      </c>
      <c r="D706">
        <v>20295.599999999999</v>
      </c>
      <c r="E706">
        <v>64000</v>
      </c>
      <c r="F706">
        <v>64000</v>
      </c>
      <c r="H706">
        <v>14117</v>
      </c>
      <c r="I706">
        <v>19807.7</v>
      </c>
      <c r="J706">
        <v>19725.900000000001</v>
      </c>
      <c r="L706">
        <f t="shared" si="23"/>
        <v>516.41999999999996</v>
      </c>
      <c r="M706">
        <f>data!AQ706</f>
        <v>3.0477968668709741E-10</v>
      </c>
      <c r="O706">
        <v>2.9849901192607733E-10</v>
      </c>
      <c r="P706">
        <f t="shared" si="22"/>
        <v>2.1040856117056377</v>
      </c>
    </row>
    <row r="707" spans="1:16" x14ac:dyDescent="0.2">
      <c r="A707">
        <v>516.88</v>
      </c>
      <c r="B707">
        <v>3391.67</v>
      </c>
      <c r="C707">
        <v>11876</v>
      </c>
      <c r="D707">
        <v>20349.53</v>
      </c>
      <c r="E707">
        <v>64000</v>
      </c>
      <c r="F707">
        <v>64000</v>
      </c>
      <c r="H707">
        <v>13970.9</v>
      </c>
      <c r="I707">
        <v>19527.900000000001</v>
      </c>
      <c r="J707">
        <v>19458.5</v>
      </c>
      <c r="L707">
        <f t="shared" si="23"/>
        <v>516.88</v>
      </c>
      <c r="M707">
        <f>data!AQ707</f>
        <v>3.0453777641983389E-10</v>
      </c>
      <c r="O707">
        <v>2.9712976965129544E-10</v>
      </c>
      <c r="P707">
        <f t="shared" si="22"/>
        <v>2.4931890120711602</v>
      </c>
    </row>
    <row r="708" spans="1:16" x14ac:dyDescent="0.2">
      <c r="A708">
        <v>517.34</v>
      </c>
      <c r="B708">
        <v>3531.6</v>
      </c>
      <c r="C708">
        <v>12880.2</v>
      </c>
      <c r="D708">
        <v>20555.53</v>
      </c>
      <c r="E708">
        <v>64000</v>
      </c>
      <c r="F708">
        <v>64000</v>
      </c>
      <c r="H708">
        <v>15190</v>
      </c>
      <c r="I708">
        <v>20525.599999999999</v>
      </c>
      <c r="J708">
        <v>20410.5</v>
      </c>
      <c r="L708">
        <f t="shared" si="23"/>
        <v>517.34</v>
      </c>
      <c r="M708">
        <f>data!AQ708</f>
        <v>3.0435922032284271E-10</v>
      </c>
      <c r="O708">
        <v>2.9680048986956712E-10</v>
      </c>
      <c r="P708">
        <f t="shared" si="22"/>
        <v>2.5467378630666588</v>
      </c>
    </row>
    <row r="709" spans="1:16" x14ac:dyDescent="0.2">
      <c r="A709">
        <v>517.79999999999995</v>
      </c>
      <c r="B709">
        <v>3364.8</v>
      </c>
      <c r="C709">
        <v>11698.3</v>
      </c>
      <c r="D709">
        <v>20501.27</v>
      </c>
      <c r="E709">
        <v>64000</v>
      </c>
      <c r="F709">
        <v>64000</v>
      </c>
      <c r="H709">
        <v>13710.8</v>
      </c>
      <c r="I709">
        <v>18884.5</v>
      </c>
      <c r="J709">
        <v>18789.599999999999</v>
      </c>
      <c r="L709">
        <f t="shared" si="23"/>
        <v>517.79999999999995</v>
      </c>
      <c r="M709">
        <f>data!AQ709</f>
        <v>3.0333191789366501E-10</v>
      </c>
      <c r="O709">
        <v>2.97232042977964E-10</v>
      </c>
      <c r="P709">
        <f t="shared" si="22"/>
        <v>2.0522265549119281</v>
      </c>
    </row>
    <row r="710" spans="1:16" x14ac:dyDescent="0.2">
      <c r="A710">
        <v>518.26</v>
      </c>
      <c r="B710">
        <v>3329.8</v>
      </c>
      <c r="C710">
        <v>11430.4</v>
      </c>
      <c r="D710">
        <v>20595.400000000001</v>
      </c>
      <c r="E710">
        <v>64000</v>
      </c>
      <c r="F710">
        <v>64000</v>
      </c>
      <c r="H710">
        <v>13439.4</v>
      </c>
      <c r="I710">
        <v>18644.7</v>
      </c>
      <c r="J710">
        <v>18594.099999999999</v>
      </c>
      <c r="L710">
        <f t="shared" si="23"/>
        <v>518.26</v>
      </c>
      <c r="M710">
        <f>data!AQ710</f>
        <v>3.020185782455526E-10</v>
      </c>
      <c r="O710">
        <v>2.9548668059854745E-10</v>
      </c>
      <c r="P710">
        <f t="shared" si="22"/>
        <v>2.2105556953612662</v>
      </c>
    </row>
    <row r="711" spans="1:16" x14ac:dyDescent="0.2">
      <c r="A711">
        <v>518.72</v>
      </c>
      <c r="B711">
        <v>3601</v>
      </c>
      <c r="C711">
        <v>13520.4</v>
      </c>
      <c r="D711">
        <v>20899.47</v>
      </c>
      <c r="E711">
        <v>64000</v>
      </c>
      <c r="F711">
        <v>64000</v>
      </c>
      <c r="H711">
        <v>15903.9</v>
      </c>
      <c r="I711">
        <v>21204.7</v>
      </c>
      <c r="J711">
        <v>21086.799999999999</v>
      </c>
      <c r="L711">
        <f t="shared" si="23"/>
        <v>518.72</v>
      </c>
      <c r="M711">
        <f>data!AQ711</f>
        <v>3.0245065672663789E-10</v>
      </c>
      <c r="O711">
        <v>2.9594765959649563E-10</v>
      </c>
      <c r="P711">
        <f t="shared" si="22"/>
        <v>2.1973470373135071</v>
      </c>
    </row>
    <row r="712" spans="1:16" x14ac:dyDescent="0.2">
      <c r="A712">
        <v>519.17999999999995</v>
      </c>
      <c r="B712">
        <v>3330.53</v>
      </c>
      <c r="C712">
        <v>11458.6</v>
      </c>
      <c r="D712">
        <v>20773.93</v>
      </c>
      <c r="E712">
        <v>64000</v>
      </c>
      <c r="F712">
        <v>64000</v>
      </c>
      <c r="H712">
        <v>13448</v>
      </c>
      <c r="I712">
        <v>18929.099999999999</v>
      </c>
      <c r="J712">
        <v>18842.5</v>
      </c>
      <c r="L712">
        <f t="shared" si="23"/>
        <v>519.17999999999995</v>
      </c>
      <c r="M712">
        <f>data!AQ712</f>
        <v>3.0087486947447287E-10</v>
      </c>
      <c r="O712">
        <v>2.9385607870977099E-10</v>
      </c>
      <c r="P712">
        <f t="shared" ref="P712:P775" si="24">(M712-O712)/O712%</f>
        <v>2.3885130420031362</v>
      </c>
    </row>
    <row r="713" spans="1:16" x14ac:dyDescent="0.2">
      <c r="A713">
        <v>519.64</v>
      </c>
      <c r="B713">
        <v>3293.33</v>
      </c>
      <c r="C713">
        <v>11117.1</v>
      </c>
      <c r="D713">
        <v>20814.27</v>
      </c>
      <c r="E713">
        <v>64000</v>
      </c>
      <c r="F713">
        <v>64000</v>
      </c>
      <c r="H713">
        <v>13016.1</v>
      </c>
      <c r="I713">
        <v>18256</v>
      </c>
      <c r="J713">
        <v>18240.599999999999</v>
      </c>
      <c r="L713">
        <f t="shared" si="23"/>
        <v>519.64</v>
      </c>
      <c r="M713">
        <f>data!AQ713</f>
        <v>3.0051272188028881E-10</v>
      </c>
      <c r="O713">
        <v>2.9371689963447958E-10</v>
      </c>
      <c r="P713">
        <f t="shared" si="24"/>
        <v>2.3137321190120113</v>
      </c>
    </row>
    <row r="714" spans="1:16" x14ac:dyDescent="0.2">
      <c r="A714">
        <v>520.1</v>
      </c>
      <c r="B714">
        <v>3260.6</v>
      </c>
      <c r="C714">
        <v>10841.1</v>
      </c>
      <c r="D714">
        <v>20909.27</v>
      </c>
      <c r="E714">
        <v>64000</v>
      </c>
      <c r="F714">
        <v>64000</v>
      </c>
      <c r="H714">
        <v>12689.3</v>
      </c>
      <c r="I714">
        <v>17647.5</v>
      </c>
      <c r="J714">
        <v>17543.900000000001</v>
      </c>
      <c r="L714">
        <f t="shared" si="23"/>
        <v>520.1</v>
      </c>
      <c r="M714">
        <f>data!AQ714</f>
        <v>2.9927331377922615E-10</v>
      </c>
      <c r="O714">
        <v>2.9294891027377927E-10</v>
      </c>
      <c r="P714">
        <f t="shared" si="24"/>
        <v>2.1588759280709811</v>
      </c>
    </row>
    <row r="715" spans="1:16" x14ac:dyDescent="0.2">
      <c r="A715">
        <v>520.55999999999995</v>
      </c>
      <c r="B715">
        <v>3284.4</v>
      </c>
      <c r="C715">
        <v>10997.7</v>
      </c>
      <c r="D715">
        <v>21016.07</v>
      </c>
      <c r="E715">
        <v>64000</v>
      </c>
      <c r="F715">
        <v>64000</v>
      </c>
      <c r="H715">
        <v>12893</v>
      </c>
      <c r="I715">
        <v>17751.900000000001</v>
      </c>
      <c r="J715">
        <v>17682.7</v>
      </c>
      <c r="L715">
        <f t="shared" si="23"/>
        <v>520.55999999999995</v>
      </c>
      <c r="M715">
        <f>data!AQ715</f>
        <v>2.9882755358246344E-10</v>
      </c>
      <c r="O715">
        <v>2.9226418522432886E-10</v>
      </c>
      <c r="P715">
        <f t="shared" si="24"/>
        <v>2.2456971089690057</v>
      </c>
    </row>
    <row r="716" spans="1:16" x14ac:dyDescent="0.2">
      <c r="A716">
        <v>521.02</v>
      </c>
      <c r="B716">
        <v>3347.73</v>
      </c>
      <c r="C716">
        <v>11542.9</v>
      </c>
      <c r="D716">
        <v>21227.13</v>
      </c>
      <c r="E716">
        <v>64000</v>
      </c>
      <c r="F716">
        <v>64000</v>
      </c>
      <c r="H716">
        <v>13563.5</v>
      </c>
      <c r="I716">
        <v>18462</v>
      </c>
      <c r="J716">
        <v>18436.400000000001</v>
      </c>
      <c r="L716">
        <f t="shared" si="23"/>
        <v>521.02</v>
      </c>
      <c r="M716">
        <f>data!AQ716</f>
        <v>2.9727128402550698E-10</v>
      </c>
      <c r="O716">
        <v>2.9092098456428981E-10</v>
      </c>
      <c r="P716">
        <f t="shared" si="24"/>
        <v>2.1828261961673103</v>
      </c>
    </row>
    <row r="717" spans="1:16" x14ac:dyDescent="0.2">
      <c r="A717">
        <v>521.48</v>
      </c>
      <c r="B717">
        <v>3368.33</v>
      </c>
      <c r="C717">
        <v>11727</v>
      </c>
      <c r="D717">
        <v>21294.87</v>
      </c>
      <c r="E717">
        <v>64000</v>
      </c>
      <c r="F717">
        <v>64000</v>
      </c>
      <c r="H717">
        <v>13759.1</v>
      </c>
      <c r="I717">
        <v>18775.2</v>
      </c>
      <c r="J717">
        <v>18673.400000000001</v>
      </c>
      <c r="L717">
        <f t="shared" si="23"/>
        <v>521.48</v>
      </c>
      <c r="M717">
        <f>data!AQ717</f>
        <v>2.9745346071862427E-10</v>
      </c>
      <c r="O717">
        <v>2.9016483808666177E-10</v>
      </c>
      <c r="P717">
        <f t="shared" si="24"/>
        <v>2.5118903723908996</v>
      </c>
    </row>
    <row r="718" spans="1:16" x14ac:dyDescent="0.2">
      <c r="A718">
        <v>521.94000000000005</v>
      </c>
      <c r="B718">
        <v>3380.73</v>
      </c>
      <c r="C718">
        <v>11851.8</v>
      </c>
      <c r="D718">
        <v>21415</v>
      </c>
      <c r="E718">
        <v>64000</v>
      </c>
      <c r="F718">
        <v>64000</v>
      </c>
      <c r="H718">
        <v>13926.5</v>
      </c>
      <c r="I718">
        <v>18775.599999999999</v>
      </c>
      <c r="J718">
        <v>18708.2</v>
      </c>
      <c r="L718">
        <f t="shared" si="23"/>
        <v>521.94000000000005</v>
      </c>
      <c r="M718">
        <f>data!AQ718</f>
        <v>2.9660272491558759E-10</v>
      </c>
      <c r="O718">
        <v>2.8983442034556738E-10</v>
      </c>
      <c r="P718">
        <f t="shared" si="24"/>
        <v>2.3352314614497525</v>
      </c>
    </row>
    <row r="719" spans="1:16" x14ac:dyDescent="0.2">
      <c r="A719">
        <v>522.4</v>
      </c>
      <c r="B719">
        <v>3327.8</v>
      </c>
      <c r="C719">
        <v>11397</v>
      </c>
      <c r="D719">
        <v>21480.799999999999</v>
      </c>
      <c r="E719">
        <v>64000</v>
      </c>
      <c r="F719">
        <v>64000</v>
      </c>
      <c r="H719">
        <v>13383.6</v>
      </c>
      <c r="I719">
        <v>18334.900000000001</v>
      </c>
      <c r="J719">
        <v>18213.3</v>
      </c>
      <c r="L719">
        <f t="shared" si="23"/>
        <v>522.4</v>
      </c>
      <c r="M719">
        <f>data!AQ719</f>
        <v>2.9557706194456086E-10</v>
      </c>
      <c r="O719">
        <v>2.8899754442247434E-10</v>
      </c>
      <c r="P719">
        <f t="shared" si="24"/>
        <v>2.2766690060411618</v>
      </c>
    </row>
    <row r="720" spans="1:16" x14ac:dyDescent="0.2">
      <c r="A720">
        <v>522.86</v>
      </c>
      <c r="B720">
        <v>3264.6</v>
      </c>
      <c r="C720">
        <v>10897</v>
      </c>
      <c r="D720">
        <v>21520.47</v>
      </c>
      <c r="E720">
        <v>64000</v>
      </c>
      <c r="F720">
        <v>64000</v>
      </c>
      <c r="H720">
        <v>12792.5</v>
      </c>
      <c r="I720">
        <v>17822.400000000001</v>
      </c>
      <c r="J720">
        <v>17744.400000000001</v>
      </c>
      <c r="L720">
        <f t="shared" si="23"/>
        <v>522.86</v>
      </c>
      <c r="M720">
        <f>data!AQ720</f>
        <v>2.9482893833454394E-10</v>
      </c>
      <c r="O720">
        <v>2.8833654770039953E-10</v>
      </c>
      <c r="P720">
        <f t="shared" si="24"/>
        <v>2.2516710718512276</v>
      </c>
    </row>
    <row r="721" spans="1:16" x14ac:dyDescent="0.2">
      <c r="A721">
        <v>523.32000000000005</v>
      </c>
      <c r="B721">
        <v>3471.6</v>
      </c>
      <c r="C721">
        <v>12390.8</v>
      </c>
      <c r="D721">
        <v>21790.93</v>
      </c>
      <c r="E721">
        <v>64000</v>
      </c>
      <c r="F721">
        <v>64000</v>
      </c>
      <c r="H721">
        <v>14630.8</v>
      </c>
      <c r="I721">
        <v>19615.400000000001</v>
      </c>
      <c r="J721">
        <v>19581.599999999999</v>
      </c>
      <c r="L721">
        <f t="shared" si="23"/>
        <v>523.32000000000005</v>
      </c>
      <c r="M721">
        <f>data!AQ721</f>
        <v>2.9474255010741384E-10</v>
      </c>
      <c r="O721">
        <v>2.8828916643615837E-10</v>
      </c>
      <c r="P721">
        <f t="shared" si="24"/>
        <v>2.2385106422944876</v>
      </c>
    </row>
    <row r="722" spans="1:16" x14ac:dyDescent="0.2">
      <c r="A722">
        <v>523.78</v>
      </c>
      <c r="B722">
        <v>3396.73</v>
      </c>
      <c r="C722">
        <v>11944.8</v>
      </c>
      <c r="D722">
        <v>21806.73</v>
      </c>
      <c r="E722">
        <v>64000</v>
      </c>
      <c r="F722">
        <v>64000</v>
      </c>
      <c r="H722">
        <v>13973</v>
      </c>
      <c r="I722">
        <v>19197.2</v>
      </c>
      <c r="J722">
        <v>19089.400000000001</v>
      </c>
      <c r="L722">
        <f t="shared" si="23"/>
        <v>523.78</v>
      </c>
      <c r="M722">
        <f>data!AQ722</f>
        <v>2.9420706618360505E-10</v>
      </c>
      <c r="O722">
        <v>2.8721099532777768E-10</v>
      </c>
      <c r="P722">
        <f t="shared" si="24"/>
        <v>2.4358645628601896</v>
      </c>
    </row>
    <row r="723" spans="1:16" x14ac:dyDescent="0.2">
      <c r="A723">
        <v>524.24</v>
      </c>
      <c r="B723">
        <v>3323.2</v>
      </c>
      <c r="C723">
        <v>11279.3</v>
      </c>
      <c r="D723">
        <v>21820.07</v>
      </c>
      <c r="E723">
        <v>64000</v>
      </c>
      <c r="F723">
        <v>64000</v>
      </c>
      <c r="H723">
        <v>13244.3</v>
      </c>
      <c r="I723">
        <v>18413.599999999999</v>
      </c>
      <c r="J723">
        <v>18323.099999999999</v>
      </c>
      <c r="L723">
        <f t="shared" si="23"/>
        <v>524.24</v>
      </c>
      <c r="M723">
        <f>data!AQ723</f>
        <v>2.937391414761766E-10</v>
      </c>
      <c r="O723">
        <v>2.8620322262309997E-10</v>
      </c>
      <c r="P723">
        <f t="shared" si="24"/>
        <v>2.6330656880829935</v>
      </c>
    </row>
    <row r="724" spans="1:16" x14ac:dyDescent="0.2">
      <c r="A724">
        <v>524.70000000000005</v>
      </c>
      <c r="B724">
        <v>3518.87</v>
      </c>
      <c r="C724">
        <v>12689.7</v>
      </c>
      <c r="D724">
        <v>22093.93</v>
      </c>
      <c r="E724">
        <v>64000</v>
      </c>
      <c r="F724">
        <v>64000</v>
      </c>
      <c r="H724">
        <v>14917.5</v>
      </c>
      <c r="I724">
        <v>19850.5</v>
      </c>
      <c r="J724">
        <v>19783.2</v>
      </c>
      <c r="L724">
        <f t="shared" si="23"/>
        <v>524.70000000000005</v>
      </c>
      <c r="M724">
        <f>data!AQ724</f>
        <v>2.9341715397124607E-10</v>
      </c>
      <c r="O724">
        <v>2.8591135249455542E-10</v>
      </c>
      <c r="P724">
        <f t="shared" si="24"/>
        <v>2.6252198141847418</v>
      </c>
    </row>
    <row r="725" spans="1:16" x14ac:dyDescent="0.2">
      <c r="A725">
        <v>525.16</v>
      </c>
      <c r="B725">
        <v>3381.2</v>
      </c>
      <c r="C725">
        <v>11766.2</v>
      </c>
      <c r="D725">
        <v>22097.33</v>
      </c>
      <c r="E725">
        <v>64000</v>
      </c>
      <c r="F725">
        <v>64000</v>
      </c>
      <c r="H725">
        <v>13874.7</v>
      </c>
      <c r="I725">
        <v>18694.400000000001</v>
      </c>
      <c r="J725">
        <v>18665.099999999999</v>
      </c>
      <c r="L725">
        <f t="shared" si="23"/>
        <v>525.16</v>
      </c>
      <c r="M725">
        <f>data!AQ725</f>
        <v>2.9208055217072263E-10</v>
      </c>
      <c r="O725">
        <v>2.8547749077408732E-10</v>
      </c>
      <c r="P725">
        <f t="shared" si="24"/>
        <v>2.3129884526905298</v>
      </c>
    </row>
    <row r="726" spans="1:16" x14ac:dyDescent="0.2">
      <c r="A726">
        <v>525.62</v>
      </c>
      <c r="B726">
        <v>3379.07</v>
      </c>
      <c r="C726">
        <v>11677.8</v>
      </c>
      <c r="D726">
        <v>22166.27</v>
      </c>
      <c r="E726">
        <v>64000</v>
      </c>
      <c r="F726">
        <v>64000</v>
      </c>
      <c r="H726">
        <v>13748.4</v>
      </c>
      <c r="I726">
        <v>18596.3</v>
      </c>
      <c r="J726">
        <v>18528.099999999999</v>
      </c>
      <c r="L726">
        <f t="shared" si="23"/>
        <v>525.62</v>
      </c>
      <c r="M726">
        <f>data!AQ726</f>
        <v>2.9188340049825475E-10</v>
      </c>
      <c r="O726">
        <v>2.8543463637098666E-10</v>
      </c>
      <c r="P726">
        <f t="shared" si="24"/>
        <v>2.259278764924125</v>
      </c>
    </row>
    <row r="727" spans="1:16" x14ac:dyDescent="0.2">
      <c r="A727">
        <v>526.08000000000004</v>
      </c>
      <c r="B727">
        <v>3433.87</v>
      </c>
      <c r="C727">
        <v>12277.2</v>
      </c>
      <c r="D727">
        <v>22311.33</v>
      </c>
      <c r="E727">
        <v>64000</v>
      </c>
      <c r="F727">
        <v>64000</v>
      </c>
      <c r="H727">
        <v>14415.4</v>
      </c>
      <c r="I727">
        <v>19380.7</v>
      </c>
      <c r="J727">
        <v>19297.099999999999</v>
      </c>
      <c r="L727">
        <f t="shared" si="23"/>
        <v>526.08000000000004</v>
      </c>
      <c r="M727">
        <f>data!AQ727</f>
        <v>2.9138131100410263E-10</v>
      </c>
      <c r="O727">
        <v>2.8498705820160771E-10</v>
      </c>
      <c r="P727">
        <f t="shared" si="24"/>
        <v>2.2436993605412954</v>
      </c>
    </row>
    <row r="728" spans="1:16" x14ac:dyDescent="0.2">
      <c r="A728">
        <v>526.54</v>
      </c>
      <c r="B728">
        <v>3364.87</v>
      </c>
      <c r="C728">
        <v>11576.2</v>
      </c>
      <c r="D728">
        <v>22374.67</v>
      </c>
      <c r="E728">
        <v>64000</v>
      </c>
      <c r="F728">
        <v>64000</v>
      </c>
      <c r="H728">
        <v>13621.8</v>
      </c>
      <c r="I728">
        <v>18571.5</v>
      </c>
      <c r="J728">
        <v>18517.099999999999</v>
      </c>
      <c r="L728">
        <f t="shared" si="23"/>
        <v>526.54</v>
      </c>
      <c r="M728">
        <f>data!AQ728</f>
        <v>2.9021844244747113E-10</v>
      </c>
      <c r="O728">
        <v>2.841546548286287E-10</v>
      </c>
      <c r="P728">
        <f t="shared" si="24"/>
        <v>2.1339744099914357</v>
      </c>
    </row>
    <row r="729" spans="1:16" x14ac:dyDescent="0.2">
      <c r="A729">
        <v>527</v>
      </c>
      <c r="B729">
        <v>3343.93</v>
      </c>
      <c r="C729">
        <v>11451</v>
      </c>
      <c r="D729">
        <v>22433.33</v>
      </c>
      <c r="E729">
        <v>64000</v>
      </c>
      <c r="F729">
        <v>64000</v>
      </c>
      <c r="H729">
        <v>13462.3</v>
      </c>
      <c r="I729">
        <v>18399.599999999999</v>
      </c>
      <c r="J729">
        <v>18348</v>
      </c>
      <c r="L729">
        <f t="shared" si="23"/>
        <v>527</v>
      </c>
      <c r="M729">
        <f>data!AQ729</f>
        <v>2.8989716504981001E-10</v>
      </c>
      <c r="O729">
        <v>2.8369642971233872E-10</v>
      </c>
      <c r="P729">
        <f t="shared" si="24"/>
        <v>2.1856938220049815</v>
      </c>
    </row>
    <row r="730" spans="1:16" x14ac:dyDescent="0.2">
      <c r="A730">
        <v>527.46</v>
      </c>
      <c r="B730">
        <v>3331.93</v>
      </c>
      <c r="C730">
        <v>11199</v>
      </c>
      <c r="D730">
        <v>22489.4</v>
      </c>
      <c r="E730">
        <v>64000</v>
      </c>
      <c r="F730">
        <v>64000</v>
      </c>
      <c r="H730">
        <v>13081.5</v>
      </c>
      <c r="I730">
        <v>18015.900000000001</v>
      </c>
      <c r="J730">
        <v>17928.8</v>
      </c>
      <c r="L730">
        <f t="shared" si="23"/>
        <v>527.46</v>
      </c>
      <c r="M730">
        <f>data!AQ730</f>
        <v>2.8975868917731733E-10</v>
      </c>
      <c r="O730">
        <v>2.8283433080583672E-10</v>
      </c>
      <c r="P730">
        <f t="shared" si="24"/>
        <v>2.4482029291677923</v>
      </c>
    </row>
    <row r="731" spans="1:16" x14ac:dyDescent="0.2">
      <c r="A731">
        <v>527.91999999999996</v>
      </c>
      <c r="B731">
        <v>3317.53</v>
      </c>
      <c r="C731">
        <v>11317.6</v>
      </c>
      <c r="D731">
        <v>22587.4</v>
      </c>
      <c r="E731">
        <v>64000</v>
      </c>
      <c r="F731">
        <v>64000</v>
      </c>
      <c r="H731">
        <v>13288.5</v>
      </c>
      <c r="I731">
        <v>18216.3</v>
      </c>
      <c r="J731">
        <v>18196.3</v>
      </c>
      <c r="L731">
        <f t="shared" si="23"/>
        <v>527.91999999999996</v>
      </c>
      <c r="M731">
        <f>data!AQ731</f>
        <v>2.8893230182484823E-10</v>
      </c>
      <c r="O731">
        <v>2.8264118288406917E-10</v>
      </c>
      <c r="P731">
        <f t="shared" si="24"/>
        <v>2.2258323704226362</v>
      </c>
    </row>
    <row r="732" spans="1:16" x14ac:dyDescent="0.2">
      <c r="A732">
        <v>528.38</v>
      </c>
      <c r="B732">
        <v>3386.93</v>
      </c>
      <c r="C732">
        <v>11906.8</v>
      </c>
      <c r="D732">
        <v>22739.93</v>
      </c>
      <c r="E732">
        <v>64000</v>
      </c>
      <c r="F732">
        <v>64000</v>
      </c>
      <c r="H732">
        <v>13974.2</v>
      </c>
      <c r="I732">
        <v>19310.8</v>
      </c>
      <c r="J732">
        <v>19211.5</v>
      </c>
      <c r="L732">
        <f t="shared" si="23"/>
        <v>528.38</v>
      </c>
      <c r="M732">
        <f>data!AQ732</f>
        <v>2.8856599866991083E-10</v>
      </c>
      <c r="O732">
        <v>2.8238821838617913E-10</v>
      </c>
      <c r="P732">
        <f t="shared" si="24"/>
        <v>2.1876905201771883</v>
      </c>
    </row>
    <row r="733" spans="1:16" x14ac:dyDescent="0.2">
      <c r="A733">
        <v>528.84</v>
      </c>
      <c r="B733">
        <v>3381.8</v>
      </c>
      <c r="C733">
        <v>11734.7</v>
      </c>
      <c r="D733">
        <v>22832.6</v>
      </c>
      <c r="E733">
        <v>64000</v>
      </c>
      <c r="F733">
        <v>64000</v>
      </c>
      <c r="H733">
        <v>13832.3</v>
      </c>
      <c r="I733">
        <v>19461.5</v>
      </c>
      <c r="J733">
        <v>19339.3</v>
      </c>
      <c r="L733">
        <f t="shared" si="23"/>
        <v>528.84</v>
      </c>
      <c r="M733">
        <f>data!AQ733</f>
        <v>2.879779459906521E-10</v>
      </c>
      <c r="O733">
        <v>2.8182959405097739E-10</v>
      </c>
      <c r="P733">
        <f t="shared" si="24"/>
        <v>2.1815849255925159</v>
      </c>
    </row>
    <row r="734" spans="1:16" x14ac:dyDescent="0.2">
      <c r="A734">
        <v>529.29999999999995</v>
      </c>
      <c r="B734">
        <v>3329.2</v>
      </c>
      <c r="C734">
        <v>11216.4</v>
      </c>
      <c r="D734">
        <v>22880.13</v>
      </c>
      <c r="E734">
        <v>64000</v>
      </c>
      <c r="F734">
        <v>64000</v>
      </c>
      <c r="H734">
        <v>13204.3</v>
      </c>
      <c r="I734">
        <v>18732</v>
      </c>
      <c r="J734">
        <v>18632.5</v>
      </c>
      <c r="L734">
        <f t="shared" si="23"/>
        <v>529.29999999999995</v>
      </c>
      <c r="M734">
        <f>data!AQ734</f>
        <v>2.8736022958866218E-10</v>
      </c>
      <c r="O734">
        <v>2.8077480435415672E-10</v>
      </c>
      <c r="P734">
        <f t="shared" si="24"/>
        <v>2.3454473593716409</v>
      </c>
    </row>
    <row r="735" spans="1:16" x14ac:dyDescent="0.2">
      <c r="A735">
        <v>529.76</v>
      </c>
      <c r="B735">
        <v>3266.93</v>
      </c>
      <c r="C735">
        <v>10949.7</v>
      </c>
      <c r="D735">
        <v>22885.200000000001</v>
      </c>
      <c r="E735">
        <v>64000</v>
      </c>
      <c r="F735">
        <v>64000</v>
      </c>
      <c r="H735">
        <v>12875.3</v>
      </c>
      <c r="I735">
        <v>18141.599999999999</v>
      </c>
      <c r="J735">
        <v>18057.2</v>
      </c>
      <c r="L735">
        <f t="shared" si="23"/>
        <v>529.76</v>
      </c>
      <c r="M735">
        <f>data!AQ735</f>
        <v>2.872444847477321E-10</v>
      </c>
      <c r="O735">
        <v>2.8114732358055221E-10</v>
      </c>
      <c r="P735">
        <f t="shared" si="24"/>
        <v>2.1686712466366331</v>
      </c>
    </row>
    <row r="736" spans="1:16" x14ac:dyDescent="0.2">
      <c r="A736">
        <v>530.22</v>
      </c>
      <c r="B736">
        <v>3373.27</v>
      </c>
      <c r="C736">
        <v>11725.7</v>
      </c>
      <c r="D736">
        <v>23079.33</v>
      </c>
      <c r="E736">
        <v>64000</v>
      </c>
      <c r="F736">
        <v>64000</v>
      </c>
      <c r="H736">
        <v>13774.2</v>
      </c>
      <c r="I736">
        <v>18937.2</v>
      </c>
      <c r="J736">
        <v>18849.599999999999</v>
      </c>
      <c r="L736">
        <f t="shared" si="23"/>
        <v>530.22</v>
      </c>
      <c r="M736">
        <f>data!AQ736</f>
        <v>2.8682119664133468E-10</v>
      </c>
      <c r="O736">
        <v>2.8040966276615571E-10</v>
      </c>
      <c r="P736">
        <f t="shared" si="24"/>
        <v>2.2864882086912193</v>
      </c>
    </row>
    <row r="737" spans="1:16" x14ac:dyDescent="0.2">
      <c r="A737">
        <v>530.67999999999995</v>
      </c>
      <c r="B737">
        <v>3375</v>
      </c>
      <c r="C737">
        <v>11816.7</v>
      </c>
      <c r="D737">
        <v>23157.73</v>
      </c>
      <c r="E737">
        <v>64000</v>
      </c>
      <c r="F737">
        <v>64000</v>
      </c>
      <c r="H737">
        <v>13927.9</v>
      </c>
      <c r="I737">
        <v>19024.5</v>
      </c>
      <c r="J737">
        <v>18898.099999999999</v>
      </c>
      <c r="L737">
        <f t="shared" si="23"/>
        <v>530.67999999999995</v>
      </c>
      <c r="M737">
        <f>data!AQ737</f>
        <v>2.8656811045248964E-10</v>
      </c>
      <c r="O737">
        <v>2.8030738004059911E-10</v>
      </c>
      <c r="P737">
        <f t="shared" si="24"/>
        <v>2.2335232168998704</v>
      </c>
    </row>
    <row r="738" spans="1:16" x14ac:dyDescent="0.2">
      <c r="A738">
        <v>531.14</v>
      </c>
      <c r="B738">
        <v>3268.87</v>
      </c>
      <c r="C738">
        <v>10836.1</v>
      </c>
      <c r="D738">
        <v>23113.47</v>
      </c>
      <c r="E738">
        <v>64000</v>
      </c>
      <c r="F738">
        <v>64000</v>
      </c>
      <c r="H738">
        <v>12702.1</v>
      </c>
      <c r="I738">
        <v>17764.2</v>
      </c>
      <c r="J738">
        <v>17704</v>
      </c>
      <c r="L738">
        <f t="shared" si="23"/>
        <v>531.14</v>
      </c>
      <c r="M738">
        <f>data!AQ738</f>
        <v>2.865378268054634E-10</v>
      </c>
      <c r="O738">
        <v>2.8006931040459567E-10</v>
      </c>
      <c r="P738">
        <f t="shared" si="24"/>
        <v>2.3096127139111147</v>
      </c>
    </row>
    <row r="739" spans="1:16" x14ac:dyDescent="0.2">
      <c r="A739">
        <v>531.6</v>
      </c>
      <c r="B739">
        <v>3414.87</v>
      </c>
      <c r="C739">
        <v>12056.4</v>
      </c>
      <c r="D739">
        <v>23353.4</v>
      </c>
      <c r="E739">
        <v>64000</v>
      </c>
      <c r="F739">
        <v>64000</v>
      </c>
      <c r="H739">
        <v>14194.3</v>
      </c>
      <c r="I739">
        <v>19371.3</v>
      </c>
      <c r="J739">
        <v>19268.900000000001</v>
      </c>
      <c r="L739">
        <f t="shared" si="23"/>
        <v>531.6</v>
      </c>
      <c r="M739">
        <f>data!AQ739</f>
        <v>2.8603090937569817E-10</v>
      </c>
      <c r="O739">
        <v>2.7978771414004492E-10</v>
      </c>
      <c r="P739">
        <f t="shared" si="24"/>
        <v>2.2314043541341055</v>
      </c>
    </row>
    <row r="740" spans="1:16" x14ac:dyDescent="0.2">
      <c r="A740">
        <v>532.05999999999995</v>
      </c>
      <c r="B740">
        <v>3332.87</v>
      </c>
      <c r="C740">
        <v>11396.2</v>
      </c>
      <c r="D740">
        <v>23391.33</v>
      </c>
      <c r="E740">
        <v>64000</v>
      </c>
      <c r="F740">
        <v>64000</v>
      </c>
      <c r="H740">
        <v>13379.3</v>
      </c>
      <c r="I740">
        <v>18589.400000000001</v>
      </c>
      <c r="J740">
        <v>18497.900000000001</v>
      </c>
      <c r="L740">
        <f t="shared" ref="L740:L803" si="25">A740</f>
        <v>532.05999999999995</v>
      </c>
      <c r="M740">
        <f>data!AQ740</f>
        <v>2.8514552566921467E-10</v>
      </c>
      <c r="O740">
        <v>2.7878326531907712E-10</v>
      </c>
      <c r="P740">
        <f t="shared" si="24"/>
        <v>2.2821528913709059</v>
      </c>
    </row>
    <row r="741" spans="1:16" x14ac:dyDescent="0.2">
      <c r="A741">
        <v>532.52</v>
      </c>
      <c r="B741">
        <v>3341.67</v>
      </c>
      <c r="C741">
        <v>11463.5</v>
      </c>
      <c r="D741">
        <v>23475.67</v>
      </c>
      <c r="E741">
        <v>64000</v>
      </c>
      <c r="F741">
        <v>64000</v>
      </c>
      <c r="H741">
        <v>13438.6</v>
      </c>
      <c r="I741">
        <v>18761.599999999999</v>
      </c>
      <c r="J741">
        <v>18668.599999999999</v>
      </c>
      <c r="L741">
        <f t="shared" si="25"/>
        <v>532.52</v>
      </c>
      <c r="M741">
        <f>data!AQ741</f>
        <v>2.8491926234587041E-10</v>
      </c>
      <c r="O741">
        <v>2.7846813298708652E-10</v>
      </c>
      <c r="P741">
        <f t="shared" si="24"/>
        <v>2.3166490504976562</v>
      </c>
    </row>
    <row r="742" spans="1:16" x14ac:dyDescent="0.2">
      <c r="A742">
        <v>532.98</v>
      </c>
      <c r="B742">
        <v>3328.4</v>
      </c>
      <c r="C742">
        <v>11474.8</v>
      </c>
      <c r="D742">
        <v>23592.13</v>
      </c>
      <c r="E742">
        <v>64000</v>
      </c>
      <c r="F742">
        <v>64000</v>
      </c>
      <c r="H742">
        <v>13471.4</v>
      </c>
      <c r="I742">
        <v>19270.2</v>
      </c>
      <c r="J742">
        <v>19233.3</v>
      </c>
      <c r="L742">
        <f t="shared" si="25"/>
        <v>532.98</v>
      </c>
      <c r="M742">
        <f>data!AQ742</f>
        <v>2.8390639040442897E-10</v>
      </c>
      <c r="O742">
        <v>2.7767386584767126E-10</v>
      </c>
      <c r="P742">
        <f t="shared" si="24"/>
        <v>2.2445484877488644</v>
      </c>
    </row>
    <row r="743" spans="1:16" x14ac:dyDescent="0.2">
      <c r="A743">
        <v>533.44000000000005</v>
      </c>
      <c r="B743">
        <v>3371.53</v>
      </c>
      <c r="C743">
        <v>11723.7</v>
      </c>
      <c r="D743">
        <v>23665.67</v>
      </c>
      <c r="E743">
        <v>64000</v>
      </c>
      <c r="F743">
        <v>64000</v>
      </c>
      <c r="H743">
        <v>13746.7</v>
      </c>
      <c r="I743">
        <v>19900.5</v>
      </c>
      <c r="J743">
        <v>19747.2</v>
      </c>
      <c r="L743">
        <f t="shared" si="25"/>
        <v>533.44000000000005</v>
      </c>
      <c r="M743">
        <f>data!AQ743</f>
        <v>2.8433987400238325E-10</v>
      </c>
      <c r="O743">
        <v>2.7770256884095055E-10</v>
      </c>
      <c r="P743">
        <f t="shared" si="24"/>
        <v>2.3900769766498291</v>
      </c>
    </row>
    <row r="744" spans="1:16" x14ac:dyDescent="0.2">
      <c r="A744">
        <v>533.9</v>
      </c>
      <c r="B744">
        <v>3317.4</v>
      </c>
      <c r="C744">
        <v>11298.7</v>
      </c>
      <c r="D744">
        <v>23768.2</v>
      </c>
      <c r="E744">
        <v>64000</v>
      </c>
      <c r="F744">
        <v>64000</v>
      </c>
      <c r="H744">
        <v>13310.3</v>
      </c>
      <c r="I744">
        <v>19420.7</v>
      </c>
      <c r="J744">
        <v>19323</v>
      </c>
      <c r="L744">
        <f t="shared" si="25"/>
        <v>533.9</v>
      </c>
      <c r="M744">
        <f>data!AQ744</f>
        <v>2.8295185215785139E-10</v>
      </c>
      <c r="O744">
        <v>2.7711793439684143E-10</v>
      </c>
      <c r="P744">
        <f t="shared" si="24"/>
        <v>2.1052111887697653</v>
      </c>
    </row>
    <row r="745" spans="1:16" x14ac:dyDescent="0.2">
      <c r="A745">
        <v>534.36</v>
      </c>
      <c r="B745">
        <v>3271.47</v>
      </c>
      <c r="C745">
        <v>10859</v>
      </c>
      <c r="D745">
        <v>23758.13</v>
      </c>
      <c r="E745">
        <v>64000</v>
      </c>
      <c r="F745">
        <v>64000</v>
      </c>
      <c r="H745">
        <v>12798.9</v>
      </c>
      <c r="I745">
        <v>18844</v>
      </c>
      <c r="J745">
        <v>18743.3</v>
      </c>
      <c r="L745">
        <f t="shared" si="25"/>
        <v>534.36</v>
      </c>
      <c r="M745">
        <f>data!AQ745</f>
        <v>2.8330444390097924E-10</v>
      </c>
      <c r="O745">
        <v>2.7694109573836266E-10</v>
      </c>
      <c r="P745">
        <f t="shared" si="24"/>
        <v>2.2977262170683019</v>
      </c>
    </row>
    <row r="746" spans="1:16" x14ac:dyDescent="0.2">
      <c r="A746">
        <v>534.82000000000005</v>
      </c>
      <c r="B746">
        <v>3327.13</v>
      </c>
      <c r="C746">
        <v>11350</v>
      </c>
      <c r="D746">
        <v>23928.87</v>
      </c>
      <c r="E746">
        <v>64000</v>
      </c>
      <c r="F746">
        <v>64000</v>
      </c>
      <c r="H746">
        <v>13356.3</v>
      </c>
      <c r="I746">
        <v>19382.8</v>
      </c>
      <c r="J746">
        <v>19347.400000000001</v>
      </c>
      <c r="L746">
        <f t="shared" si="25"/>
        <v>534.82000000000005</v>
      </c>
      <c r="M746">
        <f>data!AQ746</f>
        <v>2.8252611949391678E-10</v>
      </c>
      <c r="O746">
        <v>2.7631486356049998E-10</v>
      </c>
      <c r="P746">
        <f t="shared" si="24"/>
        <v>2.2478906322231991</v>
      </c>
    </row>
    <row r="747" spans="1:16" x14ac:dyDescent="0.2">
      <c r="A747">
        <v>535.28</v>
      </c>
      <c r="B747">
        <v>3298.2</v>
      </c>
      <c r="C747">
        <v>11124.7</v>
      </c>
      <c r="D747">
        <v>23937.73</v>
      </c>
      <c r="E747">
        <v>64000</v>
      </c>
      <c r="F747">
        <v>64000</v>
      </c>
      <c r="H747">
        <v>13077.6</v>
      </c>
      <c r="I747">
        <v>19076.3</v>
      </c>
      <c r="J747">
        <v>18977.599999999999</v>
      </c>
      <c r="L747">
        <f t="shared" si="25"/>
        <v>535.28</v>
      </c>
      <c r="M747">
        <f>data!AQ747</f>
        <v>2.828491982819707E-10</v>
      </c>
      <c r="O747">
        <v>2.7647109416396736E-10</v>
      </c>
      <c r="P747">
        <f t="shared" si="24"/>
        <v>2.3069696082660487</v>
      </c>
    </row>
    <row r="748" spans="1:16" x14ac:dyDescent="0.2">
      <c r="A748">
        <v>535.73</v>
      </c>
      <c r="B748">
        <v>3341.6</v>
      </c>
      <c r="C748">
        <v>11576.1</v>
      </c>
      <c r="D748">
        <v>24138.6</v>
      </c>
      <c r="E748">
        <v>64000</v>
      </c>
      <c r="F748">
        <v>64000</v>
      </c>
      <c r="H748">
        <v>13586.8</v>
      </c>
      <c r="I748">
        <v>19299.7</v>
      </c>
      <c r="J748">
        <v>19244</v>
      </c>
      <c r="L748">
        <f t="shared" si="25"/>
        <v>535.73</v>
      </c>
      <c r="M748">
        <f>data!AQ748</f>
        <v>2.8146455348049507E-10</v>
      </c>
      <c r="O748">
        <v>2.7559637806218173E-10</v>
      </c>
      <c r="P748">
        <f t="shared" si="24"/>
        <v>2.1292643464963561</v>
      </c>
    </row>
    <row r="749" spans="1:16" x14ac:dyDescent="0.2">
      <c r="A749">
        <v>536.19000000000005</v>
      </c>
      <c r="B749">
        <v>3305.6</v>
      </c>
      <c r="C749">
        <v>11172.8</v>
      </c>
      <c r="D749">
        <v>24166.73</v>
      </c>
      <c r="E749">
        <v>64000</v>
      </c>
      <c r="F749">
        <v>64000</v>
      </c>
      <c r="H749">
        <v>13137.6</v>
      </c>
      <c r="I749">
        <v>18587</v>
      </c>
      <c r="J749">
        <v>18490.599999999999</v>
      </c>
      <c r="L749">
        <f t="shared" si="25"/>
        <v>536.19000000000005</v>
      </c>
      <c r="M749">
        <f>data!AQ749</f>
        <v>2.8141755441429565E-10</v>
      </c>
      <c r="O749">
        <v>2.7529407177994857E-10</v>
      </c>
      <c r="P749">
        <f t="shared" si="24"/>
        <v>2.2243423531625424</v>
      </c>
    </row>
    <row r="750" spans="1:16" x14ac:dyDescent="0.2">
      <c r="A750">
        <v>536.65</v>
      </c>
      <c r="B750">
        <v>3367.73</v>
      </c>
      <c r="C750">
        <v>11696.5</v>
      </c>
      <c r="D750">
        <v>24364.07</v>
      </c>
      <c r="E750">
        <v>64000</v>
      </c>
      <c r="F750">
        <v>64000</v>
      </c>
      <c r="H750">
        <v>13748.4</v>
      </c>
      <c r="I750">
        <v>18936.900000000001</v>
      </c>
      <c r="J750">
        <v>18883.2</v>
      </c>
      <c r="L750">
        <f t="shared" si="25"/>
        <v>536.65</v>
      </c>
      <c r="M750">
        <f>data!AQ750</f>
        <v>2.8038370473792166E-10</v>
      </c>
      <c r="O750">
        <v>2.7504098171623163E-10</v>
      </c>
      <c r="P750">
        <f t="shared" si="24"/>
        <v>1.94251888876774</v>
      </c>
    </row>
    <row r="751" spans="1:16" x14ac:dyDescent="0.2">
      <c r="A751">
        <v>537.11</v>
      </c>
      <c r="B751">
        <v>3281.6</v>
      </c>
      <c r="C751">
        <v>10928.1</v>
      </c>
      <c r="D751">
        <v>24341.27</v>
      </c>
      <c r="E751">
        <v>64000</v>
      </c>
      <c r="F751">
        <v>64000</v>
      </c>
      <c r="H751">
        <v>12839.5</v>
      </c>
      <c r="I751">
        <v>18254.7</v>
      </c>
      <c r="J751">
        <v>18139.400000000001</v>
      </c>
      <c r="L751">
        <f t="shared" si="25"/>
        <v>537.11</v>
      </c>
      <c r="M751">
        <f>data!AQ751</f>
        <v>2.803510431921497E-10</v>
      </c>
      <c r="O751">
        <v>2.7464466326751249E-10</v>
      </c>
      <c r="P751">
        <f t="shared" si="24"/>
        <v>2.0777319525335227</v>
      </c>
    </row>
    <row r="752" spans="1:16" x14ac:dyDescent="0.2">
      <c r="A752">
        <v>537.57000000000005</v>
      </c>
      <c r="B752">
        <v>3382.93</v>
      </c>
      <c r="C752">
        <v>11755.2</v>
      </c>
      <c r="D752">
        <v>24521.27</v>
      </c>
      <c r="E752">
        <v>64000</v>
      </c>
      <c r="F752">
        <v>64000</v>
      </c>
      <c r="H752">
        <v>13873.5</v>
      </c>
      <c r="I752">
        <v>19590.900000000001</v>
      </c>
      <c r="J752">
        <v>19436.599999999999</v>
      </c>
      <c r="L752">
        <f t="shared" si="25"/>
        <v>537.57000000000005</v>
      </c>
      <c r="M752">
        <f>data!AQ752</f>
        <v>2.8010755564570985E-10</v>
      </c>
      <c r="O752">
        <v>2.7352142914762482E-10</v>
      </c>
      <c r="P752">
        <f t="shared" si="24"/>
        <v>2.4079014644700329</v>
      </c>
    </row>
    <row r="753" spans="1:16" x14ac:dyDescent="0.2">
      <c r="A753">
        <v>538.03</v>
      </c>
      <c r="B753">
        <v>3331.53</v>
      </c>
      <c r="C753">
        <v>11359.4</v>
      </c>
      <c r="D753">
        <v>24547.200000000001</v>
      </c>
      <c r="E753">
        <v>64000</v>
      </c>
      <c r="F753">
        <v>64000</v>
      </c>
      <c r="H753">
        <v>13351.5</v>
      </c>
      <c r="I753">
        <v>19413.400000000001</v>
      </c>
      <c r="J753">
        <v>19294.5</v>
      </c>
      <c r="L753">
        <f t="shared" si="25"/>
        <v>538.03</v>
      </c>
      <c r="M753">
        <f>data!AQ753</f>
        <v>2.7988396836890646E-10</v>
      </c>
      <c r="O753">
        <v>2.7251782590189998E-10</v>
      </c>
      <c r="P753">
        <f t="shared" si="24"/>
        <v>2.7029947280065709</v>
      </c>
    </row>
    <row r="754" spans="1:16" x14ac:dyDescent="0.2">
      <c r="A754">
        <v>538.49</v>
      </c>
      <c r="B754">
        <v>3325</v>
      </c>
      <c r="C754">
        <v>11376</v>
      </c>
      <c r="D754">
        <v>24671.93</v>
      </c>
      <c r="E754">
        <v>64000</v>
      </c>
      <c r="F754">
        <v>64000</v>
      </c>
      <c r="H754">
        <v>13419.6</v>
      </c>
      <c r="I754">
        <v>19563.400000000001</v>
      </c>
      <c r="J754">
        <v>19458.3</v>
      </c>
      <c r="L754">
        <f t="shared" si="25"/>
        <v>538.49</v>
      </c>
      <c r="M754">
        <f>data!AQ754</f>
        <v>2.7892939158527439E-10</v>
      </c>
      <c r="O754">
        <v>2.7394251508607184E-10</v>
      </c>
      <c r="P754">
        <f t="shared" si="24"/>
        <v>1.8204098395007031</v>
      </c>
    </row>
    <row r="755" spans="1:16" x14ac:dyDescent="0.2">
      <c r="A755">
        <v>538.95000000000005</v>
      </c>
      <c r="B755">
        <v>3451.67</v>
      </c>
      <c r="C755">
        <v>12382.4</v>
      </c>
      <c r="D755">
        <v>24849.599999999999</v>
      </c>
      <c r="E755">
        <v>64000</v>
      </c>
      <c r="F755">
        <v>64000</v>
      </c>
      <c r="H755">
        <v>14576.1</v>
      </c>
      <c r="I755">
        <v>20753.8</v>
      </c>
      <c r="J755">
        <v>20580.5</v>
      </c>
      <c r="L755">
        <f t="shared" si="25"/>
        <v>538.95000000000005</v>
      </c>
      <c r="M755">
        <f>data!AQ755</f>
        <v>2.790672844999457E-10</v>
      </c>
      <c r="O755">
        <v>2.7276900329924774E-10</v>
      </c>
      <c r="P755">
        <f t="shared" si="24"/>
        <v>2.3090164661372015</v>
      </c>
    </row>
    <row r="756" spans="1:16" x14ac:dyDescent="0.2">
      <c r="A756">
        <v>539.41</v>
      </c>
      <c r="B756">
        <v>3379.8</v>
      </c>
      <c r="C756">
        <v>11770</v>
      </c>
      <c r="D756">
        <v>24868</v>
      </c>
      <c r="E756">
        <v>64000</v>
      </c>
      <c r="F756">
        <v>64000</v>
      </c>
      <c r="H756">
        <v>13893.3</v>
      </c>
      <c r="I756">
        <v>20000.5</v>
      </c>
      <c r="J756">
        <v>19876.599999999999</v>
      </c>
      <c r="L756">
        <f t="shared" si="25"/>
        <v>539.41</v>
      </c>
      <c r="M756">
        <f>data!AQ756</f>
        <v>2.7867530419563813E-10</v>
      </c>
      <c r="O756">
        <v>2.7229454627905902E-10</v>
      </c>
      <c r="P756">
        <f t="shared" si="24"/>
        <v>2.3433293115021998</v>
      </c>
    </row>
    <row r="757" spans="1:16" x14ac:dyDescent="0.2">
      <c r="A757">
        <v>539.87</v>
      </c>
      <c r="B757">
        <v>3737</v>
      </c>
      <c r="C757">
        <v>14598.7</v>
      </c>
      <c r="D757">
        <v>25302.73</v>
      </c>
      <c r="E757">
        <v>64000</v>
      </c>
      <c r="F757">
        <v>64000</v>
      </c>
      <c r="H757">
        <v>17259.900000000001</v>
      </c>
      <c r="I757">
        <v>23097</v>
      </c>
      <c r="J757">
        <v>23044.5</v>
      </c>
      <c r="L757">
        <f t="shared" si="25"/>
        <v>539.87</v>
      </c>
      <c r="M757">
        <f>data!AQ757</f>
        <v>2.7845680572466013E-10</v>
      </c>
      <c r="O757">
        <v>2.7230520887886672E-10</v>
      </c>
      <c r="P757">
        <f t="shared" si="24"/>
        <v>2.2590815912485565</v>
      </c>
    </row>
    <row r="758" spans="1:16" x14ac:dyDescent="0.2">
      <c r="A758">
        <v>540.33000000000004</v>
      </c>
      <c r="B758">
        <v>3251.07</v>
      </c>
      <c r="C758">
        <v>10787.3</v>
      </c>
      <c r="D758">
        <v>24965.47</v>
      </c>
      <c r="E758">
        <v>64000</v>
      </c>
      <c r="F758">
        <v>64000</v>
      </c>
      <c r="H758">
        <v>12687.1</v>
      </c>
      <c r="I758">
        <v>18620.3</v>
      </c>
      <c r="J758">
        <v>18476</v>
      </c>
      <c r="L758">
        <f t="shared" si="25"/>
        <v>540.33000000000004</v>
      </c>
      <c r="M758">
        <f>data!AQ758</f>
        <v>2.7729431442547165E-10</v>
      </c>
      <c r="O758">
        <v>2.7207967561302139E-10</v>
      </c>
      <c r="P758">
        <f t="shared" si="24"/>
        <v>1.9165852064110203</v>
      </c>
    </row>
    <row r="759" spans="1:16" x14ac:dyDescent="0.2">
      <c r="A759">
        <v>540.79</v>
      </c>
      <c r="B759">
        <v>3458.93</v>
      </c>
      <c r="C759">
        <v>12386.3</v>
      </c>
      <c r="D759">
        <v>25213.200000000001</v>
      </c>
      <c r="E759">
        <v>64000</v>
      </c>
      <c r="F759">
        <v>64000</v>
      </c>
      <c r="H759">
        <v>14603.8</v>
      </c>
      <c r="I759">
        <v>20640.099999999999</v>
      </c>
      <c r="J759">
        <v>20544.3</v>
      </c>
      <c r="L759">
        <f t="shared" si="25"/>
        <v>540.79</v>
      </c>
      <c r="M759">
        <f>data!AQ759</f>
        <v>2.7757994458580291E-10</v>
      </c>
      <c r="O759">
        <v>2.7151497437494899E-10</v>
      </c>
      <c r="P759">
        <f t="shared" si="24"/>
        <v>2.2337516465955507</v>
      </c>
    </row>
    <row r="760" spans="1:16" x14ac:dyDescent="0.2">
      <c r="A760">
        <v>541.24</v>
      </c>
      <c r="B760">
        <v>3349.33</v>
      </c>
      <c r="C760">
        <v>11525.5</v>
      </c>
      <c r="D760">
        <v>25186.33</v>
      </c>
      <c r="E760">
        <v>64000</v>
      </c>
      <c r="F760">
        <v>64000</v>
      </c>
      <c r="H760">
        <v>13615.1</v>
      </c>
      <c r="I760">
        <v>19817.3</v>
      </c>
      <c r="J760">
        <v>19777.599999999999</v>
      </c>
      <c r="L760">
        <f t="shared" si="25"/>
        <v>541.24</v>
      </c>
      <c r="M760">
        <f>data!AQ760</f>
        <v>2.7728107546222282E-10</v>
      </c>
      <c r="O760">
        <v>2.7068996991271833E-10</v>
      </c>
      <c r="P760">
        <f t="shared" si="24"/>
        <v>2.4349278813802147</v>
      </c>
    </row>
    <row r="761" spans="1:16" x14ac:dyDescent="0.2">
      <c r="A761">
        <v>541.70000000000005</v>
      </c>
      <c r="B761">
        <v>3268.2</v>
      </c>
      <c r="C761">
        <v>10868.6</v>
      </c>
      <c r="D761">
        <v>25197.07</v>
      </c>
      <c r="E761">
        <v>64000</v>
      </c>
      <c r="F761">
        <v>64000</v>
      </c>
      <c r="H761">
        <v>12752.2</v>
      </c>
      <c r="I761">
        <v>18968.900000000001</v>
      </c>
      <c r="J761">
        <v>18843.7</v>
      </c>
      <c r="L761">
        <f t="shared" si="25"/>
        <v>541.70000000000005</v>
      </c>
      <c r="M761">
        <f>data!AQ761</f>
        <v>2.7688194155182458E-10</v>
      </c>
      <c r="O761">
        <v>2.712176720678857E-10</v>
      </c>
      <c r="P761">
        <f t="shared" si="24"/>
        <v>2.0884588532715931</v>
      </c>
    </row>
    <row r="762" spans="1:16" x14ac:dyDescent="0.2">
      <c r="A762">
        <v>542.16</v>
      </c>
      <c r="B762">
        <v>3372</v>
      </c>
      <c r="C762">
        <v>11750.8</v>
      </c>
      <c r="D762">
        <v>25433.27</v>
      </c>
      <c r="E762">
        <v>64000</v>
      </c>
      <c r="F762">
        <v>64000</v>
      </c>
      <c r="H762">
        <v>13793.5</v>
      </c>
      <c r="I762">
        <v>19973.8</v>
      </c>
      <c r="J762">
        <v>19898</v>
      </c>
      <c r="L762">
        <f t="shared" si="25"/>
        <v>542.16</v>
      </c>
      <c r="M762">
        <f>data!AQ762</f>
        <v>2.759588544196349E-10</v>
      </c>
      <c r="O762">
        <v>2.7071474440635339E-10</v>
      </c>
      <c r="P762">
        <f t="shared" si="24"/>
        <v>1.9371349812442757</v>
      </c>
    </row>
    <row r="763" spans="1:16" x14ac:dyDescent="0.2">
      <c r="A763">
        <v>542.62</v>
      </c>
      <c r="B763">
        <v>3360.4</v>
      </c>
      <c r="C763">
        <v>11611.1</v>
      </c>
      <c r="D763">
        <v>25520.2</v>
      </c>
      <c r="E763">
        <v>64000</v>
      </c>
      <c r="F763">
        <v>64000</v>
      </c>
      <c r="H763">
        <v>13679.9</v>
      </c>
      <c r="I763">
        <v>19920</v>
      </c>
      <c r="J763">
        <v>19839.2</v>
      </c>
      <c r="L763">
        <f t="shared" si="25"/>
        <v>542.62</v>
      </c>
      <c r="M763">
        <f>data!AQ763</f>
        <v>2.7548266813139188E-10</v>
      </c>
      <c r="O763">
        <v>2.6976117497398312E-10</v>
      </c>
      <c r="P763">
        <f t="shared" si="24"/>
        <v>2.1209475966882789</v>
      </c>
    </row>
    <row r="764" spans="1:16" x14ac:dyDescent="0.2">
      <c r="A764">
        <v>543.08000000000004</v>
      </c>
      <c r="B764">
        <v>3311.8</v>
      </c>
      <c r="C764">
        <v>11179.7</v>
      </c>
      <c r="D764">
        <v>25506.6</v>
      </c>
      <c r="E764">
        <v>64000</v>
      </c>
      <c r="F764">
        <v>64000</v>
      </c>
      <c r="H764">
        <v>13137.6</v>
      </c>
      <c r="I764">
        <v>19424.8</v>
      </c>
      <c r="J764">
        <v>19309.2</v>
      </c>
      <c r="L764">
        <f t="shared" si="25"/>
        <v>543.08000000000004</v>
      </c>
      <c r="M764">
        <f>data!AQ764</f>
        <v>2.7582729388160804E-10</v>
      </c>
      <c r="O764">
        <v>2.6946164304269639E-10</v>
      </c>
      <c r="P764">
        <f t="shared" si="24"/>
        <v>2.3623588006932041</v>
      </c>
    </row>
    <row r="765" spans="1:16" x14ac:dyDescent="0.2">
      <c r="A765">
        <v>543.54</v>
      </c>
      <c r="B765">
        <v>3522.67</v>
      </c>
      <c r="C765">
        <v>12997.2</v>
      </c>
      <c r="D765">
        <v>25788.67</v>
      </c>
      <c r="E765">
        <v>64000</v>
      </c>
      <c r="F765">
        <v>64000</v>
      </c>
      <c r="H765">
        <v>15355.9</v>
      </c>
      <c r="I765">
        <v>21689.200000000001</v>
      </c>
      <c r="J765">
        <v>21608.3</v>
      </c>
      <c r="L765">
        <f t="shared" si="25"/>
        <v>543.54</v>
      </c>
      <c r="M765">
        <f>data!AQ765</f>
        <v>2.7570468138998862E-10</v>
      </c>
      <c r="O765">
        <v>2.6988366281359263E-10</v>
      </c>
      <c r="P765">
        <f t="shared" si="24"/>
        <v>2.1568621515325055</v>
      </c>
    </row>
    <row r="766" spans="1:16" x14ac:dyDescent="0.2">
      <c r="A766">
        <v>544</v>
      </c>
      <c r="B766">
        <v>3259.87</v>
      </c>
      <c r="C766">
        <v>10834.8</v>
      </c>
      <c r="D766">
        <v>25605.53</v>
      </c>
      <c r="E766">
        <v>64000</v>
      </c>
      <c r="F766">
        <v>64000</v>
      </c>
      <c r="H766">
        <v>12727</v>
      </c>
      <c r="I766">
        <v>19353.3</v>
      </c>
      <c r="J766">
        <v>19206.400000000001</v>
      </c>
      <c r="L766">
        <f t="shared" si="25"/>
        <v>544</v>
      </c>
      <c r="M766">
        <f>data!AQ766</f>
        <v>2.7547426943694734E-10</v>
      </c>
      <c r="O766">
        <v>2.6940061032447131E-10</v>
      </c>
      <c r="P766">
        <f t="shared" si="24"/>
        <v>2.2545082972012538</v>
      </c>
    </row>
    <row r="767" spans="1:16" x14ac:dyDescent="0.2">
      <c r="A767">
        <v>544.46</v>
      </c>
      <c r="B767">
        <v>3505.07</v>
      </c>
      <c r="C767">
        <v>12692.7</v>
      </c>
      <c r="D767">
        <v>25914.6</v>
      </c>
      <c r="E767">
        <v>64000</v>
      </c>
      <c r="F767">
        <v>64000</v>
      </c>
      <c r="H767">
        <v>14930.1</v>
      </c>
      <c r="I767">
        <v>21447.4</v>
      </c>
      <c r="J767">
        <v>21385.5</v>
      </c>
      <c r="L767">
        <f t="shared" si="25"/>
        <v>544.46</v>
      </c>
      <c r="M767">
        <f>data!AQ767</f>
        <v>2.7544647797793368E-10</v>
      </c>
      <c r="O767">
        <v>2.6972741445185938E-10</v>
      </c>
      <c r="P767">
        <f t="shared" si="24"/>
        <v>2.1203122929482676</v>
      </c>
    </row>
    <row r="768" spans="1:16" x14ac:dyDescent="0.2">
      <c r="A768">
        <v>544.91</v>
      </c>
      <c r="B768">
        <v>3397.07</v>
      </c>
      <c r="C768">
        <v>11851.9</v>
      </c>
      <c r="D768">
        <v>25876.67</v>
      </c>
      <c r="E768">
        <v>64000</v>
      </c>
      <c r="F768">
        <v>64000</v>
      </c>
      <c r="H768">
        <v>13956.4</v>
      </c>
      <c r="I768">
        <v>20530.400000000001</v>
      </c>
      <c r="J768">
        <v>20403.8</v>
      </c>
      <c r="L768">
        <f t="shared" si="25"/>
        <v>544.91</v>
      </c>
      <c r="M768">
        <f>data!AQ768</f>
        <v>2.753226481844128E-10</v>
      </c>
      <c r="O768">
        <v>2.6877624332487737E-10</v>
      </c>
      <c r="P768">
        <f t="shared" si="24"/>
        <v>2.4356337370273491</v>
      </c>
    </row>
    <row r="769" spans="1:16" x14ac:dyDescent="0.2">
      <c r="A769">
        <v>545.37</v>
      </c>
      <c r="B769">
        <v>3314.53</v>
      </c>
      <c r="C769">
        <v>11258.8</v>
      </c>
      <c r="D769">
        <v>25934.27</v>
      </c>
      <c r="E769">
        <v>64000</v>
      </c>
      <c r="F769">
        <v>64000</v>
      </c>
      <c r="H769">
        <v>13251.2</v>
      </c>
      <c r="I769">
        <v>19464.7</v>
      </c>
      <c r="J769">
        <v>19335.2</v>
      </c>
      <c r="L769">
        <f t="shared" si="25"/>
        <v>545.37</v>
      </c>
      <c r="M769">
        <f>data!AQ769</f>
        <v>2.7433127778073624E-10</v>
      </c>
      <c r="O769">
        <v>2.6853555865116906E-10</v>
      </c>
      <c r="P769">
        <f t="shared" si="24"/>
        <v>2.158268781489713</v>
      </c>
    </row>
    <row r="770" spans="1:16" x14ac:dyDescent="0.2">
      <c r="A770">
        <v>545.83000000000004</v>
      </c>
      <c r="B770">
        <v>3317.07</v>
      </c>
      <c r="C770">
        <v>11250.6</v>
      </c>
      <c r="D770">
        <v>25993.53</v>
      </c>
      <c r="E770">
        <v>64000</v>
      </c>
      <c r="F770">
        <v>64000</v>
      </c>
      <c r="H770">
        <v>13203.1</v>
      </c>
      <c r="I770">
        <v>18999.599999999999</v>
      </c>
      <c r="J770">
        <v>18916</v>
      </c>
      <c r="L770">
        <f t="shared" si="25"/>
        <v>545.83000000000004</v>
      </c>
      <c r="M770">
        <f>data!AQ770</f>
        <v>2.7439586580866292E-10</v>
      </c>
      <c r="O770">
        <v>2.6805911705007253E-10</v>
      </c>
      <c r="P770">
        <f t="shared" si="24"/>
        <v>2.363937040577027</v>
      </c>
    </row>
    <row r="771" spans="1:16" x14ac:dyDescent="0.2">
      <c r="A771">
        <v>546.29</v>
      </c>
      <c r="B771">
        <v>3387.8</v>
      </c>
      <c r="C771">
        <v>11874.4</v>
      </c>
      <c r="D771">
        <v>26156.799999999999</v>
      </c>
      <c r="E771">
        <v>64000</v>
      </c>
      <c r="F771">
        <v>64000</v>
      </c>
      <c r="H771">
        <v>14028.6</v>
      </c>
      <c r="I771">
        <v>19831.099999999999</v>
      </c>
      <c r="J771">
        <v>19715.2</v>
      </c>
      <c r="L771">
        <f t="shared" si="25"/>
        <v>546.29</v>
      </c>
      <c r="M771">
        <f>data!AQ771</f>
        <v>2.7401152219876349E-10</v>
      </c>
      <c r="O771">
        <v>2.6804051508430408E-10</v>
      </c>
      <c r="P771">
        <f t="shared" si="24"/>
        <v>2.2276509626096677</v>
      </c>
    </row>
    <row r="772" spans="1:16" x14ac:dyDescent="0.2">
      <c r="A772">
        <v>546.75</v>
      </c>
      <c r="B772">
        <v>3342.07</v>
      </c>
      <c r="C772">
        <v>11403.2</v>
      </c>
      <c r="D772">
        <v>26251.4</v>
      </c>
      <c r="E772">
        <v>64000</v>
      </c>
      <c r="F772">
        <v>64000</v>
      </c>
      <c r="H772">
        <v>13378.1</v>
      </c>
      <c r="I772">
        <v>19503.3</v>
      </c>
      <c r="J772">
        <v>19371.400000000001</v>
      </c>
      <c r="L772">
        <f t="shared" si="25"/>
        <v>546.75</v>
      </c>
      <c r="M772">
        <f>data!AQ772</f>
        <v>2.7303719623721527E-10</v>
      </c>
      <c r="O772">
        <v>2.6729321757089535E-10</v>
      </c>
      <c r="P772">
        <f t="shared" si="24"/>
        <v>2.1489429168910417</v>
      </c>
    </row>
    <row r="773" spans="1:16" x14ac:dyDescent="0.2">
      <c r="A773">
        <v>547.21</v>
      </c>
      <c r="B773">
        <v>3373</v>
      </c>
      <c r="C773">
        <v>11652.1</v>
      </c>
      <c r="D773">
        <v>26300.13</v>
      </c>
      <c r="E773">
        <v>64000</v>
      </c>
      <c r="F773">
        <v>64000</v>
      </c>
      <c r="H773">
        <v>13699.1</v>
      </c>
      <c r="I773">
        <v>20270.099999999999</v>
      </c>
      <c r="J773">
        <v>20162.2</v>
      </c>
      <c r="L773">
        <f t="shared" si="25"/>
        <v>547.21</v>
      </c>
      <c r="M773">
        <f>data!AQ773</f>
        <v>2.7358462137229533E-10</v>
      </c>
      <c r="O773">
        <v>2.6757337912252593E-10</v>
      </c>
      <c r="P773">
        <f t="shared" si="24"/>
        <v>2.2465770957793088</v>
      </c>
    </row>
    <row r="774" spans="1:16" x14ac:dyDescent="0.2">
      <c r="A774">
        <v>547.66999999999996</v>
      </c>
      <c r="B774">
        <v>3385.47</v>
      </c>
      <c r="C774">
        <v>11856</v>
      </c>
      <c r="D774">
        <v>26381.67</v>
      </c>
      <c r="E774">
        <v>64000</v>
      </c>
      <c r="F774">
        <v>64000</v>
      </c>
      <c r="H774">
        <v>13961.7</v>
      </c>
      <c r="I774">
        <v>21104</v>
      </c>
      <c r="J774">
        <v>20988.400000000001</v>
      </c>
      <c r="L774">
        <f t="shared" si="25"/>
        <v>547.66999999999996</v>
      </c>
      <c r="M774">
        <f>data!AQ774</f>
        <v>2.7349624497991668E-10</v>
      </c>
      <c r="O774">
        <v>2.6772748547380004E-10</v>
      </c>
      <c r="P774">
        <f t="shared" si="24"/>
        <v>2.1547132136648632</v>
      </c>
    </row>
    <row r="775" spans="1:16" x14ac:dyDescent="0.2">
      <c r="A775">
        <v>548.13</v>
      </c>
      <c r="B775">
        <v>3356.73</v>
      </c>
      <c r="C775">
        <v>11592.1</v>
      </c>
      <c r="D775">
        <v>26453.13</v>
      </c>
      <c r="E775">
        <v>64000</v>
      </c>
      <c r="F775">
        <v>64000</v>
      </c>
      <c r="H775">
        <v>13628.9</v>
      </c>
      <c r="I775">
        <v>20809.900000000001</v>
      </c>
      <c r="J775">
        <v>20740.900000000001</v>
      </c>
      <c r="L775">
        <f t="shared" si="25"/>
        <v>548.13</v>
      </c>
      <c r="M775">
        <f>data!AQ775</f>
        <v>2.7302530375050735E-10</v>
      </c>
      <c r="O775">
        <v>2.6753724881016737E-10</v>
      </c>
      <c r="P775">
        <f t="shared" si="24"/>
        <v>2.051323681000421</v>
      </c>
    </row>
    <row r="776" spans="1:16" x14ac:dyDescent="0.2">
      <c r="A776">
        <v>548.58000000000004</v>
      </c>
      <c r="B776">
        <v>3325.53</v>
      </c>
      <c r="C776">
        <v>11306.2</v>
      </c>
      <c r="D776">
        <v>26537.599999999999</v>
      </c>
      <c r="E776">
        <v>64000</v>
      </c>
      <c r="F776">
        <v>64000</v>
      </c>
      <c r="H776">
        <v>13345.2</v>
      </c>
      <c r="I776">
        <v>19856.7</v>
      </c>
      <c r="J776">
        <v>19753.5</v>
      </c>
      <c r="L776">
        <f t="shared" si="25"/>
        <v>548.58000000000004</v>
      </c>
      <c r="M776">
        <f>data!AQ776</f>
        <v>2.7235288780460614E-10</v>
      </c>
      <c r="O776">
        <v>2.6609755066786458E-10</v>
      </c>
      <c r="P776">
        <f t="shared" ref="P776:P839" si="26">(M776-O776)/O776%</f>
        <v>2.3507684009272598</v>
      </c>
    </row>
    <row r="777" spans="1:16" x14ac:dyDescent="0.2">
      <c r="A777">
        <v>549.04</v>
      </c>
      <c r="B777">
        <v>3319.67</v>
      </c>
      <c r="C777">
        <v>11214.5</v>
      </c>
      <c r="D777">
        <v>26660.73</v>
      </c>
      <c r="E777">
        <v>64000</v>
      </c>
      <c r="F777">
        <v>64000</v>
      </c>
      <c r="H777">
        <v>13185.6</v>
      </c>
      <c r="I777">
        <v>19037.5</v>
      </c>
      <c r="J777">
        <v>18950</v>
      </c>
      <c r="L777">
        <f t="shared" si="25"/>
        <v>549.04</v>
      </c>
      <c r="M777">
        <f>data!AQ777</f>
        <v>2.7154202937351462E-10</v>
      </c>
      <c r="O777">
        <v>2.6645501867108882E-10</v>
      </c>
      <c r="P777">
        <f t="shared" si="26"/>
        <v>1.9091442629966704</v>
      </c>
    </row>
    <row r="778" spans="1:16" x14ac:dyDescent="0.2">
      <c r="A778">
        <v>549.5</v>
      </c>
      <c r="B778">
        <v>3299.2</v>
      </c>
      <c r="C778">
        <v>10951.1</v>
      </c>
      <c r="D778">
        <v>26692.93</v>
      </c>
      <c r="E778">
        <v>64000</v>
      </c>
      <c r="F778">
        <v>64000</v>
      </c>
      <c r="H778">
        <v>12864.4</v>
      </c>
      <c r="I778">
        <v>18456.900000000001</v>
      </c>
      <c r="J778">
        <v>18375.5</v>
      </c>
      <c r="L778">
        <f t="shared" si="25"/>
        <v>549.5</v>
      </c>
      <c r="M778">
        <f>data!AQ778</f>
        <v>2.7165747347085313E-10</v>
      </c>
      <c r="O778">
        <v>2.6588316304852806E-10</v>
      </c>
      <c r="P778">
        <f t="shared" si="26"/>
        <v>2.1717473028824914</v>
      </c>
    </row>
    <row r="779" spans="1:16" x14ac:dyDescent="0.2">
      <c r="A779">
        <v>549.96</v>
      </c>
      <c r="B779">
        <v>3502.27</v>
      </c>
      <c r="C779">
        <v>12768.9</v>
      </c>
      <c r="D779">
        <v>27025.87</v>
      </c>
      <c r="E779">
        <v>64000</v>
      </c>
      <c r="F779">
        <v>64000</v>
      </c>
      <c r="H779">
        <v>15049.9</v>
      </c>
      <c r="I779">
        <v>20713.7</v>
      </c>
      <c r="J779">
        <v>20624.900000000001</v>
      </c>
      <c r="L779">
        <f t="shared" si="25"/>
        <v>549.96</v>
      </c>
      <c r="M779">
        <f>data!AQ779</f>
        <v>2.7084534028093238E-10</v>
      </c>
      <c r="O779">
        <v>2.6518004218678681E-10</v>
      </c>
      <c r="P779">
        <f t="shared" si="26"/>
        <v>2.1363968598191332</v>
      </c>
    </row>
    <row r="780" spans="1:16" x14ac:dyDescent="0.2">
      <c r="A780">
        <v>550.41999999999996</v>
      </c>
      <c r="B780">
        <v>3321.93</v>
      </c>
      <c r="C780">
        <v>11275.2</v>
      </c>
      <c r="D780">
        <v>26923.33</v>
      </c>
      <c r="E780">
        <v>64000</v>
      </c>
      <c r="F780">
        <v>64000</v>
      </c>
      <c r="H780">
        <v>13268</v>
      </c>
      <c r="I780">
        <v>18964.400000000001</v>
      </c>
      <c r="J780">
        <v>18806.7</v>
      </c>
      <c r="L780">
        <f t="shared" si="25"/>
        <v>550.41999999999996</v>
      </c>
      <c r="M780">
        <f>data!AQ780</f>
        <v>2.7066088036902865E-10</v>
      </c>
      <c r="O780">
        <v>2.6449128544610116E-10</v>
      </c>
      <c r="P780">
        <f t="shared" si="26"/>
        <v>2.3326269190766031</v>
      </c>
    </row>
    <row r="781" spans="1:16" x14ac:dyDescent="0.2">
      <c r="A781">
        <v>550.88</v>
      </c>
      <c r="B781">
        <v>3260.6</v>
      </c>
      <c r="C781">
        <v>10869.1</v>
      </c>
      <c r="D781">
        <v>26929.27</v>
      </c>
      <c r="E781">
        <v>64000</v>
      </c>
      <c r="F781">
        <v>64000</v>
      </c>
      <c r="H781">
        <v>12747.4</v>
      </c>
      <c r="I781">
        <v>18248.8</v>
      </c>
      <c r="J781">
        <v>18125.900000000001</v>
      </c>
      <c r="L781">
        <f t="shared" si="25"/>
        <v>550.88</v>
      </c>
      <c r="M781">
        <f>data!AQ781</f>
        <v>2.7060230691474538E-10</v>
      </c>
      <c r="O781">
        <v>2.6473579858415104E-10</v>
      </c>
      <c r="P781">
        <f t="shared" si="26"/>
        <v>2.2159860366332604</v>
      </c>
    </row>
    <row r="782" spans="1:16" x14ac:dyDescent="0.2">
      <c r="A782">
        <v>551.33000000000004</v>
      </c>
      <c r="B782">
        <v>3373.53</v>
      </c>
      <c r="C782">
        <v>11618.5</v>
      </c>
      <c r="D782">
        <v>27169.27</v>
      </c>
      <c r="E782">
        <v>64000</v>
      </c>
      <c r="F782">
        <v>64000</v>
      </c>
      <c r="H782">
        <v>13719.8</v>
      </c>
      <c r="I782">
        <v>19382.8</v>
      </c>
      <c r="J782">
        <v>19282.5</v>
      </c>
      <c r="L782">
        <f t="shared" si="25"/>
        <v>551.33000000000004</v>
      </c>
      <c r="M782">
        <f>data!AQ782</f>
        <v>2.6982104171321041E-10</v>
      </c>
      <c r="O782">
        <v>2.6417850333599185E-10</v>
      </c>
      <c r="P782">
        <f t="shared" si="26"/>
        <v>2.1358809691045022</v>
      </c>
    </row>
    <row r="783" spans="1:16" x14ac:dyDescent="0.2">
      <c r="A783">
        <v>551.79</v>
      </c>
      <c r="B783">
        <v>3337.6</v>
      </c>
      <c r="C783">
        <v>11455.5</v>
      </c>
      <c r="D783">
        <v>27199.8</v>
      </c>
      <c r="E783">
        <v>64000</v>
      </c>
      <c r="F783">
        <v>64000</v>
      </c>
      <c r="H783">
        <v>13469.9</v>
      </c>
      <c r="I783">
        <v>20187</v>
      </c>
      <c r="J783">
        <v>19982.3</v>
      </c>
      <c r="L783">
        <f t="shared" si="25"/>
        <v>551.79</v>
      </c>
      <c r="M783">
        <f>data!AQ783</f>
        <v>2.69774035594448E-10</v>
      </c>
      <c r="O783">
        <v>2.6344610528309515E-10</v>
      </c>
      <c r="P783">
        <f t="shared" si="26"/>
        <v>2.4019828664967178</v>
      </c>
    </row>
    <row r="784" spans="1:16" x14ac:dyDescent="0.2">
      <c r="A784">
        <v>552.25</v>
      </c>
      <c r="B784">
        <v>3475.27</v>
      </c>
      <c r="C784">
        <v>12555.8</v>
      </c>
      <c r="D784">
        <v>27374.53</v>
      </c>
      <c r="E784">
        <v>64000</v>
      </c>
      <c r="F784">
        <v>64000</v>
      </c>
      <c r="H784">
        <v>14777.8</v>
      </c>
      <c r="I784">
        <v>21699.8</v>
      </c>
      <c r="J784">
        <v>21596.5</v>
      </c>
      <c r="L784">
        <f t="shared" si="25"/>
        <v>552.25</v>
      </c>
      <c r="M784">
        <f>data!AQ784</f>
        <v>2.7007183847246423E-10</v>
      </c>
      <c r="O784">
        <v>2.6409798167204164E-10</v>
      </c>
      <c r="P784">
        <f t="shared" si="26"/>
        <v>2.2619850263910628</v>
      </c>
    </row>
    <row r="785" spans="1:16" x14ac:dyDescent="0.2">
      <c r="A785">
        <v>552.71</v>
      </c>
      <c r="B785">
        <v>3353.47</v>
      </c>
      <c r="C785">
        <v>11598</v>
      </c>
      <c r="D785">
        <v>27421.599999999999</v>
      </c>
      <c r="E785">
        <v>64000</v>
      </c>
      <c r="F785">
        <v>64000</v>
      </c>
      <c r="H785">
        <v>13618.9</v>
      </c>
      <c r="I785">
        <v>20109.900000000001</v>
      </c>
      <c r="J785">
        <v>20039</v>
      </c>
      <c r="L785">
        <f t="shared" si="25"/>
        <v>552.71</v>
      </c>
      <c r="M785">
        <f>data!AQ785</f>
        <v>2.6882917857426608E-10</v>
      </c>
      <c r="O785">
        <v>2.6357082687342854E-10</v>
      </c>
      <c r="P785">
        <f t="shared" si="26"/>
        <v>1.9950431400978581</v>
      </c>
    </row>
    <row r="786" spans="1:16" x14ac:dyDescent="0.2">
      <c r="A786">
        <v>553.16999999999996</v>
      </c>
      <c r="B786">
        <v>3286.13</v>
      </c>
      <c r="C786">
        <v>10985</v>
      </c>
      <c r="D786">
        <v>27418.53</v>
      </c>
      <c r="E786">
        <v>64000</v>
      </c>
      <c r="F786">
        <v>64000</v>
      </c>
      <c r="H786">
        <v>12895.8</v>
      </c>
      <c r="I786">
        <v>19155.599999999999</v>
      </c>
      <c r="J786">
        <v>19056.3</v>
      </c>
      <c r="L786">
        <f t="shared" si="25"/>
        <v>553.16999999999996</v>
      </c>
      <c r="M786">
        <f>data!AQ786</f>
        <v>2.6880957327137005E-10</v>
      </c>
      <c r="O786">
        <v>2.6267998261896661E-10</v>
      </c>
      <c r="P786">
        <f t="shared" si="26"/>
        <v>2.3334822057205584</v>
      </c>
    </row>
    <row r="787" spans="1:16" x14ac:dyDescent="0.2">
      <c r="A787">
        <v>553.63</v>
      </c>
      <c r="B787">
        <v>3369.87</v>
      </c>
      <c r="C787">
        <v>11684.3</v>
      </c>
      <c r="D787">
        <v>27551.47</v>
      </c>
      <c r="E787">
        <v>64000</v>
      </c>
      <c r="F787">
        <v>64000</v>
      </c>
      <c r="H787">
        <v>13774.5</v>
      </c>
      <c r="I787">
        <v>19947.3</v>
      </c>
      <c r="J787">
        <v>19781.7</v>
      </c>
      <c r="L787">
        <f t="shared" si="25"/>
        <v>553.63</v>
      </c>
      <c r="M787">
        <f>data!AQ787</f>
        <v>2.6896385413606137E-10</v>
      </c>
      <c r="O787">
        <v>2.6365436724867609E-10</v>
      </c>
      <c r="P787">
        <f t="shared" si="26"/>
        <v>2.0138057801930609</v>
      </c>
    </row>
    <row r="788" spans="1:16" x14ac:dyDescent="0.2">
      <c r="A788">
        <v>554.08000000000004</v>
      </c>
      <c r="B788">
        <v>3330.53</v>
      </c>
      <c r="C788">
        <v>11310.8</v>
      </c>
      <c r="D788">
        <v>27578.47</v>
      </c>
      <c r="E788">
        <v>64000</v>
      </c>
      <c r="F788">
        <v>64000</v>
      </c>
      <c r="H788">
        <v>13279.5</v>
      </c>
      <c r="I788">
        <v>19205.900000000001</v>
      </c>
      <c r="J788">
        <v>19090.8</v>
      </c>
      <c r="L788">
        <f t="shared" si="25"/>
        <v>554.08000000000004</v>
      </c>
      <c r="M788">
        <f>data!AQ788</f>
        <v>2.6890365288603977E-10</v>
      </c>
      <c r="O788">
        <v>2.6313232929882669E-10</v>
      </c>
      <c r="P788">
        <f t="shared" si="26"/>
        <v>2.1933160408650751</v>
      </c>
    </row>
    <row r="789" spans="1:16" x14ac:dyDescent="0.2">
      <c r="A789">
        <v>554.54</v>
      </c>
      <c r="B789">
        <v>3268.53</v>
      </c>
      <c r="C789">
        <v>10915.3</v>
      </c>
      <c r="D789">
        <v>27624.93</v>
      </c>
      <c r="E789">
        <v>64000</v>
      </c>
      <c r="F789">
        <v>64000</v>
      </c>
      <c r="H789">
        <v>12817.1</v>
      </c>
      <c r="I789">
        <v>18533.5</v>
      </c>
      <c r="J789">
        <v>18429.400000000001</v>
      </c>
      <c r="L789">
        <f t="shared" si="25"/>
        <v>554.54</v>
      </c>
      <c r="M789">
        <f>data!AQ789</f>
        <v>2.6837548844171283E-10</v>
      </c>
      <c r="O789">
        <v>2.6259675013274026E-10</v>
      </c>
      <c r="P789">
        <f t="shared" si="26"/>
        <v>2.2006130335015475</v>
      </c>
    </row>
    <row r="790" spans="1:16" x14ac:dyDescent="0.2">
      <c r="A790">
        <v>555</v>
      </c>
      <c r="B790">
        <v>3359.33</v>
      </c>
      <c r="C790">
        <v>11608.2</v>
      </c>
      <c r="D790">
        <v>27821</v>
      </c>
      <c r="E790">
        <v>64000</v>
      </c>
      <c r="F790">
        <v>64000</v>
      </c>
      <c r="H790">
        <v>13674.1</v>
      </c>
      <c r="I790">
        <v>19808</v>
      </c>
      <c r="J790">
        <v>19737.400000000001</v>
      </c>
      <c r="L790">
        <f t="shared" si="25"/>
        <v>555</v>
      </c>
      <c r="M790">
        <f>data!AQ790</f>
        <v>2.678878806505483E-10</v>
      </c>
      <c r="O790">
        <v>2.6197019995781982E-10</v>
      </c>
      <c r="P790">
        <f t="shared" si="26"/>
        <v>2.258913683190412</v>
      </c>
    </row>
    <row r="791" spans="1:16" x14ac:dyDescent="0.2">
      <c r="A791">
        <v>555.46</v>
      </c>
      <c r="B791">
        <v>3345.07</v>
      </c>
      <c r="C791">
        <v>11526.3</v>
      </c>
      <c r="D791">
        <v>27913.33</v>
      </c>
      <c r="E791">
        <v>64000</v>
      </c>
      <c r="F791">
        <v>64000</v>
      </c>
      <c r="H791">
        <v>13559.9</v>
      </c>
      <c r="I791">
        <v>20253.3</v>
      </c>
      <c r="J791">
        <v>20140.7</v>
      </c>
      <c r="L791">
        <f t="shared" si="25"/>
        <v>555.46</v>
      </c>
      <c r="M791">
        <f>data!AQ791</f>
        <v>2.6738904900590484E-10</v>
      </c>
      <c r="O791">
        <v>2.6165796848636516E-10</v>
      </c>
      <c r="P791">
        <f t="shared" si="26"/>
        <v>2.1902946631790878</v>
      </c>
    </row>
    <row r="792" spans="1:16" x14ac:dyDescent="0.2">
      <c r="A792">
        <v>555.91999999999996</v>
      </c>
      <c r="B792">
        <v>3469.4</v>
      </c>
      <c r="C792">
        <v>12494.4</v>
      </c>
      <c r="D792">
        <v>28181.07</v>
      </c>
      <c r="E792">
        <v>64000</v>
      </c>
      <c r="F792">
        <v>64000</v>
      </c>
      <c r="H792">
        <v>14769</v>
      </c>
      <c r="I792">
        <v>21459.599999999999</v>
      </c>
      <c r="J792">
        <v>21309.1</v>
      </c>
      <c r="L792">
        <f t="shared" si="25"/>
        <v>555.91999999999996</v>
      </c>
      <c r="M792">
        <f>data!AQ792</f>
        <v>2.6648037938505851E-10</v>
      </c>
      <c r="O792">
        <v>2.6116184089076209E-10</v>
      </c>
      <c r="P792">
        <f t="shared" si="26"/>
        <v>2.0364914246875125</v>
      </c>
    </row>
    <row r="793" spans="1:16" x14ac:dyDescent="0.2">
      <c r="A793">
        <v>556.37</v>
      </c>
      <c r="B793">
        <v>3343.8</v>
      </c>
      <c r="C793">
        <v>11491.3</v>
      </c>
      <c r="D793">
        <v>28174.07</v>
      </c>
      <c r="E793">
        <v>64000</v>
      </c>
      <c r="F793">
        <v>64000</v>
      </c>
      <c r="H793">
        <v>13508.8</v>
      </c>
      <c r="I793">
        <v>19801.900000000001</v>
      </c>
      <c r="J793">
        <v>19708.599999999999</v>
      </c>
      <c r="L793">
        <f t="shared" si="25"/>
        <v>556.37</v>
      </c>
      <c r="M793">
        <f>data!AQ793</f>
        <v>2.6584257710408126E-10</v>
      </c>
      <c r="O793">
        <v>2.602208720040859E-10</v>
      </c>
      <c r="P793">
        <f t="shared" si="26"/>
        <v>2.1603590275829547</v>
      </c>
    </row>
    <row r="794" spans="1:16" x14ac:dyDescent="0.2">
      <c r="A794">
        <v>556.83000000000004</v>
      </c>
      <c r="B794">
        <v>3425.27</v>
      </c>
      <c r="C794">
        <v>12203.7</v>
      </c>
      <c r="D794">
        <v>28318.87</v>
      </c>
      <c r="E794">
        <v>64000</v>
      </c>
      <c r="F794">
        <v>64000</v>
      </c>
      <c r="H794">
        <v>14391.9</v>
      </c>
      <c r="I794">
        <v>20184.900000000001</v>
      </c>
      <c r="J794">
        <v>20063</v>
      </c>
      <c r="L794">
        <f t="shared" si="25"/>
        <v>556.83000000000004</v>
      </c>
      <c r="M794">
        <f>data!AQ794</f>
        <v>2.6583830860709061E-10</v>
      </c>
      <c r="O794">
        <v>2.5999171162512651E-10</v>
      </c>
      <c r="P794">
        <f t="shared" si="26"/>
        <v>2.2487628337914569</v>
      </c>
    </row>
    <row r="795" spans="1:16" x14ac:dyDescent="0.2">
      <c r="A795">
        <v>557.29</v>
      </c>
      <c r="B795">
        <v>3245.53</v>
      </c>
      <c r="C795">
        <v>10596.1</v>
      </c>
      <c r="D795">
        <v>28262.87</v>
      </c>
      <c r="E795">
        <v>64000</v>
      </c>
      <c r="F795">
        <v>64000</v>
      </c>
      <c r="H795">
        <v>12467.8</v>
      </c>
      <c r="I795">
        <v>18320.599999999999</v>
      </c>
      <c r="J795">
        <v>18247.099999999999</v>
      </c>
      <c r="L795">
        <f t="shared" si="25"/>
        <v>557.29</v>
      </c>
      <c r="M795">
        <f>data!AQ795</f>
        <v>2.6516569162530217E-10</v>
      </c>
      <c r="O795">
        <v>2.5996787590378444E-10</v>
      </c>
      <c r="P795">
        <f t="shared" si="26"/>
        <v>1.999406928047321</v>
      </c>
    </row>
    <row r="796" spans="1:16" x14ac:dyDescent="0.2">
      <c r="A796">
        <v>557.75</v>
      </c>
      <c r="B796">
        <v>3362.73</v>
      </c>
      <c r="C796">
        <v>11660.6</v>
      </c>
      <c r="D796">
        <v>28448.33</v>
      </c>
      <c r="E796">
        <v>64000</v>
      </c>
      <c r="F796">
        <v>64000</v>
      </c>
      <c r="H796">
        <v>13734.1</v>
      </c>
      <c r="I796">
        <v>19609.099999999999</v>
      </c>
      <c r="J796">
        <v>19575.5</v>
      </c>
      <c r="L796">
        <f t="shared" si="25"/>
        <v>557.75</v>
      </c>
      <c r="M796">
        <f>data!AQ796</f>
        <v>2.651080265765815E-10</v>
      </c>
      <c r="O796">
        <v>2.5945922642167947E-10</v>
      </c>
      <c r="P796">
        <f t="shared" si="26"/>
        <v>2.1771436818058909</v>
      </c>
    </row>
    <row r="797" spans="1:16" x14ac:dyDescent="0.2">
      <c r="A797">
        <v>558.21</v>
      </c>
      <c r="B797">
        <v>3496.93</v>
      </c>
      <c r="C797">
        <v>12686.6</v>
      </c>
      <c r="D797">
        <v>28639.599999999999</v>
      </c>
      <c r="E797">
        <v>64000</v>
      </c>
      <c r="F797">
        <v>64000</v>
      </c>
      <c r="H797">
        <v>14973.3</v>
      </c>
      <c r="I797">
        <v>20631.099999999999</v>
      </c>
      <c r="J797">
        <v>20539.599999999999</v>
      </c>
      <c r="L797">
        <f t="shared" si="25"/>
        <v>558.21</v>
      </c>
      <c r="M797">
        <f>data!AQ797</f>
        <v>2.6517299697181162E-10</v>
      </c>
      <c r="O797">
        <v>2.5957916744890662E-10</v>
      </c>
      <c r="P797">
        <f t="shared" si="26"/>
        <v>2.1549608845270849</v>
      </c>
    </row>
    <row r="798" spans="1:16" x14ac:dyDescent="0.2">
      <c r="A798">
        <v>558.66</v>
      </c>
      <c r="B798">
        <v>3310.73</v>
      </c>
      <c r="C798">
        <v>11224.7</v>
      </c>
      <c r="D798">
        <v>28556.07</v>
      </c>
      <c r="E798">
        <v>64000</v>
      </c>
      <c r="F798">
        <v>64000</v>
      </c>
      <c r="H798">
        <v>13161.1</v>
      </c>
      <c r="I798">
        <v>18587.2</v>
      </c>
      <c r="J798">
        <v>18492.8</v>
      </c>
      <c r="L798">
        <f t="shared" si="25"/>
        <v>558.66</v>
      </c>
      <c r="M798">
        <f>data!AQ798</f>
        <v>2.6472365940646364E-10</v>
      </c>
      <c r="O798">
        <v>2.5890305229921587E-10</v>
      </c>
      <c r="P798">
        <f t="shared" si="26"/>
        <v>2.2481801800161327</v>
      </c>
    </row>
    <row r="799" spans="1:16" x14ac:dyDescent="0.2">
      <c r="A799">
        <v>559.12</v>
      </c>
      <c r="B799">
        <v>3318.27</v>
      </c>
      <c r="C799">
        <v>11351.4</v>
      </c>
      <c r="D799">
        <v>28650.6</v>
      </c>
      <c r="E799">
        <v>64000</v>
      </c>
      <c r="F799">
        <v>64000</v>
      </c>
      <c r="H799">
        <v>13342.4</v>
      </c>
      <c r="I799">
        <v>18820.5</v>
      </c>
      <c r="J799">
        <v>18824.400000000001</v>
      </c>
      <c r="L799">
        <f t="shared" si="25"/>
        <v>559.12</v>
      </c>
      <c r="M799">
        <f>data!AQ799</f>
        <v>2.6446266254629482E-10</v>
      </c>
      <c r="O799">
        <v>2.5887639222149888E-10</v>
      </c>
      <c r="P799">
        <f t="shared" si="26"/>
        <v>2.1578909829739268</v>
      </c>
    </row>
    <row r="800" spans="1:16" x14ac:dyDescent="0.2">
      <c r="A800">
        <v>559.58000000000004</v>
      </c>
      <c r="B800">
        <v>3285.4</v>
      </c>
      <c r="C800">
        <v>11008.7</v>
      </c>
      <c r="D800">
        <v>28732.47</v>
      </c>
      <c r="E800">
        <v>64000</v>
      </c>
      <c r="F800">
        <v>64000</v>
      </c>
      <c r="H800">
        <v>12916.7</v>
      </c>
      <c r="I800">
        <v>18980.900000000001</v>
      </c>
      <c r="J800">
        <v>18915.400000000001</v>
      </c>
      <c r="L800">
        <f t="shared" si="25"/>
        <v>559.58000000000004</v>
      </c>
      <c r="M800">
        <f>data!AQ800</f>
        <v>2.6390305436358394E-10</v>
      </c>
      <c r="O800">
        <v>2.5842322536867581E-10</v>
      </c>
      <c r="P800">
        <f t="shared" si="26"/>
        <v>2.1204862632181776</v>
      </c>
    </row>
    <row r="801" spans="1:16" x14ac:dyDescent="0.2">
      <c r="A801">
        <v>560.04</v>
      </c>
      <c r="B801">
        <v>3283.87</v>
      </c>
      <c r="C801">
        <v>11081</v>
      </c>
      <c r="D801">
        <v>28865.73</v>
      </c>
      <c r="E801">
        <v>64000</v>
      </c>
      <c r="F801">
        <v>64000</v>
      </c>
      <c r="H801">
        <v>13055.7</v>
      </c>
      <c r="I801">
        <v>20048.900000000001</v>
      </c>
      <c r="J801">
        <v>19850.099999999999</v>
      </c>
      <c r="L801">
        <f t="shared" si="25"/>
        <v>560.04</v>
      </c>
      <c r="M801">
        <f>data!AQ801</f>
        <v>2.6313308604921723E-10</v>
      </c>
      <c r="O801">
        <v>2.5763786112908275E-10</v>
      </c>
      <c r="P801">
        <f t="shared" si="26"/>
        <v>2.1329259977753199</v>
      </c>
    </row>
    <row r="802" spans="1:16" x14ac:dyDescent="0.2">
      <c r="A802">
        <v>560.5</v>
      </c>
      <c r="B802">
        <v>3285.33</v>
      </c>
      <c r="C802">
        <v>10965.2</v>
      </c>
      <c r="D802">
        <v>28953.73</v>
      </c>
      <c r="E802">
        <v>64000</v>
      </c>
      <c r="F802">
        <v>64000</v>
      </c>
      <c r="H802">
        <v>12867.5</v>
      </c>
      <c r="I802">
        <v>20393.599999999999</v>
      </c>
      <c r="J802">
        <v>20242.5</v>
      </c>
      <c r="L802">
        <f t="shared" si="25"/>
        <v>560.5</v>
      </c>
      <c r="M802">
        <f>data!AQ802</f>
        <v>2.6288423286570225E-10</v>
      </c>
      <c r="O802">
        <v>2.5782128892254545E-10</v>
      </c>
      <c r="P802">
        <f t="shared" si="26"/>
        <v>1.9637416150990548</v>
      </c>
    </row>
    <row r="803" spans="1:16" x14ac:dyDescent="0.2">
      <c r="A803">
        <v>560.95000000000005</v>
      </c>
      <c r="B803">
        <v>3345.47</v>
      </c>
      <c r="C803">
        <v>11431.7</v>
      </c>
      <c r="D803">
        <v>29054.93</v>
      </c>
      <c r="E803">
        <v>64000</v>
      </c>
      <c r="F803">
        <v>64000</v>
      </c>
      <c r="H803">
        <v>13437.9</v>
      </c>
      <c r="I803">
        <v>21024.400000000001</v>
      </c>
      <c r="J803">
        <v>20815.5</v>
      </c>
      <c r="L803">
        <f t="shared" si="25"/>
        <v>560.95000000000005</v>
      </c>
      <c r="M803">
        <f>data!AQ803</f>
        <v>2.6310572903350732E-10</v>
      </c>
      <c r="O803">
        <v>2.5785736306840534E-10</v>
      </c>
      <c r="P803">
        <f t="shared" si="26"/>
        <v>2.0353756443672606</v>
      </c>
    </row>
    <row r="804" spans="1:16" x14ac:dyDescent="0.2">
      <c r="A804">
        <v>561.41</v>
      </c>
      <c r="B804">
        <v>3322.07</v>
      </c>
      <c r="C804">
        <v>11318.6</v>
      </c>
      <c r="D804">
        <v>29099.8</v>
      </c>
      <c r="E804">
        <v>64000</v>
      </c>
      <c r="F804">
        <v>64000</v>
      </c>
      <c r="H804">
        <v>13336.9</v>
      </c>
      <c r="I804">
        <v>20472.7</v>
      </c>
      <c r="J804">
        <v>20332.7</v>
      </c>
      <c r="L804">
        <f t="shared" ref="L804:L867" si="27">A804</f>
        <v>561.41</v>
      </c>
      <c r="M804">
        <f>data!AQ804</f>
        <v>2.6305124935585861E-10</v>
      </c>
      <c r="O804">
        <v>2.5754841935189541E-10</v>
      </c>
      <c r="P804">
        <f t="shared" si="26"/>
        <v>2.1366195986800198</v>
      </c>
    </row>
    <row r="805" spans="1:16" x14ac:dyDescent="0.2">
      <c r="A805">
        <v>561.87</v>
      </c>
      <c r="B805">
        <v>3322.73</v>
      </c>
      <c r="C805">
        <v>11327.6</v>
      </c>
      <c r="D805">
        <v>29249.93</v>
      </c>
      <c r="E805">
        <v>64000</v>
      </c>
      <c r="F805">
        <v>64000</v>
      </c>
      <c r="H805">
        <v>13307.6</v>
      </c>
      <c r="I805">
        <v>19961.599999999999</v>
      </c>
      <c r="J805">
        <v>19817.5</v>
      </c>
      <c r="L805">
        <f t="shared" si="27"/>
        <v>561.87</v>
      </c>
      <c r="M805">
        <f>data!AQ805</f>
        <v>2.621388601379705E-10</v>
      </c>
      <c r="O805">
        <v>2.5702823437546937E-10</v>
      </c>
      <c r="P805">
        <f t="shared" si="26"/>
        <v>1.9883518925144517</v>
      </c>
    </row>
    <row r="806" spans="1:16" x14ac:dyDescent="0.2">
      <c r="A806">
        <v>562.33000000000004</v>
      </c>
      <c r="B806">
        <v>3292.93</v>
      </c>
      <c r="C806">
        <v>11083.3</v>
      </c>
      <c r="D806">
        <v>29305.87</v>
      </c>
      <c r="E806">
        <v>64000</v>
      </c>
      <c r="F806">
        <v>64000</v>
      </c>
      <c r="H806">
        <v>13030.6</v>
      </c>
      <c r="I806">
        <v>19481.099999999999</v>
      </c>
      <c r="J806">
        <v>19369.400000000001</v>
      </c>
      <c r="L806">
        <f t="shared" si="27"/>
        <v>562.33000000000004</v>
      </c>
      <c r="M806">
        <f>data!AQ806</f>
        <v>2.6190305519016082E-10</v>
      </c>
      <c r="O806">
        <v>2.566760120911298E-10</v>
      </c>
      <c r="P806">
        <f t="shared" si="26"/>
        <v>2.0364361501670891</v>
      </c>
    </row>
    <row r="807" spans="1:16" x14ac:dyDescent="0.2">
      <c r="A807">
        <v>562.78</v>
      </c>
      <c r="B807">
        <v>3294.93</v>
      </c>
      <c r="C807">
        <v>11042.8</v>
      </c>
      <c r="D807">
        <v>29355.200000000001</v>
      </c>
      <c r="E807">
        <v>64000</v>
      </c>
      <c r="F807">
        <v>64000</v>
      </c>
      <c r="H807">
        <v>12970.3</v>
      </c>
      <c r="I807">
        <v>19794.400000000001</v>
      </c>
      <c r="J807">
        <v>19644.5</v>
      </c>
      <c r="L807">
        <f t="shared" si="27"/>
        <v>562.78</v>
      </c>
      <c r="M807">
        <f>data!AQ807</f>
        <v>2.6205562270349084E-10</v>
      </c>
      <c r="O807">
        <v>2.5624699376503684E-10</v>
      </c>
      <c r="P807">
        <f t="shared" si="26"/>
        <v>2.2668086181647698</v>
      </c>
    </row>
    <row r="808" spans="1:16" x14ac:dyDescent="0.2">
      <c r="A808">
        <v>563.24</v>
      </c>
      <c r="B808">
        <v>3335.8</v>
      </c>
      <c r="C808">
        <v>11441.4</v>
      </c>
      <c r="D808">
        <v>29488.27</v>
      </c>
      <c r="E808">
        <v>64000</v>
      </c>
      <c r="F808">
        <v>64000</v>
      </c>
      <c r="H808">
        <v>13494.5</v>
      </c>
      <c r="I808">
        <v>20625.8</v>
      </c>
      <c r="J808">
        <v>20488.599999999999</v>
      </c>
      <c r="L808">
        <f t="shared" si="27"/>
        <v>563.24</v>
      </c>
      <c r="M808">
        <f>data!AQ808</f>
        <v>2.6175294389804574E-10</v>
      </c>
      <c r="O808">
        <v>2.5614619345983281E-10</v>
      </c>
      <c r="P808">
        <f t="shared" si="26"/>
        <v>2.1888868862273942</v>
      </c>
    </row>
    <row r="809" spans="1:16" x14ac:dyDescent="0.2">
      <c r="A809">
        <v>563.70000000000005</v>
      </c>
      <c r="B809">
        <v>3413.67</v>
      </c>
      <c r="C809">
        <v>12041.9</v>
      </c>
      <c r="D809">
        <v>29622.27</v>
      </c>
      <c r="E809">
        <v>64000</v>
      </c>
      <c r="F809">
        <v>64000</v>
      </c>
      <c r="H809">
        <v>14179.4</v>
      </c>
      <c r="I809">
        <v>21530.400000000001</v>
      </c>
      <c r="J809">
        <v>21417.9</v>
      </c>
      <c r="L809">
        <f t="shared" si="27"/>
        <v>563.70000000000005</v>
      </c>
      <c r="M809">
        <f>data!AQ809</f>
        <v>2.618267249408036E-10</v>
      </c>
      <c r="O809">
        <v>2.5616521731454621E-10</v>
      </c>
      <c r="P809">
        <f t="shared" si="26"/>
        <v>2.2101000618306439</v>
      </c>
    </row>
    <row r="810" spans="1:16" x14ac:dyDescent="0.2">
      <c r="A810">
        <v>564.16</v>
      </c>
      <c r="B810">
        <v>3278.47</v>
      </c>
      <c r="C810">
        <v>10999.1</v>
      </c>
      <c r="D810">
        <v>29648.13</v>
      </c>
      <c r="E810">
        <v>64000</v>
      </c>
      <c r="F810">
        <v>64000</v>
      </c>
      <c r="H810">
        <v>12895.9</v>
      </c>
      <c r="I810">
        <v>20543</v>
      </c>
      <c r="J810">
        <v>20333</v>
      </c>
      <c r="L810">
        <f t="shared" si="27"/>
        <v>564.16</v>
      </c>
      <c r="M810">
        <f>data!AQ810</f>
        <v>2.6081409572596534E-10</v>
      </c>
      <c r="O810">
        <v>2.5566863802924312E-10</v>
      </c>
      <c r="P810">
        <f t="shared" si="26"/>
        <v>2.0125494219332793</v>
      </c>
    </row>
    <row r="811" spans="1:16" x14ac:dyDescent="0.2">
      <c r="A811">
        <v>564.61</v>
      </c>
      <c r="B811">
        <v>3347.87</v>
      </c>
      <c r="C811">
        <v>11512.5</v>
      </c>
      <c r="D811">
        <v>29782.6</v>
      </c>
      <c r="E811">
        <v>64000</v>
      </c>
      <c r="F811">
        <v>64000</v>
      </c>
      <c r="H811">
        <v>13536.2</v>
      </c>
      <c r="I811">
        <v>21235.1</v>
      </c>
      <c r="J811">
        <v>21076.6</v>
      </c>
      <c r="L811">
        <f t="shared" si="27"/>
        <v>564.61</v>
      </c>
      <c r="M811">
        <f>data!AQ811</f>
        <v>2.6078215852325328E-10</v>
      </c>
      <c r="O811">
        <v>2.5507195501768481E-10</v>
      </c>
      <c r="P811">
        <f t="shared" si="26"/>
        <v>2.2386637939763165</v>
      </c>
    </row>
    <row r="812" spans="1:16" x14ac:dyDescent="0.2">
      <c r="A812">
        <v>565.07000000000005</v>
      </c>
      <c r="B812">
        <v>3310.8</v>
      </c>
      <c r="C812">
        <v>11269.4</v>
      </c>
      <c r="D812">
        <v>29854.73</v>
      </c>
      <c r="E812">
        <v>64000</v>
      </c>
      <c r="F812">
        <v>64000</v>
      </c>
      <c r="H812">
        <v>13229.6</v>
      </c>
      <c r="I812">
        <v>20922.7</v>
      </c>
      <c r="J812">
        <v>20808</v>
      </c>
      <c r="L812">
        <f t="shared" si="27"/>
        <v>565.07000000000005</v>
      </c>
      <c r="M812">
        <f>data!AQ812</f>
        <v>2.6031229704237908E-10</v>
      </c>
      <c r="O812">
        <v>2.5512510744999941E-10</v>
      </c>
      <c r="P812">
        <f t="shared" si="26"/>
        <v>2.0331944763203187</v>
      </c>
    </row>
    <row r="813" spans="1:16" x14ac:dyDescent="0.2">
      <c r="A813">
        <v>565.53</v>
      </c>
      <c r="B813">
        <v>3320.47</v>
      </c>
      <c r="C813">
        <v>11311.1</v>
      </c>
      <c r="D813">
        <v>29912.33</v>
      </c>
      <c r="E813">
        <v>64000</v>
      </c>
      <c r="F813">
        <v>64000</v>
      </c>
      <c r="H813">
        <v>13268.2</v>
      </c>
      <c r="I813">
        <v>20969.599999999999</v>
      </c>
      <c r="J813">
        <v>20790.099999999999</v>
      </c>
      <c r="L813">
        <f t="shared" si="27"/>
        <v>565.53</v>
      </c>
      <c r="M813">
        <f>data!AQ813</f>
        <v>2.6046966702544932E-10</v>
      </c>
      <c r="O813">
        <v>2.5526391723073848E-10</v>
      </c>
      <c r="P813">
        <f t="shared" si="26"/>
        <v>2.0393598324377593</v>
      </c>
    </row>
    <row r="814" spans="1:16" x14ac:dyDescent="0.2">
      <c r="A814">
        <v>565.99</v>
      </c>
      <c r="B814">
        <v>3350.73</v>
      </c>
      <c r="C814">
        <v>11503.5</v>
      </c>
      <c r="D814">
        <v>30052.53</v>
      </c>
      <c r="E814">
        <v>64000</v>
      </c>
      <c r="F814">
        <v>64000</v>
      </c>
      <c r="H814">
        <v>13580.1</v>
      </c>
      <c r="I814">
        <v>21514.6</v>
      </c>
      <c r="J814">
        <v>21430.1</v>
      </c>
      <c r="L814">
        <f t="shared" si="27"/>
        <v>565.99</v>
      </c>
      <c r="M814">
        <f>data!AQ814</f>
        <v>2.5999527995694214E-10</v>
      </c>
      <c r="O814">
        <v>2.5470256797094134E-10</v>
      </c>
      <c r="P814">
        <f t="shared" si="26"/>
        <v>2.0779971039022413</v>
      </c>
    </row>
    <row r="815" spans="1:16" x14ac:dyDescent="0.2">
      <c r="A815">
        <v>566.44000000000005</v>
      </c>
      <c r="B815">
        <v>3426.27</v>
      </c>
      <c r="C815">
        <v>12127.7</v>
      </c>
      <c r="D815">
        <v>30195.33</v>
      </c>
      <c r="E815">
        <v>64000</v>
      </c>
      <c r="F815">
        <v>64000</v>
      </c>
      <c r="H815">
        <v>14316.2</v>
      </c>
      <c r="I815">
        <v>22571.5</v>
      </c>
      <c r="J815">
        <v>22365.1</v>
      </c>
      <c r="L815">
        <f t="shared" si="27"/>
        <v>566.44000000000005</v>
      </c>
      <c r="M815">
        <f>data!AQ815</f>
        <v>2.5994156682233398E-10</v>
      </c>
      <c r="O815">
        <v>2.5428968444681619E-10</v>
      </c>
      <c r="P815">
        <f t="shared" si="26"/>
        <v>2.2226156707115083</v>
      </c>
    </row>
    <row r="816" spans="1:16" x14ac:dyDescent="0.2">
      <c r="A816">
        <v>566.9</v>
      </c>
      <c r="B816">
        <v>3321.2</v>
      </c>
      <c r="C816">
        <v>11265.1</v>
      </c>
      <c r="D816">
        <v>30194.13</v>
      </c>
      <c r="E816">
        <v>64000</v>
      </c>
      <c r="F816">
        <v>64000</v>
      </c>
      <c r="H816">
        <v>13247.9</v>
      </c>
      <c r="I816">
        <v>22302.2</v>
      </c>
      <c r="J816">
        <v>22255.5</v>
      </c>
      <c r="L816">
        <f t="shared" si="27"/>
        <v>566.9</v>
      </c>
      <c r="M816">
        <f>data!AQ816</f>
        <v>2.5953248902450736E-10</v>
      </c>
      <c r="O816">
        <v>2.5401904680238768E-10</v>
      </c>
      <c r="P816">
        <f t="shared" si="26"/>
        <v>2.1704837851819923</v>
      </c>
    </row>
    <row r="817" spans="1:16" x14ac:dyDescent="0.2">
      <c r="A817">
        <v>567.36</v>
      </c>
      <c r="B817">
        <v>3292.27</v>
      </c>
      <c r="C817">
        <v>11124.7</v>
      </c>
      <c r="D817">
        <v>30263.33</v>
      </c>
      <c r="E817">
        <v>64000</v>
      </c>
      <c r="F817">
        <v>64000</v>
      </c>
      <c r="H817">
        <v>13074</v>
      </c>
      <c r="I817">
        <v>23393.200000000001</v>
      </c>
      <c r="J817">
        <v>23168</v>
      </c>
      <c r="L817">
        <f t="shared" si="27"/>
        <v>567.36</v>
      </c>
      <c r="M817">
        <f>data!AQ817</f>
        <v>2.5918350019783054E-10</v>
      </c>
      <c r="O817">
        <v>2.5411675344998763E-10</v>
      </c>
      <c r="P817">
        <f t="shared" si="26"/>
        <v>1.9938656853807524</v>
      </c>
    </row>
    <row r="818" spans="1:16" x14ac:dyDescent="0.2">
      <c r="A818">
        <v>567.82000000000005</v>
      </c>
      <c r="B818">
        <v>3336.93</v>
      </c>
      <c r="C818">
        <v>11434.4</v>
      </c>
      <c r="D818">
        <v>30387.73</v>
      </c>
      <c r="E818">
        <v>64000</v>
      </c>
      <c r="F818">
        <v>64000</v>
      </c>
      <c r="H818">
        <v>13434</v>
      </c>
      <c r="I818">
        <v>24167.8</v>
      </c>
      <c r="J818">
        <v>23917.8</v>
      </c>
      <c r="L818">
        <f t="shared" si="27"/>
        <v>567.82000000000005</v>
      </c>
      <c r="M818">
        <f>data!AQ818</f>
        <v>2.5901992994072915E-10</v>
      </c>
      <c r="O818">
        <v>2.5370067999798891E-10</v>
      </c>
      <c r="P818">
        <f t="shared" si="26"/>
        <v>2.0966636521362121</v>
      </c>
    </row>
    <row r="819" spans="1:16" x14ac:dyDescent="0.2">
      <c r="A819">
        <v>568.27</v>
      </c>
      <c r="B819">
        <v>3406.13</v>
      </c>
      <c r="C819">
        <v>11931</v>
      </c>
      <c r="D819">
        <v>30535.53</v>
      </c>
      <c r="E819">
        <v>64000</v>
      </c>
      <c r="F819">
        <v>64000</v>
      </c>
      <c r="H819">
        <v>14037.2</v>
      </c>
      <c r="I819">
        <v>25768.6</v>
      </c>
      <c r="J819">
        <v>25606.6</v>
      </c>
      <c r="L819">
        <f t="shared" si="27"/>
        <v>568.27</v>
      </c>
      <c r="M819">
        <f>data!AQ819</f>
        <v>2.5885442332546891E-10</v>
      </c>
      <c r="O819">
        <v>2.5362400026694792E-10</v>
      </c>
      <c r="P819">
        <f t="shared" si="26"/>
        <v>2.0622744901964314</v>
      </c>
    </row>
    <row r="820" spans="1:16" x14ac:dyDescent="0.2">
      <c r="A820">
        <v>568.73</v>
      </c>
      <c r="B820">
        <v>3298.87</v>
      </c>
      <c r="C820">
        <v>11120.6</v>
      </c>
      <c r="D820">
        <v>30602.53</v>
      </c>
      <c r="E820">
        <v>64000</v>
      </c>
      <c r="F820">
        <v>64000</v>
      </c>
      <c r="H820">
        <v>13039.1</v>
      </c>
      <c r="I820">
        <v>26389.5</v>
      </c>
      <c r="J820">
        <v>26101.599999999999</v>
      </c>
      <c r="L820">
        <f t="shared" si="27"/>
        <v>568.73</v>
      </c>
      <c r="M820">
        <f>data!AQ820</f>
        <v>2.5775809535954082E-10</v>
      </c>
      <c r="O820">
        <v>2.5291712698260811E-10</v>
      </c>
      <c r="P820">
        <f t="shared" si="26"/>
        <v>1.9140532057623751</v>
      </c>
    </row>
    <row r="821" spans="1:16" x14ac:dyDescent="0.2">
      <c r="A821">
        <v>569.19000000000005</v>
      </c>
      <c r="B821">
        <v>3327.67</v>
      </c>
      <c r="C821">
        <v>11346.2</v>
      </c>
      <c r="D821">
        <v>30696.27</v>
      </c>
      <c r="E821">
        <v>64000</v>
      </c>
      <c r="F821">
        <v>64000</v>
      </c>
      <c r="H821">
        <v>13343.3</v>
      </c>
      <c r="I821">
        <v>28684.400000000001</v>
      </c>
      <c r="J821">
        <v>28361.4</v>
      </c>
      <c r="L821">
        <f t="shared" si="27"/>
        <v>569.19000000000005</v>
      </c>
      <c r="M821">
        <f>data!AQ821</f>
        <v>2.5774427778830751E-10</v>
      </c>
      <c r="O821">
        <v>2.5290700052832262E-10</v>
      </c>
      <c r="P821">
        <f t="shared" si="26"/>
        <v>1.9126703689023306</v>
      </c>
    </row>
    <row r="822" spans="1:16" x14ac:dyDescent="0.2">
      <c r="A822">
        <v>569.65</v>
      </c>
      <c r="B822">
        <v>3372.8</v>
      </c>
      <c r="C822">
        <v>11724.7</v>
      </c>
      <c r="D822">
        <v>30810.27</v>
      </c>
      <c r="E822">
        <v>64000</v>
      </c>
      <c r="F822">
        <v>64000</v>
      </c>
      <c r="H822">
        <v>13805.1</v>
      </c>
      <c r="I822">
        <v>31601.1</v>
      </c>
      <c r="J822">
        <v>31312.7</v>
      </c>
      <c r="L822">
        <f t="shared" si="27"/>
        <v>569.65</v>
      </c>
      <c r="M822">
        <f>data!AQ822</f>
        <v>2.5769150005765586E-10</v>
      </c>
      <c r="O822">
        <v>2.5277617184499201E-10</v>
      </c>
      <c r="P822">
        <f t="shared" si="26"/>
        <v>1.9445378006903455</v>
      </c>
    </row>
    <row r="823" spans="1:16" x14ac:dyDescent="0.2">
      <c r="A823">
        <v>570.1</v>
      </c>
      <c r="B823">
        <v>3338.53</v>
      </c>
      <c r="C823">
        <v>11481.1</v>
      </c>
      <c r="D823">
        <v>30867.4</v>
      </c>
      <c r="E823">
        <v>64000</v>
      </c>
      <c r="F823">
        <v>64000</v>
      </c>
      <c r="H823">
        <v>13478.7</v>
      </c>
      <c r="I823">
        <v>32202.1</v>
      </c>
      <c r="J823">
        <v>31867.3</v>
      </c>
      <c r="L823">
        <f t="shared" si="27"/>
        <v>570.1</v>
      </c>
      <c r="M823">
        <f>data!AQ823</f>
        <v>2.5740511540268269E-10</v>
      </c>
      <c r="O823">
        <v>2.5220752209100352E-10</v>
      </c>
      <c r="P823">
        <f t="shared" si="26"/>
        <v>2.0608399260208143</v>
      </c>
    </row>
    <row r="824" spans="1:16" x14ac:dyDescent="0.2">
      <c r="A824">
        <v>570.55999999999995</v>
      </c>
      <c r="B824">
        <v>3327.73</v>
      </c>
      <c r="C824">
        <v>11363.3</v>
      </c>
      <c r="D824">
        <v>30978.47</v>
      </c>
      <c r="E824">
        <v>64000</v>
      </c>
      <c r="F824">
        <v>64000</v>
      </c>
      <c r="H824">
        <v>13359.4</v>
      </c>
      <c r="I824">
        <v>32824.6</v>
      </c>
      <c r="J824">
        <v>32435.1</v>
      </c>
      <c r="L824">
        <f t="shared" si="27"/>
        <v>570.55999999999995</v>
      </c>
      <c r="M824">
        <f>data!AQ824</f>
        <v>2.5683799116083545E-10</v>
      </c>
      <c r="O824">
        <v>2.5192727544471296E-10</v>
      </c>
      <c r="P824">
        <f t="shared" si="26"/>
        <v>1.9492592485088696</v>
      </c>
    </row>
    <row r="825" spans="1:16" x14ac:dyDescent="0.2">
      <c r="A825">
        <v>571.02</v>
      </c>
      <c r="B825">
        <v>3388.6</v>
      </c>
      <c r="C825">
        <v>11873</v>
      </c>
      <c r="D825">
        <v>31102.47</v>
      </c>
      <c r="E825">
        <v>64000</v>
      </c>
      <c r="F825">
        <v>64000</v>
      </c>
      <c r="H825">
        <v>13957.7</v>
      </c>
      <c r="I825">
        <v>34936.300000000003</v>
      </c>
      <c r="J825">
        <v>34496.6</v>
      </c>
      <c r="L825">
        <f t="shared" si="27"/>
        <v>571.02</v>
      </c>
      <c r="M825">
        <f>data!AQ825</f>
        <v>2.5684183077653451E-10</v>
      </c>
      <c r="O825">
        <v>2.516280138984507E-10</v>
      </c>
      <c r="P825">
        <f t="shared" si="26"/>
        <v>2.0720335535406447</v>
      </c>
    </row>
    <row r="826" spans="1:16" x14ac:dyDescent="0.2">
      <c r="A826">
        <v>571.47</v>
      </c>
      <c r="B826">
        <v>3386.4</v>
      </c>
      <c r="C826">
        <v>11787.4</v>
      </c>
      <c r="D826">
        <v>31145.33</v>
      </c>
      <c r="E826">
        <v>64000</v>
      </c>
      <c r="F826">
        <v>64000</v>
      </c>
      <c r="H826">
        <v>13857.5</v>
      </c>
      <c r="I826">
        <v>35315.599999999999</v>
      </c>
      <c r="J826">
        <v>34881.4</v>
      </c>
      <c r="L826">
        <f t="shared" si="27"/>
        <v>571.47</v>
      </c>
      <c r="M826">
        <f>data!AQ826</f>
        <v>2.5700618984643812E-10</v>
      </c>
      <c r="O826">
        <v>2.5147325336416636E-10</v>
      </c>
      <c r="P826">
        <f t="shared" si="26"/>
        <v>2.2002087332362672</v>
      </c>
    </row>
    <row r="827" spans="1:16" x14ac:dyDescent="0.2">
      <c r="A827">
        <v>571.92999999999995</v>
      </c>
      <c r="B827">
        <v>3325.4</v>
      </c>
      <c r="C827">
        <v>11370.2</v>
      </c>
      <c r="D827">
        <v>31213.200000000001</v>
      </c>
      <c r="E827">
        <v>64000</v>
      </c>
      <c r="F827">
        <v>64000</v>
      </c>
      <c r="H827">
        <v>13342.2</v>
      </c>
      <c r="I827">
        <v>34855.4</v>
      </c>
      <c r="J827">
        <v>34425.199999999997</v>
      </c>
      <c r="L827">
        <f t="shared" si="27"/>
        <v>571.92999999999995</v>
      </c>
      <c r="M827">
        <f>data!AQ827</f>
        <v>2.5637664977947878E-10</v>
      </c>
      <c r="O827">
        <v>2.5116205394440281E-10</v>
      </c>
      <c r="P827">
        <f t="shared" si="26"/>
        <v>2.0761877653024263</v>
      </c>
    </row>
    <row r="828" spans="1:16" x14ac:dyDescent="0.2">
      <c r="A828">
        <v>572.39</v>
      </c>
      <c r="B828">
        <v>3348.8</v>
      </c>
      <c r="C828">
        <v>11506.1</v>
      </c>
      <c r="D828">
        <v>31352.27</v>
      </c>
      <c r="E828">
        <v>64000</v>
      </c>
      <c r="F828">
        <v>64000</v>
      </c>
      <c r="H828">
        <v>13546.9</v>
      </c>
      <c r="I828">
        <v>32334.799999999999</v>
      </c>
      <c r="J828">
        <v>31935.1</v>
      </c>
      <c r="L828">
        <f t="shared" si="27"/>
        <v>572.39</v>
      </c>
      <c r="M828">
        <f>data!AQ828</f>
        <v>2.5587808709166246E-10</v>
      </c>
      <c r="O828">
        <v>2.5103714861820178E-10</v>
      </c>
      <c r="P828">
        <f t="shared" si="26"/>
        <v>1.9283753420985423</v>
      </c>
    </row>
    <row r="829" spans="1:16" x14ac:dyDescent="0.2">
      <c r="A829">
        <v>572.85</v>
      </c>
      <c r="B829">
        <v>3377.13</v>
      </c>
      <c r="C829">
        <v>11671.3</v>
      </c>
      <c r="D829">
        <v>31453.73</v>
      </c>
      <c r="E829">
        <v>64000</v>
      </c>
      <c r="F829">
        <v>64000</v>
      </c>
      <c r="H829">
        <v>13680</v>
      </c>
      <c r="I829">
        <v>33276.6</v>
      </c>
      <c r="J829">
        <v>32920.5</v>
      </c>
      <c r="L829">
        <f t="shared" si="27"/>
        <v>572.85</v>
      </c>
      <c r="M829">
        <f>data!AQ829</f>
        <v>2.5578674738561533E-10</v>
      </c>
      <c r="O829">
        <v>2.5072840133958336E-10</v>
      </c>
      <c r="P829">
        <f t="shared" si="26"/>
        <v>2.0174603351700138</v>
      </c>
    </row>
    <row r="830" spans="1:16" x14ac:dyDescent="0.2">
      <c r="A830">
        <v>573.29999999999995</v>
      </c>
      <c r="B830">
        <v>3300.33</v>
      </c>
      <c r="C830">
        <v>11080.4</v>
      </c>
      <c r="D830">
        <v>31457.67</v>
      </c>
      <c r="E830">
        <v>64000</v>
      </c>
      <c r="F830">
        <v>64000</v>
      </c>
      <c r="H830">
        <v>13049</v>
      </c>
      <c r="I830">
        <v>37070.5</v>
      </c>
      <c r="J830">
        <v>36694.6</v>
      </c>
      <c r="L830">
        <f t="shared" si="27"/>
        <v>573.29999999999995</v>
      </c>
      <c r="M830">
        <f>data!AQ830</f>
        <v>2.5561014653934743E-10</v>
      </c>
      <c r="O830">
        <v>2.5079589459746917E-10</v>
      </c>
      <c r="P830">
        <f t="shared" si="26"/>
        <v>1.9195896127427461</v>
      </c>
    </row>
    <row r="831" spans="1:16" x14ac:dyDescent="0.2">
      <c r="A831">
        <v>573.76</v>
      </c>
      <c r="B831">
        <v>3304.33</v>
      </c>
      <c r="C831">
        <v>11137.1</v>
      </c>
      <c r="D831">
        <v>31537.4</v>
      </c>
      <c r="E831">
        <v>64000</v>
      </c>
      <c r="F831">
        <v>64000</v>
      </c>
      <c r="H831">
        <v>13115.3</v>
      </c>
      <c r="I831">
        <v>39254.199999999997</v>
      </c>
      <c r="J831">
        <v>38744.400000000001</v>
      </c>
      <c r="L831">
        <f t="shared" si="27"/>
        <v>573.76</v>
      </c>
      <c r="M831">
        <f>data!AQ831</f>
        <v>2.5549433011146679E-10</v>
      </c>
      <c r="O831">
        <v>2.5008874697286692E-10</v>
      </c>
      <c r="P831">
        <f t="shared" si="26"/>
        <v>2.1614659611959066</v>
      </c>
    </row>
    <row r="832" spans="1:16" x14ac:dyDescent="0.2">
      <c r="A832">
        <v>574.22</v>
      </c>
      <c r="B832">
        <v>3345.53</v>
      </c>
      <c r="C832">
        <v>11473.8</v>
      </c>
      <c r="D832">
        <v>31663.4</v>
      </c>
      <c r="E832">
        <v>64000</v>
      </c>
      <c r="F832">
        <v>64000</v>
      </c>
      <c r="H832">
        <v>13491.1</v>
      </c>
      <c r="I832">
        <v>41252</v>
      </c>
      <c r="J832">
        <v>40683.4</v>
      </c>
      <c r="L832">
        <f t="shared" si="27"/>
        <v>574.22</v>
      </c>
      <c r="M832">
        <f>data!AQ832</f>
        <v>2.5529321408600208E-10</v>
      </c>
      <c r="O832">
        <v>2.4997580668306075E-10</v>
      </c>
      <c r="P832">
        <f t="shared" si="26"/>
        <v>2.1271688142537601</v>
      </c>
    </row>
    <row r="833" spans="1:16" x14ac:dyDescent="0.2">
      <c r="A833">
        <v>574.66999999999996</v>
      </c>
      <c r="B833">
        <v>3434.27</v>
      </c>
      <c r="C833">
        <v>12306.9</v>
      </c>
      <c r="D833">
        <v>31861.27</v>
      </c>
      <c r="E833">
        <v>64000</v>
      </c>
      <c r="F833">
        <v>64000</v>
      </c>
      <c r="H833">
        <v>14487</v>
      </c>
      <c r="I833">
        <v>41598.6</v>
      </c>
      <c r="J833">
        <v>41039.599999999999</v>
      </c>
      <c r="L833">
        <f t="shared" si="27"/>
        <v>574.66999999999996</v>
      </c>
      <c r="M833">
        <f>data!AQ833</f>
        <v>2.5485197805953068E-10</v>
      </c>
      <c r="O833">
        <v>2.4950881130505187E-10</v>
      </c>
      <c r="P833">
        <f t="shared" si="26"/>
        <v>2.1414741734095339</v>
      </c>
    </row>
    <row r="834" spans="1:16" x14ac:dyDescent="0.2">
      <c r="A834">
        <v>575.13</v>
      </c>
      <c r="B834">
        <v>3394.27</v>
      </c>
      <c r="C834">
        <v>11915.7</v>
      </c>
      <c r="D834">
        <v>31923.200000000001</v>
      </c>
      <c r="E834">
        <v>64000</v>
      </c>
      <c r="F834">
        <v>64000</v>
      </c>
      <c r="H834">
        <v>14017.5</v>
      </c>
      <c r="I834">
        <v>38944.1</v>
      </c>
      <c r="J834">
        <v>38381.800000000003</v>
      </c>
      <c r="L834">
        <f t="shared" si="27"/>
        <v>575.13</v>
      </c>
      <c r="M834">
        <f>data!AQ834</f>
        <v>2.5449341616522822E-10</v>
      </c>
      <c r="O834">
        <v>2.49963322885201E-10</v>
      </c>
      <c r="P834">
        <f t="shared" si="26"/>
        <v>1.8123031922198127</v>
      </c>
    </row>
    <row r="835" spans="1:16" x14ac:dyDescent="0.2">
      <c r="A835">
        <v>575.59</v>
      </c>
      <c r="B835">
        <v>3256.33</v>
      </c>
      <c r="C835">
        <v>10838.1</v>
      </c>
      <c r="D835">
        <v>31875.8</v>
      </c>
      <c r="E835">
        <v>64000</v>
      </c>
      <c r="F835">
        <v>64000</v>
      </c>
      <c r="H835">
        <v>12742.4</v>
      </c>
      <c r="I835">
        <v>34382.800000000003</v>
      </c>
      <c r="J835">
        <v>33913</v>
      </c>
      <c r="L835">
        <f t="shared" si="27"/>
        <v>575.59</v>
      </c>
      <c r="M835">
        <f>data!AQ835</f>
        <v>2.5424237929659652E-10</v>
      </c>
      <c r="O835">
        <v>2.4920037701820297E-10</v>
      </c>
      <c r="P835">
        <f t="shared" si="26"/>
        <v>2.0232723315764702</v>
      </c>
    </row>
    <row r="836" spans="1:16" x14ac:dyDescent="0.2">
      <c r="A836">
        <v>576.04</v>
      </c>
      <c r="B836">
        <v>3351.2</v>
      </c>
      <c r="C836">
        <v>11553.6</v>
      </c>
      <c r="D836">
        <v>32026.87</v>
      </c>
      <c r="E836">
        <v>64000</v>
      </c>
      <c r="F836">
        <v>64000</v>
      </c>
      <c r="H836">
        <v>13594.4</v>
      </c>
      <c r="I836">
        <v>36257</v>
      </c>
      <c r="J836">
        <v>35788.199999999997</v>
      </c>
      <c r="L836">
        <f t="shared" si="27"/>
        <v>576.04</v>
      </c>
      <c r="M836">
        <f>data!AQ836</f>
        <v>2.5429705274258534E-10</v>
      </c>
      <c r="O836">
        <v>2.4901140066309872E-10</v>
      </c>
      <c r="P836">
        <f t="shared" si="26"/>
        <v>2.1226546517192864</v>
      </c>
    </row>
    <row r="837" spans="1:16" x14ac:dyDescent="0.2">
      <c r="A837">
        <v>576.5</v>
      </c>
      <c r="B837">
        <v>3231.47</v>
      </c>
      <c r="C837">
        <v>10557.8</v>
      </c>
      <c r="D837">
        <v>31994.2</v>
      </c>
      <c r="E837">
        <v>64000</v>
      </c>
      <c r="F837">
        <v>64000</v>
      </c>
      <c r="H837">
        <v>12362.5</v>
      </c>
      <c r="I837">
        <v>39588.699999999997</v>
      </c>
      <c r="J837">
        <v>39046.199999999997</v>
      </c>
      <c r="L837">
        <f t="shared" si="27"/>
        <v>576.5</v>
      </c>
      <c r="M837">
        <f>data!AQ837</f>
        <v>2.540788412443122E-10</v>
      </c>
      <c r="O837">
        <v>2.4911361213359238E-10</v>
      </c>
      <c r="P837">
        <f t="shared" si="26"/>
        <v>1.9931584902944253</v>
      </c>
    </row>
    <row r="838" spans="1:16" x14ac:dyDescent="0.2">
      <c r="A838">
        <v>576.96</v>
      </c>
      <c r="B838">
        <v>3420.27</v>
      </c>
      <c r="C838">
        <v>12111.4</v>
      </c>
      <c r="D838">
        <v>32262.27</v>
      </c>
      <c r="E838">
        <v>64000</v>
      </c>
      <c r="F838">
        <v>64000</v>
      </c>
      <c r="H838">
        <v>14279.6</v>
      </c>
      <c r="I838">
        <v>43861</v>
      </c>
      <c r="J838">
        <v>43302.7</v>
      </c>
      <c r="L838">
        <f t="shared" si="27"/>
        <v>576.96</v>
      </c>
      <c r="M838">
        <f>data!AQ838</f>
        <v>2.5393292991793634E-10</v>
      </c>
      <c r="O838">
        <v>2.4895346493797989E-10</v>
      </c>
      <c r="P838">
        <f t="shared" si="26"/>
        <v>2.0001589378147218</v>
      </c>
    </row>
    <row r="839" spans="1:16" x14ac:dyDescent="0.2">
      <c r="A839">
        <v>577.41999999999996</v>
      </c>
      <c r="B839">
        <v>3312.93</v>
      </c>
      <c r="C839">
        <v>11268.6</v>
      </c>
      <c r="D839">
        <v>32280.799999999999</v>
      </c>
      <c r="E839">
        <v>64000</v>
      </c>
      <c r="F839">
        <v>64000</v>
      </c>
      <c r="H839">
        <v>13231.9</v>
      </c>
      <c r="I839">
        <v>47828.5</v>
      </c>
      <c r="J839">
        <v>47178.400000000001</v>
      </c>
      <c r="L839">
        <f t="shared" si="27"/>
        <v>577.41999999999996</v>
      </c>
      <c r="M839">
        <f>data!AQ839</f>
        <v>2.5336103482982724E-10</v>
      </c>
      <c r="O839">
        <v>2.4827409230028049E-10</v>
      </c>
      <c r="P839">
        <f t="shared" si="26"/>
        <v>2.0489220129316719</v>
      </c>
    </row>
    <row r="840" spans="1:16" x14ac:dyDescent="0.2">
      <c r="A840">
        <v>577.87</v>
      </c>
      <c r="B840">
        <v>3322.6</v>
      </c>
      <c r="C840">
        <v>11211.7</v>
      </c>
      <c r="D840">
        <v>32387.73</v>
      </c>
      <c r="E840">
        <v>64000</v>
      </c>
      <c r="F840">
        <v>64000</v>
      </c>
      <c r="H840">
        <v>13165.9</v>
      </c>
      <c r="I840">
        <v>51173.1</v>
      </c>
      <c r="J840">
        <v>50406.3</v>
      </c>
      <c r="L840">
        <f t="shared" si="27"/>
        <v>577.87</v>
      </c>
      <c r="M840">
        <f>data!AQ840</f>
        <v>2.5304074227665104E-10</v>
      </c>
      <c r="O840">
        <v>2.4805338779877819E-10</v>
      </c>
      <c r="P840">
        <f t="shared" ref="P840:P903" si="28">(M840-O840)/O840%</f>
        <v>2.0105972033401973</v>
      </c>
    </row>
    <row r="841" spans="1:16" x14ac:dyDescent="0.2">
      <c r="A841">
        <v>578.33000000000004</v>
      </c>
      <c r="B841">
        <v>3268</v>
      </c>
      <c r="C841">
        <v>10822.8</v>
      </c>
      <c r="D841">
        <v>32414.67</v>
      </c>
      <c r="E841">
        <v>64000</v>
      </c>
      <c r="F841">
        <v>64000</v>
      </c>
      <c r="H841">
        <v>12743.3</v>
      </c>
      <c r="I841">
        <v>44418.6</v>
      </c>
      <c r="J841">
        <v>43678.6</v>
      </c>
      <c r="L841">
        <f t="shared" si="27"/>
        <v>578.33000000000004</v>
      </c>
      <c r="M841">
        <f>data!AQ841</f>
        <v>2.5287682600152302E-10</v>
      </c>
      <c r="O841">
        <v>2.4724937640255711E-10</v>
      </c>
      <c r="P841">
        <f t="shared" si="28"/>
        <v>2.2760217561898393</v>
      </c>
    </row>
    <row r="842" spans="1:16" x14ac:dyDescent="0.2">
      <c r="A842">
        <v>578.79</v>
      </c>
      <c r="B842">
        <v>3427.07</v>
      </c>
      <c r="C842">
        <v>12160.7</v>
      </c>
      <c r="D842">
        <v>32655.67</v>
      </c>
      <c r="E842">
        <v>64000</v>
      </c>
      <c r="F842">
        <v>64000</v>
      </c>
      <c r="H842">
        <v>14345.9</v>
      </c>
      <c r="I842">
        <v>39242.199999999997</v>
      </c>
      <c r="J842">
        <v>38626.9</v>
      </c>
      <c r="L842">
        <f t="shared" si="27"/>
        <v>578.79</v>
      </c>
      <c r="M842">
        <f>data!AQ842</f>
        <v>2.5270970605141111E-10</v>
      </c>
      <c r="O842">
        <v>2.4723230166058622E-10</v>
      </c>
      <c r="P842">
        <f t="shared" si="28"/>
        <v>2.2154889769802675</v>
      </c>
    </row>
    <row r="843" spans="1:16" x14ac:dyDescent="0.2">
      <c r="A843">
        <v>579.24</v>
      </c>
      <c r="B843">
        <v>3358.93</v>
      </c>
      <c r="C843">
        <v>11325.2</v>
      </c>
      <c r="D843">
        <v>32633.13</v>
      </c>
      <c r="E843">
        <v>64000</v>
      </c>
      <c r="F843">
        <v>64000</v>
      </c>
      <c r="H843">
        <v>13368</v>
      </c>
      <c r="I843">
        <v>36766.400000000001</v>
      </c>
      <c r="J843">
        <v>36216.300000000003</v>
      </c>
      <c r="L843">
        <f t="shared" si="27"/>
        <v>579.24</v>
      </c>
      <c r="M843">
        <f>data!AQ843</f>
        <v>2.5285778656880971E-10</v>
      </c>
      <c r="O843">
        <v>2.4709111951425783E-10</v>
      </c>
      <c r="P843">
        <f t="shared" si="28"/>
        <v>2.3338220596062857</v>
      </c>
    </row>
    <row r="844" spans="1:16" x14ac:dyDescent="0.2">
      <c r="A844">
        <v>579.70000000000005</v>
      </c>
      <c r="B844">
        <v>3300</v>
      </c>
      <c r="C844">
        <v>11153.1</v>
      </c>
      <c r="D844">
        <v>32741.67</v>
      </c>
      <c r="E844">
        <v>64000</v>
      </c>
      <c r="F844">
        <v>64000</v>
      </c>
      <c r="H844">
        <v>13109.9</v>
      </c>
      <c r="I844">
        <v>38710.6</v>
      </c>
      <c r="J844">
        <v>38101.199999999997</v>
      </c>
      <c r="L844">
        <f t="shared" si="27"/>
        <v>579.70000000000005</v>
      </c>
      <c r="M844">
        <f>data!AQ844</f>
        <v>2.5192360976144323E-10</v>
      </c>
      <c r="O844">
        <v>2.4679149865498379E-10</v>
      </c>
      <c r="P844">
        <f t="shared" si="28"/>
        <v>2.0795331826377699</v>
      </c>
    </row>
    <row r="845" spans="1:16" x14ac:dyDescent="0.2">
      <c r="A845">
        <v>580.16</v>
      </c>
      <c r="B845">
        <v>3363.8</v>
      </c>
      <c r="C845">
        <v>11585.6</v>
      </c>
      <c r="D845">
        <v>32904.33</v>
      </c>
      <c r="E845">
        <v>64000</v>
      </c>
      <c r="F845">
        <v>64000</v>
      </c>
      <c r="H845">
        <v>13651.9</v>
      </c>
      <c r="I845">
        <v>41183.199999999997</v>
      </c>
      <c r="J845">
        <v>40669.5</v>
      </c>
      <c r="L845">
        <f t="shared" si="27"/>
        <v>580.16</v>
      </c>
      <c r="M845">
        <f>data!AQ845</f>
        <v>2.5160830930441658E-10</v>
      </c>
      <c r="O845">
        <v>2.4640037800951816E-10</v>
      </c>
      <c r="P845">
        <f t="shared" si="28"/>
        <v>2.1136052375281844</v>
      </c>
    </row>
    <row r="846" spans="1:16" x14ac:dyDescent="0.2">
      <c r="A846">
        <v>580.61</v>
      </c>
      <c r="B846">
        <v>3349.73</v>
      </c>
      <c r="C846">
        <v>11569.7</v>
      </c>
      <c r="D846">
        <v>33000.67</v>
      </c>
      <c r="E846">
        <v>64000</v>
      </c>
      <c r="F846">
        <v>64000</v>
      </c>
      <c r="H846">
        <v>13620.8</v>
      </c>
      <c r="I846">
        <v>43748.1</v>
      </c>
      <c r="J846">
        <v>43133.8</v>
      </c>
      <c r="L846">
        <f t="shared" si="27"/>
        <v>580.61</v>
      </c>
      <c r="M846">
        <f>data!AQ846</f>
        <v>2.5118003279463366E-10</v>
      </c>
      <c r="O846">
        <v>2.4608513522215684E-10</v>
      </c>
      <c r="P846">
        <f t="shared" si="28"/>
        <v>2.0703800608993834</v>
      </c>
    </row>
    <row r="847" spans="1:16" x14ac:dyDescent="0.2">
      <c r="A847">
        <v>581.07000000000005</v>
      </c>
      <c r="B847">
        <v>3337.53</v>
      </c>
      <c r="C847">
        <v>11384.9</v>
      </c>
      <c r="D847">
        <v>33026.6</v>
      </c>
      <c r="E847">
        <v>64000</v>
      </c>
      <c r="F847">
        <v>64000</v>
      </c>
      <c r="H847">
        <v>13394.1</v>
      </c>
      <c r="I847">
        <v>52653.5</v>
      </c>
      <c r="J847">
        <v>51912.5</v>
      </c>
      <c r="L847">
        <f t="shared" si="27"/>
        <v>581.07000000000005</v>
      </c>
      <c r="M847">
        <f>data!AQ847</f>
        <v>2.5140426437832373E-10</v>
      </c>
      <c r="O847">
        <v>2.4618459115665342E-10</v>
      </c>
      <c r="P847">
        <f t="shared" si="28"/>
        <v>2.1202274265609509</v>
      </c>
    </row>
    <row r="848" spans="1:16" x14ac:dyDescent="0.2">
      <c r="A848">
        <v>581.53</v>
      </c>
      <c r="B848">
        <v>3335.73</v>
      </c>
      <c r="C848">
        <v>11412.7</v>
      </c>
      <c r="D848">
        <v>33126.870000000003</v>
      </c>
      <c r="E848">
        <v>64000</v>
      </c>
      <c r="F848">
        <v>64000</v>
      </c>
      <c r="H848">
        <v>13499.2</v>
      </c>
      <c r="I848">
        <v>60116.1</v>
      </c>
      <c r="J848">
        <v>59122.1</v>
      </c>
      <c r="L848">
        <f t="shared" si="27"/>
        <v>581.53</v>
      </c>
      <c r="M848">
        <f>data!AQ848</f>
        <v>2.5106322278005936E-10</v>
      </c>
      <c r="O848">
        <v>2.4575106420900817E-10</v>
      </c>
      <c r="P848">
        <f t="shared" si="28"/>
        <v>2.161601451513254</v>
      </c>
    </row>
    <row r="849" spans="1:16" x14ac:dyDescent="0.2">
      <c r="A849">
        <v>581.98</v>
      </c>
      <c r="B849">
        <v>3350</v>
      </c>
      <c r="C849">
        <v>11567.5</v>
      </c>
      <c r="D849">
        <v>33196.199999999997</v>
      </c>
      <c r="E849">
        <v>64000</v>
      </c>
      <c r="F849">
        <v>64000</v>
      </c>
      <c r="H849">
        <v>13524</v>
      </c>
      <c r="I849">
        <v>55768.4</v>
      </c>
      <c r="J849">
        <v>54877.2</v>
      </c>
      <c r="L849">
        <f t="shared" si="27"/>
        <v>581.98</v>
      </c>
      <c r="M849">
        <f>data!AQ849</f>
        <v>2.5112435921932947E-10</v>
      </c>
      <c r="O849">
        <v>2.4587742188233269E-10</v>
      </c>
      <c r="P849">
        <f t="shared" si="28"/>
        <v>2.133964679159424</v>
      </c>
    </row>
    <row r="850" spans="1:16" x14ac:dyDescent="0.2">
      <c r="A850">
        <v>582.44000000000005</v>
      </c>
      <c r="B850">
        <v>3314.47</v>
      </c>
      <c r="C850">
        <v>11319.2</v>
      </c>
      <c r="D850">
        <v>33271.730000000003</v>
      </c>
      <c r="E850">
        <v>64000</v>
      </c>
      <c r="F850">
        <v>64000</v>
      </c>
      <c r="H850">
        <v>13330.8</v>
      </c>
      <c r="I850">
        <v>47681.4</v>
      </c>
      <c r="J850">
        <v>47009.2</v>
      </c>
      <c r="L850">
        <f t="shared" si="27"/>
        <v>582.44000000000005</v>
      </c>
      <c r="M850">
        <f>data!AQ850</f>
        <v>2.5070621099040126E-10</v>
      </c>
      <c r="O850">
        <v>2.4560964537388208E-10</v>
      </c>
      <c r="P850">
        <f t="shared" si="28"/>
        <v>2.0750673731729368</v>
      </c>
    </row>
    <row r="851" spans="1:16" x14ac:dyDescent="0.2">
      <c r="A851">
        <v>582.89</v>
      </c>
      <c r="B851">
        <v>3256.53</v>
      </c>
      <c r="C851">
        <v>10820.3</v>
      </c>
      <c r="D851">
        <v>33314.47</v>
      </c>
      <c r="E851">
        <v>64000</v>
      </c>
      <c r="F851">
        <v>64000</v>
      </c>
      <c r="H851">
        <v>12713.4</v>
      </c>
      <c r="I851">
        <v>38993.699999999997</v>
      </c>
      <c r="J851">
        <v>38444.5</v>
      </c>
      <c r="L851">
        <f t="shared" si="27"/>
        <v>582.89</v>
      </c>
      <c r="M851">
        <f>data!AQ851</f>
        <v>2.5036884189903369E-10</v>
      </c>
      <c r="O851">
        <v>2.450727434135002E-10</v>
      </c>
      <c r="P851">
        <f t="shared" si="28"/>
        <v>2.1610312153716849</v>
      </c>
    </row>
    <row r="852" spans="1:16" x14ac:dyDescent="0.2">
      <c r="A852">
        <v>583.35</v>
      </c>
      <c r="B852">
        <v>3320.27</v>
      </c>
      <c r="C852">
        <v>11369.4</v>
      </c>
      <c r="D852">
        <v>33509.269999999997</v>
      </c>
      <c r="E852">
        <v>64000</v>
      </c>
      <c r="F852">
        <v>64000</v>
      </c>
      <c r="H852">
        <v>13372.4</v>
      </c>
      <c r="I852">
        <v>34887.699999999997</v>
      </c>
      <c r="J852">
        <v>34428.400000000001</v>
      </c>
      <c r="L852">
        <f t="shared" si="27"/>
        <v>583.35</v>
      </c>
      <c r="M852">
        <f>data!AQ852</f>
        <v>2.4978213546548481E-10</v>
      </c>
      <c r="O852">
        <v>2.4513835139706523E-10</v>
      </c>
      <c r="P852">
        <f t="shared" si="28"/>
        <v>1.894352328778522</v>
      </c>
    </row>
    <row r="853" spans="1:16" x14ac:dyDescent="0.2">
      <c r="A853">
        <v>583.80999999999995</v>
      </c>
      <c r="B853">
        <v>3349.47</v>
      </c>
      <c r="C853">
        <v>11617</v>
      </c>
      <c r="D853">
        <v>33609.129999999997</v>
      </c>
      <c r="E853">
        <v>64000</v>
      </c>
      <c r="F853">
        <v>64000</v>
      </c>
      <c r="H853">
        <v>13607.8</v>
      </c>
      <c r="I853">
        <v>35177.5</v>
      </c>
      <c r="J853">
        <v>34767.4</v>
      </c>
      <c r="L853">
        <f t="shared" si="27"/>
        <v>583.80999999999995</v>
      </c>
      <c r="M853">
        <f>data!AQ853</f>
        <v>2.4971970950269529E-10</v>
      </c>
      <c r="O853">
        <v>2.4498038734115029E-10</v>
      </c>
      <c r="P853">
        <f t="shared" si="28"/>
        <v>1.934572074516806</v>
      </c>
    </row>
    <row r="854" spans="1:16" x14ac:dyDescent="0.2">
      <c r="A854">
        <v>584.26</v>
      </c>
      <c r="B854">
        <v>3329</v>
      </c>
      <c r="C854">
        <v>11305.3</v>
      </c>
      <c r="D854">
        <v>33692.870000000003</v>
      </c>
      <c r="E854">
        <v>64000</v>
      </c>
      <c r="F854">
        <v>64000</v>
      </c>
      <c r="H854">
        <v>13318.6</v>
      </c>
      <c r="I854">
        <v>38355.1</v>
      </c>
      <c r="J854">
        <v>37841.9</v>
      </c>
      <c r="L854">
        <f t="shared" si="27"/>
        <v>584.26</v>
      </c>
      <c r="M854">
        <f>data!AQ854</f>
        <v>2.4935684605809285E-10</v>
      </c>
      <c r="O854">
        <v>2.4456338988919516E-10</v>
      </c>
      <c r="P854">
        <f t="shared" si="28"/>
        <v>1.9600056128881223</v>
      </c>
    </row>
    <row r="855" spans="1:16" x14ac:dyDescent="0.2">
      <c r="A855">
        <v>584.72</v>
      </c>
      <c r="B855">
        <v>3375.2</v>
      </c>
      <c r="C855">
        <v>11784.3</v>
      </c>
      <c r="D855">
        <v>33777.870000000003</v>
      </c>
      <c r="E855">
        <v>64000</v>
      </c>
      <c r="F855">
        <v>64000</v>
      </c>
      <c r="H855">
        <v>13860.6</v>
      </c>
      <c r="I855">
        <v>44203.199999999997</v>
      </c>
      <c r="J855">
        <v>43563</v>
      </c>
      <c r="L855">
        <f t="shared" si="27"/>
        <v>584.72</v>
      </c>
      <c r="M855">
        <f>data!AQ855</f>
        <v>2.4956758228658935E-10</v>
      </c>
      <c r="O855">
        <v>2.4449028962334326E-10</v>
      </c>
      <c r="P855">
        <f t="shared" si="28"/>
        <v>2.0766847922950498</v>
      </c>
    </row>
    <row r="856" spans="1:16" x14ac:dyDescent="0.2">
      <c r="A856">
        <v>585.17999999999995</v>
      </c>
      <c r="B856">
        <v>3293.13</v>
      </c>
      <c r="C856">
        <v>11082.4</v>
      </c>
      <c r="D856">
        <v>33806.47</v>
      </c>
      <c r="E856">
        <v>64000</v>
      </c>
      <c r="F856">
        <v>64000</v>
      </c>
      <c r="H856">
        <v>13017.5</v>
      </c>
      <c r="I856">
        <v>47428.4</v>
      </c>
      <c r="J856">
        <v>46704.3</v>
      </c>
      <c r="L856">
        <f t="shared" si="27"/>
        <v>585.17999999999995</v>
      </c>
      <c r="M856">
        <f>data!AQ856</f>
        <v>2.4916232654842629E-10</v>
      </c>
      <c r="O856">
        <v>2.4402611671840129E-10</v>
      </c>
      <c r="P856">
        <f t="shared" si="28"/>
        <v>2.1047787421671873</v>
      </c>
    </row>
    <row r="857" spans="1:16" x14ac:dyDescent="0.2">
      <c r="A857">
        <v>585.63</v>
      </c>
      <c r="B857">
        <v>3522</v>
      </c>
      <c r="C857">
        <v>12972.1</v>
      </c>
      <c r="D857">
        <v>34103.870000000003</v>
      </c>
      <c r="E857">
        <v>64000</v>
      </c>
      <c r="F857">
        <v>64000</v>
      </c>
      <c r="H857">
        <v>15300.4</v>
      </c>
      <c r="I857">
        <v>46800.800000000003</v>
      </c>
      <c r="J857">
        <v>46130.6</v>
      </c>
      <c r="L857">
        <f t="shared" si="27"/>
        <v>585.63</v>
      </c>
      <c r="M857">
        <f>data!AQ857</f>
        <v>2.4910596107577188E-10</v>
      </c>
      <c r="O857">
        <v>2.4423056307029452E-10</v>
      </c>
      <c r="P857">
        <f t="shared" si="28"/>
        <v>1.9962276400575323</v>
      </c>
    </row>
    <row r="858" spans="1:16" x14ac:dyDescent="0.2">
      <c r="A858">
        <v>586.09</v>
      </c>
      <c r="B858">
        <v>3309</v>
      </c>
      <c r="C858">
        <v>11267.9</v>
      </c>
      <c r="D858">
        <v>34004.870000000003</v>
      </c>
      <c r="E858">
        <v>64000</v>
      </c>
      <c r="F858">
        <v>64000</v>
      </c>
      <c r="H858">
        <v>13279.2</v>
      </c>
      <c r="I858">
        <v>39574.699999999997</v>
      </c>
      <c r="J858">
        <v>39030.800000000003</v>
      </c>
      <c r="L858">
        <f t="shared" si="27"/>
        <v>586.09</v>
      </c>
      <c r="M858">
        <f>data!AQ858</f>
        <v>2.4867527316434587E-10</v>
      </c>
      <c r="O858">
        <v>2.4384022996698334E-10</v>
      </c>
      <c r="P858">
        <f t="shared" si="28"/>
        <v>1.9828734569423601</v>
      </c>
    </row>
    <row r="859" spans="1:16" x14ac:dyDescent="0.2">
      <c r="A859">
        <v>586.54999999999995</v>
      </c>
      <c r="B859">
        <v>3312.73</v>
      </c>
      <c r="C859">
        <v>11246.3</v>
      </c>
      <c r="D859">
        <v>34033.599999999999</v>
      </c>
      <c r="E859">
        <v>64000</v>
      </c>
      <c r="F859">
        <v>64000</v>
      </c>
      <c r="H859">
        <v>13206.7</v>
      </c>
      <c r="I859">
        <v>37742.800000000003</v>
      </c>
      <c r="J859">
        <v>37232.6</v>
      </c>
      <c r="L859">
        <f t="shared" si="27"/>
        <v>586.54999999999995</v>
      </c>
      <c r="M859">
        <f>data!AQ859</f>
        <v>2.4899902732844561E-10</v>
      </c>
      <c r="O859">
        <v>2.439515134057504E-10</v>
      </c>
      <c r="P859">
        <f t="shared" si="28"/>
        <v>2.0690644022773395</v>
      </c>
    </row>
    <row r="860" spans="1:16" x14ac:dyDescent="0.2">
      <c r="A860">
        <v>587</v>
      </c>
      <c r="B860">
        <v>3328.47</v>
      </c>
      <c r="C860">
        <v>11370.4</v>
      </c>
      <c r="D860">
        <v>34169.730000000003</v>
      </c>
      <c r="E860">
        <v>64000</v>
      </c>
      <c r="F860">
        <v>64000</v>
      </c>
      <c r="H860">
        <v>13364.6</v>
      </c>
      <c r="I860">
        <v>41890.6</v>
      </c>
      <c r="J860">
        <v>41394.5</v>
      </c>
      <c r="L860">
        <f t="shared" si="27"/>
        <v>587</v>
      </c>
      <c r="M860">
        <f>data!AQ860</f>
        <v>2.4850398358412305E-10</v>
      </c>
      <c r="O860">
        <v>2.4352738508983545E-10</v>
      </c>
      <c r="P860">
        <f t="shared" si="28"/>
        <v>2.0435477892770728</v>
      </c>
    </row>
    <row r="861" spans="1:16" x14ac:dyDescent="0.2">
      <c r="A861">
        <v>587.46</v>
      </c>
      <c r="B861">
        <v>3325.13</v>
      </c>
      <c r="C861">
        <v>11329.8</v>
      </c>
      <c r="D861">
        <v>34265.269999999997</v>
      </c>
      <c r="E861">
        <v>64000</v>
      </c>
      <c r="F861">
        <v>64000</v>
      </c>
      <c r="H861">
        <v>13327.1</v>
      </c>
      <c r="I861">
        <v>42733.8</v>
      </c>
      <c r="J861">
        <v>42108.2</v>
      </c>
      <c r="L861">
        <f t="shared" si="27"/>
        <v>587.46</v>
      </c>
      <c r="M861">
        <f>data!AQ861</f>
        <v>2.4820397192171818E-10</v>
      </c>
      <c r="O861">
        <v>2.4333894885960407E-10</v>
      </c>
      <c r="P861">
        <f t="shared" si="28"/>
        <v>1.9992784077163976</v>
      </c>
    </row>
    <row r="862" spans="1:16" x14ac:dyDescent="0.2">
      <c r="A862">
        <v>587.91</v>
      </c>
      <c r="B862">
        <v>3409.8</v>
      </c>
      <c r="C862">
        <v>11976.3</v>
      </c>
      <c r="D862">
        <v>34393.93</v>
      </c>
      <c r="E862">
        <v>64000</v>
      </c>
      <c r="F862">
        <v>64000</v>
      </c>
      <c r="H862">
        <v>14096.9</v>
      </c>
      <c r="I862">
        <v>39055.599999999999</v>
      </c>
      <c r="J862">
        <v>38529.9</v>
      </c>
      <c r="L862">
        <f t="shared" si="27"/>
        <v>587.91</v>
      </c>
      <c r="M862">
        <f>data!AQ862</f>
        <v>2.483529646695614E-10</v>
      </c>
      <c r="O862">
        <v>2.4317345284600859E-10</v>
      </c>
      <c r="P862">
        <f t="shared" si="28"/>
        <v>2.1299659822788222</v>
      </c>
    </row>
    <row r="863" spans="1:16" x14ac:dyDescent="0.2">
      <c r="A863">
        <v>588.37</v>
      </c>
      <c r="B863">
        <v>3262.13</v>
      </c>
      <c r="C863">
        <v>10845.4</v>
      </c>
      <c r="D863">
        <v>34339.07</v>
      </c>
      <c r="E863">
        <v>64000</v>
      </c>
      <c r="F863">
        <v>64000</v>
      </c>
      <c r="H863">
        <v>12812.5</v>
      </c>
      <c r="I863">
        <v>35611.5</v>
      </c>
      <c r="J863">
        <v>35188.699999999997</v>
      </c>
      <c r="L863">
        <f t="shared" si="27"/>
        <v>588.37</v>
      </c>
      <c r="M863">
        <f>data!AQ863</f>
        <v>2.4810421134372946E-10</v>
      </c>
      <c r="O863">
        <v>2.4292278719588222E-10</v>
      </c>
      <c r="P863">
        <f t="shared" si="28"/>
        <v>2.1329510531546649</v>
      </c>
    </row>
    <row r="864" spans="1:16" x14ac:dyDescent="0.2">
      <c r="A864">
        <v>588.83000000000004</v>
      </c>
      <c r="B864">
        <v>3367.93</v>
      </c>
      <c r="C864">
        <v>11738.7</v>
      </c>
      <c r="D864">
        <v>34526.199999999997</v>
      </c>
      <c r="E864">
        <v>64000</v>
      </c>
      <c r="F864">
        <v>64000</v>
      </c>
      <c r="H864">
        <v>13805</v>
      </c>
      <c r="I864">
        <v>34231.699999999997</v>
      </c>
      <c r="J864">
        <v>33832</v>
      </c>
      <c r="L864">
        <f t="shared" si="27"/>
        <v>588.83000000000004</v>
      </c>
      <c r="M864">
        <f>data!AQ864</f>
        <v>2.4795179261629951E-10</v>
      </c>
      <c r="O864">
        <v>2.4324944034561157E-10</v>
      </c>
      <c r="P864">
        <f t="shared" si="28"/>
        <v>1.933140016275795</v>
      </c>
    </row>
    <row r="865" spans="1:16" x14ac:dyDescent="0.2">
      <c r="A865">
        <v>589.28</v>
      </c>
      <c r="B865">
        <v>3318.87</v>
      </c>
      <c r="C865">
        <v>11306.5</v>
      </c>
      <c r="D865">
        <v>34556.47</v>
      </c>
      <c r="E865">
        <v>64000</v>
      </c>
      <c r="F865">
        <v>64000</v>
      </c>
      <c r="H865">
        <v>13283.7</v>
      </c>
      <c r="I865">
        <v>31727.1</v>
      </c>
      <c r="J865">
        <v>31341.599999999999</v>
      </c>
      <c r="L865">
        <f t="shared" si="27"/>
        <v>589.28</v>
      </c>
      <c r="M865">
        <f>data!AQ865</f>
        <v>2.4780475951320263E-10</v>
      </c>
      <c r="O865">
        <v>2.4256397425218697E-10</v>
      </c>
      <c r="P865">
        <f t="shared" si="28"/>
        <v>2.1605785760943057</v>
      </c>
    </row>
    <row r="866" spans="1:16" x14ac:dyDescent="0.2">
      <c r="A866">
        <v>589.74</v>
      </c>
      <c r="B866">
        <v>3305.67</v>
      </c>
      <c r="C866">
        <v>11109.3</v>
      </c>
      <c r="D866">
        <v>34701.67</v>
      </c>
      <c r="E866">
        <v>64000</v>
      </c>
      <c r="F866">
        <v>64000</v>
      </c>
      <c r="H866">
        <v>13040.8</v>
      </c>
      <c r="I866">
        <v>32378.799999999999</v>
      </c>
      <c r="J866">
        <v>31885.200000000001</v>
      </c>
      <c r="L866">
        <f t="shared" si="27"/>
        <v>589.74</v>
      </c>
      <c r="M866">
        <f>data!AQ866</f>
        <v>2.4701683468361262E-10</v>
      </c>
      <c r="O866">
        <v>2.4247715887715695E-10</v>
      </c>
      <c r="P866">
        <f t="shared" si="28"/>
        <v>1.8722076039976814</v>
      </c>
    </row>
    <row r="867" spans="1:16" x14ac:dyDescent="0.2">
      <c r="A867">
        <v>590.19000000000005</v>
      </c>
      <c r="B867">
        <v>3352.53</v>
      </c>
      <c r="C867">
        <v>11647.8</v>
      </c>
      <c r="D867">
        <v>34813.129999999997</v>
      </c>
      <c r="E867">
        <v>64000</v>
      </c>
      <c r="F867">
        <v>64000</v>
      </c>
      <c r="H867">
        <v>13698.4</v>
      </c>
      <c r="I867">
        <v>32555.5</v>
      </c>
      <c r="J867">
        <v>32198.1</v>
      </c>
      <c r="L867">
        <f t="shared" si="27"/>
        <v>590.19000000000005</v>
      </c>
      <c r="M867">
        <f>data!AQ867</f>
        <v>2.4699290891457508E-10</v>
      </c>
      <c r="O867">
        <v>2.4192963697224388E-10</v>
      </c>
      <c r="P867">
        <f t="shared" si="28"/>
        <v>2.0928696482573144</v>
      </c>
    </row>
    <row r="868" spans="1:16" x14ac:dyDescent="0.2">
      <c r="A868">
        <v>590.65</v>
      </c>
      <c r="B868">
        <v>3376.33</v>
      </c>
      <c r="C868">
        <v>11846.4</v>
      </c>
      <c r="D868">
        <v>34924.800000000003</v>
      </c>
      <c r="E868">
        <v>64000</v>
      </c>
      <c r="F868">
        <v>64000</v>
      </c>
      <c r="H868">
        <v>13836.4</v>
      </c>
      <c r="I868">
        <v>30654.1</v>
      </c>
      <c r="J868">
        <v>30234.1</v>
      </c>
      <c r="L868">
        <f t="shared" ref="L868:L931" si="29">A868</f>
        <v>590.65</v>
      </c>
      <c r="M868">
        <f>data!AQ868</f>
        <v>2.4678913326358262E-10</v>
      </c>
      <c r="O868">
        <v>2.4165753853905301E-10</v>
      </c>
      <c r="P868">
        <f t="shared" si="28"/>
        <v>2.1234987145664057</v>
      </c>
    </row>
    <row r="869" spans="1:16" x14ac:dyDescent="0.2">
      <c r="A869">
        <v>591.11</v>
      </c>
      <c r="B869">
        <v>3305.13</v>
      </c>
      <c r="C869">
        <v>11204.6</v>
      </c>
      <c r="D869">
        <v>34976.400000000001</v>
      </c>
      <c r="E869">
        <v>64000</v>
      </c>
      <c r="F869">
        <v>64000</v>
      </c>
      <c r="H869">
        <v>13220.2</v>
      </c>
      <c r="I869">
        <v>28835.200000000001</v>
      </c>
      <c r="J869">
        <v>28535.7</v>
      </c>
      <c r="L869">
        <f t="shared" si="29"/>
        <v>591.11</v>
      </c>
      <c r="M869">
        <f>data!AQ869</f>
        <v>2.4630134080708006E-10</v>
      </c>
      <c r="O869">
        <v>2.4137759349596074E-10</v>
      </c>
      <c r="P869">
        <f t="shared" si="28"/>
        <v>2.0398526805271651</v>
      </c>
    </row>
    <row r="870" spans="1:16" x14ac:dyDescent="0.2">
      <c r="A870">
        <v>591.55999999999995</v>
      </c>
      <c r="B870">
        <v>3248.47</v>
      </c>
      <c r="C870">
        <v>10749.9</v>
      </c>
      <c r="D870">
        <v>35017.4</v>
      </c>
      <c r="E870">
        <v>64000</v>
      </c>
      <c r="F870">
        <v>64000</v>
      </c>
      <c r="H870">
        <v>12621.6</v>
      </c>
      <c r="I870">
        <v>29125.1</v>
      </c>
      <c r="J870">
        <v>28837.7</v>
      </c>
      <c r="L870">
        <f t="shared" si="29"/>
        <v>591.55999999999995</v>
      </c>
      <c r="M870">
        <f>data!AQ870</f>
        <v>2.4600907821507829E-10</v>
      </c>
      <c r="O870">
        <v>2.4120523517315124E-10</v>
      </c>
      <c r="P870">
        <f t="shared" si="28"/>
        <v>1.9915998251358706</v>
      </c>
    </row>
    <row r="871" spans="1:16" x14ac:dyDescent="0.2">
      <c r="A871">
        <v>592.02</v>
      </c>
      <c r="B871">
        <v>3435.47</v>
      </c>
      <c r="C871">
        <v>12214.9</v>
      </c>
      <c r="D871">
        <v>35148.870000000003</v>
      </c>
      <c r="E871">
        <v>64000</v>
      </c>
      <c r="F871">
        <v>64000</v>
      </c>
      <c r="H871">
        <v>14381.8</v>
      </c>
      <c r="I871">
        <v>31905.599999999999</v>
      </c>
      <c r="J871">
        <v>31609.4</v>
      </c>
      <c r="L871">
        <f t="shared" si="29"/>
        <v>592.02</v>
      </c>
      <c r="M871">
        <f>data!AQ871</f>
        <v>2.4697105553421342E-10</v>
      </c>
      <c r="O871">
        <v>2.4141351848057309E-10</v>
      </c>
      <c r="P871">
        <f t="shared" si="28"/>
        <v>2.3020819582179102</v>
      </c>
    </row>
    <row r="872" spans="1:16" x14ac:dyDescent="0.2">
      <c r="A872">
        <v>592.47</v>
      </c>
      <c r="B872">
        <v>3302</v>
      </c>
      <c r="C872">
        <v>11104.8</v>
      </c>
      <c r="D872">
        <v>35192.47</v>
      </c>
      <c r="E872">
        <v>64000</v>
      </c>
      <c r="F872">
        <v>64000</v>
      </c>
      <c r="H872">
        <v>13048</v>
      </c>
      <c r="I872">
        <v>37594</v>
      </c>
      <c r="J872">
        <v>37160.1</v>
      </c>
      <c r="L872">
        <f t="shared" si="29"/>
        <v>592.47</v>
      </c>
      <c r="M872">
        <f>data!AQ872</f>
        <v>2.4603322855618239E-10</v>
      </c>
      <c r="O872">
        <v>2.4083548779751771E-10</v>
      </c>
      <c r="P872">
        <f t="shared" si="28"/>
        <v>2.1582121497952484</v>
      </c>
    </row>
    <row r="873" spans="1:16" x14ac:dyDescent="0.2">
      <c r="A873">
        <v>592.92999999999995</v>
      </c>
      <c r="B873">
        <v>3368.2</v>
      </c>
      <c r="C873">
        <v>11560.7</v>
      </c>
      <c r="D873">
        <v>35335.800000000003</v>
      </c>
      <c r="E873">
        <v>64000</v>
      </c>
      <c r="F873">
        <v>64000</v>
      </c>
      <c r="H873">
        <v>13657.9</v>
      </c>
      <c r="I873">
        <v>43030.2</v>
      </c>
      <c r="J873">
        <v>42440.3</v>
      </c>
      <c r="L873">
        <f t="shared" si="29"/>
        <v>592.92999999999995</v>
      </c>
      <c r="M873">
        <f>data!AQ873</f>
        <v>2.4591803813173454E-10</v>
      </c>
      <c r="O873">
        <v>2.4102074893888236E-10</v>
      </c>
      <c r="P873">
        <f t="shared" si="28"/>
        <v>2.0318952681098947</v>
      </c>
    </row>
    <row r="874" spans="1:16" x14ac:dyDescent="0.2">
      <c r="A874">
        <v>593.39</v>
      </c>
      <c r="B874">
        <v>3332.6</v>
      </c>
      <c r="C874">
        <v>11472.7</v>
      </c>
      <c r="D874">
        <v>35374.269999999997</v>
      </c>
      <c r="E874">
        <v>64000</v>
      </c>
      <c r="F874">
        <v>64000</v>
      </c>
      <c r="H874">
        <v>13489.1</v>
      </c>
      <c r="I874">
        <v>40418.300000000003</v>
      </c>
      <c r="J874">
        <v>39837.5</v>
      </c>
      <c r="L874">
        <f t="shared" si="29"/>
        <v>593.39</v>
      </c>
      <c r="M874">
        <f>data!AQ874</f>
        <v>2.458273166963287E-10</v>
      </c>
      <c r="O874">
        <v>2.4043190292226274E-10</v>
      </c>
      <c r="P874">
        <f t="shared" si="28"/>
        <v>2.2440506889846574</v>
      </c>
    </row>
    <row r="875" spans="1:16" x14ac:dyDescent="0.2">
      <c r="A875">
        <v>593.84</v>
      </c>
      <c r="B875">
        <v>3388.33</v>
      </c>
      <c r="C875">
        <v>11891.3</v>
      </c>
      <c r="D875">
        <v>35448.6</v>
      </c>
      <c r="E875">
        <v>64000</v>
      </c>
      <c r="F875">
        <v>64000</v>
      </c>
      <c r="H875">
        <v>13985.6</v>
      </c>
      <c r="I875">
        <v>36320.1</v>
      </c>
      <c r="J875">
        <v>35858.5</v>
      </c>
      <c r="L875">
        <f t="shared" si="29"/>
        <v>593.84</v>
      </c>
      <c r="M875">
        <f>data!AQ875</f>
        <v>2.461703868886821E-10</v>
      </c>
      <c r="O875">
        <v>2.4084617135321646E-10</v>
      </c>
      <c r="P875">
        <f t="shared" si="28"/>
        <v>2.2106290938946844</v>
      </c>
    </row>
    <row r="876" spans="1:16" x14ac:dyDescent="0.2">
      <c r="A876">
        <v>594.29999999999995</v>
      </c>
      <c r="B876">
        <v>3333.2</v>
      </c>
      <c r="C876">
        <v>11415.7</v>
      </c>
      <c r="D876">
        <v>35528.129999999997</v>
      </c>
      <c r="E876">
        <v>64000</v>
      </c>
      <c r="F876">
        <v>64000</v>
      </c>
      <c r="H876">
        <v>13451.1</v>
      </c>
      <c r="I876">
        <v>31540.3</v>
      </c>
      <c r="J876">
        <v>31206.3</v>
      </c>
      <c r="L876">
        <f t="shared" si="29"/>
        <v>594.29999999999995</v>
      </c>
      <c r="M876">
        <f>data!AQ876</f>
        <v>2.4559341813485523E-10</v>
      </c>
      <c r="O876">
        <v>2.406773554531681E-10</v>
      </c>
      <c r="P876">
        <f t="shared" si="28"/>
        <v>2.0425946065556264</v>
      </c>
    </row>
    <row r="877" spans="1:16" x14ac:dyDescent="0.2">
      <c r="A877">
        <v>594.75</v>
      </c>
      <c r="B877">
        <v>3328.87</v>
      </c>
      <c r="C877">
        <v>11360.2</v>
      </c>
      <c r="D877">
        <v>35555.199999999997</v>
      </c>
      <c r="E877">
        <v>64000</v>
      </c>
      <c r="F877">
        <v>64000</v>
      </c>
      <c r="H877">
        <v>13347.2</v>
      </c>
      <c r="I877">
        <v>32981.5</v>
      </c>
      <c r="J877">
        <v>32688.1</v>
      </c>
      <c r="L877">
        <f t="shared" si="29"/>
        <v>594.75</v>
      </c>
      <c r="M877">
        <f>data!AQ877</f>
        <v>2.4583152518467276E-10</v>
      </c>
      <c r="O877">
        <v>2.4035133306675215E-10</v>
      </c>
      <c r="P877">
        <f t="shared" si="28"/>
        <v>2.2800756076516615</v>
      </c>
    </row>
    <row r="878" spans="1:16" x14ac:dyDescent="0.2">
      <c r="A878">
        <v>595.21</v>
      </c>
      <c r="B878">
        <v>3431.13</v>
      </c>
      <c r="C878">
        <v>12171.3</v>
      </c>
      <c r="D878">
        <v>35774.6</v>
      </c>
      <c r="E878">
        <v>64000</v>
      </c>
      <c r="F878">
        <v>64000</v>
      </c>
      <c r="H878">
        <v>14313.3</v>
      </c>
      <c r="I878">
        <v>35561</v>
      </c>
      <c r="J878">
        <v>35185.5</v>
      </c>
      <c r="L878">
        <f t="shared" si="29"/>
        <v>595.21</v>
      </c>
      <c r="M878">
        <f>data!AQ878</f>
        <v>2.4539665645614191E-10</v>
      </c>
      <c r="O878">
        <v>2.4029682328057472E-10</v>
      </c>
      <c r="P878">
        <f t="shared" si="28"/>
        <v>2.1223056992362039</v>
      </c>
    </row>
    <row r="879" spans="1:16" x14ac:dyDescent="0.2">
      <c r="A879">
        <v>595.66</v>
      </c>
      <c r="B879">
        <v>3301.8</v>
      </c>
      <c r="C879">
        <v>11221.4</v>
      </c>
      <c r="D879">
        <v>35692.07</v>
      </c>
      <c r="E879">
        <v>64000</v>
      </c>
      <c r="F879">
        <v>64000</v>
      </c>
      <c r="H879">
        <v>13207</v>
      </c>
      <c r="I879">
        <v>32428.7</v>
      </c>
      <c r="J879">
        <v>32086.7</v>
      </c>
      <c r="L879">
        <f t="shared" si="29"/>
        <v>595.66</v>
      </c>
      <c r="M879">
        <f>data!AQ879</f>
        <v>2.455103752432799E-10</v>
      </c>
      <c r="O879">
        <v>2.4028755873291754E-10</v>
      </c>
      <c r="P879">
        <f t="shared" si="28"/>
        <v>2.1735692592255997</v>
      </c>
    </row>
    <row r="880" spans="1:16" x14ac:dyDescent="0.2">
      <c r="A880">
        <v>596.12</v>
      </c>
      <c r="B880">
        <v>3273.2</v>
      </c>
      <c r="C880">
        <v>10901</v>
      </c>
      <c r="D880">
        <v>35843.93</v>
      </c>
      <c r="E880">
        <v>64000</v>
      </c>
      <c r="F880">
        <v>64000</v>
      </c>
      <c r="H880">
        <v>12859</v>
      </c>
      <c r="I880">
        <v>29090.799999999999</v>
      </c>
      <c r="J880">
        <v>28776.2</v>
      </c>
      <c r="L880">
        <f t="shared" si="29"/>
        <v>596.12</v>
      </c>
      <c r="M880">
        <f>data!AQ880</f>
        <v>2.4457876420762888E-10</v>
      </c>
      <c r="O880">
        <v>2.3980520790838545E-10</v>
      </c>
      <c r="P880">
        <f t="shared" si="28"/>
        <v>1.9905974273365679</v>
      </c>
    </row>
    <row r="881" spans="1:16" x14ac:dyDescent="0.2">
      <c r="A881">
        <v>596.58000000000004</v>
      </c>
      <c r="B881">
        <v>3437.2</v>
      </c>
      <c r="C881">
        <v>12290.3</v>
      </c>
      <c r="D881">
        <v>36059.800000000003</v>
      </c>
      <c r="E881">
        <v>64000</v>
      </c>
      <c r="F881">
        <v>64000</v>
      </c>
      <c r="H881">
        <v>14521.2</v>
      </c>
      <c r="I881">
        <v>29532.7</v>
      </c>
      <c r="J881">
        <v>29215.7</v>
      </c>
      <c r="L881">
        <f t="shared" si="29"/>
        <v>596.58000000000004</v>
      </c>
      <c r="M881">
        <f>data!AQ881</f>
        <v>2.4466242323286119E-10</v>
      </c>
      <c r="O881">
        <v>2.4008851338798044E-10</v>
      </c>
      <c r="P881">
        <f t="shared" si="28"/>
        <v>1.9050931593255174</v>
      </c>
    </row>
    <row r="882" spans="1:16" x14ac:dyDescent="0.2">
      <c r="A882">
        <v>597.03</v>
      </c>
      <c r="B882">
        <v>3393.67</v>
      </c>
      <c r="C882">
        <v>11858.3</v>
      </c>
      <c r="D882">
        <v>36052.07</v>
      </c>
      <c r="E882">
        <v>64000</v>
      </c>
      <c r="F882">
        <v>64000</v>
      </c>
      <c r="H882">
        <v>14005</v>
      </c>
      <c r="I882">
        <v>31027.3</v>
      </c>
      <c r="J882">
        <v>30702.1</v>
      </c>
      <c r="L882">
        <f t="shared" si="29"/>
        <v>597.03</v>
      </c>
      <c r="M882">
        <f>data!AQ882</f>
        <v>2.4486062771055337E-10</v>
      </c>
      <c r="O882">
        <v>2.3989924312649569E-10</v>
      </c>
      <c r="P882">
        <f t="shared" si="28"/>
        <v>2.0681118120250193</v>
      </c>
    </row>
    <row r="883" spans="1:16" x14ac:dyDescent="0.2">
      <c r="A883">
        <v>597.49</v>
      </c>
      <c r="B883">
        <v>3421.2</v>
      </c>
      <c r="C883">
        <v>12099.3</v>
      </c>
      <c r="D883">
        <v>36172.199999999997</v>
      </c>
      <c r="E883">
        <v>64000</v>
      </c>
      <c r="F883">
        <v>64000</v>
      </c>
      <c r="H883">
        <v>14295.1</v>
      </c>
      <c r="I883">
        <v>31694.2</v>
      </c>
      <c r="J883">
        <v>31440.3</v>
      </c>
      <c r="L883">
        <f t="shared" si="29"/>
        <v>597.49</v>
      </c>
      <c r="M883">
        <f>data!AQ883</f>
        <v>2.4462341238466986E-10</v>
      </c>
      <c r="O883">
        <v>2.4018080868261291E-10</v>
      </c>
      <c r="P883">
        <f t="shared" si="28"/>
        <v>1.8496913747707606</v>
      </c>
    </row>
    <row r="884" spans="1:16" x14ac:dyDescent="0.2">
      <c r="A884">
        <v>597.94000000000005</v>
      </c>
      <c r="B884">
        <v>3353.6</v>
      </c>
      <c r="C884">
        <v>11579.9</v>
      </c>
      <c r="D884">
        <v>36150.199999999997</v>
      </c>
      <c r="E884">
        <v>64000</v>
      </c>
      <c r="F884">
        <v>64000</v>
      </c>
      <c r="H884">
        <v>13628.5</v>
      </c>
      <c r="I884">
        <v>30170.5</v>
      </c>
      <c r="J884">
        <v>29912.2</v>
      </c>
      <c r="L884">
        <f t="shared" si="29"/>
        <v>597.94000000000005</v>
      </c>
      <c r="M884">
        <f>data!AQ884</f>
        <v>2.4474303737998825E-10</v>
      </c>
      <c r="O884">
        <v>2.3998210587473357E-10</v>
      </c>
      <c r="P884">
        <f t="shared" si="28"/>
        <v>1.9838693755524435</v>
      </c>
    </row>
    <row r="885" spans="1:16" x14ac:dyDescent="0.2">
      <c r="A885">
        <v>598.4</v>
      </c>
      <c r="B885">
        <v>3257.13</v>
      </c>
      <c r="C885">
        <v>10811.2</v>
      </c>
      <c r="D885">
        <v>36154.400000000001</v>
      </c>
      <c r="E885">
        <v>64000</v>
      </c>
      <c r="F885">
        <v>64000</v>
      </c>
      <c r="H885">
        <v>12704.8</v>
      </c>
      <c r="I885">
        <v>32386.6</v>
      </c>
      <c r="J885">
        <v>32076.799999999999</v>
      </c>
      <c r="L885">
        <f t="shared" si="29"/>
        <v>598.4</v>
      </c>
      <c r="M885">
        <f>data!AQ885</f>
        <v>2.4444302042793087E-10</v>
      </c>
      <c r="O885">
        <v>2.4003584982891604E-10</v>
      </c>
      <c r="P885">
        <f t="shared" si="28"/>
        <v>1.8360468247372266</v>
      </c>
    </row>
    <row r="886" spans="1:16" x14ac:dyDescent="0.2">
      <c r="A886">
        <v>598.85</v>
      </c>
      <c r="B886">
        <v>3322.47</v>
      </c>
      <c r="C886">
        <v>11416.1</v>
      </c>
      <c r="D886">
        <v>36307.800000000003</v>
      </c>
      <c r="E886">
        <v>64000</v>
      </c>
      <c r="F886">
        <v>64000</v>
      </c>
      <c r="H886">
        <v>13438.3</v>
      </c>
      <c r="I886">
        <v>38698.300000000003</v>
      </c>
      <c r="J886">
        <v>38247.1</v>
      </c>
      <c r="L886">
        <f t="shared" si="29"/>
        <v>598.85</v>
      </c>
      <c r="M886">
        <f>data!AQ886</f>
        <v>2.4423142518100649E-10</v>
      </c>
      <c r="O886">
        <v>2.3937715308147378E-10</v>
      </c>
      <c r="P886">
        <f t="shared" si="28"/>
        <v>2.0278761097474143</v>
      </c>
    </row>
    <row r="887" spans="1:16" x14ac:dyDescent="0.2">
      <c r="A887">
        <v>599.30999999999995</v>
      </c>
      <c r="B887">
        <v>3425.13</v>
      </c>
      <c r="C887">
        <v>12207.6</v>
      </c>
      <c r="D887">
        <v>36549.67</v>
      </c>
      <c r="E887">
        <v>64000</v>
      </c>
      <c r="F887">
        <v>64000</v>
      </c>
      <c r="H887">
        <v>14382.5</v>
      </c>
      <c r="I887">
        <v>37634.400000000001</v>
      </c>
      <c r="J887">
        <v>37156.300000000003</v>
      </c>
      <c r="L887">
        <f t="shared" si="29"/>
        <v>599.30999999999995</v>
      </c>
      <c r="M887">
        <f>data!AQ887</f>
        <v>2.4363608721916773E-10</v>
      </c>
      <c r="O887">
        <v>2.3873176403886929E-10</v>
      </c>
      <c r="P887">
        <f t="shared" si="28"/>
        <v>2.0543236883634535</v>
      </c>
    </row>
    <row r="888" spans="1:16" x14ac:dyDescent="0.2">
      <c r="A888">
        <v>599.76</v>
      </c>
      <c r="B888">
        <v>3293.2</v>
      </c>
      <c r="C888">
        <v>11065.2</v>
      </c>
      <c r="D888">
        <v>36520.129999999997</v>
      </c>
      <c r="E888">
        <v>64000</v>
      </c>
      <c r="F888">
        <v>64000</v>
      </c>
      <c r="H888">
        <v>13027.2</v>
      </c>
      <c r="I888">
        <v>35693.9</v>
      </c>
      <c r="J888">
        <v>35224.800000000003</v>
      </c>
      <c r="L888">
        <f t="shared" si="29"/>
        <v>599.76</v>
      </c>
      <c r="M888">
        <f>data!AQ888</f>
        <v>2.433167967915441E-10</v>
      </c>
      <c r="O888">
        <v>2.3855988360094596E-10</v>
      </c>
      <c r="P888">
        <f t="shared" si="28"/>
        <v>1.9940122030556187</v>
      </c>
    </row>
    <row r="889" spans="1:16" x14ac:dyDescent="0.2">
      <c r="A889">
        <v>600.22</v>
      </c>
      <c r="B889">
        <v>3364.13</v>
      </c>
      <c r="C889">
        <v>11769.7</v>
      </c>
      <c r="D889">
        <v>36673.129999999997</v>
      </c>
      <c r="E889">
        <v>64000</v>
      </c>
      <c r="F889">
        <v>64000</v>
      </c>
      <c r="H889">
        <v>13865.4</v>
      </c>
      <c r="I889">
        <v>36590.5</v>
      </c>
      <c r="J889">
        <v>36177.199999999997</v>
      </c>
      <c r="L889">
        <f t="shared" si="29"/>
        <v>600.22</v>
      </c>
      <c r="M889">
        <f>data!AQ889</f>
        <v>2.4316444055611859E-10</v>
      </c>
      <c r="O889">
        <v>2.3800681081337005E-10</v>
      </c>
      <c r="P889">
        <f t="shared" si="28"/>
        <v>2.1670093074743244</v>
      </c>
    </row>
    <row r="890" spans="1:16" x14ac:dyDescent="0.2">
      <c r="A890">
        <v>600.66999999999996</v>
      </c>
      <c r="B890">
        <v>3407.2</v>
      </c>
      <c r="C890">
        <v>12040.1</v>
      </c>
      <c r="D890">
        <v>36787.07</v>
      </c>
      <c r="E890">
        <v>64000</v>
      </c>
      <c r="F890">
        <v>64000</v>
      </c>
      <c r="H890">
        <v>14187.3</v>
      </c>
      <c r="I890">
        <v>35350.699999999997</v>
      </c>
      <c r="J890">
        <v>34984</v>
      </c>
      <c r="L890">
        <f t="shared" si="29"/>
        <v>600.66999999999996</v>
      </c>
      <c r="M890">
        <f>data!AQ890</f>
        <v>2.430872856896231E-10</v>
      </c>
      <c r="O890">
        <v>2.376903959962223E-10</v>
      </c>
      <c r="P890">
        <f t="shared" si="28"/>
        <v>2.2705543784304099</v>
      </c>
    </row>
    <row r="891" spans="1:16" x14ac:dyDescent="0.2">
      <c r="A891">
        <v>601.13</v>
      </c>
      <c r="B891">
        <v>3372</v>
      </c>
      <c r="C891">
        <v>11709.3</v>
      </c>
      <c r="D891">
        <v>36899.800000000003</v>
      </c>
      <c r="E891">
        <v>64000</v>
      </c>
      <c r="F891">
        <v>64000</v>
      </c>
      <c r="H891">
        <v>13800.2</v>
      </c>
      <c r="I891">
        <v>34469</v>
      </c>
      <c r="J891">
        <v>34162.1</v>
      </c>
      <c r="L891">
        <f t="shared" si="29"/>
        <v>601.13</v>
      </c>
      <c r="M891">
        <f>data!AQ891</f>
        <v>2.4243491189369173E-10</v>
      </c>
      <c r="O891">
        <v>2.3757591377828745E-10</v>
      </c>
      <c r="P891">
        <f t="shared" si="28"/>
        <v>2.0452402089627815</v>
      </c>
    </row>
    <row r="892" spans="1:16" x14ac:dyDescent="0.2">
      <c r="A892">
        <v>601.59</v>
      </c>
      <c r="B892">
        <v>3390.07</v>
      </c>
      <c r="C892">
        <v>11884.4</v>
      </c>
      <c r="D892">
        <v>36963.47</v>
      </c>
      <c r="E892">
        <v>64000</v>
      </c>
      <c r="F892">
        <v>64000</v>
      </c>
      <c r="H892">
        <v>13960.9</v>
      </c>
      <c r="I892">
        <v>32488.6</v>
      </c>
      <c r="J892">
        <v>32110.799999999999</v>
      </c>
      <c r="L892">
        <f t="shared" si="29"/>
        <v>601.59</v>
      </c>
      <c r="M892">
        <f>data!AQ892</f>
        <v>2.4255983361942783E-10</v>
      </c>
      <c r="O892">
        <v>2.373284005405449E-10</v>
      </c>
      <c r="P892">
        <f t="shared" si="28"/>
        <v>2.2043013254914658</v>
      </c>
    </row>
    <row r="893" spans="1:16" x14ac:dyDescent="0.2">
      <c r="A893">
        <v>602.04</v>
      </c>
      <c r="B893">
        <v>3255.67</v>
      </c>
      <c r="C893">
        <v>10746.3</v>
      </c>
      <c r="D893">
        <v>36867.129999999997</v>
      </c>
      <c r="E893">
        <v>64000</v>
      </c>
      <c r="F893">
        <v>64000</v>
      </c>
      <c r="H893">
        <v>12639</v>
      </c>
      <c r="I893">
        <v>31111.200000000001</v>
      </c>
      <c r="J893">
        <v>30742</v>
      </c>
      <c r="L893">
        <f t="shared" si="29"/>
        <v>602.04</v>
      </c>
      <c r="M893">
        <f>data!AQ893</f>
        <v>2.4273062970403851E-10</v>
      </c>
      <c r="O893">
        <v>2.3733178696730954E-10</v>
      </c>
      <c r="P893">
        <f t="shared" si="28"/>
        <v>2.2748081096581552</v>
      </c>
    </row>
    <row r="894" spans="1:16" x14ac:dyDescent="0.2">
      <c r="A894">
        <v>602.5</v>
      </c>
      <c r="B894">
        <v>3568.4</v>
      </c>
      <c r="C894">
        <v>13216.6</v>
      </c>
      <c r="D894">
        <v>37295.870000000003</v>
      </c>
      <c r="E894">
        <v>64000</v>
      </c>
      <c r="F894">
        <v>64000</v>
      </c>
      <c r="H894">
        <v>15618.8</v>
      </c>
      <c r="I894">
        <v>35263.199999999997</v>
      </c>
      <c r="J894">
        <v>34900.1</v>
      </c>
      <c r="L894">
        <f t="shared" si="29"/>
        <v>602.5</v>
      </c>
      <c r="M894">
        <f>data!AQ894</f>
        <v>2.4232232774207495E-10</v>
      </c>
      <c r="O894">
        <v>2.3777535147057694E-10</v>
      </c>
      <c r="P894">
        <f t="shared" si="28"/>
        <v>1.9122992536342294</v>
      </c>
    </row>
    <row r="895" spans="1:16" x14ac:dyDescent="0.2">
      <c r="A895">
        <v>602.95000000000005</v>
      </c>
      <c r="B895">
        <v>3307</v>
      </c>
      <c r="C895">
        <v>11207</v>
      </c>
      <c r="D895">
        <v>37165.199999999997</v>
      </c>
      <c r="E895">
        <v>64000</v>
      </c>
      <c r="F895">
        <v>64000</v>
      </c>
      <c r="H895">
        <v>13152.4</v>
      </c>
      <c r="I895">
        <v>34079.599999999999</v>
      </c>
      <c r="J895">
        <v>33726.5</v>
      </c>
      <c r="L895">
        <f t="shared" si="29"/>
        <v>602.95000000000005</v>
      </c>
      <c r="M895">
        <f>data!AQ895</f>
        <v>2.4179582890285965E-10</v>
      </c>
      <c r="O895">
        <v>2.3685797898386977E-10</v>
      </c>
      <c r="P895">
        <f t="shared" si="28"/>
        <v>2.0847302422208691</v>
      </c>
    </row>
    <row r="896" spans="1:16" x14ac:dyDescent="0.2">
      <c r="A896">
        <v>603.41</v>
      </c>
      <c r="B896">
        <v>3352.67</v>
      </c>
      <c r="C896">
        <v>11484.9</v>
      </c>
      <c r="D896">
        <v>37238.93</v>
      </c>
      <c r="E896">
        <v>64000</v>
      </c>
      <c r="F896">
        <v>64000</v>
      </c>
      <c r="H896">
        <v>13473.1</v>
      </c>
      <c r="I896">
        <v>35432.800000000003</v>
      </c>
      <c r="J896">
        <v>35037.9</v>
      </c>
      <c r="L896">
        <f t="shared" si="29"/>
        <v>603.41</v>
      </c>
      <c r="M896">
        <f>data!AQ896</f>
        <v>2.4204901131701535E-10</v>
      </c>
      <c r="O896">
        <v>2.37197447531205E-10</v>
      </c>
      <c r="P896">
        <f t="shared" si="28"/>
        <v>2.0453693057435189</v>
      </c>
    </row>
    <row r="897" spans="1:16" x14ac:dyDescent="0.2">
      <c r="A897">
        <v>603.86</v>
      </c>
      <c r="B897">
        <v>3250.33</v>
      </c>
      <c r="C897">
        <v>10732.8</v>
      </c>
      <c r="D897">
        <v>37263.269999999997</v>
      </c>
      <c r="E897">
        <v>64000</v>
      </c>
      <c r="F897">
        <v>64000</v>
      </c>
      <c r="H897">
        <v>12608.9</v>
      </c>
      <c r="I897">
        <v>32331.200000000001</v>
      </c>
      <c r="J897">
        <v>31961.8</v>
      </c>
      <c r="L897">
        <f t="shared" si="29"/>
        <v>603.86</v>
      </c>
      <c r="M897">
        <f>data!AQ897</f>
        <v>2.4155482680683237E-10</v>
      </c>
      <c r="O897">
        <v>2.3708646190739128E-10</v>
      </c>
      <c r="P897">
        <f t="shared" si="28"/>
        <v>1.884698461267049</v>
      </c>
    </row>
    <row r="898" spans="1:16" x14ac:dyDescent="0.2">
      <c r="A898">
        <v>604.32000000000005</v>
      </c>
      <c r="B898">
        <v>3245.07</v>
      </c>
      <c r="C898">
        <v>10695.5</v>
      </c>
      <c r="D898">
        <v>37312.6</v>
      </c>
      <c r="E898">
        <v>64000</v>
      </c>
      <c r="F898">
        <v>64000</v>
      </c>
      <c r="H898">
        <v>12552.1</v>
      </c>
      <c r="I898">
        <v>30441</v>
      </c>
      <c r="J898">
        <v>30090</v>
      </c>
      <c r="L898">
        <f t="shared" si="29"/>
        <v>604.32000000000005</v>
      </c>
      <c r="M898">
        <f>data!AQ898</f>
        <v>2.4160837376488617E-10</v>
      </c>
      <c r="O898">
        <v>2.3704528675585438E-10</v>
      </c>
      <c r="P898">
        <f t="shared" si="28"/>
        <v>1.9249853357057289</v>
      </c>
    </row>
    <row r="899" spans="1:16" x14ac:dyDescent="0.2">
      <c r="A899">
        <v>604.77</v>
      </c>
      <c r="B899">
        <v>3368.67</v>
      </c>
      <c r="C899">
        <v>11721</v>
      </c>
      <c r="D899">
        <v>37492.07</v>
      </c>
      <c r="E899">
        <v>64000</v>
      </c>
      <c r="F899">
        <v>64000</v>
      </c>
      <c r="H899">
        <v>13846.7</v>
      </c>
      <c r="I899">
        <v>30494.3</v>
      </c>
      <c r="J899">
        <v>30206.5</v>
      </c>
      <c r="L899">
        <f t="shared" si="29"/>
        <v>604.77</v>
      </c>
      <c r="M899">
        <f>data!AQ899</f>
        <v>2.4164164014864655E-10</v>
      </c>
      <c r="O899">
        <v>2.3703297923231611E-10</v>
      </c>
      <c r="P899">
        <f t="shared" si="28"/>
        <v>1.9443121084908153</v>
      </c>
    </row>
    <row r="900" spans="1:16" x14ac:dyDescent="0.2">
      <c r="A900">
        <v>605.23</v>
      </c>
      <c r="B900">
        <v>3314.33</v>
      </c>
      <c r="C900">
        <v>11242.5</v>
      </c>
      <c r="D900">
        <v>37498.33</v>
      </c>
      <c r="E900">
        <v>64000</v>
      </c>
      <c r="F900">
        <v>64000</v>
      </c>
      <c r="H900">
        <v>13241.3</v>
      </c>
      <c r="I900">
        <v>31472.2</v>
      </c>
      <c r="J900">
        <v>31198</v>
      </c>
      <c r="L900">
        <f t="shared" si="29"/>
        <v>605.23</v>
      </c>
      <c r="M900">
        <f>data!AQ900</f>
        <v>2.4164902334926734E-10</v>
      </c>
      <c r="O900">
        <v>2.3677541190347334E-10</v>
      </c>
      <c r="P900">
        <f t="shared" si="28"/>
        <v>2.0583266677119472</v>
      </c>
    </row>
    <row r="901" spans="1:16" x14ac:dyDescent="0.2">
      <c r="A901">
        <v>605.67999999999995</v>
      </c>
      <c r="B901">
        <v>3369.13</v>
      </c>
      <c r="C901">
        <v>11729.9</v>
      </c>
      <c r="D901">
        <v>37632.53</v>
      </c>
      <c r="E901">
        <v>64000</v>
      </c>
      <c r="F901">
        <v>64000</v>
      </c>
      <c r="H901">
        <v>13796.8</v>
      </c>
      <c r="I901">
        <v>35331.1</v>
      </c>
      <c r="J901">
        <v>34931.5</v>
      </c>
      <c r="L901">
        <f t="shared" si="29"/>
        <v>605.67999999999995</v>
      </c>
      <c r="M901">
        <f>data!AQ901</f>
        <v>2.4150682696587785E-10</v>
      </c>
      <c r="O901">
        <v>2.3701338342199088E-10</v>
      </c>
      <c r="P901">
        <f t="shared" si="28"/>
        <v>1.8958606805281606</v>
      </c>
    </row>
    <row r="902" spans="1:16" x14ac:dyDescent="0.2">
      <c r="A902">
        <v>606.14</v>
      </c>
      <c r="B902">
        <v>3337.33</v>
      </c>
      <c r="C902">
        <v>11443.6</v>
      </c>
      <c r="D902">
        <v>37587.800000000003</v>
      </c>
      <c r="E902">
        <v>64000</v>
      </c>
      <c r="F902">
        <v>64000</v>
      </c>
      <c r="H902">
        <v>13472.4</v>
      </c>
      <c r="I902">
        <v>34045</v>
      </c>
      <c r="J902">
        <v>33646.300000000003</v>
      </c>
      <c r="L902">
        <f t="shared" si="29"/>
        <v>606.14</v>
      </c>
      <c r="M902">
        <f>data!AQ902</f>
        <v>2.4205671157575778E-10</v>
      </c>
      <c r="O902">
        <v>2.3700042583217253E-10</v>
      </c>
      <c r="P902">
        <f t="shared" si="28"/>
        <v>2.1334500669487255</v>
      </c>
    </row>
    <row r="903" spans="1:16" x14ac:dyDescent="0.2">
      <c r="A903">
        <v>606.59</v>
      </c>
      <c r="B903">
        <v>3243.73</v>
      </c>
      <c r="C903">
        <v>10696</v>
      </c>
      <c r="D903">
        <v>37591.33</v>
      </c>
      <c r="E903">
        <v>64000</v>
      </c>
      <c r="F903">
        <v>64000</v>
      </c>
      <c r="H903">
        <v>12563.2</v>
      </c>
      <c r="I903">
        <v>30390.799999999999</v>
      </c>
      <c r="J903">
        <v>30041.1</v>
      </c>
      <c r="L903">
        <f t="shared" si="29"/>
        <v>606.59</v>
      </c>
      <c r="M903">
        <f>data!AQ903</f>
        <v>2.4178163075432326E-10</v>
      </c>
      <c r="O903">
        <v>2.3674032300761783E-10</v>
      </c>
      <c r="P903">
        <f t="shared" si="28"/>
        <v>2.1294672925419671</v>
      </c>
    </row>
    <row r="904" spans="1:16" x14ac:dyDescent="0.2">
      <c r="A904">
        <v>607.04999999999995</v>
      </c>
      <c r="B904">
        <v>3330.13</v>
      </c>
      <c r="C904">
        <v>11429.3</v>
      </c>
      <c r="D904">
        <v>37771.269999999997</v>
      </c>
      <c r="E904">
        <v>64000</v>
      </c>
      <c r="F904">
        <v>64000</v>
      </c>
      <c r="H904">
        <v>13448.7</v>
      </c>
      <c r="I904">
        <v>32097.4</v>
      </c>
      <c r="J904">
        <v>31805.4</v>
      </c>
      <c r="L904">
        <f t="shared" si="29"/>
        <v>607.04999999999995</v>
      </c>
      <c r="M904">
        <f>data!AQ904</f>
        <v>2.415436197194854E-10</v>
      </c>
      <c r="O904">
        <v>2.3689032031300145E-10</v>
      </c>
      <c r="P904">
        <f t="shared" ref="P904:P967" si="30">(M904-O904)/O904%</f>
        <v>1.964326528975763</v>
      </c>
    </row>
    <row r="905" spans="1:16" x14ac:dyDescent="0.2">
      <c r="A905">
        <v>607.5</v>
      </c>
      <c r="B905">
        <v>3318.8</v>
      </c>
      <c r="C905">
        <v>11226.9</v>
      </c>
      <c r="D905">
        <v>37800.67</v>
      </c>
      <c r="E905">
        <v>64000</v>
      </c>
      <c r="F905">
        <v>64000</v>
      </c>
      <c r="H905">
        <v>13170.1</v>
      </c>
      <c r="I905">
        <v>32362.7</v>
      </c>
      <c r="J905">
        <v>32059.4</v>
      </c>
      <c r="L905">
        <f t="shared" si="29"/>
        <v>607.5</v>
      </c>
      <c r="M905">
        <f>data!AQ905</f>
        <v>2.4168399496454228E-10</v>
      </c>
      <c r="O905">
        <v>2.3678175486038892E-10</v>
      </c>
      <c r="P905">
        <f t="shared" si="30"/>
        <v>2.0703622654726166</v>
      </c>
    </row>
    <row r="906" spans="1:16" x14ac:dyDescent="0.2">
      <c r="A906">
        <v>607.96</v>
      </c>
      <c r="B906">
        <v>3339.27</v>
      </c>
      <c r="C906">
        <v>11436.1</v>
      </c>
      <c r="D906">
        <v>37851.47</v>
      </c>
      <c r="E906">
        <v>64000</v>
      </c>
      <c r="F906">
        <v>64000</v>
      </c>
      <c r="H906">
        <v>13494.7</v>
      </c>
      <c r="I906">
        <v>30597</v>
      </c>
      <c r="J906">
        <v>30307.599999999999</v>
      </c>
      <c r="L906">
        <f t="shared" si="29"/>
        <v>607.96</v>
      </c>
      <c r="M906">
        <f>data!AQ906</f>
        <v>2.4190956563231131E-10</v>
      </c>
      <c r="O906">
        <v>2.3662618064722967E-10</v>
      </c>
      <c r="P906">
        <f t="shared" si="30"/>
        <v>2.2327981504964072</v>
      </c>
    </row>
    <row r="907" spans="1:16" x14ac:dyDescent="0.2">
      <c r="A907">
        <v>608.41</v>
      </c>
      <c r="B907">
        <v>3381.4</v>
      </c>
      <c r="C907">
        <v>11771.8</v>
      </c>
      <c r="D907">
        <v>38022.199999999997</v>
      </c>
      <c r="E907">
        <v>64000</v>
      </c>
      <c r="F907">
        <v>64000</v>
      </c>
      <c r="H907">
        <v>13812.8</v>
      </c>
      <c r="I907">
        <v>30488.799999999999</v>
      </c>
      <c r="J907">
        <v>30202.6</v>
      </c>
      <c r="L907">
        <f t="shared" si="29"/>
        <v>608.41</v>
      </c>
      <c r="M907">
        <f>data!AQ907</f>
        <v>2.4140411571942823E-10</v>
      </c>
      <c r="O907">
        <v>2.3660079973232579E-10</v>
      </c>
      <c r="P907">
        <f t="shared" si="30"/>
        <v>2.0301351443175988</v>
      </c>
    </row>
    <row r="908" spans="1:16" x14ac:dyDescent="0.2">
      <c r="A908">
        <v>608.87</v>
      </c>
      <c r="B908">
        <v>3342.8</v>
      </c>
      <c r="C908">
        <v>11424.9</v>
      </c>
      <c r="D908">
        <v>38032.730000000003</v>
      </c>
      <c r="E908">
        <v>64000</v>
      </c>
      <c r="F908">
        <v>64000</v>
      </c>
      <c r="H908">
        <v>13433.6</v>
      </c>
      <c r="I908">
        <v>30060.799999999999</v>
      </c>
      <c r="J908">
        <v>29833.4</v>
      </c>
      <c r="L908">
        <f t="shared" si="29"/>
        <v>608.87</v>
      </c>
      <c r="M908">
        <f>data!AQ908</f>
        <v>2.4149023621893317E-10</v>
      </c>
      <c r="O908">
        <v>2.3666014665146807E-10</v>
      </c>
      <c r="P908">
        <f t="shared" si="30"/>
        <v>2.0409391423974825</v>
      </c>
    </row>
    <row r="909" spans="1:16" x14ac:dyDescent="0.2">
      <c r="A909">
        <v>609.32000000000005</v>
      </c>
      <c r="B909">
        <v>3518.73</v>
      </c>
      <c r="C909">
        <v>12877.8</v>
      </c>
      <c r="D909">
        <v>38317.53</v>
      </c>
      <c r="E909">
        <v>64000</v>
      </c>
      <c r="F909">
        <v>64000</v>
      </c>
      <c r="H909">
        <v>15192.2</v>
      </c>
      <c r="I909">
        <v>30487.7</v>
      </c>
      <c r="J909">
        <v>30227.200000000001</v>
      </c>
      <c r="L909">
        <f t="shared" si="29"/>
        <v>609.32000000000005</v>
      </c>
      <c r="M909">
        <f>data!AQ909</f>
        <v>2.4113087104879669E-10</v>
      </c>
      <c r="O909">
        <v>2.3664892722020051E-10</v>
      </c>
      <c r="P909">
        <f t="shared" si="30"/>
        <v>1.8939210421291131</v>
      </c>
    </row>
    <row r="910" spans="1:16" x14ac:dyDescent="0.2">
      <c r="A910">
        <v>609.78</v>
      </c>
      <c r="B910">
        <v>3394.2</v>
      </c>
      <c r="C910">
        <v>11906.1</v>
      </c>
      <c r="D910">
        <v>38271.93</v>
      </c>
      <c r="E910">
        <v>64000</v>
      </c>
      <c r="F910">
        <v>64000</v>
      </c>
      <c r="H910">
        <v>14020.2</v>
      </c>
      <c r="I910">
        <v>32203</v>
      </c>
      <c r="J910">
        <v>31906.400000000001</v>
      </c>
      <c r="L910">
        <f t="shared" si="29"/>
        <v>609.78</v>
      </c>
      <c r="M910">
        <f>data!AQ910</f>
        <v>2.4099946631535789E-10</v>
      </c>
      <c r="O910">
        <v>2.3593768676706292E-10</v>
      </c>
      <c r="P910">
        <f t="shared" si="30"/>
        <v>2.14538830894463</v>
      </c>
    </row>
    <row r="911" spans="1:16" x14ac:dyDescent="0.2">
      <c r="A911">
        <v>610.23</v>
      </c>
      <c r="B911">
        <v>3324.67</v>
      </c>
      <c r="C911">
        <v>11334.8</v>
      </c>
      <c r="D911">
        <v>38329.67</v>
      </c>
      <c r="E911">
        <v>64000</v>
      </c>
      <c r="F911">
        <v>64000</v>
      </c>
      <c r="H911">
        <v>13285.6</v>
      </c>
      <c r="I911">
        <v>32189.4</v>
      </c>
      <c r="J911">
        <v>31941.7</v>
      </c>
      <c r="L911">
        <f t="shared" si="29"/>
        <v>610.23</v>
      </c>
      <c r="M911">
        <f>data!AQ911</f>
        <v>2.4050950907053408E-10</v>
      </c>
      <c r="O911">
        <v>2.356785103044648E-10</v>
      </c>
      <c r="P911">
        <f t="shared" si="30"/>
        <v>2.049825739236165</v>
      </c>
    </row>
    <row r="912" spans="1:16" x14ac:dyDescent="0.2">
      <c r="A912">
        <v>610.69000000000005</v>
      </c>
      <c r="B912">
        <v>3295.13</v>
      </c>
      <c r="C912">
        <v>11153.8</v>
      </c>
      <c r="D912">
        <v>38407.07</v>
      </c>
      <c r="E912">
        <v>64000</v>
      </c>
      <c r="F912">
        <v>64000</v>
      </c>
      <c r="H912">
        <v>13076.7</v>
      </c>
      <c r="I912">
        <v>29049.8</v>
      </c>
      <c r="J912">
        <v>28883.7</v>
      </c>
      <c r="L912">
        <f t="shared" si="29"/>
        <v>610.69000000000005</v>
      </c>
      <c r="M912">
        <f>data!AQ912</f>
        <v>2.401777208140189E-10</v>
      </c>
      <c r="O912">
        <v>2.3558700542912492E-10</v>
      </c>
      <c r="P912">
        <f t="shared" si="30"/>
        <v>1.9486284383690542</v>
      </c>
    </row>
    <row r="913" spans="1:16" x14ac:dyDescent="0.2">
      <c r="A913">
        <v>611.14</v>
      </c>
      <c r="B913">
        <v>3356.4</v>
      </c>
      <c r="C913">
        <v>11513.3</v>
      </c>
      <c r="D913">
        <v>38567.599999999999</v>
      </c>
      <c r="E913">
        <v>64000</v>
      </c>
      <c r="F913">
        <v>64000</v>
      </c>
      <c r="H913">
        <v>13493.3</v>
      </c>
      <c r="I913">
        <v>28724.9</v>
      </c>
      <c r="J913">
        <v>28511.1</v>
      </c>
      <c r="L913">
        <f t="shared" si="29"/>
        <v>611.14</v>
      </c>
      <c r="M913">
        <f>data!AQ913</f>
        <v>2.3989269318661981E-10</v>
      </c>
      <c r="O913">
        <v>2.350347235728818E-10</v>
      </c>
      <c r="P913">
        <f t="shared" si="30"/>
        <v>2.0669157050028844</v>
      </c>
    </row>
    <row r="914" spans="1:16" x14ac:dyDescent="0.2">
      <c r="A914">
        <v>611.6</v>
      </c>
      <c r="B914">
        <v>3263.33</v>
      </c>
      <c r="C914">
        <v>10839.9</v>
      </c>
      <c r="D914">
        <v>38637.129999999997</v>
      </c>
      <c r="E914">
        <v>64000</v>
      </c>
      <c r="F914">
        <v>64000</v>
      </c>
      <c r="H914">
        <v>12750.5</v>
      </c>
      <c r="I914">
        <v>28255.200000000001</v>
      </c>
      <c r="J914">
        <v>28001.5</v>
      </c>
      <c r="L914">
        <f t="shared" si="29"/>
        <v>611.6</v>
      </c>
      <c r="M914">
        <f>data!AQ914</f>
        <v>2.3916777553724313E-10</v>
      </c>
      <c r="O914">
        <v>2.3504245256263072E-10</v>
      </c>
      <c r="P914">
        <f t="shared" si="30"/>
        <v>1.7551395203864968</v>
      </c>
    </row>
    <row r="915" spans="1:16" x14ac:dyDescent="0.2">
      <c r="A915">
        <v>612.04999999999995</v>
      </c>
      <c r="B915">
        <v>3479.73</v>
      </c>
      <c r="C915">
        <v>12603.8</v>
      </c>
      <c r="D915">
        <v>38977.33</v>
      </c>
      <c r="E915">
        <v>64000</v>
      </c>
      <c r="F915">
        <v>64000</v>
      </c>
      <c r="H915">
        <v>14845.2</v>
      </c>
      <c r="I915">
        <v>29378.2</v>
      </c>
      <c r="J915">
        <v>29205.1</v>
      </c>
      <c r="L915">
        <f t="shared" si="29"/>
        <v>612.04999999999995</v>
      </c>
      <c r="M915">
        <f>data!AQ915</f>
        <v>2.3871299511246802E-10</v>
      </c>
      <c r="O915">
        <v>2.3401632368061105E-10</v>
      </c>
      <c r="P915">
        <f t="shared" si="30"/>
        <v>2.0069845376543332</v>
      </c>
    </row>
    <row r="916" spans="1:16" x14ac:dyDescent="0.2">
      <c r="A916">
        <v>612.5</v>
      </c>
      <c r="B916">
        <v>3375.27</v>
      </c>
      <c r="C916">
        <v>11779</v>
      </c>
      <c r="D916">
        <v>38968.33</v>
      </c>
      <c r="E916">
        <v>64000</v>
      </c>
      <c r="F916">
        <v>64000</v>
      </c>
      <c r="H916">
        <v>13877.8</v>
      </c>
      <c r="I916">
        <v>28229.1</v>
      </c>
      <c r="J916">
        <v>27986.400000000001</v>
      </c>
      <c r="L916">
        <f t="shared" si="29"/>
        <v>612.5</v>
      </c>
      <c r="M916">
        <f>data!AQ916</f>
        <v>2.384598282842373E-10</v>
      </c>
      <c r="O916">
        <v>2.3379357242704243E-10</v>
      </c>
      <c r="P916">
        <f t="shared" si="30"/>
        <v>1.9958871446951447</v>
      </c>
    </row>
    <row r="917" spans="1:16" x14ac:dyDescent="0.2">
      <c r="A917">
        <v>612.96</v>
      </c>
      <c r="B917">
        <v>3339.53</v>
      </c>
      <c r="C917">
        <v>11450.5</v>
      </c>
      <c r="D917">
        <v>39026.33</v>
      </c>
      <c r="E917">
        <v>64000</v>
      </c>
      <c r="F917">
        <v>64000</v>
      </c>
      <c r="H917">
        <v>13438.4</v>
      </c>
      <c r="I917">
        <v>28649.7</v>
      </c>
      <c r="J917">
        <v>28410.400000000001</v>
      </c>
      <c r="L917">
        <f t="shared" si="29"/>
        <v>612.96</v>
      </c>
      <c r="M917">
        <f>data!AQ917</f>
        <v>2.3822866222114656E-10</v>
      </c>
      <c r="O917">
        <v>2.3363145105778331E-10</v>
      </c>
      <c r="P917">
        <f t="shared" si="30"/>
        <v>1.9677193042927406</v>
      </c>
    </row>
    <row r="918" spans="1:16" x14ac:dyDescent="0.2">
      <c r="A918">
        <v>613.41</v>
      </c>
      <c r="B918">
        <v>3555.13</v>
      </c>
      <c r="C918">
        <v>13223.4</v>
      </c>
      <c r="D918">
        <v>39346.6</v>
      </c>
      <c r="E918">
        <v>64000</v>
      </c>
      <c r="F918">
        <v>64000</v>
      </c>
      <c r="H918">
        <v>15605.7</v>
      </c>
      <c r="I918">
        <v>30062.7</v>
      </c>
      <c r="J918">
        <v>29843.8</v>
      </c>
      <c r="L918">
        <f t="shared" si="29"/>
        <v>613.41</v>
      </c>
      <c r="M918">
        <f>data!AQ918</f>
        <v>2.3791249652700266E-10</v>
      </c>
      <c r="O918">
        <v>2.3311972089940507E-10</v>
      </c>
      <c r="P918">
        <f t="shared" si="30"/>
        <v>2.0559288631208306</v>
      </c>
    </row>
    <row r="919" spans="1:16" x14ac:dyDescent="0.2">
      <c r="A919">
        <v>613.87</v>
      </c>
      <c r="B919">
        <v>3258.27</v>
      </c>
      <c r="C919">
        <v>10787.8</v>
      </c>
      <c r="D919">
        <v>39217.67</v>
      </c>
      <c r="E919">
        <v>64000</v>
      </c>
      <c r="F919">
        <v>64000</v>
      </c>
      <c r="H919">
        <v>12730.2</v>
      </c>
      <c r="I919">
        <v>27181.5</v>
      </c>
      <c r="J919">
        <v>26942</v>
      </c>
      <c r="L919">
        <f t="shared" si="29"/>
        <v>613.87</v>
      </c>
      <c r="M919">
        <f>data!AQ919</f>
        <v>2.3716782906764169E-10</v>
      </c>
      <c r="O919">
        <v>2.3257282038073596E-10</v>
      </c>
      <c r="P919">
        <f t="shared" si="30"/>
        <v>1.9757290122652396</v>
      </c>
    </row>
    <row r="920" spans="1:16" x14ac:dyDescent="0.2">
      <c r="A920">
        <v>614.32000000000005</v>
      </c>
      <c r="B920">
        <v>3258.33</v>
      </c>
      <c r="C920">
        <v>10810.2</v>
      </c>
      <c r="D920">
        <v>39328.93</v>
      </c>
      <c r="E920">
        <v>64000</v>
      </c>
      <c r="F920">
        <v>64000</v>
      </c>
      <c r="H920">
        <v>12664.5</v>
      </c>
      <c r="I920">
        <v>27577</v>
      </c>
      <c r="J920">
        <v>27357.1</v>
      </c>
      <c r="L920">
        <f t="shared" si="29"/>
        <v>614.32000000000005</v>
      </c>
      <c r="M920">
        <f>data!AQ920</f>
        <v>2.3681074393273439E-10</v>
      </c>
      <c r="O920">
        <v>2.3245979235572677E-10</v>
      </c>
      <c r="P920">
        <f t="shared" si="30"/>
        <v>1.8717007069977414</v>
      </c>
    </row>
    <row r="921" spans="1:16" x14ac:dyDescent="0.2">
      <c r="A921">
        <v>614.78</v>
      </c>
      <c r="B921">
        <v>3261.27</v>
      </c>
      <c r="C921">
        <v>10840.3</v>
      </c>
      <c r="D921">
        <v>39431</v>
      </c>
      <c r="E921">
        <v>64000</v>
      </c>
      <c r="F921">
        <v>64000</v>
      </c>
      <c r="H921">
        <v>12743.6</v>
      </c>
      <c r="I921">
        <v>28484.1</v>
      </c>
      <c r="J921">
        <v>28224.3</v>
      </c>
      <c r="L921">
        <f t="shared" si="29"/>
        <v>614.78</v>
      </c>
      <c r="M921">
        <f>data!AQ921</f>
        <v>2.3654712706238387E-10</v>
      </c>
      <c r="O921">
        <v>2.3176501645108822E-10</v>
      </c>
      <c r="P921">
        <f t="shared" si="30"/>
        <v>2.0633444531542864</v>
      </c>
    </row>
    <row r="922" spans="1:16" x14ac:dyDescent="0.2">
      <c r="A922">
        <v>615.23</v>
      </c>
      <c r="B922">
        <v>3263.87</v>
      </c>
      <c r="C922">
        <v>10824.4</v>
      </c>
      <c r="D922">
        <v>39555.53</v>
      </c>
      <c r="E922">
        <v>64000</v>
      </c>
      <c r="F922">
        <v>64000</v>
      </c>
      <c r="H922">
        <v>12720.6</v>
      </c>
      <c r="I922">
        <v>29316.9</v>
      </c>
      <c r="J922">
        <v>29040.799999999999</v>
      </c>
      <c r="L922">
        <f t="shared" si="29"/>
        <v>615.23</v>
      </c>
      <c r="M922">
        <f>data!AQ922</f>
        <v>2.361193204185695E-10</v>
      </c>
      <c r="O922">
        <v>2.3146179749717858E-10</v>
      </c>
      <c r="P922">
        <f t="shared" si="30"/>
        <v>2.0122210108766181</v>
      </c>
    </row>
    <row r="923" spans="1:16" x14ac:dyDescent="0.2">
      <c r="A923">
        <v>615.69000000000005</v>
      </c>
      <c r="B923">
        <v>3314.07</v>
      </c>
      <c r="C923">
        <v>11262.5</v>
      </c>
      <c r="D923">
        <v>39732.870000000003</v>
      </c>
      <c r="E923">
        <v>64000</v>
      </c>
      <c r="F923">
        <v>64000</v>
      </c>
      <c r="H923">
        <v>13209</v>
      </c>
      <c r="I923">
        <v>29059.3</v>
      </c>
      <c r="J923">
        <v>28736</v>
      </c>
      <c r="L923">
        <f t="shared" si="29"/>
        <v>615.69000000000005</v>
      </c>
      <c r="M923">
        <f>data!AQ923</f>
        <v>2.3566727481982226E-10</v>
      </c>
      <c r="O923">
        <v>2.3104049066099429E-10</v>
      </c>
      <c r="P923">
        <f t="shared" si="30"/>
        <v>2.0025858435424015</v>
      </c>
    </row>
    <row r="924" spans="1:16" x14ac:dyDescent="0.2">
      <c r="A924">
        <v>616.14</v>
      </c>
      <c r="B924">
        <v>3328.67</v>
      </c>
      <c r="C924">
        <v>11383.3</v>
      </c>
      <c r="D924">
        <v>39841</v>
      </c>
      <c r="E924">
        <v>64000</v>
      </c>
      <c r="F924">
        <v>64000</v>
      </c>
      <c r="H924">
        <v>13414.5</v>
      </c>
      <c r="I924">
        <v>26893</v>
      </c>
      <c r="J924">
        <v>26688.5</v>
      </c>
      <c r="L924">
        <f t="shared" si="29"/>
        <v>616.14</v>
      </c>
      <c r="M924">
        <f>data!AQ924</f>
        <v>2.3543618366646365E-10</v>
      </c>
      <c r="O924">
        <v>2.3108179606798346E-10</v>
      </c>
      <c r="P924">
        <f t="shared" si="30"/>
        <v>1.8843490368229359</v>
      </c>
    </row>
    <row r="925" spans="1:16" x14ac:dyDescent="0.2">
      <c r="A925">
        <v>616.59</v>
      </c>
      <c r="B925">
        <v>3276</v>
      </c>
      <c r="C925">
        <v>10909.6</v>
      </c>
      <c r="D925">
        <v>39862.400000000001</v>
      </c>
      <c r="E925">
        <v>64000</v>
      </c>
      <c r="F925">
        <v>64000</v>
      </c>
      <c r="H925">
        <v>12804.6</v>
      </c>
      <c r="I925">
        <v>25980.1</v>
      </c>
      <c r="J925">
        <v>25735.7</v>
      </c>
      <c r="L925">
        <f t="shared" si="29"/>
        <v>616.59</v>
      </c>
      <c r="M925">
        <f>data!AQ925</f>
        <v>2.3533704485653359E-10</v>
      </c>
      <c r="O925">
        <v>2.3055247918122083E-10</v>
      </c>
      <c r="P925">
        <f t="shared" si="30"/>
        <v>2.0752609958064925</v>
      </c>
    </row>
    <row r="926" spans="1:16" x14ac:dyDescent="0.2">
      <c r="A926">
        <v>617.04999999999995</v>
      </c>
      <c r="B926">
        <v>3323.13</v>
      </c>
      <c r="C926">
        <v>11332.8</v>
      </c>
      <c r="D926">
        <v>40048.67</v>
      </c>
      <c r="E926">
        <v>64000</v>
      </c>
      <c r="F926">
        <v>64000</v>
      </c>
      <c r="H926">
        <v>13327.1</v>
      </c>
      <c r="I926">
        <v>26524.9</v>
      </c>
      <c r="J926">
        <v>26334.1</v>
      </c>
      <c r="L926">
        <f t="shared" si="29"/>
        <v>617.04999999999995</v>
      </c>
      <c r="M926">
        <f>data!AQ926</f>
        <v>2.3480863527763641E-10</v>
      </c>
      <c r="O926">
        <v>2.3031913649947133E-10</v>
      </c>
      <c r="P926">
        <f t="shared" si="30"/>
        <v>1.9492513068602024</v>
      </c>
    </row>
    <row r="927" spans="1:16" x14ac:dyDescent="0.2">
      <c r="A927">
        <v>617.5</v>
      </c>
      <c r="B927">
        <v>3327.27</v>
      </c>
      <c r="C927">
        <v>11288.6</v>
      </c>
      <c r="D927">
        <v>40155.800000000003</v>
      </c>
      <c r="E927">
        <v>64000</v>
      </c>
      <c r="F927">
        <v>64000</v>
      </c>
      <c r="H927">
        <v>13307.3</v>
      </c>
      <c r="I927">
        <v>27378.3</v>
      </c>
      <c r="J927">
        <v>27077.4</v>
      </c>
      <c r="L927">
        <f t="shared" si="29"/>
        <v>617.5</v>
      </c>
      <c r="M927">
        <f>data!AQ927</f>
        <v>2.3451633783925417E-10</v>
      </c>
      <c r="O927">
        <v>2.3034417659660757E-10</v>
      </c>
      <c r="P927">
        <f t="shared" si="30"/>
        <v>1.8112727242734434</v>
      </c>
    </row>
    <row r="928" spans="1:16" x14ac:dyDescent="0.2">
      <c r="A928">
        <v>617.96</v>
      </c>
      <c r="B928">
        <v>3377.07</v>
      </c>
      <c r="C928">
        <v>11856.8</v>
      </c>
      <c r="D928">
        <v>40272.07</v>
      </c>
      <c r="E928">
        <v>64000</v>
      </c>
      <c r="F928">
        <v>64000</v>
      </c>
      <c r="H928">
        <v>13931.7</v>
      </c>
      <c r="I928">
        <v>27949.5</v>
      </c>
      <c r="J928">
        <v>27745</v>
      </c>
      <c r="L928">
        <f t="shared" si="29"/>
        <v>617.96</v>
      </c>
      <c r="M928">
        <f>data!AQ928</f>
        <v>2.3447745177426707E-10</v>
      </c>
      <c r="O928">
        <v>2.2992817257489063E-10</v>
      </c>
      <c r="P928">
        <f t="shared" si="30"/>
        <v>1.9785653704070005</v>
      </c>
    </row>
    <row r="929" spans="1:16" x14ac:dyDescent="0.2">
      <c r="A929">
        <v>618.41</v>
      </c>
      <c r="B929">
        <v>3286.8</v>
      </c>
      <c r="C929">
        <v>11007</v>
      </c>
      <c r="D929">
        <v>40262</v>
      </c>
      <c r="E929">
        <v>64000</v>
      </c>
      <c r="F929">
        <v>64000</v>
      </c>
      <c r="H929">
        <v>12960.6</v>
      </c>
      <c r="I929">
        <v>24980.9</v>
      </c>
      <c r="J929">
        <v>24806.6</v>
      </c>
      <c r="L929">
        <f t="shared" si="29"/>
        <v>618.41</v>
      </c>
      <c r="M929">
        <f>data!AQ929</f>
        <v>2.3433778040894158E-10</v>
      </c>
      <c r="O929">
        <v>2.2977576065524902E-10</v>
      </c>
      <c r="P929">
        <f t="shared" si="30"/>
        <v>1.9854225444333631</v>
      </c>
    </row>
    <row r="930" spans="1:16" x14ac:dyDescent="0.2">
      <c r="A930">
        <v>618.87</v>
      </c>
      <c r="B930">
        <v>3303.13</v>
      </c>
      <c r="C930">
        <v>11205.2</v>
      </c>
      <c r="D930">
        <v>40397</v>
      </c>
      <c r="E930">
        <v>64000</v>
      </c>
      <c r="F930">
        <v>64000</v>
      </c>
      <c r="H930">
        <v>13173.7</v>
      </c>
      <c r="I930">
        <v>23557.5</v>
      </c>
      <c r="J930">
        <v>23351.1</v>
      </c>
      <c r="L930">
        <f t="shared" si="29"/>
        <v>618.87</v>
      </c>
      <c r="M930">
        <f>data!AQ930</f>
        <v>2.3395150956550183E-10</v>
      </c>
      <c r="O930">
        <v>2.2936255749691414E-10</v>
      </c>
      <c r="P930">
        <f t="shared" si="30"/>
        <v>2.0007415851427419</v>
      </c>
    </row>
    <row r="931" spans="1:16" x14ac:dyDescent="0.2">
      <c r="A931">
        <v>619.32000000000005</v>
      </c>
      <c r="B931">
        <v>3314</v>
      </c>
      <c r="C931">
        <v>11297.6</v>
      </c>
      <c r="D931">
        <v>40535.129999999997</v>
      </c>
      <c r="E931">
        <v>64000</v>
      </c>
      <c r="F931">
        <v>64000</v>
      </c>
      <c r="H931">
        <v>13307.9</v>
      </c>
      <c r="I931">
        <v>23587.599999999999</v>
      </c>
      <c r="J931">
        <v>23414.9</v>
      </c>
      <c r="L931">
        <f t="shared" si="29"/>
        <v>619.32000000000005</v>
      </c>
      <c r="M931">
        <f>data!AQ931</f>
        <v>2.3350166358297183E-10</v>
      </c>
      <c r="O931">
        <v>2.2919350658724796E-10</v>
      </c>
      <c r="P931">
        <f t="shared" si="30"/>
        <v>1.8797029025269789</v>
      </c>
    </row>
    <row r="932" spans="1:16" x14ac:dyDescent="0.2">
      <c r="A932">
        <v>619.77</v>
      </c>
      <c r="B932">
        <v>3386.87</v>
      </c>
      <c r="C932">
        <v>11800.5</v>
      </c>
      <c r="D932">
        <v>40772.07</v>
      </c>
      <c r="E932">
        <v>64000</v>
      </c>
      <c r="F932">
        <v>64000</v>
      </c>
      <c r="H932">
        <v>13904.8</v>
      </c>
      <c r="I932">
        <v>25558.5</v>
      </c>
      <c r="J932">
        <v>25337.9</v>
      </c>
      <c r="L932">
        <f t="shared" ref="L932:L995" si="31">A932</f>
        <v>619.77</v>
      </c>
      <c r="M932">
        <f>data!AQ932</f>
        <v>2.3281297493570133E-10</v>
      </c>
      <c r="O932">
        <v>2.2869763963704527E-10</v>
      </c>
      <c r="P932">
        <f t="shared" si="30"/>
        <v>1.7994655761149509</v>
      </c>
    </row>
    <row r="933" spans="1:16" x14ac:dyDescent="0.2">
      <c r="A933">
        <v>620.23</v>
      </c>
      <c r="B933">
        <v>3313.93</v>
      </c>
      <c r="C933">
        <v>11230.4</v>
      </c>
      <c r="D933">
        <v>40812.730000000003</v>
      </c>
      <c r="E933">
        <v>64000</v>
      </c>
      <c r="F933">
        <v>64000</v>
      </c>
      <c r="H933">
        <v>13193.1</v>
      </c>
      <c r="I933">
        <v>25259.3</v>
      </c>
      <c r="J933">
        <v>25070.799999999999</v>
      </c>
      <c r="L933">
        <f t="shared" si="31"/>
        <v>620.23</v>
      </c>
      <c r="M933">
        <f>data!AQ933</f>
        <v>2.3246672940452052E-10</v>
      </c>
      <c r="O933">
        <v>2.2788980898707485E-10</v>
      </c>
      <c r="P933">
        <f t="shared" si="30"/>
        <v>2.0083918792986735</v>
      </c>
    </row>
    <row r="934" spans="1:16" x14ac:dyDescent="0.2">
      <c r="A934">
        <v>620.67999999999995</v>
      </c>
      <c r="B934">
        <v>3367.07</v>
      </c>
      <c r="C934">
        <v>11780</v>
      </c>
      <c r="D934">
        <v>40998.800000000003</v>
      </c>
      <c r="E934">
        <v>64000</v>
      </c>
      <c r="F934">
        <v>64000</v>
      </c>
      <c r="H934">
        <v>13875.5</v>
      </c>
      <c r="I934">
        <v>22874.5</v>
      </c>
      <c r="J934">
        <v>22784.6</v>
      </c>
      <c r="L934">
        <f t="shared" si="31"/>
        <v>620.67999999999995</v>
      </c>
      <c r="M934">
        <f>data!AQ934</f>
        <v>2.3198796382785514E-10</v>
      </c>
      <c r="O934">
        <v>2.2772645556543267E-10</v>
      </c>
      <c r="P934">
        <f t="shared" si="30"/>
        <v>1.8713277084304356</v>
      </c>
    </row>
    <row r="935" spans="1:16" x14ac:dyDescent="0.2">
      <c r="A935">
        <v>621.14</v>
      </c>
      <c r="B935">
        <v>3409.6</v>
      </c>
      <c r="C935">
        <v>11965.3</v>
      </c>
      <c r="D935">
        <v>41168.800000000003</v>
      </c>
      <c r="E935">
        <v>64000</v>
      </c>
      <c r="F935">
        <v>64000</v>
      </c>
      <c r="H935">
        <v>14048.8</v>
      </c>
      <c r="I935">
        <v>21496.799999999999</v>
      </c>
      <c r="J935">
        <v>21361.8</v>
      </c>
      <c r="L935">
        <f t="shared" si="31"/>
        <v>621.14</v>
      </c>
      <c r="M935">
        <f>data!AQ935</f>
        <v>2.3155560384587583E-10</v>
      </c>
      <c r="O935">
        <v>2.2747334930354497E-10</v>
      </c>
      <c r="P935">
        <f t="shared" si="30"/>
        <v>1.7946078320073513</v>
      </c>
    </row>
    <row r="936" spans="1:16" x14ac:dyDescent="0.2">
      <c r="A936">
        <v>621.59</v>
      </c>
      <c r="B936">
        <v>3325.73</v>
      </c>
      <c r="C936">
        <v>11390.7</v>
      </c>
      <c r="D936">
        <v>41195.269999999997</v>
      </c>
      <c r="E936">
        <v>64000</v>
      </c>
      <c r="F936">
        <v>64000</v>
      </c>
      <c r="H936">
        <v>13427.4</v>
      </c>
      <c r="I936">
        <v>22983.1</v>
      </c>
      <c r="J936">
        <v>22853.3</v>
      </c>
      <c r="L936">
        <f t="shared" si="31"/>
        <v>621.59</v>
      </c>
      <c r="M936">
        <f>data!AQ936</f>
        <v>2.3122696466151499E-10</v>
      </c>
      <c r="O936">
        <v>2.2668648288492479E-10</v>
      </c>
      <c r="P936">
        <f t="shared" si="30"/>
        <v>2.0029786155776788</v>
      </c>
    </row>
    <row r="937" spans="1:16" x14ac:dyDescent="0.2">
      <c r="A937">
        <v>622.04999999999995</v>
      </c>
      <c r="B937">
        <v>3393.73</v>
      </c>
      <c r="C937">
        <v>11909.7</v>
      </c>
      <c r="D937">
        <v>41361.870000000003</v>
      </c>
      <c r="E937">
        <v>64000</v>
      </c>
      <c r="F937">
        <v>64000</v>
      </c>
      <c r="H937">
        <v>14038</v>
      </c>
      <c r="I937">
        <v>24718.5</v>
      </c>
      <c r="J937">
        <v>24532.1</v>
      </c>
      <c r="L937">
        <f t="shared" si="31"/>
        <v>622.04999999999995</v>
      </c>
      <c r="M937">
        <f>data!AQ937</f>
        <v>2.3098309774129136E-10</v>
      </c>
      <c r="O937">
        <v>2.2656484012590836E-10</v>
      </c>
      <c r="P937">
        <f t="shared" si="30"/>
        <v>1.950107356873048</v>
      </c>
    </row>
    <row r="938" spans="1:16" x14ac:dyDescent="0.2">
      <c r="A938">
        <v>622.5</v>
      </c>
      <c r="B938">
        <v>3424.73</v>
      </c>
      <c r="C938">
        <v>12152.9</v>
      </c>
      <c r="D938">
        <v>41474.47</v>
      </c>
      <c r="E938">
        <v>64000</v>
      </c>
      <c r="F938">
        <v>64000</v>
      </c>
      <c r="H938">
        <v>14334.9</v>
      </c>
      <c r="I938">
        <v>24852.5</v>
      </c>
      <c r="J938">
        <v>24693.8</v>
      </c>
      <c r="L938">
        <f t="shared" si="31"/>
        <v>622.5</v>
      </c>
      <c r="M938">
        <f>data!AQ938</f>
        <v>2.3083987146249354E-10</v>
      </c>
      <c r="O938">
        <v>2.2639387433805787E-10</v>
      </c>
      <c r="P938">
        <f t="shared" si="30"/>
        <v>1.9638327836542024</v>
      </c>
    </row>
    <row r="939" spans="1:16" x14ac:dyDescent="0.2">
      <c r="A939">
        <v>622.95000000000005</v>
      </c>
      <c r="B939">
        <v>3404.4</v>
      </c>
      <c r="C939">
        <v>11988.7</v>
      </c>
      <c r="D939">
        <v>41519.47</v>
      </c>
      <c r="E939">
        <v>64000</v>
      </c>
      <c r="F939">
        <v>64000</v>
      </c>
      <c r="H939">
        <v>14109.3</v>
      </c>
      <c r="I939">
        <v>25717.4</v>
      </c>
      <c r="J939">
        <v>25481.3</v>
      </c>
      <c r="L939">
        <f t="shared" si="31"/>
        <v>622.95000000000005</v>
      </c>
      <c r="M939">
        <f>data!AQ939</f>
        <v>2.3080021373418233E-10</v>
      </c>
      <c r="O939">
        <v>2.2655454240415275E-10</v>
      </c>
      <c r="P939">
        <f t="shared" si="30"/>
        <v>1.8740173050495224</v>
      </c>
    </row>
    <row r="940" spans="1:16" x14ac:dyDescent="0.2">
      <c r="A940">
        <v>623.41</v>
      </c>
      <c r="B940">
        <v>3281.73</v>
      </c>
      <c r="C940">
        <v>11045.6</v>
      </c>
      <c r="D940">
        <v>41526.07</v>
      </c>
      <c r="E940">
        <v>64000</v>
      </c>
      <c r="F940">
        <v>64000</v>
      </c>
      <c r="H940">
        <v>12989</v>
      </c>
      <c r="I940">
        <v>24623.9</v>
      </c>
      <c r="J940">
        <v>24456.799999999999</v>
      </c>
      <c r="L940">
        <f t="shared" si="31"/>
        <v>623.41</v>
      </c>
      <c r="M940">
        <f>data!AQ940</f>
        <v>2.3036247905310139E-10</v>
      </c>
      <c r="O940">
        <v>2.2579348220274193E-10</v>
      </c>
      <c r="P940">
        <f t="shared" si="30"/>
        <v>2.0235291142092922</v>
      </c>
    </row>
    <row r="941" spans="1:16" x14ac:dyDescent="0.2">
      <c r="A941">
        <v>623.86</v>
      </c>
      <c r="B941">
        <v>3281.73</v>
      </c>
      <c r="C941">
        <v>11026.9</v>
      </c>
      <c r="D941">
        <v>41634</v>
      </c>
      <c r="E941">
        <v>64000</v>
      </c>
      <c r="F941">
        <v>64000</v>
      </c>
      <c r="H941">
        <v>12964.1</v>
      </c>
      <c r="I941">
        <v>23493.3</v>
      </c>
      <c r="J941">
        <v>23293</v>
      </c>
      <c r="L941">
        <f t="shared" si="31"/>
        <v>623.86</v>
      </c>
      <c r="M941">
        <f>data!AQ941</f>
        <v>2.3005334453231951E-10</v>
      </c>
      <c r="O941">
        <v>2.2561032981261245E-10</v>
      </c>
      <c r="P941">
        <f t="shared" si="30"/>
        <v>1.9693312462232297</v>
      </c>
    </row>
    <row r="942" spans="1:16" x14ac:dyDescent="0.2">
      <c r="A942">
        <v>624.32000000000005</v>
      </c>
      <c r="B942">
        <v>3393.87</v>
      </c>
      <c r="C942">
        <v>11951</v>
      </c>
      <c r="D942">
        <v>41864.199999999997</v>
      </c>
      <c r="E942">
        <v>64000</v>
      </c>
      <c r="F942">
        <v>64000</v>
      </c>
      <c r="H942">
        <v>14070.5</v>
      </c>
      <c r="I942">
        <v>25675.3</v>
      </c>
      <c r="J942">
        <v>25388.2</v>
      </c>
      <c r="L942">
        <f t="shared" si="31"/>
        <v>624.32000000000005</v>
      </c>
      <c r="M942">
        <f>data!AQ942</f>
        <v>2.2968986629683572E-10</v>
      </c>
      <c r="O942">
        <v>2.25153712101028E-10</v>
      </c>
      <c r="P942">
        <f t="shared" si="30"/>
        <v>2.0146921645121787</v>
      </c>
    </row>
    <row r="943" spans="1:16" x14ac:dyDescent="0.2">
      <c r="A943">
        <v>624.77</v>
      </c>
      <c r="B943">
        <v>3261.67</v>
      </c>
      <c r="C943">
        <v>10748.8</v>
      </c>
      <c r="D943">
        <v>41821.800000000003</v>
      </c>
      <c r="E943">
        <v>64000</v>
      </c>
      <c r="F943">
        <v>64000</v>
      </c>
      <c r="H943">
        <v>12653.4</v>
      </c>
      <c r="I943">
        <v>24324.6</v>
      </c>
      <c r="J943">
        <v>24098.3</v>
      </c>
      <c r="L943">
        <f t="shared" si="31"/>
        <v>624.77</v>
      </c>
      <c r="M943">
        <f>data!AQ943</f>
        <v>2.2949660841645387E-10</v>
      </c>
      <c r="O943">
        <v>2.2504249830726473E-10</v>
      </c>
      <c r="P943">
        <f t="shared" si="30"/>
        <v>1.9792306531842969</v>
      </c>
    </row>
    <row r="944" spans="1:16" x14ac:dyDescent="0.2">
      <c r="A944">
        <v>625.22</v>
      </c>
      <c r="B944">
        <v>3312.87</v>
      </c>
      <c r="C944">
        <v>11274.4</v>
      </c>
      <c r="D944">
        <v>41959.87</v>
      </c>
      <c r="E944">
        <v>64000</v>
      </c>
      <c r="F944">
        <v>64000</v>
      </c>
      <c r="H944">
        <v>13255.1</v>
      </c>
      <c r="I944">
        <v>23315.4</v>
      </c>
      <c r="J944">
        <v>23136.7</v>
      </c>
      <c r="L944">
        <f t="shared" si="31"/>
        <v>625.22</v>
      </c>
      <c r="M944">
        <f>data!AQ944</f>
        <v>2.2932189941572534E-10</v>
      </c>
      <c r="O944">
        <v>2.2454183289436619E-10</v>
      </c>
      <c r="P944">
        <f t="shared" si="30"/>
        <v>2.1288088993234031</v>
      </c>
    </row>
    <row r="945" spans="1:16" x14ac:dyDescent="0.2">
      <c r="A945">
        <v>625.67999999999995</v>
      </c>
      <c r="B945">
        <v>3350.73</v>
      </c>
      <c r="C945">
        <v>11527.8</v>
      </c>
      <c r="D945">
        <v>42113.599999999999</v>
      </c>
      <c r="E945">
        <v>64000</v>
      </c>
      <c r="F945">
        <v>64000</v>
      </c>
      <c r="H945">
        <v>13571</v>
      </c>
      <c r="I945">
        <v>22967.599999999999</v>
      </c>
      <c r="J945">
        <v>22792</v>
      </c>
      <c r="L945">
        <f t="shared" si="31"/>
        <v>625.67999999999995</v>
      </c>
      <c r="M945">
        <f>data!AQ945</f>
        <v>2.2897501302737239E-10</v>
      </c>
      <c r="O945">
        <v>2.2480955436562545E-10</v>
      </c>
      <c r="P945">
        <f t="shared" si="30"/>
        <v>1.8528832875903183</v>
      </c>
    </row>
    <row r="946" spans="1:16" x14ac:dyDescent="0.2">
      <c r="A946">
        <v>626.13</v>
      </c>
      <c r="B946">
        <v>3276.8</v>
      </c>
      <c r="C946">
        <v>10994.4</v>
      </c>
      <c r="D946">
        <v>42122.47</v>
      </c>
      <c r="E946">
        <v>64000</v>
      </c>
      <c r="F946">
        <v>64000</v>
      </c>
      <c r="H946">
        <v>12873.7</v>
      </c>
      <c r="I946">
        <v>21361.5</v>
      </c>
      <c r="J946">
        <v>21148.400000000001</v>
      </c>
      <c r="L946">
        <f t="shared" si="31"/>
        <v>626.13</v>
      </c>
      <c r="M946">
        <f>data!AQ946</f>
        <v>2.2882631006086917E-10</v>
      </c>
      <c r="O946">
        <v>2.2470701409355223E-10</v>
      </c>
      <c r="P946">
        <f t="shared" si="30"/>
        <v>1.833185307514237</v>
      </c>
    </row>
    <row r="947" spans="1:16" x14ac:dyDescent="0.2">
      <c r="A947">
        <v>626.58000000000004</v>
      </c>
      <c r="B947">
        <v>3325.53</v>
      </c>
      <c r="C947">
        <v>11357.3</v>
      </c>
      <c r="D947">
        <v>42247.13</v>
      </c>
      <c r="E947">
        <v>64000</v>
      </c>
      <c r="F947">
        <v>64000</v>
      </c>
      <c r="H947">
        <v>13330</v>
      </c>
      <c r="I947">
        <v>21764.3</v>
      </c>
      <c r="J947">
        <v>21598.799999999999</v>
      </c>
      <c r="L947">
        <f t="shared" si="31"/>
        <v>626.58000000000004</v>
      </c>
      <c r="M947">
        <f>data!AQ947</f>
        <v>2.2872009275664246E-10</v>
      </c>
      <c r="O947">
        <v>2.2404550347772008E-10</v>
      </c>
      <c r="P947">
        <f t="shared" si="30"/>
        <v>2.086446371992126</v>
      </c>
    </row>
    <row r="948" spans="1:16" x14ac:dyDescent="0.2">
      <c r="A948">
        <v>627.04</v>
      </c>
      <c r="B948">
        <v>3342.33</v>
      </c>
      <c r="C948">
        <v>11569</v>
      </c>
      <c r="D948">
        <v>42375.8</v>
      </c>
      <c r="E948">
        <v>64000</v>
      </c>
      <c r="F948">
        <v>64000</v>
      </c>
      <c r="H948">
        <v>13662.4</v>
      </c>
      <c r="I948">
        <v>22591.5</v>
      </c>
      <c r="J948">
        <v>22449.599999999999</v>
      </c>
      <c r="L948">
        <f t="shared" si="31"/>
        <v>627.04</v>
      </c>
      <c r="M948">
        <f>data!AQ948</f>
        <v>2.2840006887179767E-10</v>
      </c>
      <c r="O948">
        <v>2.2396118710924945E-10</v>
      </c>
      <c r="P948">
        <f t="shared" si="30"/>
        <v>1.9819870665281416</v>
      </c>
    </row>
    <row r="949" spans="1:16" x14ac:dyDescent="0.2">
      <c r="A949">
        <v>627.49</v>
      </c>
      <c r="B949">
        <v>3277.8</v>
      </c>
      <c r="C949">
        <v>10888.3</v>
      </c>
      <c r="D949">
        <v>42449.8</v>
      </c>
      <c r="E949">
        <v>64000</v>
      </c>
      <c r="F949">
        <v>64000</v>
      </c>
      <c r="H949">
        <v>12807</v>
      </c>
      <c r="I949">
        <v>21770.3</v>
      </c>
      <c r="J949">
        <v>21572.799999999999</v>
      </c>
      <c r="L949">
        <f t="shared" si="31"/>
        <v>627.49</v>
      </c>
      <c r="M949">
        <f>data!AQ949</f>
        <v>2.2790974276287061E-10</v>
      </c>
      <c r="O949">
        <v>2.2365298878726048E-10</v>
      </c>
      <c r="P949">
        <f t="shared" si="30"/>
        <v>1.9032850840456121</v>
      </c>
    </row>
    <row r="950" spans="1:16" x14ac:dyDescent="0.2">
      <c r="A950">
        <v>627.95000000000005</v>
      </c>
      <c r="B950">
        <v>3372.27</v>
      </c>
      <c r="C950">
        <v>11772.2</v>
      </c>
      <c r="D950">
        <v>42568.67</v>
      </c>
      <c r="E950">
        <v>64000</v>
      </c>
      <c r="F950">
        <v>64000</v>
      </c>
      <c r="H950">
        <v>13840.2</v>
      </c>
      <c r="I950">
        <v>21106.3</v>
      </c>
      <c r="J950">
        <v>20971.099999999999</v>
      </c>
      <c r="L950">
        <f t="shared" si="31"/>
        <v>627.95000000000005</v>
      </c>
      <c r="M950">
        <f>data!AQ950</f>
        <v>2.2812760583146551E-10</v>
      </c>
      <c r="O950">
        <v>2.2367357562596065E-10</v>
      </c>
      <c r="P950">
        <f t="shared" si="30"/>
        <v>1.9913081789120852</v>
      </c>
    </row>
    <row r="951" spans="1:16" x14ac:dyDescent="0.2">
      <c r="A951">
        <v>628.4</v>
      </c>
      <c r="B951">
        <v>3384</v>
      </c>
      <c r="C951">
        <v>11865.1</v>
      </c>
      <c r="D951">
        <v>42698.07</v>
      </c>
      <c r="E951">
        <v>64000</v>
      </c>
      <c r="F951">
        <v>64000</v>
      </c>
      <c r="H951">
        <v>13972.2</v>
      </c>
      <c r="I951">
        <v>20241.5</v>
      </c>
      <c r="J951">
        <v>20099.7</v>
      </c>
      <c r="L951">
        <f t="shared" si="31"/>
        <v>628.4</v>
      </c>
      <c r="M951">
        <f>data!AQ951</f>
        <v>2.2776616125918002E-10</v>
      </c>
      <c r="O951">
        <v>2.2355043031152381E-10</v>
      </c>
      <c r="P951">
        <f t="shared" si="30"/>
        <v>1.8858075745063261</v>
      </c>
    </row>
    <row r="952" spans="1:16" x14ac:dyDescent="0.2">
      <c r="A952">
        <v>628.85</v>
      </c>
      <c r="B952">
        <v>3244.27</v>
      </c>
      <c r="C952">
        <v>10692.6</v>
      </c>
      <c r="D952">
        <v>42635.87</v>
      </c>
      <c r="E952">
        <v>64000</v>
      </c>
      <c r="F952">
        <v>64000</v>
      </c>
      <c r="H952">
        <v>12537.9</v>
      </c>
      <c r="I952">
        <v>20089.400000000001</v>
      </c>
      <c r="J952">
        <v>19905.7</v>
      </c>
      <c r="L952">
        <f t="shared" si="31"/>
        <v>628.85</v>
      </c>
      <c r="M952">
        <f>data!AQ952</f>
        <v>2.276502946575357E-10</v>
      </c>
      <c r="O952">
        <v>2.2334030164620206E-10</v>
      </c>
      <c r="P952">
        <f t="shared" si="30"/>
        <v>1.9297874049445798</v>
      </c>
    </row>
    <row r="953" spans="1:16" x14ac:dyDescent="0.2">
      <c r="A953">
        <v>629.30999999999995</v>
      </c>
      <c r="B953">
        <v>3325.87</v>
      </c>
      <c r="C953">
        <v>11283.8</v>
      </c>
      <c r="D953">
        <v>42740</v>
      </c>
      <c r="E953">
        <v>64000</v>
      </c>
      <c r="F953">
        <v>64000</v>
      </c>
      <c r="H953">
        <v>13289.2</v>
      </c>
      <c r="I953">
        <v>21564.400000000001</v>
      </c>
      <c r="J953">
        <v>21416.7</v>
      </c>
      <c r="L953">
        <f t="shared" si="31"/>
        <v>629.30999999999995</v>
      </c>
      <c r="M953">
        <f>data!AQ953</f>
        <v>2.2787657726529344E-10</v>
      </c>
      <c r="O953">
        <v>2.2300555755724819E-10</v>
      </c>
      <c r="P953">
        <f t="shared" si="30"/>
        <v>2.184259334790259</v>
      </c>
    </row>
    <row r="954" spans="1:16" x14ac:dyDescent="0.2">
      <c r="A954">
        <v>629.76</v>
      </c>
      <c r="B954">
        <v>3335.6</v>
      </c>
      <c r="C954">
        <v>11464.3</v>
      </c>
      <c r="D954">
        <v>42917.07</v>
      </c>
      <c r="E954">
        <v>64000</v>
      </c>
      <c r="F954">
        <v>64000</v>
      </c>
      <c r="H954">
        <v>13492.7</v>
      </c>
      <c r="I954">
        <v>21042.6</v>
      </c>
      <c r="J954">
        <v>20913.7</v>
      </c>
      <c r="L954">
        <f t="shared" si="31"/>
        <v>629.76</v>
      </c>
      <c r="M954">
        <f>data!AQ954</f>
        <v>2.2721519072631213E-10</v>
      </c>
      <c r="O954">
        <v>2.2279159332965988E-10</v>
      </c>
      <c r="P954">
        <f t="shared" si="30"/>
        <v>1.9855315591314775</v>
      </c>
    </row>
    <row r="955" spans="1:16" x14ac:dyDescent="0.2">
      <c r="A955">
        <v>630.21</v>
      </c>
      <c r="B955">
        <v>3287.93</v>
      </c>
      <c r="C955">
        <v>11066.5</v>
      </c>
      <c r="D955">
        <v>42925.93</v>
      </c>
      <c r="E955">
        <v>64000</v>
      </c>
      <c r="F955">
        <v>64000</v>
      </c>
      <c r="H955">
        <v>12966.6</v>
      </c>
      <c r="I955">
        <v>20298.8</v>
      </c>
      <c r="J955">
        <v>20215.099999999999</v>
      </c>
      <c r="L955">
        <f t="shared" si="31"/>
        <v>630.21</v>
      </c>
      <c r="M955">
        <f>data!AQ955</f>
        <v>2.2722601130976413E-10</v>
      </c>
      <c r="O955">
        <v>2.2266573919196305E-10</v>
      </c>
      <c r="P955">
        <f t="shared" si="30"/>
        <v>2.0480349309013386</v>
      </c>
    </row>
    <row r="956" spans="1:16" x14ac:dyDescent="0.2">
      <c r="A956">
        <v>630.66999999999996</v>
      </c>
      <c r="B956">
        <v>3373.13</v>
      </c>
      <c r="C956">
        <v>11708.4</v>
      </c>
      <c r="D956">
        <v>43111.8</v>
      </c>
      <c r="E956">
        <v>64000</v>
      </c>
      <c r="F956">
        <v>64000</v>
      </c>
      <c r="H956">
        <v>13809.8</v>
      </c>
      <c r="I956">
        <v>21051.9</v>
      </c>
      <c r="J956">
        <v>20916.7</v>
      </c>
      <c r="L956">
        <f t="shared" si="31"/>
        <v>630.66999999999996</v>
      </c>
      <c r="M956">
        <f>data!AQ956</f>
        <v>2.269780590300105E-10</v>
      </c>
      <c r="O956">
        <v>2.2271073865005537E-10</v>
      </c>
      <c r="P956">
        <f t="shared" si="30"/>
        <v>1.9160820020719154</v>
      </c>
    </row>
    <row r="957" spans="1:16" x14ac:dyDescent="0.2">
      <c r="A957">
        <v>631.12</v>
      </c>
      <c r="B957">
        <v>3335</v>
      </c>
      <c r="C957">
        <v>11379.9</v>
      </c>
      <c r="D957">
        <v>43064.800000000003</v>
      </c>
      <c r="E957">
        <v>64000</v>
      </c>
      <c r="F957">
        <v>64000</v>
      </c>
      <c r="H957">
        <v>13278.7</v>
      </c>
      <c r="I957">
        <v>19833.400000000001</v>
      </c>
      <c r="J957">
        <v>19736.599999999999</v>
      </c>
      <c r="L957">
        <f t="shared" si="31"/>
        <v>631.12</v>
      </c>
      <c r="M957">
        <f>data!AQ957</f>
        <v>2.2738158498442732E-10</v>
      </c>
      <c r="O957">
        <v>2.229427979264051E-10</v>
      </c>
      <c r="P957">
        <f t="shared" si="30"/>
        <v>1.9909981839769886</v>
      </c>
    </row>
    <row r="958" spans="1:16" x14ac:dyDescent="0.2">
      <c r="A958">
        <v>631.57000000000005</v>
      </c>
      <c r="B958">
        <v>3379.73</v>
      </c>
      <c r="C958">
        <v>11822.3</v>
      </c>
      <c r="D958">
        <v>43271.27</v>
      </c>
      <c r="E958">
        <v>64000</v>
      </c>
      <c r="F958">
        <v>64000</v>
      </c>
      <c r="H958">
        <v>13958.5</v>
      </c>
      <c r="I958">
        <v>20592.400000000001</v>
      </c>
      <c r="J958">
        <v>20511.5</v>
      </c>
      <c r="L958">
        <f t="shared" si="31"/>
        <v>631.57000000000005</v>
      </c>
      <c r="M958">
        <f>data!AQ958</f>
        <v>2.2675841823517756E-10</v>
      </c>
      <c r="O958">
        <v>2.2273821147031846E-10</v>
      </c>
      <c r="P958">
        <f t="shared" si="30"/>
        <v>1.8049021487248589</v>
      </c>
    </row>
    <row r="959" spans="1:16" x14ac:dyDescent="0.2">
      <c r="A959">
        <v>632.03</v>
      </c>
      <c r="B959">
        <v>3362.27</v>
      </c>
      <c r="C959">
        <v>11582.7</v>
      </c>
      <c r="D959">
        <v>43244.13</v>
      </c>
      <c r="E959">
        <v>64000</v>
      </c>
      <c r="F959">
        <v>64000</v>
      </c>
      <c r="H959">
        <v>13656.9</v>
      </c>
      <c r="I959">
        <v>20003.8</v>
      </c>
      <c r="J959">
        <v>19842.5</v>
      </c>
      <c r="L959">
        <f t="shared" si="31"/>
        <v>632.03</v>
      </c>
      <c r="M959">
        <f>data!AQ959</f>
        <v>2.2717170394322326E-10</v>
      </c>
      <c r="O959">
        <v>2.2281382637583797E-10</v>
      </c>
      <c r="P959">
        <f t="shared" si="30"/>
        <v>1.95583803674486</v>
      </c>
    </row>
    <row r="960" spans="1:16" x14ac:dyDescent="0.2">
      <c r="A960">
        <v>632.48</v>
      </c>
      <c r="B960">
        <v>3399.2</v>
      </c>
      <c r="C960">
        <v>11963.8</v>
      </c>
      <c r="D960">
        <v>43406</v>
      </c>
      <c r="E960">
        <v>64000</v>
      </c>
      <c r="F960">
        <v>64000</v>
      </c>
      <c r="H960">
        <v>14079.1</v>
      </c>
      <c r="I960">
        <v>19604.3</v>
      </c>
      <c r="J960">
        <v>19498.400000000001</v>
      </c>
      <c r="L960">
        <f t="shared" si="31"/>
        <v>632.48</v>
      </c>
      <c r="M960">
        <f>data!AQ960</f>
        <v>2.2677004287835636E-10</v>
      </c>
      <c r="O960">
        <v>2.2275767523164828E-10</v>
      </c>
      <c r="P960">
        <f t="shared" si="30"/>
        <v>1.8012253191884715</v>
      </c>
    </row>
    <row r="961" spans="1:16" x14ac:dyDescent="0.2">
      <c r="A961">
        <v>632.92999999999995</v>
      </c>
      <c r="B961">
        <v>3286.73</v>
      </c>
      <c r="C961">
        <v>11089.8</v>
      </c>
      <c r="D961">
        <v>43344.07</v>
      </c>
      <c r="E961">
        <v>64000</v>
      </c>
      <c r="F961">
        <v>64000</v>
      </c>
      <c r="H961">
        <v>12986.6</v>
      </c>
      <c r="I961">
        <v>18367.2</v>
      </c>
      <c r="J961">
        <v>18254.099999999999</v>
      </c>
      <c r="L961">
        <f t="shared" si="31"/>
        <v>632.92999999999995</v>
      </c>
      <c r="M961">
        <f>data!AQ961</f>
        <v>2.268133497855413E-10</v>
      </c>
      <c r="O961">
        <v>2.2207192973574418E-10</v>
      </c>
      <c r="P961">
        <f t="shared" si="30"/>
        <v>2.135083013615994</v>
      </c>
    </row>
    <row r="962" spans="1:16" x14ac:dyDescent="0.2">
      <c r="A962">
        <v>633.39</v>
      </c>
      <c r="B962">
        <v>3307.67</v>
      </c>
      <c r="C962">
        <v>11249.7</v>
      </c>
      <c r="D962">
        <v>43441.33</v>
      </c>
      <c r="E962">
        <v>64000</v>
      </c>
      <c r="F962">
        <v>64000</v>
      </c>
      <c r="H962">
        <v>13206.4</v>
      </c>
      <c r="I962">
        <v>18732.5</v>
      </c>
      <c r="J962">
        <v>18648.400000000001</v>
      </c>
      <c r="L962">
        <f t="shared" si="31"/>
        <v>633.39</v>
      </c>
      <c r="M962">
        <f>data!AQ962</f>
        <v>2.2670998745853171E-10</v>
      </c>
      <c r="O962">
        <v>2.2217909812930755E-10</v>
      </c>
      <c r="P962">
        <f t="shared" si="30"/>
        <v>2.0392959406951956</v>
      </c>
    </row>
    <row r="963" spans="1:16" x14ac:dyDescent="0.2">
      <c r="A963">
        <v>633.84</v>
      </c>
      <c r="B963">
        <v>3289.93</v>
      </c>
      <c r="C963">
        <v>11088.2</v>
      </c>
      <c r="D963">
        <v>43532.07</v>
      </c>
      <c r="E963">
        <v>64000</v>
      </c>
      <c r="F963">
        <v>64000</v>
      </c>
      <c r="H963">
        <v>13043.5</v>
      </c>
      <c r="I963">
        <v>19007.2</v>
      </c>
      <c r="J963">
        <v>18884.599999999999</v>
      </c>
      <c r="L963">
        <f t="shared" si="31"/>
        <v>633.84</v>
      </c>
      <c r="M963">
        <f>data!AQ963</f>
        <v>2.2640790192529268E-10</v>
      </c>
      <c r="O963">
        <v>2.2244836816345033E-10</v>
      </c>
      <c r="P963">
        <f t="shared" si="30"/>
        <v>1.7799787854289728</v>
      </c>
    </row>
    <row r="964" spans="1:16" x14ac:dyDescent="0.2">
      <c r="A964">
        <v>634.29</v>
      </c>
      <c r="B964">
        <v>3298.13</v>
      </c>
      <c r="C964">
        <v>11163.5</v>
      </c>
      <c r="D964">
        <v>43583.8</v>
      </c>
      <c r="E964">
        <v>64000</v>
      </c>
      <c r="F964">
        <v>64000</v>
      </c>
      <c r="H964">
        <v>13110.8</v>
      </c>
      <c r="I964">
        <v>18590.2</v>
      </c>
      <c r="J964">
        <v>18467.400000000001</v>
      </c>
      <c r="L964">
        <f t="shared" si="31"/>
        <v>634.29</v>
      </c>
      <c r="M964">
        <f>data!AQ964</f>
        <v>2.2649105969384733E-10</v>
      </c>
      <c r="O964">
        <v>2.2233101102239839E-10</v>
      </c>
      <c r="P964">
        <f t="shared" si="30"/>
        <v>1.8711059030041652</v>
      </c>
    </row>
    <row r="965" spans="1:16" x14ac:dyDescent="0.2">
      <c r="A965">
        <v>634.75</v>
      </c>
      <c r="B965">
        <v>3258.6</v>
      </c>
      <c r="C965">
        <v>10867.7</v>
      </c>
      <c r="D965">
        <v>43591</v>
      </c>
      <c r="E965">
        <v>64000</v>
      </c>
      <c r="F965">
        <v>64000</v>
      </c>
      <c r="H965">
        <v>12813.8</v>
      </c>
      <c r="I965">
        <v>17826.900000000001</v>
      </c>
      <c r="J965">
        <v>17749.5</v>
      </c>
      <c r="L965">
        <f t="shared" si="31"/>
        <v>634.75</v>
      </c>
      <c r="M965">
        <f>data!AQ965</f>
        <v>2.2656202747876646E-10</v>
      </c>
      <c r="O965">
        <v>2.2229223674722705E-10</v>
      </c>
      <c r="P965">
        <f t="shared" si="30"/>
        <v>1.9208006514391534</v>
      </c>
    </row>
    <row r="966" spans="1:16" x14ac:dyDescent="0.2">
      <c r="A966">
        <v>635.20000000000005</v>
      </c>
      <c r="B966">
        <v>3303.2</v>
      </c>
      <c r="C966">
        <v>11159.7</v>
      </c>
      <c r="D966">
        <v>43703.67</v>
      </c>
      <c r="E966">
        <v>64000</v>
      </c>
      <c r="F966">
        <v>64000</v>
      </c>
      <c r="H966">
        <v>13116.7</v>
      </c>
      <c r="I966">
        <v>18239.599999999999</v>
      </c>
      <c r="J966">
        <v>18135.8</v>
      </c>
      <c r="L966">
        <f t="shared" si="31"/>
        <v>635.20000000000005</v>
      </c>
      <c r="M966">
        <f>data!AQ966</f>
        <v>2.264984820476262E-10</v>
      </c>
      <c r="O966">
        <v>2.2227101065036404E-10</v>
      </c>
      <c r="P966">
        <f t="shared" si="30"/>
        <v>1.9019445607830727</v>
      </c>
    </row>
    <row r="967" spans="1:16" x14ac:dyDescent="0.2">
      <c r="A967">
        <v>635.65</v>
      </c>
      <c r="B967">
        <v>3293.8</v>
      </c>
      <c r="C967">
        <v>11085.3</v>
      </c>
      <c r="D967">
        <v>43730.400000000001</v>
      </c>
      <c r="E967">
        <v>64000</v>
      </c>
      <c r="F967">
        <v>64000</v>
      </c>
      <c r="H967">
        <v>13022.1</v>
      </c>
      <c r="I967">
        <v>18533.400000000001</v>
      </c>
      <c r="J967">
        <v>18414.7</v>
      </c>
      <c r="L967">
        <f t="shared" si="31"/>
        <v>635.65</v>
      </c>
      <c r="M967">
        <f>data!AQ967</f>
        <v>2.2662307403091853E-10</v>
      </c>
      <c r="O967">
        <v>2.2183930954165057E-10</v>
      </c>
      <c r="P967">
        <f t="shared" si="30"/>
        <v>2.1564097450320463</v>
      </c>
    </row>
    <row r="968" spans="1:16" x14ac:dyDescent="0.2">
      <c r="A968">
        <v>636.11</v>
      </c>
      <c r="B968">
        <v>3244.8</v>
      </c>
      <c r="C968">
        <v>10715.2</v>
      </c>
      <c r="D968">
        <v>43798.07</v>
      </c>
      <c r="E968">
        <v>64000</v>
      </c>
      <c r="F968">
        <v>64000</v>
      </c>
      <c r="H968">
        <v>12536.2</v>
      </c>
      <c r="I968">
        <v>18768.8</v>
      </c>
      <c r="J968">
        <v>18702.900000000001</v>
      </c>
      <c r="L968">
        <f t="shared" si="31"/>
        <v>636.11</v>
      </c>
      <c r="M968">
        <f>data!AQ968</f>
        <v>2.2627958729716073E-10</v>
      </c>
      <c r="O968">
        <v>2.2202101881750069E-10</v>
      </c>
      <c r="P968">
        <f t="shared" ref="P968:P1031" si="32">(M968-O968)/O968%</f>
        <v>1.9180924861715634</v>
      </c>
    </row>
    <row r="969" spans="1:16" x14ac:dyDescent="0.2">
      <c r="A969">
        <v>636.55999999999995</v>
      </c>
      <c r="B969">
        <v>3335.13</v>
      </c>
      <c r="C969">
        <v>11394.3</v>
      </c>
      <c r="D969">
        <v>43945.53</v>
      </c>
      <c r="E969">
        <v>64000</v>
      </c>
      <c r="F969">
        <v>64000</v>
      </c>
      <c r="H969">
        <v>13394.9</v>
      </c>
      <c r="I969">
        <v>19889.400000000001</v>
      </c>
      <c r="J969">
        <v>19787.2</v>
      </c>
      <c r="L969">
        <f t="shared" si="31"/>
        <v>636.55999999999995</v>
      </c>
      <c r="M969">
        <f>data!AQ969</f>
        <v>2.26279225072719E-10</v>
      </c>
      <c r="O969">
        <v>2.2219980060709355E-10</v>
      </c>
      <c r="P969">
        <f t="shared" si="32"/>
        <v>1.8359262494744195</v>
      </c>
    </row>
    <row r="970" spans="1:16" x14ac:dyDescent="0.2">
      <c r="A970">
        <v>637.01</v>
      </c>
      <c r="B970">
        <v>3329.53</v>
      </c>
      <c r="C970">
        <v>11310.3</v>
      </c>
      <c r="D970">
        <v>44002.87</v>
      </c>
      <c r="E970">
        <v>64000</v>
      </c>
      <c r="F970">
        <v>64000</v>
      </c>
      <c r="H970">
        <v>13227.2</v>
      </c>
      <c r="I970">
        <v>18776.2</v>
      </c>
      <c r="J970">
        <v>18672</v>
      </c>
      <c r="L970">
        <f t="shared" si="31"/>
        <v>637.01</v>
      </c>
      <c r="M970">
        <f>data!AQ970</f>
        <v>2.2624416678546664E-10</v>
      </c>
      <c r="O970">
        <v>2.2163907549439821E-10</v>
      </c>
      <c r="P970">
        <f t="shared" si="32"/>
        <v>2.0777434127064933</v>
      </c>
    </row>
    <row r="971" spans="1:16" x14ac:dyDescent="0.2">
      <c r="A971">
        <v>637.47</v>
      </c>
      <c r="B971">
        <v>3276</v>
      </c>
      <c r="C971">
        <v>10922.4</v>
      </c>
      <c r="D971">
        <v>44011.73</v>
      </c>
      <c r="E971">
        <v>64000</v>
      </c>
      <c r="F971">
        <v>64000</v>
      </c>
      <c r="H971">
        <v>12854.3</v>
      </c>
      <c r="I971">
        <v>17864</v>
      </c>
      <c r="J971">
        <v>17736.400000000001</v>
      </c>
      <c r="L971">
        <f t="shared" si="31"/>
        <v>637.47</v>
      </c>
      <c r="M971">
        <f>data!AQ971</f>
        <v>2.2621921032923225E-10</v>
      </c>
      <c r="O971">
        <v>2.2195249861743235E-10</v>
      </c>
      <c r="P971">
        <f t="shared" si="32"/>
        <v>1.922353538877795</v>
      </c>
    </row>
    <row r="972" spans="1:16" x14ac:dyDescent="0.2">
      <c r="A972">
        <v>637.91999999999996</v>
      </c>
      <c r="B972">
        <v>3374.67</v>
      </c>
      <c r="C972">
        <v>11798.7</v>
      </c>
      <c r="D972">
        <v>44149.2</v>
      </c>
      <c r="E972">
        <v>64000</v>
      </c>
      <c r="F972">
        <v>64000</v>
      </c>
      <c r="H972">
        <v>13876.7</v>
      </c>
      <c r="I972">
        <v>18699.7</v>
      </c>
      <c r="J972">
        <v>18609.099999999999</v>
      </c>
      <c r="L972">
        <f t="shared" si="31"/>
        <v>637.91999999999996</v>
      </c>
      <c r="M972">
        <f>data!AQ972</f>
        <v>2.2632430230895477E-10</v>
      </c>
      <c r="O972">
        <v>2.2194854605480231E-10</v>
      </c>
      <c r="P972">
        <f t="shared" si="32"/>
        <v>1.971518323473052</v>
      </c>
    </row>
    <row r="973" spans="1:16" x14ac:dyDescent="0.2">
      <c r="A973">
        <v>638.37</v>
      </c>
      <c r="B973">
        <v>3390.53</v>
      </c>
      <c r="C973">
        <v>11893.7</v>
      </c>
      <c r="D973">
        <v>44212.07</v>
      </c>
      <c r="E973">
        <v>64000</v>
      </c>
      <c r="F973">
        <v>64000</v>
      </c>
      <c r="H973">
        <v>14000</v>
      </c>
      <c r="I973">
        <v>19301</v>
      </c>
      <c r="J973">
        <v>19307.8</v>
      </c>
      <c r="L973">
        <f t="shared" si="31"/>
        <v>638.37</v>
      </c>
      <c r="M973">
        <f>data!AQ973</f>
        <v>2.2638056827880447E-10</v>
      </c>
      <c r="O973">
        <v>2.2221510728025588E-10</v>
      </c>
      <c r="P973">
        <f t="shared" si="32"/>
        <v>1.874517466220307</v>
      </c>
    </row>
    <row r="974" spans="1:16" x14ac:dyDescent="0.2">
      <c r="A974">
        <v>638.83000000000004</v>
      </c>
      <c r="B974">
        <v>3293.67</v>
      </c>
      <c r="C974">
        <v>11113.7</v>
      </c>
      <c r="D974">
        <v>44166.2</v>
      </c>
      <c r="E974">
        <v>64000</v>
      </c>
      <c r="F974">
        <v>64000</v>
      </c>
      <c r="H974">
        <v>13107.6</v>
      </c>
      <c r="I974">
        <v>18827</v>
      </c>
      <c r="J974">
        <v>18732.099999999999</v>
      </c>
      <c r="L974">
        <f t="shared" si="31"/>
        <v>638.83000000000004</v>
      </c>
      <c r="M974">
        <f>data!AQ974</f>
        <v>2.2642017039598794E-10</v>
      </c>
      <c r="O974">
        <v>2.2183144139918813E-10</v>
      </c>
      <c r="P974">
        <f t="shared" si="32"/>
        <v>2.0685656496016454</v>
      </c>
    </row>
    <row r="975" spans="1:16" x14ac:dyDescent="0.2">
      <c r="A975">
        <v>639.28</v>
      </c>
      <c r="B975">
        <v>3335</v>
      </c>
      <c r="C975">
        <v>11432.6</v>
      </c>
      <c r="D975">
        <v>44266.13</v>
      </c>
      <c r="E975">
        <v>64000</v>
      </c>
      <c r="F975">
        <v>64000</v>
      </c>
      <c r="H975">
        <v>13455.6</v>
      </c>
      <c r="I975">
        <v>18600.400000000001</v>
      </c>
      <c r="J975">
        <v>18501.2</v>
      </c>
      <c r="L975">
        <f t="shared" si="31"/>
        <v>639.28</v>
      </c>
      <c r="M975">
        <f>data!AQ975</f>
        <v>2.2640732840929037E-10</v>
      </c>
      <c r="O975">
        <v>2.2157032933725174E-10</v>
      </c>
      <c r="P975">
        <f t="shared" si="32"/>
        <v>2.1830536094371387</v>
      </c>
    </row>
    <row r="976" spans="1:16" x14ac:dyDescent="0.2">
      <c r="A976">
        <v>639.73</v>
      </c>
      <c r="B976">
        <v>3271.07</v>
      </c>
      <c r="C976">
        <v>10835.9</v>
      </c>
      <c r="D976">
        <v>44300.33</v>
      </c>
      <c r="E976">
        <v>64000</v>
      </c>
      <c r="F976">
        <v>64000</v>
      </c>
      <c r="H976">
        <v>12751.8</v>
      </c>
      <c r="I976">
        <v>17605.599999999999</v>
      </c>
      <c r="J976">
        <v>17497.400000000001</v>
      </c>
      <c r="L976">
        <f t="shared" si="31"/>
        <v>639.73</v>
      </c>
      <c r="M976">
        <f>data!AQ976</f>
        <v>2.2616387478610996E-10</v>
      </c>
      <c r="O976">
        <v>2.21712415686602E-10</v>
      </c>
      <c r="P976">
        <f t="shared" si="32"/>
        <v>2.0077626621507045</v>
      </c>
    </row>
    <row r="977" spans="1:16" x14ac:dyDescent="0.2">
      <c r="A977">
        <v>640.17999999999995</v>
      </c>
      <c r="B977">
        <v>3242.4</v>
      </c>
      <c r="C977">
        <v>10603.6</v>
      </c>
      <c r="D977">
        <v>44371.87</v>
      </c>
      <c r="E977">
        <v>64000</v>
      </c>
      <c r="F977">
        <v>64000</v>
      </c>
      <c r="H977">
        <v>12445.4</v>
      </c>
      <c r="I977">
        <v>17203.099999999999</v>
      </c>
      <c r="J977">
        <v>17138.900000000001</v>
      </c>
      <c r="L977">
        <f t="shared" si="31"/>
        <v>640.17999999999995</v>
      </c>
      <c r="M977">
        <f>data!AQ977</f>
        <v>2.2590890315588647E-10</v>
      </c>
      <c r="O977">
        <v>2.213211692630998E-10</v>
      </c>
      <c r="P977">
        <f t="shared" si="32"/>
        <v>2.0728852590386024</v>
      </c>
    </row>
    <row r="978" spans="1:16" x14ac:dyDescent="0.2">
      <c r="A978">
        <v>640.64</v>
      </c>
      <c r="B978">
        <v>3356.2</v>
      </c>
      <c r="C978">
        <v>11558.1</v>
      </c>
      <c r="D978">
        <v>44572.27</v>
      </c>
      <c r="E978">
        <v>64000</v>
      </c>
      <c r="F978">
        <v>64000</v>
      </c>
      <c r="H978">
        <v>13565.7</v>
      </c>
      <c r="I978">
        <v>18360.599999999999</v>
      </c>
      <c r="J978">
        <v>18269.400000000001</v>
      </c>
      <c r="L978">
        <f t="shared" si="31"/>
        <v>640.64</v>
      </c>
      <c r="M978">
        <f>data!AQ978</f>
        <v>2.2574035336477706E-10</v>
      </c>
      <c r="O978">
        <v>2.2150694274323517E-10</v>
      </c>
      <c r="P978">
        <f t="shared" si="32"/>
        <v>1.9111864256323334</v>
      </c>
    </row>
    <row r="979" spans="1:16" x14ac:dyDescent="0.2">
      <c r="A979">
        <v>641.09</v>
      </c>
      <c r="B979">
        <v>3400.93</v>
      </c>
      <c r="C979">
        <v>11937</v>
      </c>
      <c r="D979">
        <v>44686.93</v>
      </c>
      <c r="E979">
        <v>64000</v>
      </c>
      <c r="F979">
        <v>64000</v>
      </c>
      <c r="H979">
        <v>14060.7</v>
      </c>
      <c r="I979">
        <v>18598.900000000001</v>
      </c>
      <c r="J979">
        <v>18559.900000000001</v>
      </c>
      <c r="L979">
        <f t="shared" si="31"/>
        <v>641.09</v>
      </c>
      <c r="M979">
        <f>data!AQ979</f>
        <v>2.2566074872715118E-10</v>
      </c>
      <c r="O979">
        <v>2.2115719610283486E-10</v>
      </c>
      <c r="P979">
        <f t="shared" si="32"/>
        <v>2.0363581668046793</v>
      </c>
    </row>
    <row r="980" spans="1:16" x14ac:dyDescent="0.2">
      <c r="A980">
        <v>641.54</v>
      </c>
      <c r="B980">
        <v>3248.07</v>
      </c>
      <c r="C980">
        <v>10720.5</v>
      </c>
      <c r="D980">
        <v>44661.93</v>
      </c>
      <c r="E980">
        <v>64000</v>
      </c>
      <c r="F980">
        <v>64000</v>
      </c>
      <c r="H980">
        <v>12608.5</v>
      </c>
      <c r="I980">
        <v>17081.2</v>
      </c>
      <c r="J980">
        <v>16988.900000000001</v>
      </c>
      <c r="L980">
        <f t="shared" si="31"/>
        <v>641.54</v>
      </c>
      <c r="M980">
        <f>data!AQ980</f>
        <v>2.2524793171768395E-10</v>
      </c>
      <c r="O980">
        <v>2.21201169269858E-10</v>
      </c>
      <c r="P980">
        <f t="shared" si="32"/>
        <v>1.8294489406107226</v>
      </c>
    </row>
    <row r="981" spans="1:16" x14ac:dyDescent="0.2">
      <c r="A981">
        <v>642</v>
      </c>
      <c r="B981">
        <v>3299</v>
      </c>
      <c r="C981">
        <v>11163.1</v>
      </c>
      <c r="D981">
        <v>44669.8</v>
      </c>
      <c r="E981">
        <v>64000</v>
      </c>
      <c r="F981">
        <v>64000</v>
      </c>
      <c r="H981">
        <v>13061</v>
      </c>
      <c r="I981">
        <v>17462.2</v>
      </c>
      <c r="J981">
        <v>17364.900000000001</v>
      </c>
      <c r="L981">
        <f t="shared" si="31"/>
        <v>642</v>
      </c>
      <c r="M981">
        <f>data!AQ981</f>
        <v>2.2582425716017745E-10</v>
      </c>
      <c r="O981">
        <v>2.2094624112146885E-10</v>
      </c>
      <c r="P981">
        <f t="shared" si="32"/>
        <v>2.2077841261064153</v>
      </c>
    </row>
    <row r="982" spans="1:16" x14ac:dyDescent="0.2">
      <c r="A982">
        <v>642.45000000000005</v>
      </c>
      <c r="B982">
        <v>3311.73</v>
      </c>
      <c r="C982">
        <v>11187.4</v>
      </c>
      <c r="D982">
        <v>44762.6</v>
      </c>
      <c r="E982">
        <v>64000</v>
      </c>
      <c r="F982">
        <v>64000</v>
      </c>
      <c r="H982">
        <v>13144.3</v>
      </c>
      <c r="I982">
        <v>17199.900000000001</v>
      </c>
      <c r="J982">
        <v>17160.7</v>
      </c>
      <c r="L982">
        <f t="shared" si="31"/>
        <v>642.45000000000005</v>
      </c>
      <c r="M982">
        <f>data!AQ982</f>
        <v>2.2568469610728001E-10</v>
      </c>
      <c r="O982">
        <v>2.2131650625717475E-10</v>
      </c>
      <c r="P982">
        <f t="shared" si="32"/>
        <v>1.9737298062302373</v>
      </c>
    </row>
    <row r="983" spans="1:16" x14ac:dyDescent="0.2">
      <c r="A983">
        <v>642.9</v>
      </c>
      <c r="B983">
        <v>3253.87</v>
      </c>
      <c r="C983">
        <v>10634.1</v>
      </c>
      <c r="D983">
        <v>44781.67</v>
      </c>
      <c r="E983">
        <v>64000</v>
      </c>
      <c r="F983">
        <v>64000</v>
      </c>
      <c r="H983">
        <v>12459.3</v>
      </c>
      <c r="I983">
        <v>16567</v>
      </c>
      <c r="J983">
        <v>16560</v>
      </c>
      <c r="L983">
        <f t="shared" si="31"/>
        <v>642.9</v>
      </c>
      <c r="M983">
        <f>data!AQ983</f>
        <v>2.2556304615876862E-10</v>
      </c>
      <c r="O983">
        <v>2.2100289351249701E-10</v>
      </c>
      <c r="P983">
        <f t="shared" si="32"/>
        <v>2.0633904714074442</v>
      </c>
    </row>
    <row r="984" spans="1:16" x14ac:dyDescent="0.2">
      <c r="A984">
        <v>643.35</v>
      </c>
      <c r="B984">
        <v>3296</v>
      </c>
      <c r="C984">
        <v>11140.5</v>
      </c>
      <c r="D984">
        <v>45011.73</v>
      </c>
      <c r="E984">
        <v>64000</v>
      </c>
      <c r="F984">
        <v>64000</v>
      </c>
      <c r="H984">
        <v>13062.5</v>
      </c>
      <c r="I984">
        <v>17488.099999999999</v>
      </c>
      <c r="J984">
        <v>17429.8</v>
      </c>
      <c r="L984">
        <f t="shared" si="31"/>
        <v>643.35</v>
      </c>
      <c r="M984">
        <f>data!AQ984</f>
        <v>2.2480832977047907E-10</v>
      </c>
      <c r="O984">
        <v>2.2100255725867394E-10</v>
      </c>
      <c r="P984">
        <f t="shared" si="32"/>
        <v>1.7220490835093094</v>
      </c>
    </row>
    <row r="985" spans="1:16" x14ac:dyDescent="0.2">
      <c r="A985">
        <v>643.80999999999995</v>
      </c>
      <c r="B985">
        <v>3377.87</v>
      </c>
      <c r="C985">
        <v>11793.4</v>
      </c>
      <c r="D985">
        <v>45074.07</v>
      </c>
      <c r="E985">
        <v>64000</v>
      </c>
      <c r="F985">
        <v>64000</v>
      </c>
      <c r="H985">
        <v>13895.8</v>
      </c>
      <c r="I985">
        <v>18009.099999999999</v>
      </c>
      <c r="J985">
        <v>17970.099999999999</v>
      </c>
      <c r="L985">
        <f t="shared" si="31"/>
        <v>643.80999999999995</v>
      </c>
      <c r="M985">
        <f>data!AQ985</f>
        <v>2.2524337414416562E-10</v>
      </c>
      <c r="O985">
        <v>2.20713333606166E-10</v>
      </c>
      <c r="P985">
        <f t="shared" si="32"/>
        <v>2.0524544049898155</v>
      </c>
    </row>
    <row r="986" spans="1:16" x14ac:dyDescent="0.2">
      <c r="A986">
        <v>644.26</v>
      </c>
      <c r="B986">
        <v>3288.53</v>
      </c>
      <c r="C986">
        <v>11068.4</v>
      </c>
      <c r="D986">
        <v>45038.13</v>
      </c>
      <c r="E986">
        <v>64000</v>
      </c>
      <c r="F986">
        <v>64000</v>
      </c>
      <c r="H986">
        <v>12961.3</v>
      </c>
      <c r="I986">
        <v>16942.599999999999</v>
      </c>
      <c r="J986">
        <v>16915.5</v>
      </c>
      <c r="L986">
        <f t="shared" si="31"/>
        <v>644.26</v>
      </c>
      <c r="M986">
        <f>data!AQ986</f>
        <v>2.252552749895745E-10</v>
      </c>
      <c r="O986">
        <v>2.205610659052995E-10</v>
      </c>
      <c r="P986">
        <f t="shared" si="32"/>
        <v>2.1283035902132044</v>
      </c>
    </row>
    <row r="987" spans="1:16" x14ac:dyDescent="0.2">
      <c r="A987">
        <v>644.71</v>
      </c>
      <c r="B987">
        <v>3263.13</v>
      </c>
      <c r="C987">
        <v>10882.6</v>
      </c>
      <c r="D987">
        <v>45169.07</v>
      </c>
      <c r="E987">
        <v>64000</v>
      </c>
      <c r="F987">
        <v>64000</v>
      </c>
      <c r="H987">
        <v>12771.4</v>
      </c>
      <c r="I987">
        <v>16902.900000000001</v>
      </c>
      <c r="J987">
        <v>16837.099999999999</v>
      </c>
      <c r="L987">
        <f t="shared" si="31"/>
        <v>644.71</v>
      </c>
      <c r="M987">
        <f>data!AQ987</f>
        <v>2.2468263122046511E-10</v>
      </c>
      <c r="O987">
        <v>2.2069099971735422E-10</v>
      </c>
      <c r="P987">
        <f t="shared" si="32"/>
        <v>1.808697005416213</v>
      </c>
    </row>
    <row r="988" spans="1:16" x14ac:dyDescent="0.2">
      <c r="A988">
        <v>645.16999999999996</v>
      </c>
      <c r="B988">
        <v>3290.53</v>
      </c>
      <c r="C988">
        <v>11096.7</v>
      </c>
      <c r="D988">
        <v>45209</v>
      </c>
      <c r="E988">
        <v>64000</v>
      </c>
      <c r="F988">
        <v>64000</v>
      </c>
      <c r="H988">
        <v>13055.2</v>
      </c>
      <c r="I988">
        <v>17216.8</v>
      </c>
      <c r="J988">
        <v>17170.599999999999</v>
      </c>
      <c r="L988">
        <f t="shared" si="31"/>
        <v>645.16999999999996</v>
      </c>
      <c r="M988">
        <f>data!AQ988</f>
        <v>2.249321165633132E-10</v>
      </c>
      <c r="O988">
        <v>2.2048868625470541E-10</v>
      </c>
      <c r="P988">
        <f t="shared" si="32"/>
        <v>2.0152645399114952</v>
      </c>
    </row>
    <row r="989" spans="1:16" x14ac:dyDescent="0.2">
      <c r="A989">
        <v>645.62</v>
      </c>
      <c r="B989">
        <v>3272.07</v>
      </c>
      <c r="C989">
        <v>10954.1</v>
      </c>
      <c r="D989">
        <v>45272.13</v>
      </c>
      <c r="E989">
        <v>64000</v>
      </c>
      <c r="F989">
        <v>64000</v>
      </c>
      <c r="H989">
        <v>12821.4</v>
      </c>
      <c r="I989">
        <v>16866.099999999999</v>
      </c>
      <c r="J989">
        <v>16796.599999999999</v>
      </c>
      <c r="L989">
        <f t="shared" si="31"/>
        <v>645.62</v>
      </c>
      <c r="M989">
        <f>data!AQ989</f>
        <v>2.2478317325613086E-10</v>
      </c>
      <c r="O989">
        <v>2.2055605243332658E-10</v>
      </c>
      <c r="P989">
        <f t="shared" si="32"/>
        <v>1.9165743928437948</v>
      </c>
    </row>
    <row r="990" spans="1:16" x14ac:dyDescent="0.2">
      <c r="A990">
        <v>646.07000000000005</v>
      </c>
      <c r="B990">
        <v>3315.93</v>
      </c>
      <c r="C990">
        <v>11299.4</v>
      </c>
      <c r="D990">
        <v>45335.6</v>
      </c>
      <c r="E990">
        <v>64000</v>
      </c>
      <c r="F990">
        <v>64000</v>
      </c>
      <c r="H990">
        <v>13287</v>
      </c>
      <c r="I990">
        <v>17192.599999999999</v>
      </c>
      <c r="J990">
        <v>17141.900000000001</v>
      </c>
      <c r="L990">
        <f t="shared" si="31"/>
        <v>646.07000000000005</v>
      </c>
      <c r="M990">
        <f>data!AQ990</f>
        <v>2.249839133104853E-10</v>
      </c>
      <c r="O990">
        <v>2.2069773190653958E-10</v>
      </c>
      <c r="P990">
        <f t="shared" si="32"/>
        <v>1.9421048720884997</v>
      </c>
    </row>
    <row r="991" spans="1:16" x14ac:dyDescent="0.2">
      <c r="A991">
        <v>646.52</v>
      </c>
      <c r="B991">
        <v>3333.67</v>
      </c>
      <c r="C991">
        <v>11435.7</v>
      </c>
      <c r="D991">
        <v>45434</v>
      </c>
      <c r="E991">
        <v>64000</v>
      </c>
      <c r="F991">
        <v>64000</v>
      </c>
      <c r="H991">
        <v>13444.7</v>
      </c>
      <c r="I991">
        <v>17011.2</v>
      </c>
      <c r="J991">
        <v>17014.3</v>
      </c>
      <c r="L991">
        <f t="shared" si="31"/>
        <v>646.52</v>
      </c>
      <c r="M991">
        <f>data!AQ991</f>
        <v>2.2483925152669736E-10</v>
      </c>
      <c r="O991">
        <v>2.2048098584599969E-10</v>
      </c>
      <c r="P991">
        <f t="shared" si="32"/>
        <v>1.9767081791541947</v>
      </c>
    </row>
    <row r="992" spans="1:16" x14ac:dyDescent="0.2">
      <c r="A992">
        <v>646.98</v>
      </c>
      <c r="B992">
        <v>3353.73</v>
      </c>
      <c r="C992">
        <v>11638.9</v>
      </c>
      <c r="D992">
        <v>45539.27</v>
      </c>
      <c r="E992">
        <v>64000</v>
      </c>
      <c r="F992">
        <v>64000</v>
      </c>
      <c r="H992">
        <v>13673.3</v>
      </c>
      <c r="I992">
        <v>17259.2</v>
      </c>
      <c r="J992">
        <v>17216.3</v>
      </c>
      <c r="L992">
        <f t="shared" si="31"/>
        <v>646.98</v>
      </c>
      <c r="M992">
        <f>data!AQ992</f>
        <v>2.2467581219736222E-10</v>
      </c>
      <c r="O992">
        <v>2.2018569438241894E-10</v>
      </c>
      <c r="P992">
        <f t="shared" si="32"/>
        <v>2.0392413901081343</v>
      </c>
    </row>
    <row r="993" spans="1:16" x14ac:dyDescent="0.2">
      <c r="A993">
        <v>647.42999999999995</v>
      </c>
      <c r="B993">
        <v>3371.2</v>
      </c>
      <c r="C993">
        <v>11766.7</v>
      </c>
      <c r="D993">
        <v>45650</v>
      </c>
      <c r="E993">
        <v>64000</v>
      </c>
      <c r="F993">
        <v>64000</v>
      </c>
      <c r="H993">
        <v>13855.7</v>
      </c>
      <c r="I993">
        <v>17745.900000000001</v>
      </c>
      <c r="J993">
        <v>17700.599999999999</v>
      </c>
      <c r="L993">
        <f t="shared" si="31"/>
        <v>647.42999999999995</v>
      </c>
      <c r="M993">
        <f>data!AQ993</f>
        <v>2.2446043871299076E-10</v>
      </c>
      <c r="O993">
        <v>2.1987904204197688E-10</v>
      </c>
      <c r="P993">
        <f t="shared" si="32"/>
        <v>2.0835986133408975</v>
      </c>
    </row>
    <row r="994" spans="1:16" x14ac:dyDescent="0.2">
      <c r="A994">
        <v>647.88</v>
      </c>
      <c r="B994">
        <v>3332.8</v>
      </c>
      <c r="C994">
        <v>11421.5</v>
      </c>
      <c r="D994">
        <v>45662</v>
      </c>
      <c r="E994">
        <v>64000</v>
      </c>
      <c r="F994">
        <v>64000</v>
      </c>
      <c r="H994">
        <v>13436.4</v>
      </c>
      <c r="I994">
        <v>18351.8</v>
      </c>
      <c r="J994">
        <v>18281.599999999999</v>
      </c>
      <c r="L994">
        <f t="shared" si="31"/>
        <v>647.88</v>
      </c>
      <c r="M994">
        <f>data!AQ994</f>
        <v>2.2448509764593342E-10</v>
      </c>
      <c r="O994">
        <v>2.2021020495878998E-10</v>
      </c>
      <c r="P994">
        <f t="shared" si="32"/>
        <v>1.9412781927810485</v>
      </c>
    </row>
    <row r="995" spans="1:16" x14ac:dyDescent="0.2">
      <c r="A995">
        <v>648.33000000000004</v>
      </c>
      <c r="B995">
        <v>3344.6</v>
      </c>
      <c r="C995">
        <v>11536.3</v>
      </c>
      <c r="D995">
        <v>45730.53</v>
      </c>
      <c r="E995">
        <v>64000</v>
      </c>
      <c r="F995">
        <v>64000</v>
      </c>
      <c r="H995">
        <v>13592.1</v>
      </c>
      <c r="I995">
        <v>19661.8</v>
      </c>
      <c r="J995">
        <v>19591.7</v>
      </c>
      <c r="L995">
        <f t="shared" si="31"/>
        <v>648.33000000000004</v>
      </c>
      <c r="M995">
        <f>data!AQ995</f>
        <v>2.2447370440612083E-10</v>
      </c>
      <c r="O995">
        <v>2.2054931879131035E-10</v>
      </c>
      <c r="P995">
        <f t="shared" si="32"/>
        <v>1.7793687309113126</v>
      </c>
    </row>
    <row r="996" spans="1:16" x14ac:dyDescent="0.2">
      <c r="A996">
        <v>648.79</v>
      </c>
      <c r="B996">
        <v>3255.87</v>
      </c>
      <c r="C996">
        <v>10776.8</v>
      </c>
      <c r="D996">
        <v>45711.199999999997</v>
      </c>
      <c r="E996">
        <v>64000</v>
      </c>
      <c r="F996">
        <v>64000</v>
      </c>
      <c r="H996">
        <v>12689</v>
      </c>
      <c r="I996">
        <v>18863</v>
      </c>
      <c r="J996">
        <v>18820.599999999999</v>
      </c>
      <c r="L996">
        <f t="shared" ref="L996:L1059" si="33">A996</f>
        <v>648.79</v>
      </c>
      <c r="M996">
        <f>data!AQ996</f>
        <v>2.2439778810162556E-10</v>
      </c>
      <c r="O996">
        <v>2.2045363740884151E-10</v>
      </c>
      <c r="P996">
        <f t="shared" si="32"/>
        <v>1.7891066526017154</v>
      </c>
    </row>
    <row r="997" spans="1:16" x14ac:dyDescent="0.2">
      <c r="A997">
        <v>649.24</v>
      </c>
      <c r="B997">
        <v>3416.53</v>
      </c>
      <c r="C997">
        <v>12086.9</v>
      </c>
      <c r="D997">
        <v>45896.33</v>
      </c>
      <c r="E997">
        <v>64000</v>
      </c>
      <c r="F997">
        <v>64000</v>
      </c>
      <c r="H997">
        <v>14214.2</v>
      </c>
      <c r="I997">
        <v>20329.2</v>
      </c>
      <c r="J997">
        <v>20295.3</v>
      </c>
      <c r="L997">
        <f t="shared" si="33"/>
        <v>649.24</v>
      </c>
      <c r="M997">
        <f>data!AQ997</f>
        <v>2.2456523125692271E-10</v>
      </c>
      <c r="O997">
        <v>2.2010152005039747E-10</v>
      </c>
      <c r="P997">
        <f t="shared" si="32"/>
        <v>2.0280237980651692</v>
      </c>
    </row>
    <row r="998" spans="1:16" x14ac:dyDescent="0.2">
      <c r="A998">
        <v>649.69000000000005</v>
      </c>
      <c r="B998">
        <v>3371</v>
      </c>
      <c r="C998">
        <v>11603.7</v>
      </c>
      <c r="D998">
        <v>45961.4</v>
      </c>
      <c r="E998">
        <v>64000</v>
      </c>
      <c r="F998">
        <v>64000</v>
      </c>
      <c r="H998">
        <v>13614.3</v>
      </c>
      <c r="I998">
        <v>19039.099999999999</v>
      </c>
      <c r="J998">
        <v>19009</v>
      </c>
      <c r="L998">
        <f t="shared" si="33"/>
        <v>649.69000000000005</v>
      </c>
      <c r="M998">
        <f>data!AQ998</f>
        <v>2.2425211171268986E-10</v>
      </c>
      <c r="O998">
        <v>2.20106333662011E-10</v>
      </c>
      <c r="P998">
        <f t="shared" si="32"/>
        <v>1.8835341908175161</v>
      </c>
    </row>
    <row r="999" spans="1:16" x14ac:dyDescent="0.2">
      <c r="A999">
        <v>650.14</v>
      </c>
      <c r="B999">
        <v>3631.73</v>
      </c>
      <c r="C999">
        <v>13832.9</v>
      </c>
      <c r="D999">
        <v>46309.93</v>
      </c>
      <c r="E999">
        <v>64000</v>
      </c>
      <c r="F999">
        <v>64000</v>
      </c>
      <c r="H999">
        <v>16323.3</v>
      </c>
      <c r="I999">
        <v>20821.900000000001</v>
      </c>
      <c r="J999">
        <v>20805.8</v>
      </c>
      <c r="L999">
        <f t="shared" si="33"/>
        <v>650.14</v>
      </c>
      <c r="M999">
        <f>data!AQ999</f>
        <v>2.2406632778606941E-10</v>
      </c>
      <c r="O999">
        <v>2.1971308751806365E-10</v>
      </c>
      <c r="P999">
        <f t="shared" si="32"/>
        <v>1.9813295225974501</v>
      </c>
    </row>
    <row r="1000" spans="1:16" x14ac:dyDescent="0.2">
      <c r="A1000">
        <v>650.59</v>
      </c>
      <c r="B1000">
        <v>3272.4</v>
      </c>
      <c r="C1000">
        <v>10886.6</v>
      </c>
      <c r="D1000">
        <v>46046.13</v>
      </c>
      <c r="E1000">
        <v>64000</v>
      </c>
      <c r="F1000">
        <v>64000</v>
      </c>
      <c r="H1000">
        <v>12812.9</v>
      </c>
      <c r="I1000">
        <v>17093.599999999999</v>
      </c>
      <c r="J1000">
        <v>17090.599999999999</v>
      </c>
      <c r="L1000">
        <f t="shared" si="33"/>
        <v>650.59</v>
      </c>
      <c r="M1000">
        <f>data!AQ1000</f>
        <v>2.2383798241311707E-10</v>
      </c>
      <c r="O1000">
        <v>2.1976612964907163E-10</v>
      </c>
      <c r="P1000">
        <f t="shared" si="32"/>
        <v>1.8528117915838422</v>
      </c>
    </row>
    <row r="1001" spans="1:16" x14ac:dyDescent="0.2">
      <c r="A1001">
        <v>651.04999999999995</v>
      </c>
      <c r="B1001">
        <v>3268.07</v>
      </c>
      <c r="C1001">
        <v>10929.6</v>
      </c>
      <c r="D1001">
        <v>46017.2</v>
      </c>
      <c r="E1001">
        <v>64000</v>
      </c>
      <c r="F1001">
        <v>64000</v>
      </c>
      <c r="H1001">
        <v>12841.9</v>
      </c>
      <c r="I1001">
        <v>17451.2</v>
      </c>
      <c r="J1001">
        <v>17407</v>
      </c>
      <c r="L1001">
        <f t="shared" si="33"/>
        <v>651.04999999999995</v>
      </c>
      <c r="M1001">
        <f>data!AQ1001</f>
        <v>2.2428026458198621E-10</v>
      </c>
      <c r="O1001">
        <v>2.1995322139535226E-10</v>
      </c>
      <c r="P1001">
        <f t="shared" si="32"/>
        <v>1.9672561098145309</v>
      </c>
    </row>
    <row r="1002" spans="1:16" x14ac:dyDescent="0.2">
      <c r="A1002">
        <v>651.5</v>
      </c>
      <c r="B1002">
        <v>3288.47</v>
      </c>
      <c r="C1002">
        <v>11052.9</v>
      </c>
      <c r="D1002">
        <v>46097.53</v>
      </c>
      <c r="E1002">
        <v>64000</v>
      </c>
      <c r="F1002">
        <v>64000</v>
      </c>
      <c r="H1002">
        <v>13003.6</v>
      </c>
      <c r="I1002">
        <v>18187.599999999999</v>
      </c>
      <c r="J1002">
        <v>18129.8</v>
      </c>
      <c r="L1002">
        <f t="shared" si="33"/>
        <v>651.5</v>
      </c>
      <c r="M1002">
        <f>data!AQ1002</f>
        <v>2.2424734810274234E-10</v>
      </c>
      <c r="O1002">
        <v>2.2003122078381442E-10</v>
      </c>
      <c r="P1002">
        <f t="shared" si="32"/>
        <v>1.9161495827314239</v>
      </c>
    </row>
    <row r="1003" spans="1:16" x14ac:dyDescent="0.2">
      <c r="A1003">
        <v>651.95000000000005</v>
      </c>
      <c r="B1003">
        <v>3345.2</v>
      </c>
      <c r="C1003">
        <v>11476.8</v>
      </c>
      <c r="D1003">
        <v>46169.53</v>
      </c>
      <c r="E1003">
        <v>64000</v>
      </c>
      <c r="F1003">
        <v>64000</v>
      </c>
      <c r="H1003">
        <v>13500.9</v>
      </c>
      <c r="I1003">
        <v>19585.599999999999</v>
      </c>
      <c r="J1003">
        <v>19592.3</v>
      </c>
      <c r="L1003">
        <f t="shared" si="33"/>
        <v>651.95000000000005</v>
      </c>
      <c r="M1003">
        <f>data!AQ1003</f>
        <v>2.2446083928919937E-10</v>
      </c>
      <c r="O1003">
        <v>2.2033882970288124E-10</v>
      </c>
      <c r="P1003">
        <f t="shared" si="32"/>
        <v>1.8707594988484346</v>
      </c>
    </row>
    <row r="1004" spans="1:16" x14ac:dyDescent="0.2">
      <c r="A1004">
        <v>652.4</v>
      </c>
      <c r="B1004">
        <v>3264.2</v>
      </c>
      <c r="C1004">
        <v>10867.3</v>
      </c>
      <c r="D1004">
        <v>46222.27</v>
      </c>
      <c r="E1004">
        <v>64000</v>
      </c>
      <c r="F1004">
        <v>64000</v>
      </c>
      <c r="H1004">
        <v>12789.9</v>
      </c>
      <c r="I1004">
        <v>19338.400000000001</v>
      </c>
      <c r="J1004">
        <v>19295.7</v>
      </c>
      <c r="L1004">
        <f t="shared" si="33"/>
        <v>652.4</v>
      </c>
      <c r="M1004">
        <f>data!AQ1004</f>
        <v>2.2401936470986742E-10</v>
      </c>
      <c r="O1004">
        <v>2.1998218056478485E-10</v>
      </c>
      <c r="P1004">
        <f t="shared" si="32"/>
        <v>1.8352323514193056</v>
      </c>
    </row>
    <row r="1005" spans="1:16" x14ac:dyDescent="0.2">
      <c r="A1005">
        <v>652.86</v>
      </c>
      <c r="B1005">
        <v>3323.2</v>
      </c>
      <c r="C1005">
        <v>11367.8</v>
      </c>
      <c r="D1005">
        <v>46342.2</v>
      </c>
      <c r="E1005">
        <v>64000</v>
      </c>
      <c r="F1005">
        <v>64000</v>
      </c>
      <c r="H1005">
        <v>13379.3</v>
      </c>
      <c r="I1005">
        <v>20287.3</v>
      </c>
      <c r="J1005">
        <v>20215.5</v>
      </c>
      <c r="L1005">
        <f t="shared" si="33"/>
        <v>652.86</v>
      </c>
      <c r="M1005">
        <f>data!AQ1005</f>
        <v>2.2398624118123324E-10</v>
      </c>
      <c r="O1005">
        <v>2.1988529131245952E-10</v>
      </c>
      <c r="P1005">
        <f t="shared" si="32"/>
        <v>1.8650405601465303</v>
      </c>
    </row>
    <row r="1006" spans="1:16" x14ac:dyDescent="0.2">
      <c r="A1006">
        <v>653.30999999999995</v>
      </c>
      <c r="B1006">
        <v>3283.27</v>
      </c>
      <c r="C1006">
        <v>11020</v>
      </c>
      <c r="D1006">
        <v>46421.13</v>
      </c>
      <c r="E1006">
        <v>64000</v>
      </c>
      <c r="F1006">
        <v>64000</v>
      </c>
      <c r="H1006">
        <v>12935.9</v>
      </c>
      <c r="I1006">
        <v>20306.3</v>
      </c>
      <c r="J1006">
        <v>20268.3</v>
      </c>
      <c r="L1006">
        <f t="shared" si="33"/>
        <v>653.30999999999995</v>
      </c>
      <c r="M1006">
        <f>data!AQ1006</f>
        <v>2.2362845962508527E-10</v>
      </c>
      <c r="O1006">
        <v>2.1951098498592084E-10</v>
      </c>
      <c r="P1006">
        <f t="shared" si="32"/>
        <v>1.875748787437004</v>
      </c>
    </row>
    <row r="1007" spans="1:16" x14ac:dyDescent="0.2">
      <c r="A1007">
        <v>653.76</v>
      </c>
      <c r="B1007">
        <v>3281.2</v>
      </c>
      <c r="C1007">
        <v>10995.8</v>
      </c>
      <c r="D1007">
        <v>46506.13</v>
      </c>
      <c r="E1007">
        <v>64000</v>
      </c>
      <c r="F1007">
        <v>64000</v>
      </c>
      <c r="H1007">
        <v>12910.4</v>
      </c>
      <c r="I1007">
        <v>20578.7</v>
      </c>
      <c r="J1007">
        <v>20585.099999999999</v>
      </c>
      <c r="L1007">
        <f t="shared" si="33"/>
        <v>653.76</v>
      </c>
      <c r="M1007">
        <f>data!AQ1007</f>
        <v>2.2344548535981585E-10</v>
      </c>
      <c r="O1007">
        <v>2.194591712752108E-10</v>
      </c>
      <c r="P1007">
        <f t="shared" si="32"/>
        <v>1.8164262907955888</v>
      </c>
    </row>
    <row r="1008" spans="1:16" x14ac:dyDescent="0.2">
      <c r="A1008">
        <v>654.21</v>
      </c>
      <c r="B1008">
        <v>3342.8</v>
      </c>
      <c r="C1008">
        <v>11385.5</v>
      </c>
      <c r="D1008">
        <v>46549.73</v>
      </c>
      <c r="E1008">
        <v>64000</v>
      </c>
      <c r="F1008">
        <v>64000</v>
      </c>
      <c r="H1008">
        <v>13366</v>
      </c>
      <c r="I1008">
        <v>22651.5</v>
      </c>
      <c r="J1008">
        <v>22563.4</v>
      </c>
      <c r="L1008">
        <f t="shared" si="33"/>
        <v>654.21</v>
      </c>
      <c r="M1008">
        <f>data!AQ1008</f>
        <v>2.2383611910497919E-10</v>
      </c>
      <c r="O1008">
        <v>2.1973401936422719E-10</v>
      </c>
      <c r="P1008">
        <f t="shared" si="32"/>
        <v>1.866847815654993</v>
      </c>
    </row>
    <row r="1009" spans="1:16" x14ac:dyDescent="0.2">
      <c r="A1009">
        <v>654.66</v>
      </c>
      <c r="B1009">
        <v>3344.2</v>
      </c>
      <c r="C1009">
        <v>11536.6</v>
      </c>
      <c r="D1009">
        <v>46589.73</v>
      </c>
      <c r="E1009">
        <v>64000</v>
      </c>
      <c r="F1009">
        <v>64000</v>
      </c>
      <c r="H1009">
        <v>13563.9</v>
      </c>
      <c r="I1009">
        <v>29753.9</v>
      </c>
      <c r="J1009">
        <v>29644.400000000001</v>
      </c>
      <c r="L1009">
        <f t="shared" si="33"/>
        <v>654.66</v>
      </c>
      <c r="M1009">
        <f>data!AQ1009</f>
        <v>2.2391659340804014E-10</v>
      </c>
      <c r="O1009">
        <v>2.1981959154155298E-10</v>
      </c>
      <c r="P1009">
        <f t="shared" si="32"/>
        <v>1.8638019649457385</v>
      </c>
    </row>
    <row r="1010" spans="1:16" x14ac:dyDescent="0.2">
      <c r="A1010">
        <v>655.12</v>
      </c>
      <c r="B1010">
        <v>3307.13</v>
      </c>
      <c r="C1010">
        <v>11207.6</v>
      </c>
      <c r="D1010">
        <v>46615.33</v>
      </c>
      <c r="E1010">
        <v>64000</v>
      </c>
      <c r="F1010">
        <v>64000</v>
      </c>
      <c r="H1010">
        <v>13163</v>
      </c>
      <c r="I1010">
        <v>60262.8</v>
      </c>
      <c r="J1010">
        <v>60063.5</v>
      </c>
      <c r="L1010">
        <f t="shared" si="33"/>
        <v>655.12</v>
      </c>
      <c r="M1010">
        <f>data!AQ1010</f>
        <v>2.2387130044313823E-10</v>
      </c>
      <c r="O1010">
        <v>2.1988825267121157E-10</v>
      </c>
      <c r="P1010">
        <f t="shared" si="32"/>
        <v>1.8113963449799741</v>
      </c>
    </row>
    <row r="1011" spans="1:16" x14ac:dyDescent="0.2">
      <c r="A1011">
        <v>655.57</v>
      </c>
      <c r="B1011">
        <v>3268.13</v>
      </c>
      <c r="C1011">
        <v>10778.2</v>
      </c>
      <c r="D1011">
        <v>46615.27</v>
      </c>
      <c r="E1011">
        <v>64000</v>
      </c>
      <c r="F1011">
        <v>64000</v>
      </c>
      <c r="H1011">
        <v>12602.4</v>
      </c>
      <c r="I1011">
        <v>64000</v>
      </c>
      <c r="J1011">
        <v>64000</v>
      </c>
      <c r="L1011">
        <f t="shared" si="33"/>
        <v>655.57</v>
      </c>
      <c r="M1011">
        <f>data!AQ1011</f>
        <v>2.2394851474275752E-10</v>
      </c>
      <c r="O1011">
        <v>2.1959566007695421E-10</v>
      </c>
      <c r="P1011">
        <f t="shared" si="32"/>
        <v>1.9822134300276744</v>
      </c>
    </row>
    <row r="1012" spans="1:16" x14ac:dyDescent="0.2">
      <c r="A1012">
        <v>656.02</v>
      </c>
      <c r="B1012">
        <v>3378.73</v>
      </c>
      <c r="C1012">
        <v>11739.7</v>
      </c>
      <c r="D1012">
        <v>46766.87</v>
      </c>
      <c r="E1012">
        <v>64000</v>
      </c>
      <c r="F1012">
        <v>64000</v>
      </c>
      <c r="H1012">
        <v>13784.1</v>
      </c>
      <c r="I1012">
        <v>64000</v>
      </c>
      <c r="J1012">
        <v>64000</v>
      </c>
      <c r="L1012">
        <f t="shared" si="33"/>
        <v>656.02</v>
      </c>
      <c r="M1012">
        <f>data!AQ1012</f>
        <v>2.2401377229685366E-10</v>
      </c>
      <c r="O1012">
        <v>2.1991436710252277E-10</v>
      </c>
      <c r="P1012">
        <f t="shared" si="32"/>
        <v>1.8640915772546001</v>
      </c>
    </row>
    <row r="1013" spans="1:16" x14ac:dyDescent="0.2">
      <c r="A1013">
        <v>656.47</v>
      </c>
      <c r="B1013">
        <v>3279.93</v>
      </c>
      <c r="C1013">
        <v>10975.3</v>
      </c>
      <c r="D1013">
        <v>46783.6</v>
      </c>
      <c r="E1013">
        <v>64000</v>
      </c>
      <c r="F1013">
        <v>64000</v>
      </c>
      <c r="H1013">
        <v>12865.5</v>
      </c>
      <c r="I1013">
        <v>64000</v>
      </c>
      <c r="J1013">
        <v>64000</v>
      </c>
      <c r="L1013">
        <f t="shared" si="33"/>
        <v>656.47</v>
      </c>
      <c r="M1013">
        <f>data!AQ1013</f>
        <v>2.2367284567585402E-10</v>
      </c>
      <c r="O1013">
        <v>2.1930984794004836E-10</v>
      </c>
      <c r="P1013">
        <f t="shared" si="32"/>
        <v>1.9894217139753558</v>
      </c>
    </row>
    <row r="1014" spans="1:16" x14ac:dyDescent="0.2">
      <c r="A1014">
        <v>656.92</v>
      </c>
      <c r="B1014">
        <v>3320.73</v>
      </c>
      <c r="C1014">
        <v>11317.7</v>
      </c>
      <c r="D1014">
        <v>46928.93</v>
      </c>
      <c r="E1014">
        <v>64000</v>
      </c>
      <c r="F1014">
        <v>64000</v>
      </c>
      <c r="H1014">
        <v>13309.6</v>
      </c>
      <c r="I1014">
        <v>64000</v>
      </c>
      <c r="J1014">
        <v>64000</v>
      </c>
      <c r="L1014">
        <f t="shared" si="33"/>
        <v>656.92</v>
      </c>
      <c r="M1014">
        <f>data!AQ1014</f>
        <v>2.233926504074493E-10</v>
      </c>
      <c r="O1014">
        <v>2.1949536235880103E-10</v>
      </c>
      <c r="P1014">
        <f t="shared" si="32"/>
        <v>1.7755673772630849</v>
      </c>
    </row>
    <row r="1015" spans="1:16" x14ac:dyDescent="0.2">
      <c r="A1015">
        <v>657.38</v>
      </c>
      <c r="B1015">
        <v>3358.6</v>
      </c>
      <c r="C1015">
        <v>11678.9</v>
      </c>
      <c r="D1015">
        <v>47047.33</v>
      </c>
      <c r="E1015">
        <v>64000</v>
      </c>
      <c r="F1015">
        <v>64000</v>
      </c>
      <c r="H1015">
        <v>13766.9</v>
      </c>
      <c r="I1015">
        <v>39803.699999999997</v>
      </c>
      <c r="J1015">
        <v>39632.199999999997</v>
      </c>
      <c r="L1015">
        <f t="shared" si="33"/>
        <v>657.38</v>
      </c>
      <c r="M1015">
        <f>data!AQ1015</f>
        <v>2.2324901701611891E-10</v>
      </c>
      <c r="O1015">
        <v>2.1920438802959218E-10</v>
      </c>
      <c r="P1015">
        <f t="shared" si="32"/>
        <v>1.8451405206271263</v>
      </c>
    </row>
    <row r="1016" spans="1:16" x14ac:dyDescent="0.2">
      <c r="A1016">
        <v>657.83</v>
      </c>
      <c r="B1016">
        <v>3362.73</v>
      </c>
      <c r="C1016">
        <v>11678.9</v>
      </c>
      <c r="D1016">
        <v>47112.47</v>
      </c>
      <c r="E1016">
        <v>64000</v>
      </c>
      <c r="F1016">
        <v>64000</v>
      </c>
      <c r="H1016">
        <v>13706.9</v>
      </c>
      <c r="I1016">
        <v>28461.599999999999</v>
      </c>
      <c r="J1016">
        <v>28283.3</v>
      </c>
      <c r="L1016">
        <f t="shared" si="33"/>
        <v>657.83</v>
      </c>
      <c r="M1016">
        <f>data!AQ1016</f>
        <v>2.2320415656380673E-10</v>
      </c>
      <c r="O1016">
        <v>2.1878556163370676E-10</v>
      </c>
      <c r="P1016">
        <f t="shared" si="32"/>
        <v>2.0196007895153678</v>
      </c>
    </row>
    <row r="1017" spans="1:16" x14ac:dyDescent="0.2">
      <c r="A1017">
        <v>658.28</v>
      </c>
      <c r="B1017">
        <v>3274.53</v>
      </c>
      <c r="C1017">
        <v>10916.8</v>
      </c>
      <c r="D1017">
        <v>47082.47</v>
      </c>
      <c r="E1017">
        <v>64000</v>
      </c>
      <c r="F1017">
        <v>64000</v>
      </c>
      <c r="H1017">
        <v>12833.5</v>
      </c>
      <c r="I1017">
        <v>23248.6</v>
      </c>
      <c r="J1017">
        <v>23210.7</v>
      </c>
      <c r="L1017">
        <f t="shared" si="33"/>
        <v>658.28</v>
      </c>
      <c r="M1017">
        <f>data!AQ1017</f>
        <v>2.231739592503646E-10</v>
      </c>
      <c r="O1017">
        <v>2.1905450189821024E-10</v>
      </c>
      <c r="P1017">
        <f t="shared" si="32"/>
        <v>1.8805627441834449</v>
      </c>
    </row>
    <row r="1018" spans="1:16" x14ac:dyDescent="0.2">
      <c r="A1018">
        <v>658.73</v>
      </c>
      <c r="B1018">
        <v>3330.73</v>
      </c>
      <c r="C1018">
        <v>11350.2</v>
      </c>
      <c r="D1018">
        <v>47106.53</v>
      </c>
      <c r="E1018">
        <v>64000</v>
      </c>
      <c r="F1018">
        <v>64000</v>
      </c>
      <c r="H1018">
        <v>13436.6</v>
      </c>
      <c r="I1018">
        <v>21122.2</v>
      </c>
      <c r="J1018">
        <v>21100.400000000001</v>
      </c>
      <c r="L1018">
        <f t="shared" si="33"/>
        <v>658.73</v>
      </c>
      <c r="M1018">
        <f>data!AQ1018</f>
        <v>2.2362978711700368E-10</v>
      </c>
      <c r="O1018">
        <v>2.1954948789659102E-10</v>
      </c>
      <c r="P1018">
        <f t="shared" si="32"/>
        <v>1.8584872410791078</v>
      </c>
    </row>
    <row r="1019" spans="1:16" x14ac:dyDescent="0.2">
      <c r="A1019">
        <v>659.18</v>
      </c>
      <c r="B1019">
        <v>3265.13</v>
      </c>
      <c r="C1019">
        <v>10886.7</v>
      </c>
      <c r="D1019">
        <v>47098.07</v>
      </c>
      <c r="E1019">
        <v>64000</v>
      </c>
      <c r="F1019">
        <v>64000</v>
      </c>
      <c r="H1019">
        <v>12791.2</v>
      </c>
      <c r="I1019">
        <v>19026</v>
      </c>
      <c r="J1019">
        <v>18990.400000000001</v>
      </c>
      <c r="L1019">
        <f t="shared" si="33"/>
        <v>659.18</v>
      </c>
      <c r="M1019">
        <f>data!AQ1019</f>
        <v>2.236035971773616E-10</v>
      </c>
      <c r="O1019">
        <v>2.1934937559284508E-10</v>
      </c>
      <c r="P1019">
        <f t="shared" si="32"/>
        <v>1.9394728492016202</v>
      </c>
    </row>
    <row r="1020" spans="1:16" x14ac:dyDescent="0.2">
      <c r="A1020">
        <v>659.63</v>
      </c>
      <c r="B1020">
        <v>3658.53</v>
      </c>
      <c r="C1020">
        <v>13936.7</v>
      </c>
      <c r="D1020">
        <v>47450.27</v>
      </c>
      <c r="E1020">
        <v>64000</v>
      </c>
      <c r="F1020">
        <v>64000</v>
      </c>
      <c r="H1020">
        <v>16482.3</v>
      </c>
      <c r="I1020">
        <v>21471</v>
      </c>
      <c r="J1020">
        <v>21398.2</v>
      </c>
      <c r="L1020">
        <f t="shared" si="33"/>
        <v>659.63</v>
      </c>
      <c r="M1020">
        <f>data!AQ1020</f>
        <v>2.2410734832072626E-10</v>
      </c>
      <c r="O1020">
        <v>2.1977701601713975E-10</v>
      </c>
      <c r="P1020">
        <f t="shared" si="32"/>
        <v>1.9703299198715136</v>
      </c>
    </row>
    <row r="1021" spans="1:16" x14ac:dyDescent="0.2">
      <c r="A1021">
        <v>660.09</v>
      </c>
      <c r="B1021">
        <v>3295.47</v>
      </c>
      <c r="C1021">
        <v>11120.3</v>
      </c>
      <c r="D1021">
        <v>47219.87</v>
      </c>
      <c r="E1021">
        <v>64000</v>
      </c>
      <c r="F1021">
        <v>64000</v>
      </c>
      <c r="H1021">
        <v>12986.1</v>
      </c>
      <c r="I1021">
        <v>17408.8</v>
      </c>
      <c r="J1021">
        <v>17373.400000000001</v>
      </c>
      <c r="L1021">
        <f t="shared" si="33"/>
        <v>660.09</v>
      </c>
      <c r="M1021">
        <f>data!AQ1021</f>
        <v>2.2367859904396852E-10</v>
      </c>
      <c r="O1021">
        <v>2.1962411109511671E-10</v>
      </c>
      <c r="P1021">
        <f t="shared" si="32"/>
        <v>1.8461032937753625</v>
      </c>
    </row>
    <row r="1022" spans="1:16" x14ac:dyDescent="0.2">
      <c r="A1022">
        <v>660.54</v>
      </c>
      <c r="B1022">
        <v>3408.6</v>
      </c>
      <c r="C1022">
        <v>12024</v>
      </c>
      <c r="D1022">
        <v>47413.2</v>
      </c>
      <c r="E1022">
        <v>64000</v>
      </c>
      <c r="F1022">
        <v>64000</v>
      </c>
      <c r="H1022">
        <v>14133.1</v>
      </c>
      <c r="I1022">
        <v>17998.599999999999</v>
      </c>
      <c r="J1022">
        <v>17970.2</v>
      </c>
      <c r="L1022">
        <f t="shared" si="33"/>
        <v>660.54</v>
      </c>
      <c r="M1022">
        <f>data!AQ1022</f>
        <v>2.2352685483825305E-10</v>
      </c>
      <c r="O1022">
        <v>2.1899865188209685E-10</v>
      </c>
      <c r="P1022">
        <f t="shared" si="32"/>
        <v>2.0676853109552815</v>
      </c>
    </row>
    <row r="1023" spans="1:16" x14ac:dyDescent="0.2">
      <c r="A1023">
        <v>660.99</v>
      </c>
      <c r="B1023">
        <v>3314.4</v>
      </c>
      <c r="C1023">
        <v>11295.6</v>
      </c>
      <c r="D1023">
        <v>47478.33</v>
      </c>
      <c r="E1023">
        <v>64000</v>
      </c>
      <c r="F1023">
        <v>64000</v>
      </c>
      <c r="H1023">
        <v>13255.1</v>
      </c>
      <c r="I1023">
        <v>16907</v>
      </c>
      <c r="J1023">
        <v>16917.099999999999</v>
      </c>
      <c r="L1023">
        <f t="shared" si="33"/>
        <v>660.99</v>
      </c>
      <c r="M1023">
        <f>data!AQ1023</f>
        <v>2.2295222556280563E-10</v>
      </c>
      <c r="O1023">
        <v>2.1875308073395791E-10</v>
      </c>
      <c r="P1023">
        <f t="shared" si="32"/>
        <v>1.9195820304604563</v>
      </c>
    </row>
    <row r="1024" spans="1:16" x14ac:dyDescent="0.2">
      <c r="A1024">
        <v>661.44</v>
      </c>
      <c r="B1024">
        <v>3280.93</v>
      </c>
      <c r="C1024">
        <v>10892.1</v>
      </c>
      <c r="D1024">
        <v>47540.47</v>
      </c>
      <c r="E1024">
        <v>64000</v>
      </c>
      <c r="F1024">
        <v>64000</v>
      </c>
      <c r="H1024">
        <v>12770.1</v>
      </c>
      <c r="I1024">
        <v>16452.099999999999</v>
      </c>
      <c r="J1024">
        <v>16439.7</v>
      </c>
      <c r="L1024">
        <f t="shared" si="33"/>
        <v>661.44</v>
      </c>
      <c r="M1024">
        <f>data!AQ1024</f>
        <v>2.2271949794241884E-10</v>
      </c>
      <c r="O1024">
        <v>2.1862890341813767E-10</v>
      </c>
      <c r="P1024">
        <f t="shared" si="32"/>
        <v>1.871021836695451</v>
      </c>
    </row>
    <row r="1025" spans="1:16" x14ac:dyDescent="0.2">
      <c r="A1025">
        <v>661.89</v>
      </c>
      <c r="B1025">
        <v>3309.6</v>
      </c>
      <c r="C1025">
        <v>11240.9</v>
      </c>
      <c r="D1025">
        <v>47498.27</v>
      </c>
      <c r="E1025">
        <v>64000</v>
      </c>
      <c r="F1025">
        <v>64000</v>
      </c>
      <c r="H1025">
        <v>13290.7</v>
      </c>
      <c r="I1025">
        <v>16954.400000000001</v>
      </c>
      <c r="J1025">
        <v>16962.099999999999</v>
      </c>
      <c r="L1025">
        <f t="shared" si="33"/>
        <v>661.89</v>
      </c>
      <c r="M1025">
        <f>data!AQ1025</f>
        <v>2.2337299371983024E-10</v>
      </c>
      <c r="O1025">
        <v>2.1896129468207359E-10</v>
      </c>
      <c r="P1025">
        <f t="shared" si="32"/>
        <v>2.0148305407868228</v>
      </c>
    </row>
    <row r="1026" spans="1:16" x14ac:dyDescent="0.2">
      <c r="A1026">
        <v>662.34</v>
      </c>
      <c r="B1026">
        <v>3264.8</v>
      </c>
      <c r="C1026">
        <v>10883.8</v>
      </c>
      <c r="D1026">
        <v>47514</v>
      </c>
      <c r="E1026">
        <v>64000</v>
      </c>
      <c r="F1026">
        <v>64000</v>
      </c>
      <c r="H1026">
        <v>12790.3</v>
      </c>
      <c r="I1026">
        <v>16537.099999999999</v>
      </c>
      <c r="J1026">
        <v>16556.400000000001</v>
      </c>
      <c r="L1026">
        <f t="shared" si="33"/>
        <v>662.34</v>
      </c>
      <c r="M1026">
        <f>data!AQ1026</f>
        <v>2.233252442023752E-10</v>
      </c>
      <c r="O1026">
        <v>2.1881422832403557E-10</v>
      </c>
      <c r="P1026">
        <f t="shared" si="32"/>
        <v>2.0615733779703755</v>
      </c>
    </row>
    <row r="1027" spans="1:16" x14ac:dyDescent="0.2">
      <c r="A1027">
        <v>662.8</v>
      </c>
      <c r="B1027">
        <v>3218.47</v>
      </c>
      <c r="C1027">
        <v>10511.3</v>
      </c>
      <c r="D1027">
        <v>47447.93</v>
      </c>
      <c r="E1027">
        <v>64000</v>
      </c>
      <c r="F1027">
        <v>64000</v>
      </c>
      <c r="H1027">
        <v>12319.9</v>
      </c>
      <c r="I1027">
        <v>15975.1</v>
      </c>
      <c r="J1027">
        <v>15898.9</v>
      </c>
      <c r="L1027">
        <f t="shared" si="33"/>
        <v>662.8</v>
      </c>
      <c r="M1027">
        <f>data!AQ1027</f>
        <v>2.2371133773885438E-10</v>
      </c>
      <c r="O1027">
        <v>2.1907965651376872E-10</v>
      </c>
      <c r="P1027">
        <f t="shared" si="32"/>
        <v>2.1141539560495759</v>
      </c>
    </row>
    <row r="1028" spans="1:16" x14ac:dyDescent="0.2">
      <c r="A1028">
        <v>663.25</v>
      </c>
      <c r="B1028">
        <v>3344.53</v>
      </c>
      <c r="C1028">
        <v>11572.2</v>
      </c>
      <c r="D1028">
        <v>47705.87</v>
      </c>
      <c r="E1028">
        <v>64000</v>
      </c>
      <c r="F1028">
        <v>64000</v>
      </c>
      <c r="H1028">
        <v>13610</v>
      </c>
      <c r="I1028">
        <v>17001.8</v>
      </c>
      <c r="J1028">
        <v>17001.8</v>
      </c>
      <c r="L1028">
        <f t="shared" si="33"/>
        <v>663.25</v>
      </c>
      <c r="M1028">
        <f>data!AQ1028</f>
        <v>2.2328190574935712E-10</v>
      </c>
      <c r="O1028">
        <v>2.1955642388239711E-10</v>
      </c>
      <c r="P1028">
        <f t="shared" si="32"/>
        <v>1.6968220747462694</v>
      </c>
    </row>
    <row r="1029" spans="1:16" x14ac:dyDescent="0.2">
      <c r="A1029">
        <v>663.7</v>
      </c>
      <c r="B1029">
        <v>3295.53</v>
      </c>
      <c r="C1029">
        <v>11126.1</v>
      </c>
      <c r="D1029">
        <v>47650.400000000001</v>
      </c>
      <c r="E1029">
        <v>64000</v>
      </c>
      <c r="F1029">
        <v>64000</v>
      </c>
      <c r="H1029">
        <v>13029.2</v>
      </c>
      <c r="I1029">
        <v>16494.900000000001</v>
      </c>
      <c r="J1029">
        <v>16492</v>
      </c>
      <c r="L1029">
        <f t="shared" si="33"/>
        <v>663.7</v>
      </c>
      <c r="M1029">
        <f>data!AQ1029</f>
        <v>2.2358906377120733E-10</v>
      </c>
      <c r="O1029">
        <v>2.1917535330697762E-10</v>
      </c>
      <c r="P1029">
        <f t="shared" si="32"/>
        <v>2.0137804719529071</v>
      </c>
    </row>
    <row r="1030" spans="1:16" x14ac:dyDescent="0.2">
      <c r="A1030">
        <v>664.15</v>
      </c>
      <c r="B1030">
        <v>3306</v>
      </c>
      <c r="C1030">
        <v>11110.6</v>
      </c>
      <c r="D1030">
        <v>47766.47</v>
      </c>
      <c r="E1030">
        <v>64000</v>
      </c>
      <c r="F1030">
        <v>64000</v>
      </c>
      <c r="H1030">
        <v>13063</v>
      </c>
      <c r="I1030">
        <v>16798.8</v>
      </c>
      <c r="J1030">
        <v>16778</v>
      </c>
      <c r="L1030">
        <f t="shared" si="33"/>
        <v>664.15</v>
      </c>
      <c r="M1030">
        <f>data!AQ1030</f>
        <v>2.2329944279809875E-10</v>
      </c>
      <c r="O1030">
        <v>2.1923765964224643E-10</v>
      </c>
      <c r="P1030">
        <f t="shared" si="32"/>
        <v>1.852684964107153</v>
      </c>
    </row>
    <row r="1031" spans="1:16" x14ac:dyDescent="0.2">
      <c r="A1031">
        <v>664.6</v>
      </c>
      <c r="B1031">
        <v>3313.07</v>
      </c>
      <c r="C1031">
        <v>11253.1</v>
      </c>
      <c r="D1031">
        <v>47959.93</v>
      </c>
      <c r="E1031">
        <v>64000</v>
      </c>
      <c r="F1031">
        <v>64000</v>
      </c>
      <c r="H1031">
        <v>13204.3</v>
      </c>
      <c r="I1031">
        <v>17065</v>
      </c>
      <c r="J1031">
        <v>16999.900000000001</v>
      </c>
      <c r="L1031">
        <f t="shared" si="33"/>
        <v>664.6</v>
      </c>
      <c r="M1031">
        <f>data!AQ1031</f>
        <v>2.2258419730732227E-10</v>
      </c>
      <c r="O1031">
        <v>2.1889770588468445E-10</v>
      </c>
      <c r="P1031">
        <f t="shared" si="32"/>
        <v>1.6841160613075867</v>
      </c>
    </row>
    <row r="1032" spans="1:16" x14ac:dyDescent="0.2">
      <c r="A1032">
        <v>665.05</v>
      </c>
      <c r="B1032">
        <v>3259</v>
      </c>
      <c r="C1032">
        <v>10785.5</v>
      </c>
      <c r="D1032">
        <v>47879.13</v>
      </c>
      <c r="E1032">
        <v>64000</v>
      </c>
      <c r="F1032">
        <v>64000</v>
      </c>
      <c r="H1032">
        <v>12671.2</v>
      </c>
      <c r="I1032">
        <v>16684.5</v>
      </c>
      <c r="J1032">
        <v>16653.7</v>
      </c>
      <c r="L1032">
        <f t="shared" si="33"/>
        <v>665.05</v>
      </c>
      <c r="M1032">
        <f>data!AQ1032</f>
        <v>2.229944947420358E-10</v>
      </c>
      <c r="O1032">
        <v>2.1865181970341667E-10</v>
      </c>
      <c r="P1032">
        <f t="shared" ref="P1032:P1095" si="34">(M1032-O1032)/O1032%</f>
        <v>1.9861142909808003</v>
      </c>
    </row>
    <row r="1033" spans="1:16" x14ac:dyDescent="0.2">
      <c r="A1033">
        <v>665.5</v>
      </c>
      <c r="B1033">
        <v>3334.33</v>
      </c>
      <c r="C1033">
        <v>11424.3</v>
      </c>
      <c r="D1033">
        <v>47945.8</v>
      </c>
      <c r="E1033">
        <v>64000</v>
      </c>
      <c r="F1033">
        <v>64000</v>
      </c>
      <c r="H1033">
        <v>13447.3</v>
      </c>
      <c r="I1033">
        <v>17638.3</v>
      </c>
      <c r="J1033">
        <v>17580.8</v>
      </c>
      <c r="L1033">
        <f t="shared" si="33"/>
        <v>665.5</v>
      </c>
      <c r="M1033">
        <f>data!AQ1033</f>
        <v>2.2330913095052017E-10</v>
      </c>
      <c r="O1033">
        <v>2.1895433001665591E-10</v>
      </c>
      <c r="P1033">
        <f t="shared" si="34"/>
        <v>1.9889083415399877</v>
      </c>
    </row>
    <row r="1034" spans="1:16" x14ac:dyDescent="0.2">
      <c r="A1034">
        <v>665.96</v>
      </c>
      <c r="B1034">
        <v>3247.07</v>
      </c>
      <c r="C1034">
        <v>10752.2</v>
      </c>
      <c r="D1034">
        <v>47846</v>
      </c>
      <c r="E1034">
        <v>64000</v>
      </c>
      <c r="F1034">
        <v>64000</v>
      </c>
      <c r="H1034">
        <v>12620.6</v>
      </c>
      <c r="I1034">
        <v>16385.7</v>
      </c>
      <c r="J1034">
        <v>16357.1</v>
      </c>
      <c r="L1034">
        <f t="shared" si="33"/>
        <v>665.96</v>
      </c>
      <c r="M1034">
        <f>data!AQ1034</f>
        <v>2.2364986464241465E-10</v>
      </c>
      <c r="O1034">
        <v>2.1933149412512808E-10</v>
      </c>
      <c r="P1034">
        <f t="shared" si="34"/>
        <v>1.9688784478999386</v>
      </c>
    </row>
    <row r="1035" spans="1:16" x14ac:dyDescent="0.2">
      <c r="A1035">
        <v>666.41</v>
      </c>
      <c r="B1035">
        <v>3339.87</v>
      </c>
      <c r="C1035">
        <v>11427.7</v>
      </c>
      <c r="D1035">
        <v>47950.93</v>
      </c>
      <c r="E1035">
        <v>64000</v>
      </c>
      <c r="F1035">
        <v>64000</v>
      </c>
      <c r="H1035">
        <v>13425.4</v>
      </c>
      <c r="I1035">
        <v>16674.8</v>
      </c>
      <c r="J1035">
        <v>16651.099999999999</v>
      </c>
      <c r="L1035">
        <f t="shared" si="33"/>
        <v>666.41</v>
      </c>
      <c r="M1035">
        <f>data!AQ1035</f>
        <v>2.238533852242805E-10</v>
      </c>
      <c r="O1035">
        <v>2.1969869115589341E-10</v>
      </c>
      <c r="P1035">
        <f t="shared" si="34"/>
        <v>1.8910873098643151</v>
      </c>
    </row>
    <row r="1036" spans="1:16" x14ac:dyDescent="0.2">
      <c r="A1036">
        <v>666.86</v>
      </c>
      <c r="B1036">
        <v>3341.13</v>
      </c>
      <c r="C1036">
        <v>11384.4</v>
      </c>
      <c r="D1036">
        <v>47975.53</v>
      </c>
      <c r="E1036">
        <v>64000</v>
      </c>
      <c r="F1036">
        <v>64000</v>
      </c>
      <c r="H1036">
        <v>13364.9</v>
      </c>
      <c r="I1036">
        <v>16324.4</v>
      </c>
      <c r="J1036">
        <v>16333.4</v>
      </c>
      <c r="L1036">
        <f t="shared" si="33"/>
        <v>666.86</v>
      </c>
      <c r="M1036">
        <f>data!AQ1036</f>
        <v>2.2399677258382304E-10</v>
      </c>
      <c r="O1036">
        <v>2.1974740748219093E-10</v>
      </c>
      <c r="P1036">
        <f t="shared" si="34"/>
        <v>1.9337498222710534</v>
      </c>
    </row>
    <row r="1037" spans="1:16" x14ac:dyDescent="0.2">
      <c r="A1037">
        <v>667.31</v>
      </c>
      <c r="B1037">
        <v>3526.73</v>
      </c>
      <c r="C1037">
        <v>12854.3</v>
      </c>
      <c r="D1037">
        <v>48301.2</v>
      </c>
      <c r="E1037">
        <v>64000</v>
      </c>
      <c r="F1037">
        <v>64000</v>
      </c>
      <c r="H1037">
        <v>15139.7</v>
      </c>
      <c r="I1037">
        <v>18186</v>
      </c>
      <c r="J1037">
        <v>18168.099999999999</v>
      </c>
      <c r="L1037">
        <f t="shared" si="33"/>
        <v>667.31</v>
      </c>
      <c r="M1037">
        <f>data!AQ1037</f>
        <v>2.2352195714770386E-10</v>
      </c>
      <c r="O1037">
        <v>2.1966585450340847E-10</v>
      </c>
      <c r="P1037">
        <f t="shared" si="34"/>
        <v>1.7554401675275171</v>
      </c>
    </row>
    <row r="1038" spans="1:16" x14ac:dyDescent="0.2">
      <c r="A1038">
        <v>667.76</v>
      </c>
      <c r="B1038">
        <v>3431.47</v>
      </c>
      <c r="C1038">
        <v>12133.3</v>
      </c>
      <c r="D1038">
        <v>48329.53</v>
      </c>
      <c r="E1038">
        <v>64000</v>
      </c>
      <c r="F1038">
        <v>64000</v>
      </c>
      <c r="H1038">
        <v>14264.3</v>
      </c>
      <c r="I1038">
        <v>17537.599999999999</v>
      </c>
      <c r="J1038">
        <v>17521</v>
      </c>
      <c r="L1038">
        <f t="shared" si="33"/>
        <v>667.76</v>
      </c>
      <c r="M1038">
        <f>data!AQ1038</f>
        <v>2.2313609315713547E-10</v>
      </c>
      <c r="O1038">
        <v>2.1892849555754153E-10</v>
      </c>
      <c r="P1038">
        <f t="shared" si="34"/>
        <v>1.921904952974955</v>
      </c>
    </row>
    <row r="1039" spans="1:16" x14ac:dyDescent="0.2">
      <c r="A1039">
        <v>668.21</v>
      </c>
      <c r="B1039">
        <v>3268.87</v>
      </c>
      <c r="C1039">
        <v>10940.3</v>
      </c>
      <c r="D1039">
        <v>48340.07</v>
      </c>
      <c r="E1039">
        <v>64000</v>
      </c>
      <c r="F1039">
        <v>64000</v>
      </c>
      <c r="H1039">
        <v>12841</v>
      </c>
      <c r="I1039">
        <v>16132.4</v>
      </c>
      <c r="J1039">
        <v>16087</v>
      </c>
      <c r="L1039">
        <f t="shared" si="33"/>
        <v>668.21</v>
      </c>
      <c r="M1039">
        <f>data!AQ1039</f>
        <v>2.2249299138906412E-10</v>
      </c>
      <c r="O1039">
        <v>2.1853365355258891E-10</v>
      </c>
      <c r="P1039">
        <f t="shared" si="34"/>
        <v>1.8117748786561207</v>
      </c>
    </row>
    <row r="1040" spans="1:16" x14ac:dyDescent="0.2">
      <c r="A1040">
        <v>668.66</v>
      </c>
      <c r="B1040">
        <v>3336.47</v>
      </c>
      <c r="C1040">
        <v>11466</v>
      </c>
      <c r="D1040">
        <v>48403.53</v>
      </c>
      <c r="E1040">
        <v>64000</v>
      </c>
      <c r="F1040">
        <v>64000</v>
      </c>
      <c r="H1040">
        <v>13493</v>
      </c>
      <c r="I1040">
        <v>16682.599999999999</v>
      </c>
      <c r="J1040">
        <v>16672.7</v>
      </c>
      <c r="L1040">
        <f t="shared" si="33"/>
        <v>668.66</v>
      </c>
      <c r="M1040">
        <f>data!AQ1040</f>
        <v>2.2277679891653825E-10</v>
      </c>
      <c r="O1040">
        <v>2.1865694429253619E-10</v>
      </c>
      <c r="P1040">
        <f t="shared" si="34"/>
        <v>1.884163632365685</v>
      </c>
    </row>
    <row r="1041" spans="1:16" x14ac:dyDescent="0.2">
      <c r="A1041">
        <v>669.11</v>
      </c>
      <c r="B1041">
        <v>3263</v>
      </c>
      <c r="C1041">
        <v>10901.2</v>
      </c>
      <c r="D1041">
        <v>48403.8</v>
      </c>
      <c r="E1041">
        <v>64000</v>
      </c>
      <c r="F1041">
        <v>64000</v>
      </c>
      <c r="H1041">
        <v>12792.2</v>
      </c>
      <c r="I1041">
        <v>16057.7</v>
      </c>
      <c r="J1041">
        <v>16077.8</v>
      </c>
      <c r="L1041">
        <f t="shared" si="33"/>
        <v>669.11</v>
      </c>
      <c r="M1041">
        <f>data!AQ1041</f>
        <v>2.226534005823056E-10</v>
      </c>
      <c r="O1041">
        <v>2.1847636364725917E-10</v>
      </c>
      <c r="P1041">
        <f t="shared" si="34"/>
        <v>1.9118942046245651</v>
      </c>
    </row>
    <row r="1042" spans="1:16" x14ac:dyDescent="0.2">
      <c r="A1042">
        <v>669.56</v>
      </c>
      <c r="B1042">
        <v>3491.6</v>
      </c>
      <c r="C1042">
        <v>12680.4</v>
      </c>
      <c r="D1042">
        <v>48604.47</v>
      </c>
      <c r="E1042">
        <v>64000</v>
      </c>
      <c r="F1042">
        <v>64000</v>
      </c>
      <c r="H1042">
        <v>14997.5</v>
      </c>
      <c r="I1042">
        <v>18387.400000000001</v>
      </c>
      <c r="J1042">
        <v>18410.599999999999</v>
      </c>
      <c r="L1042">
        <f t="shared" si="33"/>
        <v>669.56</v>
      </c>
      <c r="M1042">
        <f>data!AQ1042</f>
        <v>2.230599348347327E-10</v>
      </c>
      <c r="O1042">
        <v>2.1896767932586897E-10</v>
      </c>
      <c r="P1042">
        <f t="shared" si="34"/>
        <v>1.8688856371234626</v>
      </c>
    </row>
    <row r="1043" spans="1:16" x14ac:dyDescent="0.2">
      <c r="A1043">
        <v>670.02</v>
      </c>
      <c r="B1043">
        <v>3209.93</v>
      </c>
      <c r="C1043">
        <v>10434.9</v>
      </c>
      <c r="D1043">
        <v>48345.87</v>
      </c>
      <c r="E1043">
        <v>64000</v>
      </c>
      <c r="F1043">
        <v>64000</v>
      </c>
      <c r="H1043">
        <v>12266.6</v>
      </c>
      <c r="I1043">
        <v>15854</v>
      </c>
      <c r="J1043">
        <v>15779.1</v>
      </c>
      <c r="L1043">
        <f t="shared" si="33"/>
        <v>670.02</v>
      </c>
      <c r="M1043">
        <f>data!AQ1043</f>
        <v>2.2320536803348457E-10</v>
      </c>
      <c r="O1043">
        <v>2.188008927907886E-10</v>
      </c>
      <c r="P1043">
        <f t="shared" si="34"/>
        <v>2.0130060652482822</v>
      </c>
    </row>
    <row r="1044" spans="1:16" x14ac:dyDescent="0.2">
      <c r="A1044">
        <v>670.47</v>
      </c>
      <c r="B1044">
        <v>3288.87</v>
      </c>
      <c r="C1044">
        <v>11026</v>
      </c>
      <c r="D1044">
        <v>48477.27</v>
      </c>
      <c r="E1044">
        <v>64000</v>
      </c>
      <c r="F1044">
        <v>64000</v>
      </c>
      <c r="H1044">
        <v>12925.8</v>
      </c>
      <c r="I1044">
        <v>16598.8</v>
      </c>
      <c r="J1044">
        <v>16495.8</v>
      </c>
      <c r="L1044">
        <f t="shared" si="33"/>
        <v>670.47</v>
      </c>
      <c r="M1044">
        <f>data!AQ1044</f>
        <v>2.2319078797612725E-10</v>
      </c>
      <c r="O1044">
        <v>2.1895900655955224E-10</v>
      </c>
      <c r="P1044">
        <f t="shared" si="34"/>
        <v>1.9326820499727009</v>
      </c>
    </row>
    <row r="1045" spans="1:16" x14ac:dyDescent="0.2">
      <c r="A1045">
        <v>670.92</v>
      </c>
      <c r="B1045">
        <v>3418</v>
      </c>
      <c r="C1045">
        <v>11955.8</v>
      </c>
      <c r="D1045">
        <v>48685</v>
      </c>
      <c r="E1045">
        <v>64000</v>
      </c>
      <c r="F1045">
        <v>64000</v>
      </c>
      <c r="H1045">
        <v>14119.3</v>
      </c>
      <c r="I1045">
        <v>17718.099999999999</v>
      </c>
      <c r="J1045">
        <v>17772.8</v>
      </c>
      <c r="L1045">
        <f t="shared" si="33"/>
        <v>670.92</v>
      </c>
      <c r="M1045">
        <f>data!AQ1045</f>
        <v>2.2303947024212047E-10</v>
      </c>
      <c r="O1045">
        <v>2.1889419805549065E-10</v>
      </c>
      <c r="P1045">
        <f t="shared" si="34"/>
        <v>1.8937332389134318</v>
      </c>
    </row>
    <row r="1046" spans="1:16" x14ac:dyDescent="0.2">
      <c r="A1046">
        <v>671.37</v>
      </c>
      <c r="B1046">
        <v>3325.47</v>
      </c>
      <c r="C1046">
        <v>11327.4</v>
      </c>
      <c r="D1046">
        <v>48791.27</v>
      </c>
      <c r="E1046">
        <v>64000</v>
      </c>
      <c r="F1046">
        <v>64000</v>
      </c>
      <c r="H1046">
        <v>13341.5</v>
      </c>
      <c r="I1046">
        <v>18334.900000000001</v>
      </c>
      <c r="J1046">
        <v>18298</v>
      </c>
      <c r="L1046">
        <f t="shared" si="33"/>
        <v>671.37</v>
      </c>
      <c r="M1046">
        <f>data!AQ1046</f>
        <v>2.2226533965878916E-10</v>
      </c>
      <c r="O1046">
        <v>2.183779342645568E-10</v>
      </c>
      <c r="P1046">
        <f t="shared" si="34"/>
        <v>1.7801273774862769</v>
      </c>
    </row>
    <row r="1047" spans="1:16" x14ac:dyDescent="0.2">
      <c r="A1047">
        <v>671.82</v>
      </c>
      <c r="B1047">
        <v>3434.4</v>
      </c>
      <c r="C1047">
        <v>12227.8</v>
      </c>
      <c r="D1047">
        <v>48886.6</v>
      </c>
      <c r="E1047">
        <v>64000</v>
      </c>
      <c r="F1047">
        <v>64000</v>
      </c>
      <c r="H1047">
        <v>14457.3</v>
      </c>
      <c r="I1047">
        <v>21297.9</v>
      </c>
      <c r="J1047">
        <v>21202.3</v>
      </c>
      <c r="L1047">
        <f t="shared" si="33"/>
        <v>671.82</v>
      </c>
      <c r="M1047">
        <f>data!AQ1047</f>
        <v>2.225917117993376E-10</v>
      </c>
      <c r="O1047">
        <v>2.1794928125478044E-10</v>
      </c>
      <c r="P1047">
        <f t="shared" si="34"/>
        <v>2.1300508622142247</v>
      </c>
    </row>
    <row r="1048" spans="1:16" x14ac:dyDescent="0.2">
      <c r="A1048">
        <v>672.27</v>
      </c>
      <c r="B1048">
        <v>3491.8</v>
      </c>
      <c r="C1048">
        <v>12739.8</v>
      </c>
      <c r="D1048">
        <v>49067.47</v>
      </c>
      <c r="E1048">
        <v>64000</v>
      </c>
      <c r="F1048">
        <v>64000</v>
      </c>
      <c r="H1048">
        <v>15000.6</v>
      </c>
      <c r="I1048">
        <v>22427.1</v>
      </c>
      <c r="J1048">
        <v>22407.599999999999</v>
      </c>
      <c r="L1048">
        <f t="shared" si="33"/>
        <v>672.27</v>
      </c>
      <c r="M1048">
        <f>data!AQ1048</f>
        <v>2.2220917647227768E-10</v>
      </c>
      <c r="O1048">
        <v>2.1811484223398978E-10</v>
      </c>
      <c r="P1048">
        <f t="shared" si="34"/>
        <v>1.8771460925596113</v>
      </c>
    </row>
    <row r="1049" spans="1:16" x14ac:dyDescent="0.2">
      <c r="A1049">
        <v>672.72</v>
      </c>
      <c r="B1049">
        <v>3304.53</v>
      </c>
      <c r="C1049">
        <v>11245.1</v>
      </c>
      <c r="D1049">
        <v>48980.67</v>
      </c>
      <c r="E1049">
        <v>64000</v>
      </c>
      <c r="F1049">
        <v>64000</v>
      </c>
      <c r="H1049">
        <v>13229.9</v>
      </c>
      <c r="I1049">
        <v>19854.5</v>
      </c>
      <c r="J1049">
        <v>19845</v>
      </c>
      <c r="L1049">
        <f t="shared" si="33"/>
        <v>672.72</v>
      </c>
      <c r="M1049">
        <f>data!AQ1049</f>
        <v>2.219462517607742E-10</v>
      </c>
      <c r="O1049">
        <v>2.1787506893462961E-10</v>
      </c>
      <c r="P1049">
        <f t="shared" si="34"/>
        <v>1.8685859038631383</v>
      </c>
    </row>
    <row r="1050" spans="1:16" x14ac:dyDescent="0.2">
      <c r="A1050">
        <v>673.17</v>
      </c>
      <c r="B1050">
        <v>3334.73</v>
      </c>
      <c r="C1050">
        <v>11379.6</v>
      </c>
      <c r="D1050">
        <v>48992.4</v>
      </c>
      <c r="E1050">
        <v>64000</v>
      </c>
      <c r="F1050">
        <v>64000</v>
      </c>
      <c r="H1050">
        <v>13370</v>
      </c>
      <c r="I1050">
        <v>18226.900000000001</v>
      </c>
      <c r="J1050">
        <v>18179.2</v>
      </c>
      <c r="L1050">
        <f t="shared" si="33"/>
        <v>673.17</v>
      </c>
      <c r="M1050">
        <f>data!AQ1050</f>
        <v>2.2229440732477104E-10</v>
      </c>
      <c r="O1050">
        <v>2.1809339175070703E-10</v>
      </c>
      <c r="P1050">
        <f t="shared" si="34"/>
        <v>1.9262461555304744</v>
      </c>
    </row>
    <row r="1051" spans="1:16" x14ac:dyDescent="0.2">
      <c r="A1051">
        <v>673.62</v>
      </c>
      <c r="B1051">
        <v>3399.2</v>
      </c>
      <c r="C1051">
        <v>12021.5</v>
      </c>
      <c r="D1051">
        <v>49004.67</v>
      </c>
      <c r="E1051">
        <v>64000</v>
      </c>
      <c r="F1051">
        <v>64000</v>
      </c>
      <c r="H1051">
        <v>14173</v>
      </c>
      <c r="I1051">
        <v>18088</v>
      </c>
      <c r="J1051">
        <v>18074</v>
      </c>
      <c r="L1051">
        <f t="shared" si="33"/>
        <v>673.62</v>
      </c>
      <c r="M1051">
        <f>data!AQ1051</f>
        <v>2.2281637949331319E-10</v>
      </c>
      <c r="O1051">
        <v>2.1852303311587495E-10</v>
      </c>
      <c r="P1051">
        <f t="shared" si="34"/>
        <v>1.9647111410730045</v>
      </c>
    </row>
    <row r="1052" spans="1:16" x14ac:dyDescent="0.2">
      <c r="A1052">
        <v>674.07</v>
      </c>
      <c r="B1052">
        <v>3564.53</v>
      </c>
      <c r="C1052">
        <v>13324.2</v>
      </c>
      <c r="D1052">
        <v>49204.93</v>
      </c>
      <c r="E1052">
        <v>64000</v>
      </c>
      <c r="F1052">
        <v>64000</v>
      </c>
      <c r="H1052">
        <v>15756.5</v>
      </c>
      <c r="I1052">
        <v>19803.099999999999</v>
      </c>
      <c r="J1052">
        <v>19822.099999999999</v>
      </c>
      <c r="L1052">
        <f t="shared" si="33"/>
        <v>674.07</v>
      </c>
      <c r="M1052">
        <f>data!AQ1052</f>
        <v>2.2288841584970173E-10</v>
      </c>
      <c r="O1052">
        <v>2.1917274052083012E-10</v>
      </c>
      <c r="P1052">
        <f t="shared" si="34"/>
        <v>1.6953181860307458</v>
      </c>
    </row>
    <row r="1053" spans="1:16" x14ac:dyDescent="0.2">
      <c r="A1053">
        <v>674.52</v>
      </c>
      <c r="B1053">
        <v>3335</v>
      </c>
      <c r="C1053">
        <v>11451.9</v>
      </c>
      <c r="D1053">
        <v>48999.27</v>
      </c>
      <c r="E1053">
        <v>64000</v>
      </c>
      <c r="F1053">
        <v>64000</v>
      </c>
      <c r="H1053">
        <v>13472.8</v>
      </c>
      <c r="I1053">
        <v>17368.7</v>
      </c>
      <c r="J1053">
        <v>17396.599999999999</v>
      </c>
      <c r="L1053">
        <f t="shared" si="33"/>
        <v>674.52</v>
      </c>
      <c r="M1053">
        <f>data!AQ1053</f>
        <v>2.2301687193196856E-10</v>
      </c>
      <c r="O1053">
        <v>2.1872317409904325E-10</v>
      </c>
      <c r="P1053">
        <f t="shared" si="34"/>
        <v>1.9630740321009665</v>
      </c>
    </row>
    <row r="1054" spans="1:16" x14ac:dyDescent="0.2">
      <c r="A1054">
        <v>674.98</v>
      </c>
      <c r="B1054">
        <v>3359.73</v>
      </c>
      <c r="C1054">
        <v>11603.9</v>
      </c>
      <c r="D1054">
        <v>49106.93</v>
      </c>
      <c r="E1054">
        <v>64000</v>
      </c>
      <c r="F1054">
        <v>64000</v>
      </c>
      <c r="H1054">
        <v>13638.4</v>
      </c>
      <c r="I1054">
        <v>17194.599999999999</v>
      </c>
      <c r="J1054">
        <v>17220.2</v>
      </c>
      <c r="L1054">
        <f t="shared" si="33"/>
        <v>674.98</v>
      </c>
      <c r="M1054">
        <f>data!AQ1054</f>
        <v>2.2284571449205638E-10</v>
      </c>
      <c r="O1054">
        <v>2.1838565208517288E-10</v>
      </c>
      <c r="P1054">
        <f t="shared" si="34"/>
        <v>2.0422872859541275</v>
      </c>
    </row>
    <row r="1055" spans="1:16" x14ac:dyDescent="0.2">
      <c r="A1055">
        <v>675.43</v>
      </c>
      <c r="B1055">
        <v>3232.53</v>
      </c>
      <c r="C1055">
        <v>10623.1</v>
      </c>
      <c r="D1055">
        <v>49107.53</v>
      </c>
      <c r="E1055">
        <v>64000</v>
      </c>
      <c r="F1055">
        <v>64000</v>
      </c>
      <c r="H1055">
        <v>12484</v>
      </c>
      <c r="I1055">
        <v>16457.5</v>
      </c>
      <c r="J1055">
        <v>16454.2</v>
      </c>
      <c r="L1055">
        <f t="shared" si="33"/>
        <v>675.43</v>
      </c>
      <c r="M1055">
        <f>data!AQ1055</f>
        <v>2.2243886175201796E-10</v>
      </c>
      <c r="O1055">
        <v>2.1808945924902608E-10</v>
      </c>
      <c r="P1055">
        <f t="shared" si="34"/>
        <v>1.9943203664994644</v>
      </c>
    </row>
    <row r="1056" spans="1:16" x14ac:dyDescent="0.2">
      <c r="A1056">
        <v>675.88</v>
      </c>
      <c r="B1056">
        <v>3254.73</v>
      </c>
      <c r="C1056">
        <v>10778.5</v>
      </c>
      <c r="D1056">
        <v>49247.33</v>
      </c>
      <c r="E1056">
        <v>64000</v>
      </c>
      <c r="F1056">
        <v>64000</v>
      </c>
      <c r="H1056">
        <v>12671.9</v>
      </c>
      <c r="I1056">
        <v>16875.3</v>
      </c>
      <c r="J1056">
        <v>16873</v>
      </c>
      <c r="L1056">
        <f t="shared" si="33"/>
        <v>675.88</v>
      </c>
      <c r="M1056">
        <f>data!AQ1056</f>
        <v>2.2208580644889975E-10</v>
      </c>
      <c r="O1056">
        <v>2.1776578815151531E-10</v>
      </c>
      <c r="P1056">
        <f t="shared" si="34"/>
        <v>1.9837910876885307</v>
      </c>
    </row>
    <row r="1057" spans="1:16" x14ac:dyDescent="0.2">
      <c r="A1057">
        <v>676.33</v>
      </c>
      <c r="B1057">
        <v>3334.93</v>
      </c>
      <c r="C1057">
        <v>11431.1</v>
      </c>
      <c r="D1057">
        <v>49404</v>
      </c>
      <c r="E1057">
        <v>64000</v>
      </c>
      <c r="F1057">
        <v>64000</v>
      </c>
      <c r="H1057">
        <v>13456.9</v>
      </c>
      <c r="I1057">
        <v>17576.599999999999</v>
      </c>
      <c r="J1057">
        <v>17535.099999999999</v>
      </c>
      <c r="L1057">
        <f t="shared" si="33"/>
        <v>676.33</v>
      </c>
      <c r="M1057">
        <f>data!AQ1057</f>
        <v>2.2194329277619462E-10</v>
      </c>
      <c r="O1057">
        <v>2.1797591935599693E-10</v>
      </c>
      <c r="P1057">
        <f t="shared" si="34"/>
        <v>1.8200971152773051</v>
      </c>
    </row>
    <row r="1058" spans="1:16" x14ac:dyDescent="0.2">
      <c r="A1058">
        <v>676.78</v>
      </c>
      <c r="B1058">
        <v>3302.2</v>
      </c>
      <c r="C1058">
        <v>11234.8</v>
      </c>
      <c r="D1058">
        <v>49444.07</v>
      </c>
      <c r="E1058">
        <v>64000</v>
      </c>
      <c r="F1058">
        <v>64000</v>
      </c>
      <c r="H1058">
        <v>13146.5</v>
      </c>
      <c r="I1058">
        <v>17125.5</v>
      </c>
      <c r="J1058">
        <v>17123.599999999999</v>
      </c>
      <c r="L1058">
        <f t="shared" si="33"/>
        <v>676.78</v>
      </c>
      <c r="M1058">
        <f>data!AQ1058</f>
        <v>2.2181935848645623E-10</v>
      </c>
      <c r="O1058">
        <v>2.1782662725367955E-10</v>
      </c>
      <c r="P1058">
        <f t="shared" si="34"/>
        <v>1.8329858397553773</v>
      </c>
    </row>
    <row r="1059" spans="1:16" x14ac:dyDescent="0.2">
      <c r="A1059">
        <v>677.23</v>
      </c>
      <c r="B1059">
        <v>3316.47</v>
      </c>
      <c r="C1059">
        <v>11183.3</v>
      </c>
      <c r="D1059">
        <v>49382.400000000001</v>
      </c>
      <c r="E1059">
        <v>64000</v>
      </c>
      <c r="F1059">
        <v>64000</v>
      </c>
      <c r="H1059">
        <v>13151.7</v>
      </c>
      <c r="I1059">
        <v>17240.900000000001</v>
      </c>
      <c r="J1059">
        <v>17259.599999999999</v>
      </c>
      <c r="L1059">
        <f t="shared" si="33"/>
        <v>677.23</v>
      </c>
      <c r="M1059">
        <f>data!AQ1059</f>
        <v>2.224520007016426E-10</v>
      </c>
      <c r="O1059">
        <v>2.1829904199876201E-10</v>
      </c>
      <c r="P1059">
        <f t="shared" si="34"/>
        <v>1.9024172826668395</v>
      </c>
    </row>
    <row r="1060" spans="1:16" x14ac:dyDescent="0.2">
      <c r="A1060">
        <v>677.68</v>
      </c>
      <c r="B1060">
        <v>3305.07</v>
      </c>
      <c r="C1060">
        <v>11129</v>
      </c>
      <c r="D1060">
        <v>49382.53</v>
      </c>
      <c r="E1060">
        <v>64000</v>
      </c>
      <c r="F1060">
        <v>64000</v>
      </c>
      <c r="H1060">
        <v>13027.7</v>
      </c>
      <c r="I1060">
        <v>18384.599999999999</v>
      </c>
      <c r="J1060">
        <v>18366.5</v>
      </c>
      <c r="L1060">
        <f t="shared" ref="L1060:L1123" si="35">A1060</f>
        <v>677.68</v>
      </c>
      <c r="M1060">
        <f>data!AQ1060</f>
        <v>2.2263865941263083E-10</v>
      </c>
      <c r="O1060">
        <v>2.1885858017846035E-10</v>
      </c>
      <c r="P1060">
        <f t="shared" si="34"/>
        <v>1.7271789075338722</v>
      </c>
    </row>
    <row r="1061" spans="1:16" x14ac:dyDescent="0.2">
      <c r="A1061">
        <v>678.13</v>
      </c>
      <c r="B1061">
        <v>3520</v>
      </c>
      <c r="C1061">
        <v>12978.7</v>
      </c>
      <c r="D1061">
        <v>49594.73</v>
      </c>
      <c r="E1061">
        <v>64000</v>
      </c>
      <c r="F1061">
        <v>64000</v>
      </c>
      <c r="H1061">
        <v>15299.8</v>
      </c>
      <c r="I1061">
        <v>21204.2</v>
      </c>
      <c r="J1061">
        <v>21181.200000000001</v>
      </c>
      <c r="L1061">
        <f t="shared" si="35"/>
        <v>678.13</v>
      </c>
      <c r="M1061">
        <f>data!AQ1061</f>
        <v>2.2289758702791733E-10</v>
      </c>
      <c r="O1061">
        <v>2.1892726865163038E-10</v>
      </c>
      <c r="P1061">
        <f t="shared" si="34"/>
        <v>1.813533051748224</v>
      </c>
    </row>
    <row r="1062" spans="1:16" x14ac:dyDescent="0.2">
      <c r="A1062">
        <v>678.58</v>
      </c>
      <c r="B1062">
        <v>3273.87</v>
      </c>
      <c r="C1062">
        <v>10952.6</v>
      </c>
      <c r="D1062">
        <v>49446.2</v>
      </c>
      <c r="E1062">
        <v>64000</v>
      </c>
      <c r="F1062">
        <v>64000</v>
      </c>
      <c r="H1062">
        <v>12896.8</v>
      </c>
      <c r="I1062">
        <v>18518.099999999999</v>
      </c>
      <c r="J1062">
        <v>18527.8</v>
      </c>
      <c r="L1062">
        <f t="shared" si="35"/>
        <v>678.58</v>
      </c>
      <c r="M1062">
        <f>data!AQ1062</f>
        <v>2.2264348029947207E-10</v>
      </c>
      <c r="O1062">
        <v>2.1850063264806261E-10</v>
      </c>
      <c r="P1062">
        <f t="shared" si="34"/>
        <v>1.8960346252554388</v>
      </c>
    </row>
    <row r="1063" spans="1:16" x14ac:dyDescent="0.2">
      <c r="A1063">
        <v>679.03</v>
      </c>
      <c r="B1063">
        <v>3296.33</v>
      </c>
      <c r="C1063">
        <v>11188.7</v>
      </c>
      <c r="D1063">
        <v>49542.8</v>
      </c>
      <c r="E1063">
        <v>64000</v>
      </c>
      <c r="F1063">
        <v>64000</v>
      </c>
      <c r="H1063">
        <v>13135.8</v>
      </c>
      <c r="I1063">
        <v>18889.3</v>
      </c>
      <c r="J1063">
        <v>18869.900000000001</v>
      </c>
      <c r="L1063">
        <f t="shared" si="35"/>
        <v>679.03</v>
      </c>
      <c r="M1063">
        <f>data!AQ1063</f>
        <v>2.2250917006472752E-10</v>
      </c>
      <c r="O1063">
        <v>2.1804736832345654E-10</v>
      </c>
      <c r="P1063">
        <f t="shared" si="34"/>
        <v>2.0462534244633672</v>
      </c>
    </row>
    <row r="1064" spans="1:16" x14ac:dyDescent="0.2">
      <c r="A1064">
        <v>679.48</v>
      </c>
      <c r="B1064">
        <v>3346.27</v>
      </c>
      <c r="C1064">
        <v>11538.8</v>
      </c>
      <c r="D1064">
        <v>49717.07</v>
      </c>
      <c r="E1064">
        <v>64000</v>
      </c>
      <c r="F1064">
        <v>64000</v>
      </c>
      <c r="H1064">
        <v>13480.8</v>
      </c>
      <c r="I1064">
        <v>20095</v>
      </c>
      <c r="J1064">
        <v>20069</v>
      </c>
      <c r="L1064">
        <f t="shared" si="35"/>
        <v>679.48</v>
      </c>
      <c r="M1064">
        <f>data!AQ1064</f>
        <v>2.221203384467214E-10</v>
      </c>
      <c r="O1064">
        <v>2.1781303654529766E-10</v>
      </c>
      <c r="P1064">
        <f t="shared" si="34"/>
        <v>1.9775225439860058</v>
      </c>
    </row>
    <row r="1065" spans="1:16" x14ac:dyDescent="0.2">
      <c r="A1065">
        <v>679.93</v>
      </c>
      <c r="B1065">
        <v>3277.6</v>
      </c>
      <c r="C1065">
        <v>11043.7</v>
      </c>
      <c r="D1065">
        <v>49791</v>
      </c>
      <c r="E1065">
        <v>64000</v>
      </c>
      <c r="F1065">
        <v>64000</v>
      </c>
      <c r="H1065">
        <v>12975.7</v>
      </c>
      <c r="I1065">
        <v>19824.900000000001</v>
      </c>
      <c r="J1065">
        <v>19837.400000000001</v>
      </c>
      <c r="L1065">
        <f t="shared" si="35"/>
        <v>679.93</v>
      </c>
      <c r="M1065">
        <f>data!AQ1065</f>
        <v>2.2164102197151736E-10</v>
      </c>
      <c r="O1065">
        <v>2.1759732356001023E-10</v>
      </c>
      <c r="P1065">
        <f t="shared" si="34"/>
        <v>1.8583401419420176</v>
      </c>
    </row>
    <row r="1066" spans="1:16" x14ac:dyDescent="0.2">
      <c r="A1066">
        <v>680.38</v>
      </c>
      <c r="B1066">
        <v>3335.87</v>
      </c>
      <c r="C1066">
        <v>11359.8</v>
      </c>
      <c r="D1066">
        <v>49894.400000000001</v>
      </c>
      <c r="E1066">
        <v>64000</v>
      </c>
      <c r="F1066">
        <v>64000</v>
      </c>
      <c r="H1066">
        <v>13339.5</v>
      </c>
      <c r="I1066">
        <v>19455.8</v>
      </c>
      <c r="J1066">
        <v>19423.3</v>
      </c>
      <c r="L1066">
        <f t="shared" si="35"/>
        <v>680.38</v>
      </c>
      <c r="M1066">
        <f>data!AQ1066</f>
        <v>2.2165360515374849E-10</v>
      </c>
      <c r="O1066">
        <v>2.1749574876865272E-10</v>
      </c>
      <c r="P1066">
        <f t="shared" si="34"/>
        <v>1.9116954738818444</v>
      </c>
    </row>
    <row r="1067" spans="1:16" x14ac:dyDescent="0.2">
      <c r="A1067">
        <v>680.83</v>
      </c>
      <c r="B1067">
        <v>3310.2</v>
      </c>
      <c r="C1067">
        <v>11298.4</v>
      </c>
      <c r="D1067">
        <v>49903.6</v>
      </c>
      <c r="E1067">
        <v>64000</v>
      </c>
      <c r="F1067">
        <v>64000</v>
      </c>
      <c r="H1067">
        <v>13328.7</v>
      </c>
      <c r="I1067">
        <v>18673.599999999999</v>
      </c>
      <c r="J1067">
        <v>18643.8</v>
      </c>
      <c r="L1067">
        <f t="shared" si="35"/>
        <v>680.83</v>
      </c>
      <c r="M1067">
        <f>data!AQ1067</f>
        <v>2.2171722370125975E-10</v>
      </c>
      <c r="O1067">
        <v>2.1783971861897967E-10</v>
      </c>
      <c r="P1067">
        <f t="shared" si="34"/>
        <v>1.7799807614800383</v>
      </c>
    </row>
    <row r="1068" spans="1:16" x14ac:dyDescent="0.2">
      <c r="A1068">
        <v>681.28</v>
      </c>
      <c r="B1068">
        <v>3210.8</v>
      </c>
      <c r="C1068">
        <v>10449.5</v>
      </c>
      <c r="D1068">
        <v>49715</v>
      </c>
      <c r="E1068">
        <v>64000</v>
      </c>
      <c r="F1068">
        <v>64000</v>
      </c>
      <c r="H1068">
        <v>12176.6</v>
      </c>
      <c r="I1068">
        <v>17702.7</v>
      </c>
      <c r="J1068">
        <v>17679.2</v>
      </c>
      <c r="L1068">
        <f t="shared" si="35"/>
        <v>681.28</v>
      </c>
      <c r="M1068">
        <f>data!AQ1068</f>
        <v>2.2240570895922745E-10</v>
      </c>
      <c r="O1068">
        <v>2.1784090942503812E-10</v>
      </c>
      <c r="P1068">
        <f t="shared" si="34"/>
        <v>2.0954739613590054</v>
      </c>
    </row>
    <row r="1069" spans="1:16" x14ac:dyDescent="0.2">
      <c r="A1069">
        <v>681.73</v>
      </c>
      <c r="B1069">
        <v>3211.07</v>
      </c>
      <c r="C1069">
        <v>10424.799999999999</v>
      </c>
      <c r="D1069">
        <v>49692.07</v>
      </c>
      <c r="E1069">
        <v>64000</v>
      </c>
      <c r="F1069">
        <v>64000</v>
      </c>
      <c r="H1069">
        <v>12269.7</v>
      </c>
      <c r="I1069">
        <v>18175.400000000001</v>
      </c>
      <c r="J1069">
        <v>18136.7</v>
      </c>
      <c r="L1069">
        <f t="shared" si="35"/>
        <v>681.73</v>
      </c>
      <c r="M1069">
        <f>data!AQ1069</f>
        <v>2.2276157654510421E-10</v>
      </c>
      <c r="O1069">
        <v>2.1870880177575023E-10</v>
      </c>
      <c r="P1069">
        <f t="shared" si="34"/>
        <v>1.8530460303602374</v>
      </c>
    </row>
    <row r="1070" spans="1:16" x14ac:dyDescent="0.2">
      <c r="A1070">
        <v>682.18</v>
      </c>
      <c r="B1070">
        <v>3300.07</v>
      </c>
      <c r="C1070">
        <v>11130.5</v>
      </c>
      <c r="D1070">
        <v>49836.6</v>
      </c>
      <c r="E1070">
        <v>64000</v>
      </c>
      <c r="F1070">
        <v>64000</v>
      </c>
      <c r="H1070">
        <v>13063.3</v>
      </c>
      <c r="I1070">
        <v>18278.400000000001</v>
      </c>
      <c r="J1070">
        <v>18237.599999999999</v>
      </c>
      <c r="L1070">
        <f t="shared" si="35"/>
        <v>682.18</v>
      </c>
      <c r="M1070">
        <f>data!AQ1070</f>
        <v>2.227183093099384E-10</v>
      </c>
      <c r="O1070">
        <v>2.1867037249780915E-10</v>
      </c>
      <c r="P1070">
        <f t="shared" si="34"/>
        <v>1.8511592429696049</v>
      </c>
    </row>
    <row r="1071" spans="1:16" x14ac:dyDescent="0.2">
      <c r="A1071">
        <v>682.63</v>
      </c>
      <c r="B1071">
        <v>3321.67</v>
      </c>
      <c r="C1071">
        <v>11309.2</v>
      </c>
      <c r="D1071">
        <v>49953.8</v>
      </c>
      <c r="E1071">
        <v>64000</v>
      </c>
      <c r="F1071">
        <v>64000</v>
      </c>
      <c r="H1071">
        <v>13325.8</v>
      </c>
      <c r="I1071">
        <v>17518.900000000001</v>
      </c>
      <c r="J1071">
        <v>17496.3</v>
      </c>
      <c r="L1071">
        <f t="shared" si="35"/>
        <v>682.63</v>
      </c>
      <c r="M1071">
        <f>data!AQ1071</f>
        <v>2.224723600495558E-10</v>
      </c>
      <c r="O1071">
        <v>2.1841171952275518E-10</v>
      </c>
      <c r="P1071">
        <f t="shared" si="34"/>
        <v>1.8591678760065609</v>
      </c>
    </row>
    <row r="1072" spans="1:16" x14ac:dyDescent="0.2">
      <c r="A1072">
        <v>683.08</v>
      </c>
      <c r="B1072">
        <v>3359.8</v>
      </c>
      <c r="C1072">
        <v>11652.5</v>
      </c>
      <c r="D1072">
        <v>50128</v>
      </c>
      <c r="E1072">
        <v>64000</v>
      </c>
      <c r="F1072">
        <v>64000</v>
      </c>
      <c r="H1072">
        <v>13757.5</v>
      </c>
      <c r="I1072">
        <v>18150.7</v>
      </c>
      <c r="J1072">
        <v>18152.900000000001</v>
      </c>
      <c r="L1072">
        <f t="shared" si="35"/>
        <v>683.08</v>
      </c>
      <c r="M1072">
        <f>data!AQ1072</f>
        <v>2.220236361961739E-10</v>
      </c>
      <c r="O1072">
        <v>2.1787185832050231E-10</v>
      </c>
      <c r="P1072">
        <f t="shared" si="34"/>
        <v>1.9056053901023218</v>
      </c>
    </row>
    <row r="1073" spans="1:16" x14ac:dyDescent="0.2">
      <c r="A1073">
        <v>683.53</v>
      </c>
      <c r="B1073">
        <v>3350.67</v>
      </c>
      <c r="C1073">
        <v>11536.3</v>
      </c>
      <c r="D1073">
        <v>50281.73</v>
      </c>
      <c r="E1073">
        <v>64000</v>
      </c>
      <c r="F1073">
        <v>64000</v>
      </c>
      <c r="H1073">
        <v>13601.7</v>
      </c>
      <c r="I1073">
        <v>19327.099999999999</v>
      </c>
      <c r="J1073">
        <v>19289.3</v>
      </c>
      <c r="L1073">
        <f t="shared" si="35"/>
        <v>683.53</v>
      </c>
      <c r="M1073">
        <f>data!AQ1073</f>
        <v>2.2144334420835918E-10</v>
      </c>
      <c r="O1073">
        <v>2.1736719166869718E-10</v>
      </c>
      <c r="P1073">
        <f t="shared" si="34"/>
        <v>1.8752381665190336</v>
      </c>
    </row>
    <row r="1074" spans="1:16" x14ac:dyDescent="0.2">
      <c r="A1074">
        <v>683.98</v>
      </c>
      <c r="B1074">
        <v>3339.2</v>
      </c>
      <c r="C1074">
        <v>11421</v>
      </c>
      <c r="D1074">
        <v>50300.87</v>
      </c>
      <c r="E1074">
        <v>64000</v>
      </c>
      <c r="F1074">
        <v>64000</v>
      </c>
      <c r="H1074">
        <v>13452</v>
      </c>
      <c r="I1074">
        <v>19985.7</v>
      </c>
      <c r="J1074">
        <v>20017.900000000001</v>
      </c>
      <c r="L1074">
        <f t="shared" si="35"/>
        <v>683.98</v>
      </c>
      <c r="M1074">
        <f>data!AQ1074</f>
        <v>2.2152413169717089E-10</v>
      </c>
      <c r="O1074">
        <v>2.1735843417590624E-10</v>
      </c>
      <c r="P1074">
        <f t="shared" si="34"/>
        <v>1.9165106415393991</v>
      </c>
    </row>
    <row r="1075" spans="1:16" x14ac:dyDescent="0.2">
      <c r="A1075">
        <v>684.43</v>
      </c>
      <c r="B1075">
        <v>3399.73</v>
      </c>
      <c r="C1075">
        <v>12037.8</v>
      </c>
      <c r="D1075">
        <v>50352.93</v>
      </c>
      <c r="E1075">
        <v>64000</v>
      </c>
      <c r="F1075">
        <v>64000</v>
      </c>
      <c r="H1075">
        <v>14178.1</v>
      </c>
      <c r="I1075">
        <v>21116.6</v>
      </c>
      <c r="J1075">
        <v>21119</v>
      </c>
      <c r="L1075">
        <f t="shared" si="35"/>
        <v>684.43</v>
      </c>
      <c r="M1075">
        <f>data!AQ1075</f>
        <v>2.2179925197618248E-10</v>
      </c>
      <c r="O1075">
        <v>2.1770191361759178E-10</v>
      </c>
      <c r="P1075">
        <f t="shared" si="34"/>
        <v>1.8820865147689749</v>
      </c>
    </row>
    <row r="1076" spans="1:16" x14ac:dyDescent="0.2">
      <c r="A1076">
        <v>684.89</v>
      </c>
      <c r="B1076">
        <v>3359.33</v>
      </c>
      <c r="C1076">
        <v>11588.5</v>
      </c>
      <c r="D1076">
        <v>50239.53</v>
      </c>
      <c r="E1076">
        <v>64000</v>
      </c>
      <c r="F1076">
        <v>64000</v>
      </c>
      <c r="H1076">
        <v>13644.8</v>
      </c>
      <c r="I1076">
        <v>21157.4</v>
      </c>
      <c r="J1076">
        <v>21133.5</v>
      </c>
      <c r="L1076">
        <f t="shared" si="35"/>
        <v>684.89</v>
      </c>
      <c r="M1076">
        <f>data!AQ1076</f>
        <v>2.2240225119711012E-10</v>
      </c>
      <c r="O1076">
        <v>2.1849836675528334E-10</v>
      </c>
      <c r="P1076">
        <f t="shared" si="34"/>
        <v>1.7866881568955215</v>
      </c>
    </row>
    <row r="1077" spans="1:16" x14ac:dyDescent="0.2">
      <c r="A1077">
        <v>685.34</v>
      </c>
      <c r="B1077">
        <v>3327.13</v>
      </c>
      <c r="C1077">
        <v>11372</v>
      </c>
      <c r="D1077">
        <v>50152.2</v>
      </c>
      <c r="E1077">
        <v>64000</v>
      </c>
      <c r="F1077">
        <v>64000</v>
      </c>
      <c r="H1077">
        <v>13395.7</v>
      </c>
      <c r="I1077">
        <v>21568.6</v>
      </c>
      <c r="J1077">
        <v>21597.7</v>
      </c>
      <c r="L1077">
        <f t="shared" si="35"/>
        <v>685.34</v>
      </c>
      <c r="M1077">
        <f>data!AQ1077</f>
        <v>2.2291154568659162E-10</v>
      </c>
      <c r="O1077">
        <v>2.1869184060061109E-10</v>
      </c>
      <c r="P1077">
        <f t="shared" si="34"/>
        <v>1.9295210440369484</v>
      </c>
    </row>
    <row r="1078" spans="1:16" x14ac:dyDescent="0.2">
      <c r="A1078">
        <v>685.79</v>
      </c>
      <c r="B1078">
        <v>3348.2</v>
      </c>
      <c r="C1078">
        <v>11549.7</v>
      </c>
      <c r="D1078">
        <v>50285.2</v>
      </c>
      <c r="E1078">
        <v>64000</v>
      </c>
      <c r="F1078">
        <v>64000</v>
      </c>
      <c r="H1078">
        <v>13567.7</v>
      </c>
      <c r="I1078">
        <v>21797.200000000001</v>
      </c>
      <c r="J1078">
        <v>21824.3</v>
      </c>
      <c r="L1078">
        <f t="shared" si="35"/>
        <v>685.79</v>
      </c>
      <c r="M1078">
        <f>data!AQ1078</f>
        <v>2.2258109689193555E-10</v>
      </c>
      <c r="O1078">
        <v>2.1898922935347462E-10</v>
      </c>
      <c r="P1078">
        <f t="shared" si="34"/>
        <v>1.6402028305525618</v>
      </c>
    </row>
    <row r="1079" spans="1:16" x14ac:dyDescent="0.2">
      <c r="A1079">
        <v>686.24</v>
      </c>
      <c r="B1079">
        <v>3304.27</v>
      </c>
      <c r="C1079">
        <v>11208.6</v>
      </c>
      <c r="D1079">
        <v>50182.27</v>
      </c>
      <c r="E1079">
        <v>64000</v>
      </c>
      <c r="F1079">
        <v>64000</v>
      </c>
      <c r="H1079">
        <v>13201.1</v>
      </c>
      <c r="I1079">
        <v>20340.5</v>
      </c>
      <c r="J1079">
        <v>20339.3</v>
      </c>
      <c r="L1079">
        <f t="shared" si="35"/>
        <v>686.24</v>
      </c>
      <c r="M1079">
        <f>data!AQ1079</f>
        <v>2.2310841060928877E-10</v>
      </c>
      <c r="O1079">
        <v>2.1849347156057312E-10</v>
      </c>
      <c r="P1079">
        <f t="shared" si="34"/>
        <v>2.1121633592774178</v>
      </c>
    </row>
    <row r="1080" spans="1:16" x14ac:dyDescent="0.2">
      <c r="A1080">
        <v>686.69</v>
      </c>
      <c r="B1080">
        <v>3270</v>
      </c>
      <c r="C1080">
        <v>10890.7</v>
      </c>
      <c r="D1080">
        <v>50375.6</v>
      </c>
      <c r="E1080">
        <v>64000</v>
      </c>
      <c r="F1080">
        <v>64000</v>
      </c>
      <c r="H1080">
        <v>12736.4</v>
      </c>
      <c r="I1080">
        <v>19285</v>
      </c>
      <c r="J1080">
        <v>19241.2</v>
      </c>
      <c r="L1080">
        <f t="shared" si="35"/>
        <v>686.69</v>
      </c>
      <c r="M1080">
        <f>data!AQ1080</f>
        <v>2.2219860937323489E-10</v>
      </c>
      <c r="O1080">
        <v>2.1805830535809522E-10</v>
      </c>
      <c r="P1080">
        <f t="shared" si="34"/>
        <v>1.8987142032221465</v>
      </c>
    </row>
    <row r="1081" spans="1:16" x14ac:dyDescent="0.2">
      <c r="A1081">
        <v>687.14</v>
      </c>
      <c r="B1081">
        <v>3326</v>
      </c>
      <c r="C1081">
        <v>11438.5</v>
      </c>
      <c r="D1081">
        <v>50528.6</v>
      </c>
      <c r="E1081">
        <v>64000</v>
      </c>
      <c r="F1081">
        <v>64000</v>
      </c>
      <c r="H1081">
        <v>13401.7</v>
      </c>
      <c r="I1081">
        <v>20220.8</v>
      </c>
      <c r="J1081">
        <v>20185</v>
      </c>
      <c r="L1081">
        <f t="shared" si="35"/>
        <v>687.14</v>
      </c>
      <c r="M1081">
        <f>data!AQ1081</f>
        <v>2.2194448498440181E-10</v>
      </c>
      <c r="O1081">
        <v>2.1794382653364526E-10</v>
      </c>
      <c r="P1081">
        <f t="shared" si="34"/>
        <v>1.8356374274904967</v>
      </c>
    </row>
    <row r="1082" spans="1:16" x14ac:dyDescent="0.2">
      <c r="A1082">
        <v>687.59</v>
      </c>
      <c r="B1082">
        <v>3294.13</v>
      </c>
      <c r="C1082">
        <v>11089.6</v>
      </c>
      <c r="D1082">
        <v>50576.07</v>
      </c>
      <c r="E1082">
        <v>64000</v>
      </c>
      <c r="F1082">
        <v>64000</v>
      </c>
      <c r="H1082">
        <v>13023.8</v>
      </c>
      <c r="I1082">
        <v>19839.400000000001</v>
      </c>
      <c r="J1082">
        <v>19739.3</v>
      </c>
      <c r="L1082">
        <f t="shared" si="35"/>
        <v>687.59</v>
      </c>
      <c r="M1082">
        <f>data!AQ1082</f>
        <v>2.2177842103241516E-10</v>
      </c>
      <c r="O1082">
        <v>2.1778070569937052E-10</v>
      </c>
      <c r="P1082">
        <f t="shared" si="34"/>
        <v>1.8356609324993112</v>
      </c>
    </row>
    <row r="1083" spans="1:16" x14ac:dyDescent="0.2">
      <c r="A1083">
        <v>688.04</v>
      </c>
      <c r="B1083">
        <v>3328</v>
      </c>
      <c r="C1083">
        <v>11370</v>
      </c>
      <c r="D1083">
        <v>50587.8</v>
      </c>
      <c r="E1083">
        <v>64000</v>
      </c>
      <c r="F1083">
        <v>64000</v>
      </c>
      <c r="H1083">
        <v>13413.6</v>
      </c>
      <c r="I1083">
        <v>19041.599999999999</v>
      </c>
      <c r="J1083">
        <v>19068.5</v>
      </c>
      <c r="L1083">
        <f t="shared" si="35"/>
        <v>688.04</v>
      </c>
      <c r="M1083">
        <f>data!AQ1083</f>
        <v>2.2211540467360035E-10</v>
      </c>
      <c r="O1083">
        <v>2.1763767805890221E-10</v>
      </c>
      <c r="P1083">
        <f t="shared" si="34"/>
        <v>2.0574225265747748</v>
      </c>
    </row>
    <row r="1084" spans="1:16" x14ac:dyDescent="0.2">
      <c r="A1084">
        <v>688.49</v>
      </c>
      <c r="B1084">
        <v>3309</v>
      </c>
      <c r="C1084">
        <v>11244.2</v>
      </c>
      <c r="D1084">
        <v>50600.07</v>
      </c>
      <c r="E1084">
        <v>64000</v>
      </c>
      <c r="F1084">
        <v>64000</v>
      </c>
      <c r="H1084">
        <v>13189.6</v>
      </c>
      <c r="I1084">
        <v>18026.2</v>
      </c>
      <c r="J1084">
        <v>18027.2</v>
      </c>
      <c r="L1084">
        <f t="shared" si="35"/>
        <v>688.49</v>
      </c>
      <c r="M1084">
        <f>data!AQ1084</f>
        <v>2.2218666594793445E-10</v>
      </c>
      <c r="O1084">
        <v>2.1795588711536285E-10</v>
      </c>
      <c r="P1084">
        <f t="shared" si="34"/>
        <v>1.941117025360398</v>
      </c>
    </row>
    <row r="1085" spans="1:16" x14ac:dyDescent="0.2">
      <c r="A1085">
        <v>688.93</v>
      </c>
      <c r="B1085">
        <v>3521.73</v>
      </c>
      <c r="C1085">
        <v>12921.4</v>
      </c>
      <c r="D1085">
        <v>50714</v>
      </c>
      <c r="E1085">
        <v>64000</v>
      </c>
      <c r="F1085">
        <v>64000</v>
      </c>
      <c r="H1085">
        <v>15283.3</v>
      </c>
      <c r="I1085">
        <v>20313.5</v>
      </c>
      <c r="J1085">
        <v>20273.7</v>
      </c>
      <c r="L1085">
        <f t="shared" si="35"/>
        <v>688.93</v>
      </c>
      <c r="M1085">
        <f>data!AQ1085</f>
        <v>2.2289981688610058E-10</v>
      </c>
      <c r="O1085">
        <v>2.1861619936147976E-10</v>
      </c>
      <c r="P1085">
        <f t="shared" si="34"/>
        <v>1.9594236553064848</v>
      </c>
    </row>
    <row r="1086" spans="1:16" x14ac:dyDescent="0.2">
      <c r="A1086">
        <v>689.38</v>
      </c>
      <c r="B1086">
        <v>3360</v>
      </c>
      <c r="C1086">
        <v>11737.4</v>
      </c>
      <c r="D1086">
        <v>50610.8</v>
      </c>
      <c r="E1086">
        <v>64000</v>
      </c>
      <c r="F1086">
        <v>64000</v>
      </c>
      <c r="H1086">
        <v>13804.4</v>
      </c>
      <c r="I1086">
        <v>19490.400000000001</v>
      </c>
      <c r="J1086">
        <v>19516.900000000001</v>
      </c>
      <c r="L1086">
        <f t="shared" si="35"/>
        <v>689.38</v>
      </c>
      <c r="M1086">
        <f>data!AQ1086</f>
        <v>2.2283367046357252E-10</v>
      </c>
      <c r="O1086">
        <v>2.1862178565414653E-10</v>
      </c>
      <c r="P1086">
        <f t="shared" si="34"/>
        <v>1.9265622576558177</v>
      </c>
    </row>
    <row r="1087" spans="1:16" x14ac:dyDescent="0.2">
      <c r="A1087">
        <v>689.83</v>
      </c>
      <c r="B1087">
        <v>3235.93</v>
      </c>
      <c r="C1087">
        <v>10590.1</v>
      </c>
      <c r="D1087">
        <v>50507.27</v>
      </c>
      <c r="E1087">
        <v>64000</v>
      </c>
      <c r="F1087">
        <v>64000</v>
      </c>
      <c r="H1087">
        <v>12413</v>
      </c>
      <c r="I1087">
        <v>18076.3</v>
      </c>
      <c r="J1087">
        <v>18077.900000000001</v>
      </c>
      <c r="L1087">
        <f t="shared" si="35"/>
        <v>689.83</v>
      </c>
      <c r="M1087">
        <f>data!AQ1087</f>
        <v>2.2295640032122315E-10</v>
      </c>
      <c r="O1087">
        <v>2.1829663326406206E-10</v>
      </c>
      <c r="P1087">
        <f t="shared" si="34"/>
        <v>2.1346032632232177</v>
      </c>
    </row>
    <row r="1088" spans="1:16" x14ac:dyDescent="0.2">
      <c r="A1088">
        <v>690.28</v>
      </c>
      <c r="B1088">
        <v>3310.27</v>
      </c>
      <c r="C1088">
        <v>11187.1</v>
      </c>
      <c r="D1088">
        <v>50625</v>
      </c>
      <c r="E1088">
        <v>64000</v>
      </c>
      <c r="F1088">
        <v>64000</v>
      </c>
      <c r="H1088">
        <v>13162.8</v>
      </c>
      <c r="I1088">
        <v>18326.7</v>
      </c>
      <c r="J1088">
        <v>18294.599999999999</v>
      </c>
      <c r="L1088">
        <f t="shared" si="35"/>
        <v>690.28</v>
      </c>
      <c r="M1088">
        <f>data!AQ1088</f>
        <v>2.2296463528605386E-10</v>
      </c>
      <c r="O1088">
        <v>2.1882672126050342E-10</v>
      </c>
      <c r="P1088">
        <f t="shared" si="34"/>
        <v>1.8909546337462326</v>
      </c>
    </row>
    <row r="1089" spans="1:16" x14ac:dyDescent="0.2">
      <c r="A1089">
        <v>690.73</v>
      </c>
      <c r="B1089">
        <v>3316.67</v>
      </c>
      <c r="C1089">
        <v>11281.6</v>
      </c>
      <c r="D1089">
        <v>50645.47</v>
      </c>
      <c r="E1089">
        <v>64000</v>
      </c>
      <c r="F1089">
        <v>64000</v>
      </c>
      <c r="H1089">
        <v>13255.8</v>
      </c>
      <c r="I1089">
        <v>18865.3</v>
      </c>
      <c r="J1089">
        <v>18908.900000000001</v>
      </c>
      <c r="L1089">
        <f t="shared" si="35"/>
        <v>690.73</v>
      </c>
      <c r="M1089">
        <f>data!AQ1089</f>
        <v>2.2311833546509817E-10</v>
      </c>
      <c r="O1089">
        <v>2.1886985839758265E-10</v>
      </c>
      <c r="P1089">
        <f t="shared" si="34"/>
        <v>1.9410973711135926</v>
      </c>
    </row>
    <row r="1090" spans="1:16" x14ac:dyDescent="0.2">
      <c r="A1090">
        <v>691.18</v>
      </c>
      <c r="B1090">
        <v>3243.07</v>
      </c>
      <c r="C1090">
        <v>10675.8</v>
      </c>
      <c r="D1090">
        <v>50543.73</v>
      </c>
      <c r="E1090">
        <v>64000</v>
      </c>
      <c r="F1090">
        <v>64000</v>
      </c>
      <c r="H1090">
        <v>12528.8</v>
      </c>
      <c r="I1090">
        <v>19590.5</v>
      </c>
      <c r="J1090">
        <v>19536.099999999999</v>
      </c>
      <c r="L1090">
        <f t="shared" si="35"/>
        <v>691.18</v>
      </c>
      <c r="M1090">
        <f>data!AQ1090</f>
        <v>2.2348202534442352E-10</v>
      </c>
      <c r="O1090">
        <v>2.190062104461957E-10</v>
      </c>
      <c r="P1090">
        <f t="shared" si="34"/>
        <v>2.0436931396187128</v>
      </c>
    </row>
    <row r="1091" spans="1:16" x14ac:dyDescent="0.2">
      <c r="A1091">
        <v>691.63</v>
      </c>
      <c r="B1091">
        <v>3307.27</v>
      </c>
      <c r="C1091">
        <v>11233.3</v>
      </c>
      <c r="D1091">
        <v>50611.8</v>
      </c>
      <c r="E1091">
        <v>64000</v>
      </c>
      <c r="F1091">
        <v>64000</v>
      </c>
      <c r="H1091">
        <v>13231.2</v>
      </c>
      <c r="I1091">
        <v>20529.3</v>
      </c>
      <c r="J1091">
        <v>20494.900000000001</v>
      </c>
      <c r="L1091">
        <f t="shared" si="35"/>
        <v>691.63</v>
      </c>
      <c r="M1091">
        <f>data!AQ1091</f>
        <v>2.2368555948394619E-10</v>
      </c>
      <c r="O1091">
        <v>2.1944125066568666E-10</v>
      </c>
      <c r="P1091">
        <f t="shared" si="34"/>
        <v>1.9341435602395605</v>
      </c>
    </row>
    <row r="1092" spans="1:16" x14ac:dyDescent="0.2">
      <c r="A1092">
        <v>692.08</v>
      </c>
      <c r="B1092">
        <v>3234.6</v>
      </c>
      <c r="C1092">
        <v>10587.4</v>
      </c>
      <c r="D1092">
        <v>50483.07</v>
      </c>
      <c r="E1092">
        <v>64000</v>
      </c>
      <c r="F1092">
        <v>64000</v>
      </c>
      <c r="H1092">
        <v>12452.1</v>
      </c>
      <c r="I1092">
        <v>19000.900000000001</v>
      </c>
      <c r="J1092">
        <v>18992.2</v>
      </c>
      <c r="L1092">
        <f t="shared" si="35"/>
        <v>692.08</v>
      </c>
      <c r="M1092">
        <f>data!AQ1092</f>
        <v>2.2418871876437837E-10</v>
      </c>
      <c r="O1092">
        <v>2.1985115496670815E-10</v>
      </c>
      <c r="P1092">
        <f t="shared" si="34"/>
        <v>1.9729547467362893</v>
      </c>
    </row>
    <row r="1093" spans="1:16" x14ac:dyDescent="0.2">
      <c r="A1093">
        <v>692.53</v>
      </c>
      <c r="B1093">
        <v>3317.87</v>
      </c>
      <c r="C1093">
        <v>11295.8</v>
      </c>
      <c r="D1093">
        <v>50667.73</v>
      </c>
      <c r="E1093">
        <v>64000</v>
      </c>
      <c r="F1093">
        <v>64000</v>
      </c>
      <c r="H1093">
        <v>13299</v>
      </c>
      <c r="I1093">
        <v>19450.099999999999</v>
      </c>
      <c r="J1093">
        <v>19404.2</v>
      </c>
      <c r="L1093">
        <f t="shared" si="35"/>
        <v>692.53</v>
      </c>
      <c r="M1093">
        <f>data!AQ1093</f>
        <v>2.2390296063326988E-10</v>
      </c>
      <c r="O1093">
        <v>2.1999066961653126E-10</v>
      </c>
      <c r="P1093">
        <f t="shared" si="34"/>
        <v>1.7783895215002474</v>
      </c>
    </row>
    <row r="1094" spans="1:16" x14ac:dyDescent="0.2">
      <c r="A1094">
        <v>692.98</v>
      </c>
      <c r="B1094">
        <v>3306.87</v>
      </c>
      <c r="C1094">
        <v>11201.6</v>
      </c>
      <c r="D1094">
        <v>50768.47</v>
      </c>
      <c r="E1094">
        <v>64000</v>
      </c>
      <c r="F1094">
        <v>64000</v>
      </c>
      <c r="H1094">
        <v>13150.4</v>
      </c>
      <c r="I1094">
        <v>19423.7</v>
      </c>
      <c r="J1094">
        <v>19421.8</v>
      </c>
      <c r="L1094">
        <f t="shared" si="35"/>
        <v>692.98</v>
      </c>
      <c r="M1094">
        <f>data!AQ1094</f>
        <v>2.2356639099320978E-10</v>
      </c>
      <c r="O1094">
        <v>2.1937578699039207E-10</v>
      </c>
      <c r="P1094">
        <f t="shared" si="34"/>
        <v>1.9102399860570065</v>
      </c>
    </row>
    <row r="1095" spans="1:16" x14ac:dyDescent="0.2">
      <c r="A1095">
        <v>693.43</v>
      </c>
      <c r="B1095">
        <v>3361.93</v>
      </c>
      <c r="C1095">
        <v>11667.5</v>
      </c>
      <c r="D1095">
        <v>50912.2</v>
      </c>
      <c r="E1095">
        <v>64000</v>
      </c>
      <c r="F1095">
        <v>64000</v>
      </c>
      <c r="H1095">
        <v>13721</v>
      </c>
      <c r="I1095">
        <v>20036.400000000001</v>
      </c>
      <c r="J1095">
        <v>20026.900000000001</v>
      </c>
      <c r="L1095">
        <f t="shared" si="35"/>
        <v>693.43</v>
      </c>
      <c r="M1095">
        <f>data!AQ1095</f>
        <v>2.2334539429958944E-10</v>
      </c>
      <c r="O1095">
        <v>2.1889621212231481E-10</v>
      </c>
      <c r="P1095">
        <f t="shared" si="34"/>
        <v>2.0325532973537772</v>
      </c>
    </row>
    <row r="1096" spans="1:16" x14ac:dyDescent="0.2">
      <c r="A1096">
        <v>693.88</v>
      </c>
      <c r="B1096">
        <v>3353.27</v>
      </c>
      <c r="C1096">
        <v>11536.9</v>
      </c>
      <c r="D1096">
        <v>51088.27</v>
      </c>
      <c r="E1096">
        <v>64000</v>
      </c>
      <c r="F1096">
        <v>64000</v>
      </c>
      <c r="H1096">
        <v>13593.1</v>
      </c>
      <c r="I1096">
        <v>19151.599999999999</v>
      </c>
      <c r="J1096">
        <v>19133.7</v>
      </c>
      <c r="L1096">
        <f t="shared" si="35"/>
        <v>693.88</v>
      </c>
      <c r="M1096">
        <f>data!AQ1096</f>
        <v>2.2265019857241976E-10</v>
      </c>
      <c r="O1096">
        <v>2.1842036974991999E-10</v>
      </c>
      <c r="P1096">
        <f t="shared" ref="P1096:P1159" si="36">(M1096-O1096)/O1096%</f>
        <v>1.9365541901346985</v>
      </c>
    </row>
    <row r="1097" spans="1:16" x14ac:dyDescent="0.2">
      <c r="A1097">
        <v>694.33</v>
      </c>
      <c r="B1097">
        <v>3314.4</v>
      </c>
      <c r="C1097">
        <v>11328.6</v>
      </c>
      <c r="D1097">
        <v>51203.47</v>
      </c>
      <c r="E1097">
        <v>64000</v>
      </c>
      <c r="F1097">
        <v>64000</v>
      </c>
      <c r="H1097">
        <v>13320.9</v>
      </c>
      <c r="I1097">
        <v>17881.8</v>
      </c>
      <c r="J1097">
        <v>17833.5</v>
      </c>
      <c r="L1097">
        <f t="shared" si="35"/>
        <v>694.33</v>
      </c>
      <c r="M1097">
        <f>data!AQ1097</f>
        <v>2.2211018830836399E-10</v>
      </c>
      <c r="O1097">
        <v>2.1785975402987074E-10</v>
      </c>
      <c r="P1097">
        <f t="shared" si="36"/>
        <v>1.9509956290093255</v>
      </c>
    </row>
    <row r="1098" spans="1:16" x14ac:dyDescent="0.2">
      <c r="A1098">
        <v>694.78</v>
      </c>
      <c r="B1098">
        <v>3332.73</v>
      </c>
      <c r="C1098">
        <v>11485.3</v>
      </c>
      <c r="D1098">
        <v>51344.6</v>
      </c>
      <c r="E1098">
        <v>64000</v>
      </c>
      <c r="F1098">
        <v>64000</v>
      </c>
      <c r="H1098">
        <v>13484</v>
      </c>
      <c r="I1098">
        <v>18284.099999999999</v>
      </c>
      <c r="J1098">
        <v>18314.7</v>
      </c>
      <c r="L1098">
        <f t="shared" si="35"/>
        <v>694.78</v>
      </c>
      <c r="M1098">
        <f>data!AQ1098</f>
        <v>2.2172573892306155E-10</v>
      </c>
      <c r="O1098">
        <v>2.1720751331047751E-10</v>
      </c>
      <c r="P1098">
        <f t="shared" si="36"/>
        <v>2.0801424148370335</v>
      </c>
    </row>
    <row r="1099" spans="1:16" x14ac:dyDescent="0.2">
      <c r="A1099">
        <v>695.23</v>
      </c>
      <c r="B1099">
        <v>3653.53</v>
      </c>
      <c r="C1099">
        <v>14020.2</v>
      </c>
      <c r="D1099">
        <v>51720.07</v>
      </c>
      <c r="E1099">
        <v>64000</v>
      </c>
      <c r="F1099">
        <v>64000</v>
      </c>
      <c r="H1099">
        <v>16586.2</v>
      </c>
      <c r="I1099">
        <v>22155.5</v>
      </c>
      <c r="J1099">
        <v>22182.1</v>
      </c>
      <c r="L1099">
        <f t="shared" si="35"/>
        <v>695.23</v>
      </c>
      <c r="M1099">
        <f>data!AQ1099</f>
        <v>2.2167435589805085E-10</v>
      </c>
      <c r="O1099">
        <v>2.1763905444277297E-10</v>
      </c>
      <c r="P1099">
        <f t="shared" si="36"/>
        <v>1.8541256143616136</v>
      </c>
    </row>
    <row r="1100" spans="1:16" x14ac:dyDescent="0.2">
      <c r="A1100">
        <v>695.68</v>
      </c>
      <c r="B1100">
        <v>3337.53</v>
      </c>
      <c r="C1100">
        <v>11390.2</v>
      </c>
      <c r="D1100">
        <v>51515.4</v>
      </c>
      <c r="E1100">
        <v>64000</v>
      </c>
      <c r="F1100">
        <v>64000</v>
      </c>
      <c r="H1100">
        <v>13452.7</v>
      </c>
      <c r="I1100">
        <v>18826.599999999999</v>
      </c>
      <c r="J1100">
        <v>18783.900000000001</v>
      </c>
      <c r="L1100">
        <f t="shared" si="35"/>
        <v>695.68</v>
      </c>
      <c r="M1100">
        <f>data!AQ1100</f>
        <v>2.213471574985646E-10</v>
      </c>
      <c r="O1100">
        <v>2.1727495887130984E-10</v>
      </c>
      <c r="P1100">
        <f t="shared" si="36"/>
        <v>1.8742144278424149</v>
      </c>
    </row>
    <row r="1101" spans="1:16" x14ac:dyDescent="0.2">
      <c r="A1101">
        <v>696.13</v>
      </c>
      <c r="B1101">
        <v>3328</v>
      </c>
      <c r="C1101">
        <v>11395.5</v>
      </c>
      <c r="D1101">
        <v>51467.199999999997</v>
      </c>
      <c r="E1101">
        <v>64000</v>
      </c>
      <c r="F1101">
        <v>64000</v>
      </c>
      <c r="H1101">
        <v>13391.4</v>
      </c>
      <c r="I1101">
        <v>17809</v>
      </c>
      <c r="J1101">
        <v>17802.599999999999</v>
      </c>
      <c r="L1101">
        <f t="shared" si="35"/>
        <v>696.13</v>
      </c>
      <c r="M1101">
        <f>data!AQ1101</f>
        <v>2.2174883788757682E-10</v>
      </c>
      <c r="O1101">
        <v>2.17403023087407E-10</v>
      </c>
      <c r="P1101">
        <f t="shared" si="36"/>
        <v>1.9989670513563118</v>
      </c>
    </row>
    <row r="1102" spans="1:16" x14ac:dyDescent="0.2">
      <c r="A1102">
        <v>696.58</v>
      </c>
      <c r="B1102">
        <v>3458.53</v>
      </c>
      <c r="C1102">
        <v>12452.1</v>
      </c>
      <c r="D1102">
        <v>51579.4</v>
      </c>
      <c r="E1102">
        <v>64000</v>
      </c>
      <c r="F1102">
        <v>64000</v>
      </c>
      <c r="H1102">
        <v>14730.9</v>
      </c>
      <c r="I1102">
        <v>20032.599999999999</v>
      </c>
      <c r="J1102">
        <v>19968.8</v>
      </c>
      <c r="L1102">
        <f t="shared" si="35"/>
        <v>696.58</v>
      </c>
      <c r="M1102">
        <f>data!AQ1102</f>
        <v>2.2205146549637548E-10</v>
      </c>
      <c r="O1102">
        <v>2.1785249716751453E-10</v>
      </c>
      <c r="P1102">
        <f t="shared" si="36"/>
        <v>1.927436400066699</v>
      </c>
    </row>
    <row r="1103" spans="1:16" x14ac:dyDescent="0.2">
      <c r="A1103">
        <v>697.03</v>
      </c>
      <c r="B1103">
        <v>3310.93</v>
      </c>
      <c r="C1103">
        <v>11263.9</v>
      </c>
      <c r="D1103">
        <v>51389.2</v>
      </c>
      <c r="E1103">
        <v>64000</v>
      </c>
      <c r="F1103">
        <v>64000</v>
      </c>
      <c r="H1103">
        <v>13220.6</v>
      </c>
      <c r="I1103">
        <v>21095.7</v>
      </c>
      <c r="J1103">
        <v>21076.2</v>
      </c>
      <c r="L1103">
        <f t="shared" si="35"/>
        <v>697.03</v>
      </c>
      <c r="M1103">
        <f>data!AQ1103</f>
        <v>2.2247245605723581E-10</v>
      </c>
      <c r="O1103">
        <v>2.182318675815034E-10</v>
      </c>
      <c r="P1103">
        <f t="shared" si="36"/>
        <v>1.9431573045346699</v>
      </c>
    </row>
    <row r="1104" spans="1:16" x14ac:dyDescent="0.2">
      <c r="A1104">
        <v>697.48</v>
      </c>
      <c r="B1104">
        <v>3278</v>
      </c>
      <c r="C1104">
        <v>11014.8</v>
      </c>
      <c r="D1104">
        <v>51353.87</v>
      </c>
      <c r="E1104">
        <v>64000</v>
      </c>
      <c r="F1104">
        <v>64000</v>
      </c>
      <c r="H1104">
        <v>13027.2</v>
      </c>
      <c r="I1104">
        <v>21626.9</v>
      </c>
      <c r="J1104">
        <v>21660</v>
      </c>
      <c r="L1104">
        <f t="shared" si="35"/>
        <v>697.48</v>
      </c>
      <c r="M1104">
        <f>data!AQ1104</f>
        <v>2.2269676971288566E-10</v>
      </c>
      <c r="O1104">
        <v>2.1877538506273812E-10</v>
      </c>
      <c r="P1104">
        <f t="shared" si="36"/>
        <v>1.7924249791735067</v>
      </c>
    </row>
    <row r="1105" spans="1:16" x14ac:dyDescent="0.2">
      <c r="A1105">
        <v>697.93</v>
      </c>
      <c r="B1105">
        <v>3346.67</v>
      </c>
      <c r="C1105">
        <v>11572.2</v>
      </c>
      <c r="D1105">
        <v>51334.47</v>
      </c>
      <c r="E1105">
        <v>64000</v>
      </c>
      <c r="F1105">
        <v>64000</v>
      </c>
      <c r="H1105">
        <v>13633.6</v>
      </c>
      <c r="I1105">
        <v>20711.7</v>
      </c>
      <c r="J1105">
        <v>20703.7</v>
      </c>
      <c r="L1105">
        <f t="shared" si="35"/>
        <v>697.93</v>
      </c>
      <c r="M1105">
        <f>data!AQ1105</f>
        <v>2.233412012866835E-10</v>
      </c>
      <c r="O1105">
        <v>2.190685369584226E-10</v>
      </c>
      <c r="P1105">
        <f t="shared" si="36"/>
        <v>1.9503778988909843</v>
      </c>
    </row>
    <row r="1106" spans="1:16" x14ac:dyDescent="0.2">
      <c r="A1106">
        <v>698.38</v>
      </c>
      <c r="B1106">
        <v>3271.53</v>
      </c>
      <c r="C1106">
        <v>10976.9</v>
      </c>
      <c r="D1106">
        <v>51392.87</v>
      </c>
      <c r="E1106">
        <v>64000</v>
      </c>
      <c r="F1106">
        <v>64000</v>
      </c>
      <c r="H1106">
        <v>12845.2</v>
      </c>
      <c r="I1106">
        <v>19040.3</v>
      </c>
      <c r="J1106">
        <v>19020.400000000001</v>
      </c>
      <c r="L1106">
        <f t="shared" si="35"/>
        <v>698.38</v>
      </c>
      <c r="M1106">
        <f>data!AQ1106</f>
        <v>2.228976363597522E-10</v>
      </c>
      <c r="O1106">
        <v>2.1907904103192371E-10</v>
      </c>
      <c r="P1106">
        <f t="shared" si="36"/>
        <v>1.7430217467822755</v>
      </c>
    </row>
    <row r="1107" spans="1:16" x14ac:dyDescent="0.2">
      <c r="A1107">
        <v>698.82</v>
      </c>
      <c r="B1107">
        <v>3369.13</v>
      </c>
      <c r="C1107">
        <v>11702</v>
      </c>
      <c r="D1107">
        <v>51554.6</v>
      </c>
      <c r="E1107">
        <v>64000</v>
      </c>
      <c r="F1107">
        <v>64000</v>
      </c>
      <c r="H1107">
        <v>13790.4</v>
      </c>
      <c r="I1107">
        <v>19686.400000000001</v>
      </c>
      <c r="J1107">
        <v>19674.400000000001</v>
      </c>
      <c r="L1107">
        <f t="shared" si="35"/>
        <v>698.82</v>
      </c>
      <c r="M1107">
        <f>data!AQ1107</f>
        <v>2.2279005601804928E-10</v>
      </c>
      <c r="O1107">
        <v>2.1856087421685012E-10</v>
      </c>
      <c r="P1107">
        <f t="shared" si="36"/>
        <v>1.9350132160448268</v>
      </c>
    </row>
    <row r="1108" spans="1:16" x14ac:dyDescent="0.2">
      <c r="A1108">
        <v>699.27</v>
      </c>
      <c r="B1108">
        <v>3386.8</v>
      </c>
      <c r="C1108">
        <v>11761.6</v>
      </c>
      <c r="D1108">
        <v>51644.27</v>
      </c>
      <c r="E1108">
        <v>64000</v>
      </c>
      <c r="F1108">
        <v>64000</v>
      </c>
      <c r="H1108">
        <v>13924.2</v>
      </c>
      <c r="I1108">
        <v>19444.900000000001</v>
      </c>
      <c r="J1108">
        <v>19424.400000000001</v>
      </c>
      <c r="L1108">
        <f t="shared" si="35"/>
        <v>699.27</v>
      </c>
      <c r="M1108">
        <f>data!AQ1108</f>
        <v>2.2264856619214766E-10</v>
      </c>
      <c r="O1108">
        <v>2.1808868791743707E-10</v>
      </c>
      <c r="P1108">
        <f t="shared" si="36"/>
        <v>2.0908366766995465</v>
      </c>
    </row>
    <row r="1109" spans="1:16" x14ac:dyDescent="0.2">
      <c r="A1109">
        <v>699.72</v>
      </c>
      <c r="B1109">
        <v>3277.4</v>
      </c>
      <c r="C1109">
        <v>11029.6</v>
      </c>
      <c r="D1109">
        <v>51799</v>
      </c>
      <c r="E1109">
        <v>64000</v>
      </c>
      <c r="F1109">
        <v>64000</v>
      </c>
      <c r="H1109">
        <v>12968.3</v>
      </c>
      <c r="I1109">
        <v>18112.900000000001</v>
      </c>
      <c r="J1109">
        <v>18074.8</v>
      </c>
      <c r="L1109">
        <f t="shared" si="35"/>
        <v>699.72</v>
      </c>
      <c r="M1109">
        <f>data!AQ1109</f>
        <v>2.2157612506276629E-10</v>
      </c>
      <c r="O1109">
        <v>2.1760505637296395E-10</v>
      </c>
      <c r="P1109">
        <f t="shared" si="36"/>
        <v>1.8248972500878506</v>
      </c>
    </row>
    <row r="1110" spans="1:16" x14ac:dyDescent="0.2">
      <c r="A1110">
        <v>700.17</v>
      </c>
      <c r="B1110">
        <v>3306.47</v>
      </c>
      <c r="C1110">
        <v>11155.3</v>
      </c>
      <c r="D1110">
        <v>51848.27</v>
      </c>
      <c r="E1110">
        <v>64000</v>
      </c>
      <c r="F1110">
        <v>64000</v>
      </c>
      <c r="H1110">
        <v>13217.7</v>
      </c>
      <c r="I1110">
        <v>17679.900000000001</v>
      </c>
      <c r="J1110">
        <v>17652.8</v>
      </c>
      <c r="L1110">
        <f t="shared" si="35"/>
        <v>700.17</v>
      </c>
      <c r="M1110">
        <f>data!AQ1110</f>
        <v>2.2168617297098862E-10</v>
      </c>
      <c r="O1110">
        <v>2.1757201604340401E-10</v>
      </c>
      <c r="P1110">
        <f t="shared" si="36"/>
        <v>1.8909402975628413</v>
      </c>
    </row>
    <row r="1111" spans="1:16" x14ac:dyDescent="0.2">
      <c r="A1111">
        <v>700.62</v>
      </c>
      <c r="B1111">
        <v>3370.27</v>
      </c>
      <c r="C1111">
        <v>11695.7</v>
      </c>
      <c r="D1111">
        <v>51928.4</v>
      </c>
      <c r="E1111">
        <v>64000</v>
      </c>
      <c r="F1111">
        <v>64000</v>
      </c>
      <c r="H1111">
        <v>13761.4</v>
      </c>
      <c r="I1111">
        <v>18109</v>
      </c>
      <c r="J1111">
        <v>18096.8</v>
      </c>
      <c r="L1111">
        <f t="shared" si="35"/>
        <v>700.62</v>
      </c>
      <c r="M1111">
        <f>data!AQ1111</f>
        <v>2.2181430824099415E-10</v>
      </c>
      <c r="O1111">
        <v>2.1745989922925542E-10</v>
      </c>
      <c r="P1111">
        <f t="shared" si="36"/>
        <v>2.0023963163654925</v>
      </c>
    </row>
    <row r="1112" spans="1:16" x14ac:dyDescent="0.2">
      <c r="A1112">
        <v>701.07</v>
      </c>
      <c r="B1112">
        <v>3393.73</v>
      </c>
      <c r="C1112">
        <v>11864.9</v>
      </c>
      <c r="D1112">
        <v>51905.8</v>
      </c>
      <c r="E1112">
        <v>64000</v>
      </c>
      <c r="F1112">
        <v>64000</v>
      </c>
      <c r="H1112">
        <v>13966.7</v>
      </c>
      <c r="I1112">
        <v>18395.5</v>
      </c>
      <c r="J1112">
        <v>18343.099999999999</v>
      </c>
      <c r="L1112">
        <f t="shared" si="35"/>
        <v>701.07</v>
      </c>
      <c r="M1112">
        <f>data!AQ1112</f>
        <v>2.222434668923095E-10</v>
      </c>
      <c r="O1112">
        <v>2.1794811675416151E-10</v>
      </c>
      <c r="P1112">
        <f t="shared" si="36"/>
        <v>1.9708131467788785</v>
      </c>
    </row>
    <row r="1113" spans="1:16" x14ac:dyDescent="0.2">
      <c r="A1113">
        <v>701.52</v>
      </c>
      <c r="B1113">
        <v>3623.6</v>
      </c>
      <c r="C1113">
        <v>13720.2</v>
      </c>
      <c r="D1113">
        <v>52015.47</v>
      </c>
      <c r="E1113">
        <v>64000</v>
      </c>
      <c r="F1113">
        <v>64000</v>
      </c>
      <c r="H1113">
        <v>16191.8</v>
      </c>
      <c r="I1113">
        <v>20694</v>
      </c>
      <c r="J1113">
        <v>20719</v>
      </c>
      <c r="L1113">
        <f t="shared" si="35"/>
        <v>701.52</v>
      </c>
      <c r="M1113">
        <f>data!AQ1113</f>
        <v>2.2303348632216621E-10</v>
      </c>
      <c r="O1113">
        <v>2.1876040680390245E-10</v>
      </c>
      <c r="P1113">
        <f t="shared" si="36"/>
        <v>1.9533148528536803</v>
      </c>
    </row>
    <row r="1114" spans="1:16" x14ac:dyDescent="0.2">
      <c r="A1114">
        <v>701.97</v>
      </c>
      <c r="B1114">
        <v>3250.8</v>
      </c>
      <c r="C1114">
        <v>10662.8</v>
      </c>
      <c r="D1114">
        <v>51615.6</v>
      </c>
      <c r="E1114">
        <v>64000</v>
      </c>
      <c r="F1114">
        <v>64000</v>
      </c>
      <c r="H1114">
        <v>12526.2</v>
      </c>
      <c r="I1114">
        <v>17620.5</v>
      </c>
      <c r="J1114">
        <v>17600.8</v>
      </c>
      <c r="L1114">
        <f t="shared" si="35"/>
        <v>701.97</v>
      </c>
      <c r="M1114">
        <f>data!AQ1114</f>
        <v>2.2337169945817964E-10</v>
      </c>
      <c r="O1114">
        <v>2.1929774085163463E-10</v>
      </c>
      <c r="P1114">
        <f t="shared" si="36"/>
        <v>1.8577294005510245</v>
      </c>
    </row>
    <row r="1115" spans="1:16" x14ac:dyDescent="0.2">
      <c r="A1115">
        <v>702.42</v>
      </c>
      <c r="B1115">
        <v>3435.87</v>
      </c>
      <c r="C1115">
        <v>12220.5</v>
      </c>
      <c r="D1115">
        <v>51755.47</v>
      </c>
      <c r="E1115">
        <v>64000</v>
      </c>
      <c r="F1115">
        <v>64000</v>
      </c>
      <c r="H1115">
        <v>14370.5</v>
      </c>
      <c r="I1115">
        <v>20092.8</v>
      </c>
      <c r="J1115">
        <v>20072.400000000001</v>
      </c>
      <c r="L1115">
        <f t="shared" si="35"/>
        <v>702.42</v>
      </c>
      <c r="M1115">
        <f>data!AQ1115</f>
        <v>2.2379851519268864E-10</v>
      </c>
      <c r="O1115">
        <v>2.1948494806394043E-10</v>
      </c>
      <c r="P1115">
        <f t="shared" si="36"/>
        <v>1.965313415246855</v>
      </c>
    </row>
    <row r="1116" spans="1:16" x14ac:dyDescent="0.2">
      <c r="A1116">
        <v>702.87</v>
      </c>
      <c r="B1116">
        <v>3276.67</v>
      </c>
      <c r="C1116">
        <v>10991.2</v>
      </c>
      <c r="D1116">
        <v>51699.67</v>
      </c>
      <c r="E1116">
        <v>64000</v>
      </c>
      <c r="F1116">
        <v>64000</v>
      </c>
      <c r="H1116">
        <v>12931.2</v>
      </c>
      <c r="I1116">
        <v>18693.5</v>
      </c>
      <c r="J1116">
        <v>18683.400000000001</v>
      </c>
      <c r="L1116">
        <f t="shared" si="35"/>
        <v>702.87</v>
      </c>
      <c r="M1116">
        <f>data!AQ1116</f>
        <v>2.2349862293370276E-10</v>
      </c>
      <c r="O1116">
        <v>2.1895583392571179E-10</v>
      </c>
      <c r="P1116">
        <f t="shared" si="36"/>
        <v>2.0747512987172865</v>
      </c>
    </row>
    <row r="1117" spans="1:16" x14ac:dyDescent="0.2">
      <c r="A1117">
        <v>703.32</v>
      </c>
      <c r="B1117">
        <v>3297.33</v>
      </c>
      <c r="C1117">
        <v>11086.5</v>
      </c>
      <c r="D1117">
        <v>51846</v>
      </c>
      <c r="E1117">
        <v>64000</v>
      </c>
      <c r="F1117">
        <v>64000</v>
      </c>
      <c r="H1117">
        <v>13048.9</v>
      </c>
      <c r="I1117">
        <v>18433.7</v>
      </c>
      <c r="J1117">
        <v>18388.3</v>
      </c>
      <c r="L1117">
        <f t="shared" si="35"/>
        <v>703.32</v>
      </c>
      <c r="M1117">
        <f>data!AQ1117</f>
        <v>2.2309136541943995E-10</v>
      </c>
      <c r="O1117">
        <v>2.1859657878062821E-10</v>
      </c>
      <c r="P1117">
        <f t="shared" si="36"/>
        <v>2.0562017319230201</v>
      </c>
    </row>
    <row r="1118" spans="1:16" x14ac:dyDescent="0.2">
      <c r="A1118">
        <v>703.76</v>
      </c>
      <c r="B1118">
        <v>3342</v>
      </c>
      <c r="C1118">
        <v>11412.3</v>
      </c>
      <c r="D1118">
        <v>52079.4</v>
      </c>
      <c r="E1118">
        <v>64000</v>
      </c>
      <c r="F1118">
        <v>64000</v>
      </c>
      <c r="H1118">
        <v>13455.7</v>
      </c>
      <c r="I1118">
        <v>18238.099999999999</v>
      </c>
      <c r="J1118">
        <v>18305.8</v>
      </c>
      <c r="L1118">
        <f t="shared" si="35"/>
        <v>703.76</v>
      </c>
      <c r="M1118">
        <f>data!AQ1118</f>
        <v>2.2237686641765016E-10</v>
      </c>
      <c r="O1118">
        <v>2.1827821485732792E-10</v>
      </c>
      <c r="P1118">
        <f t="shared" si="36"/>
        <v>1.8777190215712647</v>
      </c>
    </row>
    <row r="1119" spans="1:16" x14ac:dyDescent="0.2">
      <c r="A1119">
        <v>704.21</v>
      </c>
      <c r="B1119">
        <v>3307.27</v>
      </c>
      <c r="C1119">
        <v>11233.5</v>
      </c>
      <c r="D1119">
        <v>52170.2</v>
      </c>
      <c r="E1119">
        <v>64000</v>
      </c>
      <c r="F1119">
        <v>64000</v>
      </c>
      <c r="H1119">
        <v>13217</v>
      </c>
      <c r="I1119">
        <v>18048.2</v>
      </c>
      <c r="J1119">
        <v>18024.3</v>
      </c>
      <c r="L1119">
        <f t="shared" si="35"/>
        <v>704.21</v>
      </c>
      <c r="M1119">
        <f>data!AQ1119</f>
        <v>2.2197498173152212E-10</v>
      </c>
      <c r="O1119">
        <v>2.1792964382773027E-10</v>
      </c>
      <c r="P1119">
        <f t="shared" si="36"/>
        <v>1.8562586680450051</v>
      </c>
    </row>
    <row r="1120" spans="1:16" x14ac:dyDescent="0.2">
      <c r="A1120">
        <v>704.66</v>
      </c>
      <c r="B1120">
        <v>3276.13</v>
      </c>
      <c r="C1120">
        <v>11064.7</v>
      </c>
      <c r="D1120">
        <v>52215.4</v>
      </c>
      <c r="E1120">
        <v>64000</v>
      </c>
      <c r="F1120">
        <v>64000</v>
      </c>
      <c r="H1120">
        <v>12972.9</v>
      </c>
      <c r="I1120">
        <v>17668.8</v>
      </c>
      <c r="J1120">
        <v>17662.7</v>
      </c>
      <c r="L1120">
        <f t="shared" si="35"/>
        <v>704.66</v>
      </c>
      <c r="M1120">
        <f>data!AQ1120</f>
        <v>2.2181002019230692E-10</v>
      </c>
      <c r="O1120">
        <v>2.1790245141668625E-10</v>
      </c>
      <c r="P1120">
        <f t="shared" si="36"/>
        <v>1.793265174492406</v>
      </c>
    </row>
    <row r="1121" spans="1:16" x14ac:dyDescent="0.2">
      <c r="A1121">
        <v>705.11</v>
      </c>
      <c r="B1121">
        <v>3412.73</v>
      </c>
      <c r="C1121">
        <v>11995.3</v>
      </c>
      <c r="D1121">
        <v>52350.53</v>
      </c>
      <c r="E1121">
        <v>64000</v>
      </c>
      <c r="F1121">
        <v>64000</v>
      </c>
      <c r="H1121">
        <v>14119.6</v>
      </c>
      <c r="I1121">
        <v>18411.5</v>
      </c>
      <c r="J1121">
        <v>18397.2</v>
      </c>
      <c r="L1121">
        <f t="shared" si="35"/>
        <v>705.11</v>
      </c>
      <c r="M1121">
        <f>data!AQ1121</f>
        <v>2.220174175976474E-10</v>
      </c>
      <c r="O1121">
        <v>2.1803713599988236E-10</v>
      </c>
      <c r="P1121">
        <f t="shared" si="36"/>
        <v>1.8255062742005499</v>
      </c>
    </row>
    <row r="1122" spans="1:16" x14ac:dyDescent="0.2">
      <c r="A1122">
        <v>705.56</v>
      </c>
      <c r="B1122">
        <v>3396.33</v>
      </c>
      <c r="C1122">
        <v>11921.7</v>
      </c>
      <c r="D1122">
        <v>52065.87</v>
      </c>
      <c r="E1122">
        <v>64000</v>
      </c>
      <c r="F1122">
        <v>64000</v>
      </c>
      <c r="H1122">
        <v>14036.1</v>
      </c>
      <c r="I1122">
        <v>18113.3</v>
      </c>
      <c r="J1122">
        <v>18063.7</v>
      </c>
      <c r="L1122">
        <f t="shared" si="35"/>
        <v>705.56</v>
      </c>
      <c r="M1122">
        <f>data!AQ1122</f>
        <v>2.2351155637614847E-10</v>
      </c>
      <c r="O1122">
        <v>2.191434453631189E-10</v>
      </c>
      <c r="P1122">
        <f t="shared" si="36"/>
        <v>1.9932656465228298</v>
      </c>
    </row>
    <row r="1123" spans="1:16" x14ac:dyDescent="0.2">
      <c r="A1123">
        <v>706.01</v>
      </c>
      <c r="B1123">
        <v>3383.4</v>
      </c>
      <c r="C1123">
        <v>11869.3</v>
      </c>
      <c r="D1123">
        <v>52037.599999999999</v>
      </c>
      <c r="E1123">
        <v>64000</v>
      </c>
      <c r="F1123">
        <v>64000</v>
      </c>
      <c r="H1123">
        <v>13988.8</v>
      </c>
      <c r="I1123">
        <v>18740.900000000001</v>
      </c>
      <c r="J1123">
        <v>18740.5</v>
      </c>
      <c r="L1123">
        <f t="shared" si="35"/>
        <v>706.01</v>
      </c>
      <c r="M1123">
        <f>data!AQ1123</f>
        <v>2.2378663097082323E-10</v>
      </c>
      <c r="O1123">
        <v>2.1971711365440088E-10</v>
      </c>
      <c r="P1123">
        <f t="shared" si="36"/>
        <v>1.8521621956236889</v>
      </c>
    </row>
    <row r="1124" spans="1:16" x14ac:dyDescent="0.2">
      <c r="A1124">
        <v>706.46</v>
      </c>
      <c r="B1124">
        <v>3243.8</v>
      </c>
      <c r="C1124">
        <v>10702.5</v>
      </c>
      <c r="D1124">
        <v>51884.6</v>
      </c>
      <c r="E1124">
        <v>64000</v>
      </c>
      <c r="F1124">
        <v>64000</v>
      </c>
      <c r="H1124">
        <v>12524.5</v>
      </c>
      <c r="I1124">
        <v>19080.2</v>
      </c>
      <c r="J1124">
        <v>19071.8</v>
      </c>
      <c r="L1124">
        <f t="shared" ref="L1124:L1187" si="37">A1124</f>
        <v>706.46</v>
      </c>
      <c r="M1124">
        <f>data!AQ1124</f>
        <v>2.2405195804461709E-10</v>
      </c>
      <c r="O1124">
        <v>2.1988845303645014E-10</v>
      </c>
      <c r="P1124">
        <f t="shared" si="36"/>
        <v>1.8934623217694748</v>
      </c>
    </row>
    <row r="1125" spans="1:16" x14ac:dyDescent="0.2">
      <c r="A1125">
        <v>706.91</v>
      </c>
      <c r="B1125">
        <v>3360.67</v>
      </c>
      <c r="C1125">
        <v>11661.2</v>
      </c>
      <c r="D1125">
        <v>52046.87</v>
      </c>
      <c r="E1125">
        <v>64000</v>
      </c>
      <c r="F1125">
        <v>64000</v>
      </c>
      <c r="H1125">
        <v>13742.8</v>
      </c>
      <c r="I1125">
        <v>22185.200000000001</v>
      </c>
      <c r="J1125">
        <v>22188.3</v>
      </c>
      <c r="L1125">
        <f t="shared" si="37"/>
        <v>706.91</v>
      </c>
      <c r="M1125">
        <f>data!AQ1125</f>
        <v>2.2403071673492663E-10</v>
      </c>
      <c r="O1125">
        <v>2.1997581181798985E-10</v>
      </c>
      <c r="P1125">
        <f t="shared" si="36"/>
        <v>1.8433412671261551</v>
      </c>
    </row>
    <row r="1126" spans="1:16" x14ac:dyDescent="0.2">
      <c r="A1126">
        <v>707.36</v>
      </c>
      <c r="B1126">
        <v>3319.27</v>
      </c>
      <c r="C1126">
        <v>11292.3</v>
      </c>
      <c r="D1126">
        <v>52117.33</v>
      </c>
      <c r="E1126">
        <v>64000</v>
      </c>
      <c r="F1126">
        <v>64000</v>
      </c>
      <c r="H1126">
        <v>13269.7</v>
      </c>
      <c r="I1126">
        <v>22668</v>
      </c>
      <c r="J1126">
        <v>22604.2</v>
      </c>
      <c r="L1126">
        <f t="shared" si="37"/>
        <v>707.36</v>
      </c>
      <c r="M1126">
        <f>data!AQ1126</f>
        <v>2.2368669923985218E-10</v>
      </c>
      <c r="O1126">
        <v>2.1916365785175711E-10</v>
      </c>
      <c r="P1126">
        <f t="shared" si="36"/>
        <v>2.063773452419043</v>
      </c>
    </row>
    <row r="1127" spans="1:16" x14ac:dyDescent="0.2">
      <c r="A1127">
        <v>707.8</v>
      </c>
      <c r="B1127">
        <v>3303.33</v>
      </c>
      <c r="C1127">
        <v>11187.4</v>
      </c>
      <c r="D1127">
        <v>52335.4</v>
      </c>
      <c r="E1127">
        <v>64000</v>
      </c>
      <c r="F1127">
        <v>64000</v>
      </c>
      <c r="H1127">
        <v>13184.9</v>
      </c>
      <c r="I1127">
        <v>21949</v>
      </c>
      <c r="J1127">
        <v>21904.5</v>
      </c>
      <c r="L1127">
        <f t="shared" si="37"/>
        <v>707.8</v>
      </c>
      <c r="M1127">
        <f>data!AQ1127</f>
        <v>2.2275166966174724E-10</v>
      </c>
      <c r="O1127">
        <v>2.1846539965174944E-10</v>
      </c>
      <c r="P1127">
        <f t="shared" si="36"/>
        <v>1.9619903274525101</v>
      </c>
    </row>
    <row r="1128" spans="1:16" x14ac:dyDescent="0.2">
      <c r="A1128">
        <v>708.25</v>
      </c>
      <c r="B1128">
        <v>3344.87</v>
      </c>
      <c r="C1128">
        <v>11434.1</v>
      </c>
      <c r="D1128">
        <v>52492.73</v>
      </c>
      <c r="E1128">
        <v>64000</v>
      </c>
      <c r="F1128">
        <v>64000</v>
      </c>
      <c r="H1128">
        <v>13476.3</v>
      </c>
      <c r="I1128">
        <v>21071.599999999999</v>
      </c>
      <c r="J1128">
        <v>21037</v>
      </c>
      <c r="L1128">
        <f t="shared" si="37"/>
        <v>708.25</v>
      </c>
      <c r="M1128">
        <f>data!AQ1128</f>
        <v>2.2239340421954311E-10</v>
      </c>
      <c r="O1128">
        <v>2.179882838365805E-10</v>
      </c>
      <c r="P1128">
        <f t="shared" si="36"/>
        <v>2.0208060293116512</v>
      </c>
    </row>
    <row r="1129" spans="1:16" x14ac:dyDescent="0.2">
      <c r="A1129">
        <v>708.7</v>
      </c>
      <c r="B1129">
        <v>3380.6</v>
      </c>
      <c r="C1129">
        <v>11818.8</v>
      </c>
      <c r="D1129">
        <v>52569.87</v>
      </c>
      <c r="E1129">
        <v>64000</v>
      </c>
      <c r="F1129">
        <v>64000</v>
      </c>
      <c r="H1129">
        <v>13973.7</v>
      </c>
      <c r="I1129">
        <v>20828.400000000001</v>
      </c>
      <c r="J1129">
        <v>20799.8</v>
      </c>
      <c r="L1129">
        <f t="shared" si="37"/>
        <v>708.7</v>
      </c>
      <c r="M1129">
        <f>data!AQ1129</f>
        <v>2.2239106827557438E-10</v>
      </c>
      <c r="O1129">
        <v>2.1836371008024897E-10</v>
      </c>
      <c r="P1129">
        <f t="shared" si="36"/>
        <v>1.8443349372683553</v>
      </c>
    </row>
    <row r="1130" spans="1:16" x14ac:dyDescent="0.2">
      <c r="A1130">
        <v>709.15</v>
      </c>
      <c r="B1130">
        <v>3332.13</v>
      </c>
      <c r="C1130">
        <v>11446.6</v>
      </c>
      <c r="D1130">
        <v>52406.47</v>
      </c>
      <c r="E1130">
        <v>64000</v>
      </c>
      <c r="F1130">
        <v>64000</v>
      </c>
      <c r="H1130">
        <v>13429.4</v>
      </c>
      <c r="I1130">
        <v>19580.2</v>
      </c>
      <c r="J1130">
        <v>19605.3</v>
      </c>
      <c r="L1130">
        <f t="shared" si="37"/>
        <v>709.15</v>
      </c>
      <c r="M1130">
        <f>data!AQ1130</f>
        <v>2.2313673803749784E-10</v>
      </c>
      <c r="O1130">
        <v>2.1862610806564317E-10</v>
      </c>
      <c r="P1130">
        <f t="shared" si="36"/>
        <v>2.063170776703549</v>
      </c>
    </row>
    <row r="1131" spans="1:16" x14ac:dyDescent="0.2">
      <c r="A1131">
        <v>709.6</v>
      </c>
      <c r="B1131">
        <v>3298</v>
      </c>
      <c r="C1131">
        <v>11067.8</v>
      </c>
      <c r="D1131">
        <v>52278.6</v>
      </c>
      <c r="E1131">
        <v>64000</v>
      </c>
      <c r="F1131">
        <v>64000</v>
      </c>
      <c r="H1131">
        <v>13022.4</v>
      </c>
      <c r="I1131">
        <v>19052.8</v>
      </c>
      <c r="J1131">
        <v>19037.7</v>
      </c>
      <c r="L1131">
        <f t="shared" si="37"/>
        <v>709.6</v>
      </c>
      <c r="M1131">
        <f>data!AQ1131</f>
        <v>2.2378325316084657E-10</v>
      </c>
      <c r="O1131">
        <v>2.1933448338273313E-10</v>
      </c>
      <c r="P1131">
        <f t="shared" si="36"/>
        <v>2.0283038533208928</v>
      </c>
    </row>
    <row r="1132" spans="1:16" x14ac:dyDescent="0.2">
      <c r="A1132">
        <v>710.05</v>
      </c>
      <c r="B1132">
        <v>3323.2</v>
      </c>
      <c r="C1132">
        <v>11291.8</v>
      </c>
      <c r="D1132">
        <v>52239.33</v>
      </c>
      <c r="E1132">
        <v>64000</v>
      </c>
      <c r="F1132">
        <v>64000</v>
      </c>
      <c r="H1132">
        <v>13263.7</v>
      </c>
      <c r="I1132">
        <v>19604.7</v>
      </c>
      <c r="J1132">
        <v>19630.8</v>
      </c>
      <c r="L1132">
        <f t="shared" si="37"/>
        <v>710.05</v>
      </c>
      <c r="M1132">
        <f>data!AQ1132</f>
        <v>2.2428999657567423E-10</v>
      </c>
      <c r="O1132">
        <v>2.2008177234417674E-10</v>
      </c>
      <c r="P1132">
        <f t="shared" si="36"/>
        <v>1.9121184760891632</v>
      </c>
    </row>
    <row r="1133" spans="1:16" x14ac:dyDescent="0.2">
      <c r="A1133">
        <v>710.5</v>
      </c>
      <c r="B1133">
        <v>3319.93</v>
      </c>
      <c r="C1133">
        <v>11305.1</v>
      </c>
      <c r="D1133">
        <v>52195.33</v>
      </c>
      <c r="E1133">
        <v>64000</v>
      </c>
      <c r="F1133">
        <v>64000</v>
      </c>
      <c r="H1133">
        <v>13303.5</v>
      </c>
      <c r="I1133">
        <v>20199.2</v>
      </c>
      <c r="J1133">
        <v>20202.8</v>
      </c>
      <c r="L1133">
        <f t="shared" si="37"/>
        <v>710.5</v>
      </c>
      <c r="M1133">
        <f>data!AQ1133</f>
        <v>2.2468229735737485E-10</v>
      </c>
      <c r="O1133">
        <v>2.2064160172787503E-10</v>
      </c>
      <c r="P1133">
        <f t="shared" si="36"/>
        <v>1.8313389668387852</v>
      </c>
    </row>
    <row r="1134" spans="1:16" x14ac:dyDescent="0.2">
      <c r="A1134">
        <v>710.94</v>
      </c>
      <c r="B1134">
        <v>3286.27</v>
      </c>
      <c r="C1134">
        <v>11009</v>
      </c>
      <c r="D1134">
        <v>52156.93</v>
      </c>
      <c r="E1134">
        <v>64000</v>
      </c>
      <c r="F1134">
        <v>64000</v>
      </c>
      <c r="H1134">
        <v>12939.6</v>
      </c>
      <c r="I1134">
        <v>19705</v>
      </c>
      <c r="J1134">
        <v>19678.3</v>
      </c>
      <c r="L1134">
        <f t="shared" si="37"/>
        <v>710.94</v>
      </c>
      <c r="M1134">
        <f>data!AQ1134</f>
        <v>2.2489537165102952E-10</v>
      </c>
      <c r="O1134">
        <v>2.2050717957788826E-10</v>
      </c>
      <c r="P1134">
        <f t="shared" si="36"/>
        <v>1.9900449869893013</v>
      </c>
    </row>
    <row r="1135" spans="1:16" x14ac:dyDescent="0.2">
      <c r="A1135">
        <v>711.39</v>
      </c>
      <c r="B1135">
        <v>3359.4</v>
      </c>
      <c r="C1135">
        <v>11648.9</v>
      </c>
      <c r="D1135">
        <v>52455.4</v>
      </c>
      <c r="E1135">
        <v>64000</v>
      </c>
      <c r="F1135">
        <v>64000</v>
      </c>
      <c r="H1135">
        <v>13711</v>
      </c>
      <c r="I1135">
        <v>19969.400000000001</v>
      </c>
      <c r="J1135">
        <v>19948.599999999999</v>
      </c>
      <c r="L1135">
        <f t="shared" si="37"/>
        <v>711.39</v>
      </c>
      <c r="M1135">
        <f>data!AQ1135</f>
        <v>2.239979776271302E-10</v>
      </c>
      <c r="O1135">
        <v>2.197387126569376E-10</v>
      </c>
      <c r="P1135">
        <f t="shared" si="36"/>
        <v>1.9383316297307558</v>
      </c>
    </row>
    <row r="1136" spans="1:16" x14ac:dyDescent="0.2">
      <c r="A1136">
        <v>711.84</v>
      </c>
      <c r="B1136">
        <v>3324.93</v>
      </c>
      <c r="C1136">
        <v>11379.1</v>
      </c>
      <c r="D1136">
        <v>52571.67</v>
      </c>
      <c r="E1136">
        <v>64000</v>
      </c>
      <c r="F1136">
        <v>64000</v>
      </c>
      <c r="H1136">
        <v>13380.8</v>
      </c>
      <c r="I1136">
        <v>19014.099999999999</v>
      </c>
      <c r="J1136">
        <v>18977.400000000001</v>
      </c>
      <c r="L1136">
        <f t="shared" si="37"/>
        <v>711.84</v>
      </c>
      <c r="M1136">
        <f>data!AQ1136</f>
        <v>2.2346560594900836E-10</v>
      </c>
      <c r="O1136">
        <v>2.1936250493460478E-10</v>
      </c>
      <c r="P1136">
        <f t="shared" si="36"/>
        <v>1.8704659739488201</v>
      </c>
    </row>
    <row r="1137" spans="1:16" x14ac:dyDescent="0.2">
      <c r="A1137">
        <v>712.29</v>
      </c>
      <c r="B1137">
        <v>3333</v>
      </c>
      <c r="C1137">
        <v>11346</v>
      </c>
      <c r="D1137">
        <v>52747.13</v>
      </c>
      <c r="E1137">
        <v>64000</v>
      </c>
      <c r="F1137">
        <v>64000</v>
      </c>
      <c r="H1137">
        <v>13373.1</v>
      </c>
      <c r="I1137">
        <v>18815.2</v>
      </c>
      <c r="J1137">
        <v>18793</v>
      </c>
      <c r="L1137">
        <f t="shared" si="37"/>
        <v>712.29</v>
      </c>
      <c r="M1137">
        <f>data!AQ1137</f>
        <v>2.2285676899888817E-10</v>
      </c>
      <c r="O1137">
        <v>2.1890739763317415E-10</v>
      </c>
      <c r="P1137">
        <f t="shared" si="36"/>
        <v>1.8041287815828115</v>
      </c>
    </row>
    <row r="1138" spans="1:16" x14ac:dyDescent="0.2">
      <c r="A1138">
        <v>712.74</v>
      </c>
      <c r="B1138">
        <v>3279.8</v>
      </c>
      <c r="C1138">
        <v>10960.3</v>
      </c>
      <c r="D1138">
        <v>52648.53</v>
      </c>
      <c r="E1138">
        <v>64000</v>
      </c>
      <c r="F1138">
        <v>64000</v>
      </c>
      <c r="H1138">
        <v>12923.9</v>
      </c>
      <c r="I1138">
        <v>18456</v>
      </c>
      <c r="J1138">
        <v>18488.7</v>
      </c>
      <c r="L1138">
        <f t="shared" si="37"/>
        <v>712.74</v>
      </c>
      <c r="M1138">
        <f>data!AQ1138</f>
        <v>2.2326364428992119E-10</v>
      </c>
      <c r="O1138">
        <v>2.1900029436646825E-10</v>
      </c>
      <c r="P1138">
        <f t="shared" si="36"/>
        <v>1.9467325081850273</v>
      </c>
    </row>
    <row r="1139" spans="1:16" x14ac:dyDescent="0.2">
      <c r="A1139">
        <v>713.19</v>
      </c>
      <c r="B1139">
        <v>3474.13</v>
      </c>
      <c r="C1139">
        <v>12563.3</v>
      </c>
      <c r="D1139">
        <v>52801.33</v>
      </c>
      <c r="E1139">
        <v>64000</v>
      </c>
      <c r="F1139">
        <v>64000</v>
      </c>
      <c r="H1139">
        <v>14797.4</v>
      </c>
      <c r="I1139">
        <v>21203</v>
      </c>
      <c r="J1139">
        <v>21163.5</v>
      </c>
      <c r="L1139">
        <f t="shared" si="37"/>
        <v>713.19</v>
      </c>
      <c r="M1139">
        <f>data!AQ1139</f>
        <v>2.2365229113969771E-10</v>
      </c>
      <c r="O1139">
        <v>2.1962272523100298E-10</v>
      </c>
      <c r="P1139">
        <f t="shared" si="36"/>
        <v>1.8347672830561397</v>
      </c>
    </row>
    <row r="1140" spans="1:16" x14ac:dyDescent="0.2">
      <c r="A1140">
        <v>713.63</v>
      </c>
      <c r="B1140">
        <v>3316.27</v>
      </c>
      <c r="C1140">
        <v>11290</v>
      </c>
      <c r="D1140">
        <v>52596.13</v>
      </c>
      <c r="E1140">
        <v>64000</v>
      </c>
      <c r="F1140">
        <v>64000</v>
      </c>
      <c r="H1140">
        <v>13296.3</v>
      </c>
      <c r="I1140">
        <v>20546.400000000001</v>
      </c>
      <c r="J1140">
        <v>20530.3</v>
      </c>
      <c r="L1140">
        <f t="shared" si="37"/>
        <v>713.63</v>
      </c>
      <c r="M1140">
        <f>data!AQ1140</f>
        <v>2.2406483616889335E-10</v>
      </c>
      <c r="O1140">
        <v>2.1998436317049326E-10</v>
      </c>
      <c r="P1140">
        <f t="shared" si="36"/>
        <v>1.8548922930661302</v>
      </c>
    </row>
    <row r="1141" spans="1:16" x14ac:dyDescent="0.2">
      <c r="A1141">
        <v>714.08</v>
      </c>
      <c r="B1141">
        <v>3346.27</v>
      </c>
      <c r="C1141">
        <v>11474.6</v>
      </c>
      <c r="D1141">
        <v>52537.93</v>
      </c>
      <c r="E1141">
        <v>64000</v>
      </c>
      <c r="F1141">
        <v>64000</v>
      </c>
      <c r="H1141">
        <v>13526.1</v>
      </c>
      <c r="I1141">
        <v>21536.400000000001</v>
      </c>
      <c r="J1141">
        <v>21528.9</v>
      </c>
      <c r="L1141">
        <f t="shared" si="37"/>
        <v>714.08</v>
      </c>
      <c r="M1141">
        <f>data!AQ1141</f>
        <v>2.2467893467029967E-10</v>
      </c>
      <c r="O1141">
        <v>2.20355305529122E-10</v>
      </c>
      <c r="P1141">
        <f t="shared" si="36"/>
        <v>1.9621171048256241</v>
      </c>
    </row>
    <row r="1142" spans="1:16" x14ac:dyDescent="0.2">
      <c r="A1142">
        <v>714.53</v>
      </c>
      <c r="B1142">
        <v>3427.6</v>
      </c>
      <c r="C1142">
        <v>12159</v>
      </c>
      <c r="D1142">
        <v>52502.2</v>
      </c>
      <c r="E1142">
        <v>64000</v>
      </c>
      <c r="F1142">
        <v>64000</v>
      </c>
      <c r="H1142">
        <v>14334.1</v>
      </c>
      <c r="I1142">
        <v>22082.3</v>
      </c>
      <c r="J1142">
        <v>22072.1</v>
      </c>
      <c r="L1142">
        <f t="shared" si="37"/>
        <v>714.53</v>
      </c>
      <c r="M1142">
        <f>data!AQ1142</f>
        <v>2.2543482631440088E-10</v>
      </c>
      <c r="O1142">
        <v>2.2096821373864236E-10</v>
      </c>
      <c r="P1142">
        <f t="shared" si="36"/>
        <v>2.0213823971268345</v>
      </c>
    </row>
    <row r="1143" spans="1:16" x14ac:dyDescent="0.2">
      <c r="A1143">
        <v>714.98</v>
      </c>
      <c r="B1143">
        <v>3391.87</v>
      </c>
      <c r="C1143">
        <v>11830</v>
      </c>
      <c r="D1143">
        <v>52505.33</v>
      </c>
      <c r="E1143">
        <v>64000</v>
      </c>
      <c r="F1143">
        <v>64000</v>
      </c>
      <c r="H1143">
        <v>13970.6</v>
      </c>
      <c r="I1143">
        <v>20953.5</v>
      </c>
      <c r="J1143">
        <v>20953.7</v>
      </c>
      <c r="L1143">
        <f t="shared" si="37"/>
        <v>714.98</v>
      </c>
      <c r="M1143">
        <f>data!AQ1143</f>
        <v>2.2543546137032228E-10</v>
      </c>
      <c r="O1143">
        <v>2.2111596277489568E-10</v>
      </c>
      <c r="P1143">
        <f t="shared" si="36"/>
        <v>1.9534992142670462</v>
      </c>
    </row>
    <row r="1144" spans="1:16" x14ac:dyDescent="0.2">
      <c r="A1144">
        <v>715.43</v>
      </c>
      <c r="B1144">
        <v>3307</v>
      </c>
      <c r="C1144">
        <v>11198.1</v>
      </c>
      <c r="D1144">
        <v>52510.27</v>
      </c>
      <c r="E1144">
        <v>64000</v>
      </c>
      <c r="F1144">
        <v>64000</v>
      </c>
      <c r="H1144">
        <v>13182.6</v>
      </c>
      <c r="I1144">
        <v>19442.5</v>
      </c>
      <c r="J1144">
        <v>19462.099999999999</v>
      </c>
      <c r="L1144">
        <f t="shared" si="37"/>
        <v>715.43</v>
      </c>
      <c r="M1144">
        <f>data!AQ1144</f>
        <v>2.2518902399029749E-10</v>
      </c>
      <c r="O1144">
        <v>2.2068156052061187E-10</v>
      </c>
      <c r="P1144">
        <f t="shared" si="36"/>
        <v>2.042519302044095</v>
      </c>
    </row>
    <row r="1145" spans="1:16" x14ac:dyDescent="0.2">
      <c r="A1145">
        <v>715.87</v>
      </c>
      <c r="B1145">
        <v>3332.93</v>
      </c>
      <c r="C1145">
        <v>11424.4</v>
      </c>
      <c r="D1145">
        <v>52669.73</v>
      </c>
      <c r="E1145">
        <v>64000</v>
      </c>
      <c r="F1145">
        <v>64000</v>
      </c>
      <c r="H1145">
        <v>13423.9</v>
      </c>
      <c r="I1145">
        <v>19075.3</v>
      </c>
      <c r="J1145">
        <v>19079.3</v>
      </c>
      <c r="L1145">
        <f t="shared" si="37"/>
        <v>715.87</v>
      </c>
      <c r="M1145">
        <f>data!AQ1145</f>
        <v>2.247283251376909E-10</v>
      </c>
      <c r="O1145">
        <v>2.2071556280736902E-10</v>
      </c>
      <c r="P1145">
        <f t="shared" si="36"/>
        <v>1.8180695005290815</v>
      </c>
    </row>
    <row r="1146" spans="1:16" x14ac:dyDescent="0.2">
      <c r="A1146">
        <v>716.32</v>
      </c>
      <c r="B1146">
        <v>3292</v>
      </c>
      <c r="C1146">
        <v>11117.5</v>
      </c>
      <c r="D1146">
        <v>52704.33</v>
      </c>
      <c r="E1146">
        <v>64000</v>
      </c>
      <c r="F1146">
        <v>64000</v>
      </c>
      <c r="H1146">
        <v>13056.3</v>
      </c>
      <c r="I1146">
        <v>17937.400000000001</v>
      </c>
      <c r="J1146">
        <v>17935.3</v>
      </c>
      <c r="L1146">
        <f t="shared" si="37"/>
        <v>716.32</v>
      </c>
      <c r="M1146">
        <f>data!AQ1146</f>
        <v>2.2455193995591073E-10</v>
      </c>
      <c r="O1146">
        <v>2.1990470310646938E-10</v>
      </c>
      <c r="P1146">
        <f t="shared" si="36"/>
        <v>2.1132957975852538</v>
      </c>
    </row>
    <row r="1147" spans="1:16" x14ac:dyDescent="0.2">
      <c r="A1147">
        <v>716.77</v>
      </c>
      <c r="B1147">
        <v>3293.13</v>
      </c>
      <c r="C1147">
        <v>11110.6</v>
      </c>
      <c r="D1147">
        <v>52827.07</v>
      </c>
      <c r="E1147">
        <v>64000</v>
      </c>
      <c r="F1147">
        <v>64000</v>
      </c>
      <c r="H1147">
        <v>13066.6</v>
      </c>
      <c r="I1147">
        <v>17634.3</v>
      </c>
      <c r="J1147">
        <v>17619.599999999999</v>
      </c>
      <c r="L1147">
        <f t="shared" si="37"/>
        <v>716.77</v>
      </c>
      <c r="M1147">
        <f>data!AQ1147</f>
        <v>2.2415517471698674E-10</v>
      </c>
      <c r="O1147">
        <v>2.2007077814637105E-10</v>
      </c>
      <c r="P1147">
        <f t="shared" si="36"/>
        <v>1.8559468026686932</v>
      </c>
    </row>
    <row r="1148" spans="1:16" x14ac:dyDescent="0.2">
      <c r="A1148">
        <v>717.22</v>
      </c>
      <c r="B1148">
        <v>3250.2</v>
      </c>
      <c r="C1148">
        <v>10757.7</v>
      </c>
      <c r="D1148">
        <v>52700.2</v>
      </c>
      <c r="E1148">
        <v>64000</v>
      </c>
      <c r="F1148">
        <v>64000</v>
      </c>
      <c r="H1148">
        <v>12669.8</v>
      </c>
      <c r="I1148">
        <v>17227.900000000001</v>
      </c>
      <c r="J1148">
        <v>17217.400000000001</v>
      </c>
      <c r="L1148">
        <f t="shared" si="37"/>
        <v>717.22</v>
      </c>
      <c r="M1148">
        <f>data!AQ1148</f>
        <v>2.2474242686428975E-10</v>
      </c>
      <c r="O1148">
        <v>2.206552947844587E-10</v>
      </c>
      <c r="P1148">
        <f t="shared" si="36"/>
        <v>1.8522701138096236</v>
      </c>
    </row>
    <row r="1149" spans="1:16" x14ac:dyDescent="0.2">
      <c r="A1149">
        <v>717.67</v>
      </c>
      <c r="B1149">
        <v>3241.73</v>
      </c>
      <c r="C1149">
        <v>10654.8</v>
      </c>
      <c r="D1149">
        <v>52595.199999999997</v>
      </c>
      <c r="E1149">
        <v>64000</v>
      </c>
      <c r="F1149">
        <v>64000</v>
      </c>
      <c r="H1149">
        <v>12525.1</v>
      </c>
      <c r="I1149">
        <v>17502.7</v>
      </c>
      <c r="J1149">
        <v>17558</v>
      </c>
      <c r="L1149">
        <f t="shared" si="37"/>
        <v>717.67</v>
      </c>
      <c r="M1149">
        <f>data!AQ1149</f>
        <v>2.2539200880083034E-10</v>
      </c>
      <c r="O1149">
        <v>2.2127062733125974E-10</v>
      </c>
      <c r="P1149">
        <f t="shared" si="36"/>
        <v>1.8625976340730341</v>
      </c>
    </row>
    <row r="1150" spans="1:16" x14ac:dyDescent="0.2">
      <c r="A1150">
        <v>718.12</v>
      </c>
      <c r="B1150">
        <v>3350.8</v>
      </c>
      <c r="C1150">
        <v>11571</v>
      </c>
      <c r="D1150">
        <v>52608.4</v>
      </c>
      <c r="E1150">
        <v>64000</v>
      </c>
      <c r="F1150">
        <v>64000</v>
      </c>
      <c r="H1150">
        <v>13647.9</v>
      </c>
      <c r="I1150">
        <v>19318.2</v>
      </c>
      <c r="J1150">
        <v>19300.7</v>
      </c>
      <c r="L1150">
        <f t="shared" si="37"/>
        <v>718.12</v>
      </c>
      <c r="M1150">
        <f>data!AQ1150</f>
        <v>2.2604057494554045E-10</v>
      </c>
      <c r="O1150">
        <v>2.2194646206388014E-10</v>
      </c>
      <c r="P1150">
        <f t="shared" si="36"/>
        <v>1.8446398485423705</v>
      </c>
    </row>
    <row r="1151" spans="1:16" x14ac:dyDescent="0.2">
      <c r="A1151">
        <v>718.56</v>
      </c>
      <c r="B1151">
        <v>3446.2</v>
      </c>
      <c r="C1151">
        <v>12362.9</v>
      </c>
      <c r="D1151">
        <v>52554.73</v>
      </c>
      <c r="E1151">
        <v>64000</v>
      </c>
      <c r="F1151">
        <v>64000</v>
      </c>
      <c r="H1151">
        <v>14573.9</v>
      </c>
      <c r="I1151">
        <v>20776.900000000001</v>
      </c>
      <c r="J1151">
        <v>20725.099999999999</v>
      </c>
      <c r="L1151">
        <f t="shared" si="37"/>
        <v>718.56</v>
      </c>
      <c r="M1151">
        <f>data!AQ1151</f>
        <v>2.2694662658660129E-10</v>
      </c>
      <c r="O1151">
        <v>2.2279355415222451E-10</v>
      </c>
      <c r="P1151">
        <f t="shared" si="36"/>
        <v>1.8640900317695819</v>
      </c>
    </row>
    <row r="1152" spans="1:16" x14ac:dyDescent="0.2">
      <c r="A1152">
        <v>719.01</v>
      </c>
      <c r="B1152">
        <v>3264.4</v>
      </c>
      <c r="C1152">
        <v>10857</v>
      </c>
      <c r="D1152">
        <v>52346.33</v>
      </c>
      <c r="E1152">
        <v>64000</v>
      </c>
      <c r="F1152">
        <v>64000</v>
      </c>
      <c r="H1152">
        <v>12724.3</v>
      </c>
      <c r="I1152">
        <v>18884.2</v>
      </c>
      <c r="J1152">
        <v>18911.099999999999</v>
      </c>
      <c r="L1152">
        <f t="shared" si="37"/>
        <v>719.01</v>
      </c>
      <c r="M1152">
        <f>data!AQ1152</f>
        <v>2.272614787176016E-10</v>
      </c>
      <c r="O1152">
        <v>2.2305844743383244E-10</v>
      </c>
      <c r="P1152">
        <f t="shared" si="36"/>
        <v>1.8842735310510672</v>
      </c>
    </row>
    <row r="1153" spans="1:16" x14ac:dyDescent="0.2">
      <c r="A1153">
        <v>719.46</v>
      </c>
      <c r="B1153">
        <v>3254.2</v>
      </c>
      <c r="C1153">
        <v>10816.3</v>
      </c>
      <c r="D1153">
        <v>52308.87</v>
      </c>
      <c r="E1153">
        <v>64000</v>
      </c>
      <c r="F1153">
        <v>64000</v>
      </c>
      <c r="H1153">
        <v>12702</v>
      </c>
      <c r="I1153">
        <v>18942.3</v>
      </c>
      <c r="J1153">
        <v>18933.3</v>
      </c>
      <c r="L1153">
        <f t="shared" si="37"/>
        <v>719.46</v>
      </c>
      <c r="M1153">
        <f>data!AQ1153</f>
        <v>2.2757944775788397E-10</v>
      </c>
      <c r="O1153">
        <v>2.2320546470181396E-10</v>
      </c>
      <c r="P1153">
        <f t="shared" si="36"/>
        <v>1.9596218497218822</v>
      </c>
    </row>
    <row r="1154" spans="1:16" x14ac:dyDescent="0.2">
      <c r="A1154">
        <v>719.91</v>
      </c>
      <c r="B1154">
        <v>3342.13</v>
      </c>
      <c r="C1154">
        <v>11438.4</v>
      </c>
      <c r="D1154">
        <v>52514.400000000001</v>
      </c>
      <c r="E1154">
        <v>64000</v>
      </c>
      <c r="F1154">
        <v>64000</v>
      </c>
      <c r="H1154">
        <v>13463.9</v>
      </c>
      <c r="I1154">
        <v>19453.400000000001</v>
      </c>
      <c r="J1154">
        <v>19418.2</v>
      </c>
      <c r="L1154">
        <f t="shared" si="37"/>
        <v>719.91</v>
      </c>
      <c r="M1154">
        <f>data!AQ1154</f>
        <v>2.2718812757968825E-10</v>
      </c>
      <c r="O1154">
        <v>2.2273222871957887E-10</v>
      </c>
      <c r="P1154">
        <f t="shared" si="36"/>
        <v>2.000563136159061</v>
      </c>
    </row>
    <row r="1155" spans="1:16" x14ac:dyDescent="0.2">
      <c r="A1155">
        <v>720.35</v>
      </c>
      <c r="B1155">
        <v>3308.47</v>
      </c>
      <c r="C1155">
        <v>11248.7</v>
      </c>
      <c r="D1155">
        <v>52610.73</v>
      </c>
      <c r="E1155">
        <v>64000</v>
      </c>
      <c r="F1155">
        <v>64000</v>
      </c>
      <c r="H1155">
        <v>13231</v>
      </c>
      <c r="I1155">
        <v>18955.900000000001</v>
      </c>
      <c r="J1155">
        <v>18925.599999999999</v>
      </c>
      <c r="L1155">
        <f t="shared" si="37"/>
        <v>720.35</v>
      </c>
      <c r="M1155">
        <f>data!AQ1155</f>
        <v>2.2673399987369209E-10</v>
      </c>
      <c r="O1155">
        <v>2.2238773227856631E-10</v>
      </c>
      <c r="P1155">
        <f t="shared" si="36"/>
        <v>1.9543648161678175</v>
      </c>
    </row>
    <row r="1156" spans="1:16" x14ac:dyDescent="0.2">
      <c r="A1156">
        <v>720.8</v>
      </c>
      <c r="B1156">
        <v>3280.73</v>
      </c>
      <c r="C1156">
        <v>10982.7</v>
      </c>
      <c r="D1156">
        <v>52567.13</v>
      </c>
      <c r="E1156">
        <v>64000</v>
      </c>
      <c r="F1156">
        <v>64000</v>
      </c>
      <c r="H1156">
        <v>12912</v>
      </c>
      <c r="I1156">
        <v>18983.2</v>
      </c>
      <c r="J1156">
        <v>18991.2</v>
      </c>
      <c r="L1156">
        <f t="shared" si="37"/>
        <v>720.8</v>
      </c>
      <c r="M1156">
        <f>data!AQ1156</f>
        <v>2.2699329706547457E-10</v>
      </c>
      <c r="O1156">
        <v>2.225866689963529E-10</v>
      </c>
      <c r="P1156">
        <f t="shared" si="36"/>
        <v>1.9797358435665688</v>
      </c>
    </row>
    <row r="1157" spans="1:16" x14ac:dyDescent="0.2">
      <c r="A1157">
        <v>721.25</v>
      </c>
      <c r="B1157">
        <v>3337.6</v>
      </c>
      <c r="C1157">
        <v>11456.7</v>
      </c>
      <c r="D1157">
        <v>52643.67</v>
      </c>
      <c r="E1157">
        <v>64000</v>
      </c>
      <c r="F1157">
        <v>64000</v>
      </c>
      <c r="H1157">
        <v>13534.2</v>
      </c>
      <c r="I1157">
        <v>19777.3</v>
      </c>
      <c r="J1157">
        <v>19785.400000000001</v>
      </c>
      <c r="L1157">
        <f t="shared" si="37"/>
        <v>721.25</v>
      </c>
      <c r="M1157">
        <f>data!AQ1157</f>
        <v>2.2707932048708319E-10</v>
      </c>
      <c r="O1157">
        <v>2.2276320781718154E-10</v>
      </c>
      <c r="P1157">
        <f t="shared" si="36"/>
        <v>1.9375339007704626</v>
      </c>
    </row>
    <row r="1158" spans="1:16" x14ac:dyDescent="0.2">
      <c r="A1158">
        <v>721.7</v>
      </c>
      <c r="B1158">
        <v>3280.6</v>
      </c>
      <c r="C1158">
        <v>11055.1</v>
      </c>
      <c r="D1158">
        <v>52492.67</v>
      </c>
      <c r="E1158">
        <v>64000</v>
      </c>
      <c r="F1158">
        <v>64000</v>
      </c>
      <c r="H1158">
        <v>12983.4</v>
      </c>
      <c r="I1158">
        <v>19147</v>
      </c>
      <c r="J1158">
        <v>19108.8</v>
      </c>
      <c r="L1158">
        <f t="shared" si="37"/>
        <v>721.7</v>
      </c>
      <c r="M1158">
        <f>data!AQ1158</f>
        <v>2.2771909174409447E-10</v>
      </c>
      <c r="O1158">
        <v>2.2350922983540168E-10</v>
      </c>
      <c r="P1158">
        <f t="shared" si="36"/>
        <v>1.8835293342440722</v>
      </c>
    </row>
    <row r="1159" spans="1:16" x14ac:dyDescent="0.2">
      <c r="A1159">
        <v>722.15</v>
      </c>
      <c r="B1159">
        <v>3351.07</v>
      </c>
      <c r="C1159">
        <v>11575.6</v>
      </c>
      <c r="D1159">
        <v>52484.13</v>
      </c>
      <c r="E1159">
        <v>64000</v>
      </c>
      <c r="F1159">
        <v>64000</v>
      </c>
      <c r="H1159">
        <v>13563.6</v>
      </c>
      <c r="I1159">
        <v>19453.2</v>
      </c>
      <c r="J1159">
        <v>19417.5</v>
      </c>
      <c r="L1159">
        <f t="shared" si="37"/>
        <v>722.15</v>
      </c>
      <c r="M1159">
        <f>data!AQ1159</f>
        <v>2.2828734665897279E-10</v>
      </c>
      <c r="O1159">
        <v>2.2366265304376319E-10</v>
      </c>
      <c r="P1159">
        <f t="shared" si="36"/>
        <v>2.0677093615198725</v>
      </c>
    </row>
    <row r="1160" spans="1:16" x14ac:dyDescent="0.2">
      <c r="A1160">
        <v>722.59</v>
      </c>
      <c r="B1160">
        <v>3301.4</v>
      </c>
      <c r="C1160">
        <v>11204.9</v>
      </c>
      <c r="D1160">
        <v>52380.2</v>
      </c>
      <c r="E1160">
        <v>64000</v>
      </c>
      <c r="F1160">
        <v>64000</v>
      </c>
      <c r="H1160">
        <v>13188.1</v>
      </c>
      <c r="I1160">
        <v>18796.8</v>
      </c>
      <c r="J1160">
        <v>18775.8</v>
      </c>
      <c r="L1160">
        <f t="shared" si="37"/>
        <v>722.59</v>
      </c>
      <c r="M1160">
        <f>data!AQ1160</f>
        <v>2.2873109918856134E-10</v>
      </c>
      <c r="O1160">
        <v>2.2463551540285437E-10</v>
      </c>
      <c r="P1160">
        <f t="shared" ref="P1160:P1223" si="38">(M1160-O1160)/O1160%</f>
        <v>1.8232129404658384</v>
      </c>
    </row>
    <row r="1161" spans="1:16" x14ac:dyDescent="0.2">
      <c r="A1161">
        <v>723.04</v>
      </c>
      <c r="B1161">
        <v>3246.27</v>
      </c>
      <c r="C1161">
        <v>10715.4</v>
      </c>
      <c r="D1161">
        <v>52203.47</v>
      </c>
      <c r="E1161">
        <v>64000</v>
      </c>
      <c r="F1161">
        <v>64000</v>
      </c>
      <c r="H1161">
        <v>12590.9</v>
      </c>
      <c r="I1161">
        <v>17937.7</v>
      </c>
      <c r="J1161">
        <v>17965.900000000001</v>
      </c>
      <c r="L1161">
        <f t="shared" si="37"/>
        <v>723.04</v>
      </c>
      <c r="M1161">
        <f>data!AQ1161</f>
        <v>2.2951247988986667E-10</v>
      </c>
      <c r="O1161">
        <v>2.2533856026514994E-10</v>
      </c>
      <c r="P1161">
        <f t="shared" si="38"/>
        <v>1.8522882279026642</v>
      </c>
    </row>
    <row r="1162" spans="1:16" x14ac:dyDescent="0.2">
      <c r="A1162">
        <v>723.49</v>
      </c>
      <c r="B1162">
        <v>3231.33</v>
      </c>
      <c r="C1162">
        <v>10547.3</v>
      </c>
      <c r="D1162">
        <v>52083.33</v>
      </c>
      <c r="E1162">
        <v>64000</v>
      </c>
      <c r="F1162">
        <v>64000</v>
      </c>
      <c r="H1162">
        <v>12394.6</v>
      </c>
      <c r="I1162">
        <v>17979.3</v>
      </c>
      <c r="J1162">
        <v>18000.599999999999</v>
      </c>
      <c r="L1162">
        <f t="shared" si="37"/>
        <v>723.49</v>
      </c>
      <c r="M1162">
        <f>data!AQ1162</f>
        <v>2.3021576030317533E-10</v>
      </c>
      <c r="O1162">
        <v>2.2578032777220142E-10</v>
      </c>
      <c r="P1162">
        <f t="shared" si="38"/>
        <v>1.9644902524231418</v>
      </c>
    </row>
    <row r="1163" spans="1:16" x14ac:dyDescent="0.2">
      <c r="A1163">
        <v>723.94</v>
      </c>
      <c r="B1163">
        <v>3332.07</v>
      </c>
      <c r="C1163">
        <v>11393.8</v>
      </c>
      <c r="D1163">
        <v>52234.8</v>
      </c>
      <c r="E1163">
        <v>64000</v>
      </c>
      <c r="F1163">
        <v>64000</v>
      </c>
      <c r="H1163">
        <v>13370.9</v>
      </c>
      <c r="I1163">
        <v>19073.7</v>
      </c>
      <c r="J1163">
        <v>19097.2</v>
      </c>
      <c r="L1163">
        <f t="shared" si="37"/>
        <v>723.94</v>
      </c>
      <c r="M1163">
        <f>data!AQ1163</f>
        <v>2.3014387511217703E-10</v>
      </c>
      <c r="O1163">
        <v>2.2574528280985911E-10</v>
      </c>
      <c r="P1163">
        <f t="shared" si="38"/>
        <v>1.9484758430247078</v>
      </c>
    </row>
    <row r="1164" spans="1:16" x14ac:dyDescent="0.2">
      <c r="A1164">
        <v>724.38</v>
      </c>
      <c r="B1164">
        <v>3219.07</v>
      </c>
      <c r="C1164">
        <v>10525.6</v>
      </c>
      <c r="D1164">
        <v>52300.13</v>
      </c>
      <c r="E1164">
        <v>64000</v>
      </c>
      <c r="F1164">
        <v>64000</v>
      </c>
      <c r="H1164">
        <v>12379</v>
      </c>
      <c r="I1164">
        <v>18116.599999999999</v>
      </c>
      <c r="J1164">
        <v>18094</v>
      </c>
      <c r="L1164">
        <f t="shared" si="37"/>
        <v>724.38</v>
      </c>
      <c r="M1164">
        <f>data!AQ1164</f>
        <v>2.2943584002634794E-10</v>
      </c>
      <c r="O1164">
        <v>2.2531501212627994E-10</v>
      </c>
      <c r="P1164">
        <f t="shared" si="38"/>
        <v>1.8289184822529432</v>
      </c>
    </row>
    <row r="1165" spans="1:16" x14ac:dyDescent="0.2">
      <c r="A1165">
        <v>724.83</v>
      </c>
      <c r="B1165">
        <v>3354.2</v>
      </c>
      <c r="C1165">
        <v>11549.3</v>
      </c>
      <c r="D1165">
        <v>52465.93</v>
      </c>
      <c r="E1165">
        <v>64000</v>
      </c>
      <c r="F1165">
        <v>64000</v>
      </c>
      <c r="H1165">
        <v>13596.5</v>
      </c>
      <c r="I1165">
        <v>19478.900000000001</v>
      </c>
      <c r="J1165">
        <v>19450.2</v>
      </c>
      <c r="L1165">
        <f t="shared" si="37"/>
        <v>724.83</v>
      </c>
      <c r="M1165">
        <f>data!AQ1165</f>
        <v>2.2946315136454343E-10</v>
      </c>
      <c r="O1165">
        <v>2.2543920099809037E-10</v>
      </c>
      <c r="P1165">
        <f t="shared" si="38"/>
        <v>1.7849381778491744</v>
      </c>
    </row>
    <row r="1166" spans="1:16" x14ac:dyDescent="0.2">
      <c r="A1166">
        <v>725.28</v>
      </c>
      <c r="B1166">
        <v>3234.67</v>
      </c>
      <c r="C1166">
        <v>10550.7</v>
      </c>
      <c r="D1166">
        <v>52435.53</v>
      </c>
      <c r="E1166">
        <v>64000</v>
      </c>
      <c r="F1166">
        <v>64000</v>
      </c>
      <c r="H1166">
        <v>12348.2</v>
      </c>
      <c r="I1166">
        <v>19094.099999999999</v>
      </c>
      <c r="J1166">
        <v>19112</v>
      </c>
      <c r="L1166">
        <f t="shared" si="37"/>
        <v>725.28</v>
      </c>
      <c r="M1166">
        <f>data!AQ1166</f>
        <v>2.2920191324082511E-10</v>
      </c>
      <c r="O1166">
        <v>2.2470542438886561E-10</v>
      </c>
      <c r="P1166">
        <f t="shared" si="38"/>
        <v>2.001059326533245</v>
      </c>
    </row>
    <row r="1167" spans="1:16" x14ac:dyDescent="0.2">
      <c r="A1167">
        <v>725.73</v>
      </c>
      <c r="B1167">
        <v>3316.4</v>
      </c>
      <c r="C1167">
        <v>11219.6</v>
      </c>
      <c r="D1167">
        <v>52551.27</v>
      </c>
      <c r="E1167">
        <v>64000</v>
      </c>
      <c r="F1167">
        <v>64000</v>
      </c>
      <c r="H1167">
        <v>13189.9</v>
      </c>
      <c r="I1167">
        <v>20478.7</v>
      </c>
      <c r="J1167">
        <v>20522.8</v>
      </c>
      <c r="L1167">
        <f t="shared" si="37"/>
        <v>725.73</v>
      </c>
      <c r="M1167">
        <f>data!AQ1167</f>
        <v>2.2921192668266949E-10</v>
      </c>
      <c r="O1167">
        <v>2.2468872666849514E-10</v>
      </c>
      <c r="P1167">
        <f t="shared" si="38"/>
        <v>2.0130961091109207</v>
      </c>
    </row>
    <row r="1168" spans="1:16" x14ac:dyDescent="0.2">
      <c r="A1168">
        <v>726.17</v>
      </c>
      <c r="B1168">
        <v>3300.8</v>
      </c>
      <c r="C1168">
        <v>11166.3</v>
      </c>
      <c r="D1168">
        <v>52609.13</v>
      </c>
      <c r="E1168">
        <v>64000</v>
      </c>
      <c r="F1168">
        <v>64000</v>
      </c>
      <c r="H1168">
        <v>13176.1</v>
      </c>
      <c r="I1168">
        <v>20251.2</v>
      </c>
      <c r="J1168">
        <v>20291.7</v>
      </c>
      <c r="L1168">
        <f t="shared" si="37"/>
        <v>726.17</v>
      </c>
      <c r="M1168">
        <f>data!AQ1168</f>
        <v>2.29023818105347E-10</v>
      </c>
      <c r="O1168">
        <v>2.2492568596970063E-10</v>
      </c>
      <c r="P1168">
        <f t="shared" si="38"/>
        <v>1.8219938367547881</v>
      </c>
    </row>
    <row r="1169" spans="1:16" x14ac:dyDescent="0.2">
      <c r="A1169">
        <v>726.62</v>
      </c>
      <c r="B1169">
        <v>3315.4</v>
      </c>
      <c r="C1169">
        <v>11353.1</v>
      </c>
      <c r="D1169">
        <v>52608.2</v>
      </c>
      <c r="E1169">
        <v>64000</v>
      </c>
      <c r="F1169">
        <v>64000</v>
      </c>
      <c r="H1169">
        <v>13343.3</v>
      </c>
      <c r="I1169">
        <v>20190.7</v>
      </c>
      <c r="J1169">
        <v>20102</v>
      </c>
      <c r="L1169">
        <f t="shared" si="37"/>
        <v>726.62</v>
      </c>
      <c r="M1169">
        <f>data!AQ1169</f>
        <v>2.2927614451605891E-10</v>
      </c>
      <c r="O1169">
        <v>2.2495037081049796E-10</v>
      </c>
      <c r="P1169">
        <f t="shared" si="38"/>
        <v>1.9229902533501755</v>
      </c>
    </row>
    <row r="1170" spans="1:16" x14ac:dyDescent="0.2">
      <c r="A1170">
        <v>727.07</v>
      </c>
      <c r="B1170">
        <v>3465.27</v>
      </c>
      <c r="C1170">
        <v>12454.6</v>
      </c>
      <c r="D1170">
        <v>52678.2</v>
      </c>
      <c r="E1170">
        <v>64000</v>
      </c>
      <c r="F1170">
        <v>64000</v>
      </c>
      <c r="H1170">
        <v>14673.3</v>
      </c>
      <c r="I1170">
        <v>21053.4</v>
      </c>
      <c r="J1170">
        <v>21099.7</v>
      </c>
      <c r="L1170">
        <f t="shared" si="37"/>
        <v>727.07</v>
      </c>
      <c r="M1170">
        <f>data!AQ1170</f>
        <v>2.2984516490689145E-10</v>
      </c>
      <c r="O1170">
        <v>2.2557427204400571E-10</v>
      </c>
      <c r="P1170">
        <f t="shared" si="38"/>
        <v>1.8933421902177547</v>
      </c>
    </row>
    <row r="1171" spans="1:16" x14ac:dyDescent="0.2">
      <c r="A1171">
        <v>727.52</v>
      </c>
      <c r="B1171">
        <v>3264.27</v>
      </c>
      <c r="C1171">
        <v>10866.3</v>
      </c>
      <c r="D1171">
        <v>52424.73</v>
      </c>
      <c r="E1171">
        <v>64000</v>
      </c>
      <c r="F1171">
        <v>64000</v>
      </c>
      <c r="H1171">
        <v>12779.2</v>
      </c>
      <c r="I1171">
        <v>18975.5</v>
      </c>
      <c r="J1171">
        <v>18957.8</v>
      </c>
      <c r="L1171">
        <f t="shared" si="37"/>
        <v>727.52</v>
      </c>
      <c r="M1171">
        <f>data!AQ1171</f>
        <v>2.3027998381805498E-10</v>
      </c>
      <c r="O1171">
        <v>2.2618753450941826E-10</v>
      </c>
      <c r="P1171">
        <f t="shared" si="38"/>
        <v>1.8093169093128398</v>
      </c>
    </row>
    <row r="1172" spans="1:16" x14ac:dyDescent="0.2">
      <c r="A1172">
        <v>727.96</v>
      </c>
      <c r="B1172">
        <v>3423.2</v>
      </c>
      <c r="C1172">
        <v>12167.9</v>
      </c>
      <c r="D1172">
        <v>52544.2</v>
      </c>
      <c r="E1172">
        <v>64000</v>
      </c>
      <c r="F1172">
        <v>64000</v>
      </c>
      <c r="H1172">
        <v>14292.4</v>
      </c>
      <c r="I1172">
        <v>20744</v>
      </c>
      <c r="J1172">
        <v>20730.599999999999</v>
      </c>
      <c r="L1172">
        <f t="shared" si="37"/>
        <v>727.96</v>
      </c>
      <c r="M1172">
        <f>data!AQ1172</f>
        <v>2.3064686011182357E-10</v>
      </c>
      <c r="O1172">
        <v>2.2648798441631231E-10</v>
      </c>
      <c r="P1172">
        <f t="shared" si="38"/>
        <v>1.8362456208126012</v>
      </c>
    </row>
    <row r="1173" spans="1:16" x14ac:dyDescent="0.2">
      <c r="A1173">
        <v>728.41</v>
      </c>
      <c r="B1173">
        <v>3367.6</v>
      </c>
      <c r="C1173">
        <v>11596.1</v>
      </c>
      <c r="D1173">
        <v>52555.6</v>
      </c>
      <c r="E1173">
        <v>64000</v>
      </c>
      <c r="F1173">
        <v>64000</v>
      </c>
      <c r="H1173">
        <v>13611.4</v>
      </c>
      <c r="I1173">
        <v>20507.3</v>
      </c>
      <c r="J1173">
        <v>20516.3</v>
      </c>
      <c r="L1173">
        <f t="shared" si="37"/>
        <v>728.41</v>
      </c>
      <c r="M1173">
        <f>data!AQ1173</f>
        <v>2.3048962549832491E-10</v>
      </c>
      <c r="O1173">
        <v>2.2610640501234934E-10</v>
      </c>
      <c r="P1173">
        <f t="shared" si="38"/>
        <v>1.9385653784271064</v>
      </c>
    </row>
    <row r="1174" spans="1:16" x14ac:dyDescent="0.2">
      <c r="A1174">
        <v>728.86</v>
      </c>
      <c r="B1174">
        <v>3306.33</v>
      </c>
      <c r="C1174">
        <v>11156.3</v>
      </c>
      <c r="D1174">
        <v>52579.53</v>
      </c>
      <c r="E1174">
        <v>64000</v>
      </c>
      <c r="F1174">
        <v>64000</v>
      </c>
      <c r="H1174">
        <v>13122.7</v>
      </c>
      <c r="I1174">
        <v>20169.2</v>
      </c>
      <c r="J1174">
        <v>20143.7</v>
      </c>
      <c r="L1174">
        <f t="shared" si="37"/>
        <v>728.86</v>
      </c>
      <c r="M1174">
        <f>data!AQ1174</f>
        <v>2.3024248881138739E-10</v>
      </c>
      <c r="O1174">
        <v>2.255282668277018E-10</v>
      </c>
      <c r="P1174">
        <f t="shared" si="38"/>
        <v>2.0903020494930438</v>
      </c>
    </row>
    <row r="1175" spans="1:16" x14ac:dyDescent="0.2">
      <c r="A1175">
        <v>729.31</v>
      </c>
      <c r="B1175">
        <v>3412.33</v>
      </c>
      <c r="C1175">
        <v>12026.7</v>
      </c>
      <c r="D1175">
        <v>52757.33</v>
      </c>
      <c r="E1175">
        <v>64000</v>
      </c>
      <c r="F1175">
        <v>64000</v>
      </c>
      <c r="H1175">
        <v>14192.7</v>
      </c>
      <c r="I1175">
        <v>21400.9</v>
      </c>
      <c r="J1175">
        <v>21373.5</v>
      </c>
      <c r="L1175">
        <f t="shared" si="37"/>
        <v>729.31</v>
      </c>
      <c r="M1175">
        <f>data!AQ1175</f>
        <v>2.3006173278790434E-10</v>
      </c>
      <c r="O1175">
        <v>2.2578059018765496E-10</v>
      </c>
      <c r="P1175">
        <f t="shared" si="38"/>
        <v>1.8961517447939895</v>
      </c>
    </row>
    <row r="1176" spans="1:16" x14ac:dyDescent="0.2">
      <c r="A1176">
        <v>729.75</v>
      </c>
      <c r="B1176">
        <v>3279.07</v>
      </c>
      <c r="C1176">
        <v>10976.5</v>
      </c>
      <c r="D1176">
        <v>52814.8</v>
      </c>
      <c r="E1176">
        <v>64000</v>
      </c>
      <c r="F1176">
        <v>64000</v>
      </c>
      <c r="H1176">
        <v>12903.1</v>
      </c>
      <c r="I1176">
        <v>20714.8</v>
      </c>
      <c r="J1176">
        <v>20742.7</v>
      </c>
      <c r="L1176">
        <f t="shared" si="37"/>
        <v>729.75</v>
      </c>
      <c r="M1176">
        <f>data!AQ1176</f>
        <v>2.2929431860101846E-10</v>
      </c>
      <c r="O1176">
        <v>2.2483643991314775E-10</v>
      </c>
      <c r="P1176">
        <f t="shared" si="38"/>
        <v>1.982720723381294</v>
      </c>
    </row>
    <row r="1177" spans="1:16" x14ac:dyDescent="0.2">
      <c r="A1177">
        <v>730.2</v>
      </c>
      <c r="B1177">
        <v>3384.67</v>
      </c>
      <c r="C1177">
        <v>11845.9</v>
      </c>
      <c r="D1177">
        <v>53096.53</v>
      </c>
      <c r="E1177">
        <v>64000</v>
      </c>
      <c r="F1177">
        <v>64000</v>
      </c>
      <c r="H1177">
        <v>13933.1</v>
      </c>
      <c r="I1177">
        <v>22349.9</v>
      </c>
      <c r="J1177">
        <v>22330.5</v>
      </c>
      <c r="L1177">
        <f t="shared" si="37"/>
        <v>730.2</v>
      </c>
      <c r="M1177">
        <f>data!AQ1177</f>
        <v>2.2860723332589828E-10</v>
      </c>
      <c r="O1177">
        <v>2.241206179757176E-10</v>
      </c>
      <c r="P1177">
        <f t="shared" si="38"/>
        <v>2.0018753253066524</v>
      </c>
    </row>
    <row r="1178" spans="1:16" x14ac:dyDescent="0.2">
      <c r="A1178">
        <v>730.65</v>
      </c>
      <c r="B1178">
        <v>3260.73</v>
      </c>
      <c r="C1178">
        <v>10802.5</v>
      </c>
      <c r="D1178">
        <v>53183</v>
      </c>
      <c r="E1178">
        <v>64000</v>
      </c>
      <c r="F1178">
        <v>64000</v>
      </c>
      <c r="H1178">
        <v>12724.2</v>
      </c>
      <c r="I1178">
        <v>21968.3</v>
      </c>
      <c r="J1178">
        <v>21946.5</v>
      </c>
      <c r="L1178">
        <f t="shared" si="37"/>
        <v>730.65</v>
      </c>
      <c r="M1178">
        <f>data!AQ1178</f>
        <v>2.2775943765999981E-10</v>
      </c>
      <c r="O1178">
        <v>2.2333499377487648E-10</v>
      </c>
      <c r="P1178">
        <f t="shared" si="38"/>
        <v>1.9810795479651551</v>
      </c>
    </row>
    <row r="1179" spans="1:16" x14ac:dyDescent="0.2">
      <c r="A1179">
        <v>731.09</v>
      </c>
      <c r="B1179">
        <v>3328.6</v>
      </c>
      <c r="C1179">
        <v>11420.2</v>
      </c>
      <c r="D1179">
        <v>53381.47</v>
      </c>
      <c r="E1179">
        <v>64000</v>
      </c>
      <c r="F1179">
        <v>64000</v>
      </c>
      <c r="H1179">
        <v>13418</v>
      </c>
      <c r="I1179">
        <v>23513.3</v>
      </c>
      <c r="J1179">
        <v>23471.3</v>
      </c>
      <c r="L1179">
        <f t="shared" si="37"/>
        <v>731.09</v>
      </c>
      <c r="M1179">
        <f>data!AQ1179</f>
        <v>2.2729688982469262E-10</v>
      </c>
      <c r="O1179">
        <v>2.227875481784266E-10</v>
      </c>
      <c r="P1179">
        <f t="shared" si="38"/>
        <v>2.0240546130767458</v>
      </c>
    </row>
    <row r="1180" spans="1:16" x14ac:dyDescent="0.2">
      <c r="A1180">
        <v>731.54</v>
      </c>
      <c r="B1180">
        <v>3347.2</v>
      </c>
      <c r="C1180">
        <v>11503</v>
      </c>
      <c r="D1180">
        <v>53473.67</v>
      </c>
      <c r="E1180">
        <v>64000</v>
      </c>
      <c r="F1180">
        <v>64000</v>
      </c>
      <c r="H1180">
        <v>13564.7</v>
      </c>
      <c r="I1180">
        <v>23888</v>
      </c>
      <c r="J1180">
        <v>23847.7</v>
      </c>
      <c r="L1180">
        <f t="shared" si="37"/>
        <v>731.54</v>
      </c>
      <c r="M1180">
        <f>data!AQ1180</f>
        <v>2.2711248617064863E-10</v>
      </c>
      <c r="O1180">
        <v>2.2253282592708997E-10</v>
      </c>
      <c r="P1180">
        <f t="shared" si="38"/>
        <v>2.0579706497140018</v>
      </c>
    </row>
    <row r="1181" spans="1:16" x14ac:dyDescent="0.2">
      <c r="A1181">
        <v>731.99</v>
      </c>
      <c r="B1181">
        <v>3332.87</v>
      </c>
      <c r="C1181">
        <v>11425.7</v>
      </c>
      <c r="D1181">
        <v>53399.33</v>
      </c>
      <c r="E1181">
        <v>64000</v>
      </c>
      <c r="F1181">
        <v>64000</v>
      </c>
      <c r="H1181">
        <v>13466.5</v>
      </c>
      <c r="I1181">
        <v>22644.5</v>
      </c>
      <c r="J1181">
        <v>22628</v>
      </c>
      <c r="L1181">
        <f t="shared" si="37"/>
        <v>731.99</v>
      </c>
      <c r="M1181">
        <f>data!AQ1181</f>
        <v>2.2756766916589375E-10</v>
      </c>
      <c r="O1181">
        <v>2.2330120948723723E-10</v>
      </c>
      <c r="P1181">
        <f t="shared" si="38"/>
        <v>1.9106299014024657</v>
      </c>
    </row>
    <row r="1182" spans="1:16" x14ac:dyDescent="0.2">
      <c r="A1182">
        <v>732.44</v>
      </c>
      <c r="B1182">
        <v>3346.13</v>
      </c>
      <c r="C1182">
        <v>11492.7</v>
      </c>
      <c r="D1182">
        <v>53474.07</v>
      </c>
      <c r="E1182">
        <v>64000</v>
      </c>
      <c r="F1182">
        <v>64000</v>
      </c>
      <c r="H1182">
        <v>13519.1</v>
      </c>
      <c r="I1182">
        <v>22387.7</v>
      </c>
      <c r="J1182">
        <v>22301.8</v>
      </c>
      <c r="L1182">
        <f t="shared" si="37"/>
        <v>732.44</v>
      </c>
      <c r="M1182">
        <f>data!AQ1182</f>
        <v>2.274400273011088E-10</v>
      </c>
      <c r="O1182">
        <v>2.2318581972039599E-10</v>
      </c>
      <c r="P1182">
        <f t="shared" si="38"/>
        <v>1.9061280801990101</v>
      </c>
    </row>
    <row r="1183" spans="1:16" x14ac:dyDescent="0.2">
      <c r="A1183">
        <v>732.88</v>
      </c>
      <c r="B1183">
        <v>3272.67</v>
      </c>
      <c r="C1183">
        <v>10914.6</v>
      </c>
      <c r="D1183">
        <v>53318.13</v>
      </c>
      <c r="E1183">
        <v>64000</v>
      </c>
      <c r="F1183">
        <v>64000</v>
      </c>
      <c r="H1183">
        <v>12810.3</v>
      </c>
      <c r="I1183">
        <v>21621.1</v>
      </c>
      <c r="J1183">
        <v>21623.1</v>
      </c>
      <c r="L1183">
        <f t="shared" si="37"/>
        <v>732.88</v>
      </c>
      <c r="M1183">
        <f>data!AQ1183</f>
        <v>2.2799903563646511E-10</v>
      </c>
      <c r="O1183">
        <v>2.2353476310028468E-10</v>
      </c>
      <c r="P1183">
        <f t="shared" si="38"/>
        <v>1.9971267440749756</v>
      </c>
    </row>
    <row r="1184" spans="1:16" x14ac:dyDescent="0.2">
      <c r="A1184">
        <v>733.33</v>
      </c>
      <c r="B1184">
        <v>3372.73</v>
      </c>
      <c r="C1184">
        <v>11685.7</v>
      </c>
      <c r="D1184">
        <v>53574.13</v>
      </c>
      <c r="E1184">
        <v>64000</v>
      </c>
      <c r="F1184">
        <v>64000</v>
      </c>
      <c r="H1184">
        <v>13749</v>
      </c>
      <c r="I1184">
        <v>23602.7</v>
      </c>
      <c r="J1184">
        <v>23588.5</v>
      </c>
      <c r="L1184">
        <f t="shared" si="37"/>
        <v>733.33</v>
      </c>
      <c r="M1184">
        <f>data!AQ1184</f>
        <v>2.2741717146371231E-10</v>
      </c>
      <c r="O1184">
        <v>2.2313200321341426E-10</v>
      </c>
      <c r="P1184">
        <f t="shared" si="38"/>
        <v>1.9204633080802431</v>
      </c>
    </row>
    <row r="1185" spans="1:16" x14ac:dyDescent="0.2">
      <c r="A1185">
        <v>733.78</v>
      </c>
      <c r="B1185">
        <v>3346.87</v>
      </c>
      <c r="C1185">
        <v>11436.8</v>
      </c>
      <c r="D1185">
        <v>53674.67</v>
      </c>
      <c r="E1185">
        <v>64000</v>
      </c>
      <c r="F1185">
        <v>64000</v>
      </c>
      <c r="H1185">
        <v>13428</v>
      </c>
      <c r="I1185">
        <v>23997.599999999999</v>
      </c>
      <c r="J1185">
        <v>23952.2</v>
      </c>
      <c r="L1185">
        <f t="shared" si="37"/>
        <v>733.78</v>
      </c>
      <c r="M1185">
        <f>data!AQ1185</f>
        <v>2.2697915636753969E-10</v>
      </c>
      <c r="O1185">
        <v>2.2245494573479506E-10</v>
      </c>
      <c r="P1185">
        <f t="shared" si="38"/>
        <v>2.0337649126211303</v>
      </c>
    </row>
    <row r="1186" spans="1:16" x14ac:dyDescent="0.2">
      <c r="A1186">
        <v>734.22</v>
      </c>
      <c r="B1186">
        <v>3285.93</v>
      </c>
      <c r="C1186">
        <v>10952.9</v>
      </c>
      <c r="D1186">
        <v>53928.87</v>
      </c>
      <c r="E1186">
        <v>64000</v>
      </c>
      <c r="F1186">
        <v>64000</v>
      </c>
      <c r="H1186">
        <v>12885.8</v>
      </c>
      <c r="I1186">
        <v>24648.2</v>
      </c>
      <c r="J1186">
        <v>24660</v>
      </c>
      <c r="L1186">
        <f t="shared" si="37"/>
        <v>734.22</v>
      </c>
      <c r="M1186">
        <f>data!AQ1186</f>
        <v>2.2564811217471149E-10</v>
      </c>
      <c r="O1186">
        <v>2.2102611466677745E-10</v>
      </c>
      <c r="P1186">
        <f t="shared" si="38"/>
        <v>2.0911544841215899</v>
      </c>
    </row>
    <row r="1187" spans="1:16" x14ac:dyDescent="0.2">
      <c r="A1187">
        <v>734.67</v>
      </c>
      <c r="B1187">
        <v>3383.07</v>
      </c>
      <c r="C1187">
        <v>11757.5</v>
      </c>
      <c r="D1187">
        <v>54197.47</v>
      </c>
      <c r="E1187">
        <v>64000</v>
      </c>
      <c r="F1187">
        <v>64000</v>
      </c>
      <c r="H1187">
        <v>13903.9</v>
      </c>
      <c r="I1187">
        <v>25235.1</v>
      </c>
      <c r="J1187">
        <v>25226</v>
      </c>
      <c r="L1187">
        <f t="shared" si="37"/>
        <v>734.67</v>
      </c>
      <c r="M1187">
        <f>data!AQ1187</f>
        <v>2.2500690750822906E-10</v>
      </c>
      <c r="O1187">
        <v>2.2044509673098872E-10</v>
      </c>
      <c r="P1187">
        <f t="shared" si="38"/>
        <v>2.0693636850572186</v>
      </c>
    </row>
    <row r="1188" spans="1:16" x14ac:dyDescent="0.2">
      <c r="A1188">
        <v>735.12</v>
      </c>
      <c r="B1188">
        <v>3363.93</v>
      </c>
      <c r="C1188">
        <v>11666.8</v>
      </c>
      <c r="D1188">
        <v>54374.2</v>
      </c>
      <c r="E1188">
        <v>64000</v>
      </c>
      <c r="F1188">
        <v>64000</v>
      </c>
      <c r="H1188">
        <v>13742.7</v>
      </c>
      <c r="I1188">
        <v>23568.7</v>
      </c>
      <c r="J1188">
        <v>23594.5</v>
      </c>
      <c r="L1188">
        <f t="shared" ref="L1188:L1251" si="39">A1188</f>
        <v>735.12</v>
      </c>
      <c r="M1188">
        <f>data!AQ1188</f>
        <v>2.2425640098344082E-10</v>
      </c>
      <c r="O1188">
        <v>2.1980040939131129E-10</v>
      </c>
      <c r="P1188">
        <f t="shared" si="38"/>
        <v>2.0272899420294164</v>
      </c>
    </row>
    <row r="1189" spans="1:16" x14ac:dyDescent="0.2">
      <c r="A1189">
        <v>735.57</v>
      </c>
      <c r="B1189">
        <v>3323.4</v>
      </c>
      <c r="C1189">
        <v>11371.7</v>
      </c>
      <c r="D1189">
        <v>54530</v>
      </c>
      <c r="E1189">
        <v>64000</v>
      </c>
      <c r="F1189">
        <v>64000</v>
      </c>
      <c r="H1189">
        <v>13428.8</v>
      </c>
      <c r="I1189">
        <v>22330.799999999999</v>
      </c>
      <c r="J1189">
        <v>22308.799999999999</v>
      </c>
      <c r="L1189">
        <f t="shared" si="39"/>
        <v>735.57</v>
      </c>
      <c r="M1189">
        <f>data!AQ1189</f>
        <v>2.2350927786527789E-10</v>
      </c>
      <c r="O1189">
        <v>2.1941690923493152E-10</v>
      </c>
      <c r="P1189">
        <f t="shared" si="38"/>
        <v>1.8651108725465824</v>
      </c>
    </row>
    <row r="1190" spans="1:16" x14ac:dyDescent="0.2">
      <c r="A1190">
        <v>736.01</v>
      </c>
      <c r="B1190">
        <v>3531.07</v>
      </c>
      <c r="C1190">
        <v>13060.7</v>
      </c>
      <c r="D1190">
        <v>54761.13</v>
      </c>
      <c r="E1190">
        <v>64000</v>
      </c>
      <c r="F1190">
        <v>64000</v>
      </c>
      <c r="H1190">
        <v>15370.3</v>
      </c>
      <c r="I1190">
        <v>24834.799999999999</v>
      </c>
      <c r="J1190">
        <v>24753.3</v>
      </c>
      <c r="L1190">
        <f t="shared" si="39"/>
        <v>736.01</v>
      </c>
      <c r="M1190">
        <f>data!AQ1190</f>
        <v>2.2355741900121023E-10</v>
      </c>
      <c r="O1190">
        <v>2.1914455852469895E-10</v>
      </c>
      <c r="P1190">
        <f t="shared" si="38"/>
        <v>2.0136755875751877</v>
      </c>
    </row>
    <row r="1191" spans="1:16" x14ac:dyDescent="0.2">
      <c r="A1191">
        <v>736.46</v>
      </c>
      <c r="B1191">
        <v>3277.4</v>
      </c>
      <c r="C1191">
        <v>10908</v>
      </c>
      <c r="D1191">
        <v>54594.73</v>
      </c>
      <c r="E1191">
        <v>64000</v>
      </c>
      <c r="F1191">
        <v>64000</v>
      </c>
      <c r="H1191">
        <v>12816.1</v>
      </c>
      <c r="I1191">
        <v>22625.5</v>
      </c>
      <c r="J1191">
        <v>22628.3</v>
      </c>
      <c r="L1191">
        <f t="shared" si="39"/>
        <v>736.46</v>
      </c>
      <c r="M1191">
        <f>data!AQ1191</f>
        <v>2.2331520531958268E-10</v>
      </c>
      <c r="O1191">
        <v>2.1905837516054716E-10</v>
      </c>
      <c r="P1191">
        <f t="shared" si="38"/>
        <v>1.9432400865366124</v>
      </c>
    </row>
    <row r="1192" spans="1:16" x14ac:dyDescent="0.2">
      <c r="A1192">
        <v>736.91</v>
      </c>
      <c r="B1192">
        <v>3339.07</v>
      </c>
      <c r="C1192">
        <v>11386.6</v>
      </c>
      <c r="D1192">
        <v>54524.2</v>
      </c>
      <c r="E1192">
        <v>64000</v>
      </c>
      <c r="F1192">
        <v>64000</v>
      </c>
      <c r="H1192">
        <v>13334</v>
      </c>
      <c r="I1192">
        <v>23031</v>
      </c>
      <c r="J1192">
        <v>22982.799999999999</v>
      </c>
      <c r="L1192">
        <f t="shared" si="39"/>
        <v>736.91</v>
      </c>
      <c r="M1192">
        <f>data!AQ1192</f>
        <v>2.2408289569895672E-10</v>
      </c>
      <c r="O1192">
        <v>2.1970364325027145E-10</v>
      </c>
      <c r="P1192">
        <f t="shared" si="38"/>
        <v>1.993254360236862</v>
      </c>
    </row>
    <row r="1193" spans="1:16" x14ac:dyDescent="0.2">
      <c r="A1193">
        <v>737.35</v>
      </c>
      <c r="B1193">
        <v>3385.93</v>
      </c>
      <c r="C1193">
        <v>11799.2</v>
      </c>
      <c r="D1193">
        <v>54467.4</v>
      </c>
      <c r="E1193">
        <v>64000</v>
      </c>
      <c r="F1193">
        <v>64000</v>
      </c>
      <c r="H1193">
        <v>13897.8</v>
      </c>
      <c r="I1193">
        <v>22989.4</v>
      </c>
      <c r="J1193">
        <v>22989.4</v>
      </c>
      <c r="L1193">
        <f t="shared" si="39"/>
        <v>737.35</v>
      </c>
      <c r="M1193">
        <f>data!AQ1193</f>
        <v>2.2471816926774696E-10</v>
      </c>
      <c r="O1193">
        <v>2.2002987236480763E-10</v>
      </c>
      <c r="P1193">
        <f t="shared" si="38"/>
        <v>2.1307547255066228</v>
      </c>
    </row>
    <row r="1194" spans="1:16" x14ac:dyDescent="0.2">
      <c r="A1194">
        <v>737.8</v>
      </c>
      <c r="B1194">
        <v>3367.2</v>
      </c>
      <c r="C1194">
        <v>11729.6</v>
      </c>
      <c r="D1194">
        <v>54443</v>
      </c>
      <c r="E1194">
        <v>64000</v>
      </c>
      <c r="F1194">
        <v>64000</v>
      </c>
      <c r="H1194">
        <v>13819.1</v>
      </c>
      <c r="I1194">
        <v>21936.3</v>
      </c>
      <c r="J1194">
        <v>21940.5</v>
      </c>
      <c r="L1194">
        <f t="shared" si="39"/>
        <v>737.8</v>
      </c>
      <c r="M1194">
        <f>data!AQ1194</f>
        <v>2.2490293265578911E-10</v>
      </c>
      <c r="O1194">
        <v>2.2020074612739251E-10</v>
      </c>
      <c r="P1194">
        <f t="shared" si="38"/>
        <v>2.1354089897934503</v>
      </c>
    </row>
    <row r="1195" spans="1:16" x14ac:dyDescent="0.2">
      <c r="A1195">
        <v>738.25</v>
      </c>
      <c r="B1195">
        <v>3331.4</v>
      </c>
      <c r="C1195">
        <v>11374</v>
      </c>
      <c r="D1195">
        <v>54477.8</v>
      </c>
      <c r="E1195">
        <v>64000</v>
      </c>
      <c r="F1195">
        <v>64000</v>
      </c>
      <c r="H1195">
        <v>13409.9</v>
      </c>
      <c r="I1195">
        <v>20827.2</v>
      </c>
      <c r="J1195">
        <v>20846.5</v>
      </c>
      <c r="L1195">
        <f t="shared" si="39"/>
        <v>738.25</v>
      </c>
      <c r="M1195">
        <f>data!AQ1195</f>
        <v>2.2473305981483378E-10</v>
      </c>
      <c r="O1195">
        <v>2.202397349861025E-10</v>
      </c>
      <c r="P1195">
        <f t="shared" si="38"/>
        <v>2.0401971647009161</v>
      </c>
    </row>
    <row r="1196" spans="1:16" x14ac:dyDescent="0.2">
      <c r="A1196">
        <v>738.69</v>
      </c>
      <c r="B1196">
        <v>3301.13</v>
      </c>
      <c r="C1196">
        <v>11136.1</v>
      </c>
      <c r="D1196">
        <v>54561.2</v>
      </c>
      <c r="E1196">
        <v>64000</v>
      </c>
      <c r="F1196">
        <v>64000</v>
      </c>
      <c r="H1196">
        <v>13166.8</v>
      </c>
      <c r="I1196">
        <v>21586.3</v>
      </c>
      <c r="J1196">
        <v>21571.7</v>
      </c>
      <c r="L1196">
        <f t="shared" si="39"/>
        <v>738.69</v>
      </c>
      <c r="M1196">
        <f>data!AQ1196</f>
        <v>2.2436061827704486E-10</v>
      </c>
      <c r="O1196">
        <v>2.1971005657171895E-10</v>
      </c>
      <c r="P1196">
        <f t="shared" si="38"/>
        <v>2.1166813107655118</v>
      </c>
    </row>
    <row r="1197" spans="1:16" x14ac:dyDescent="0.2">
      <c r="A1197">
        <v>739.14</v>
      </c>
      <c r="B1197">
        <v>3315.4</v>
      </c>
      <c r="C1197">
        <v>11355.7</v>
      </c>
      <c r="D1197">
        <v>54797.2</v>
      </c>
      <c r="E1197">
        <v>64000</v>
      </c>
      <c r="F1197">
        <v>64000</v>
      </c>
      <c r="H1197">
        <v>13384.2</v>
      </c>
      <c r="I1197">
        <v>23350.799999999999</v>
      </c>
      <c r="J1197">
        <v>23328.9</v>
      </c>
      <c r="L1197">
        <f t="shared" si="39"/>
        <v>739.14</v>
      </c>
      <c r="M1197">
        <f>data!AQ1197</f>
        <v>2.2349681487290787E-10</v>
      </c>
      <c r="O1197">
        <v>2.1902054460109161E-10</v>
      </c>
      <c r="P1197">
        <f t="shared" si="38"/>
        <v>2.0437673004461803</v>
      </c>
    </row>
    <row r="1198" spans="1:16" x14ac:dyDescent="0.2">
      <c r="A1198">
        <v>739.59</v>
      </c>
      <c r="B1198">
        <v>3251.93</v>
      </c>
      <c r="C1198">
        <v>10738.2</v>
      </c>
      <c r="D1198">
        <v>54926.07</v>
      </c>
      <c r="E1198">
        <v>64000</v>
      </c>
      <c r="F1198">
        <v>64000</v>
      </c>
      <c r="H1198">
        <v>12638</v>
      </c>
      <c r="I1198">
        <v>23121.200000000001</v>
      </c>
      <c r="J1198">
        <v>23073.1</v>
      </c>
      <c r="L1198">
        <f t="shared" si="39"/>
        <v>739.59</v>
      </c>
      <c r="M1198">
        <f>data!AQ1198</f>
        <v>2.2277385233197914E-10</v>
      </c>
      <c r="O1198">
        <v>2.1802040956065633E-10</v>
      </c>
      <c r="P1198">
        <f t="shared" si="38"/>
        <v>2.180274214190177</v>
      </c>
    </row>
    <row r="1199" spans="1:16" x14ac:dyDescent="0.2">
      <c r="A1199">
        <v>740.03</v>
      </c>
      <c r="B1199">
        <v>3405.27</v>
      </c>
      <c r="C1199">
        <v>11968.3</v>
      </c>
      <c r="D1199">
        <v>55138.400000000001</v>
      </c>
      <c r="E1199">
        <v>64000</v>
      </c>
      <c r="F1199">
        <v>64000</v>
      </c>
      <c r="H1199">
        <v>14141.9</v>
      </c>
      <c r="I1199">
        <v>22754.799999999999</v>
      </c>
      <c r="J1199">
        <v>22767.599999999999</v>
      </c>
      <c r="L1199">
        <f t="shared" si="39"/>
        <v>740.03</v>
      </c>
      <c r="M1199">
        <f>data!AQ1199</f>
        <v>2.2265652640201811E-10</v>
      </c>
      <c r="O1199">
        <v>2.1825106919369901E-10</v>
      </c>
      <c r="P1199">
        <f t="shared" si="38"/>
        <v>2.0185272056602082</v>
      </c>
    </row>
    <row r="1200" spans="1:16" x14ac:dyDescent="0.2">
      <c r="A1200">
        <v>740.48</v>
      </c>
      <c r="B1200">
        <v>3359.93</v>
      </c>
      <c r="C1200">
        <v>11604.3</v>
      </c>
      <c r="D1200">
        <v>55116.2</v>
      </c>
      <c r="E1200">
        <v>64000</v>
      </c>
      <c r="F1200">
        <v>64000</v>
      </c>
      <c r="H1200">
        <v>13704.1</v>
      </c>
      <c r="I1200">
        <v>20446.099999999999</v>
      </c>
      <c r="J1200">
        <v>20338.7</v>
      </c>
      <c r="L1200">
        <f t="shared" si="39"/>
        <v>740.48</v>
      </c>
      <c r="M1200">
        <f>data!AQ1200</f>
        <v>2.2270509937761978E-10</v>
      </c>
      <c r="O1200">
        <v>2.182940304622061E-10</v>
      </c>
      <c r="P1200">
        <f t="shared" si="38"/>
        <v>2.0207006605145712</v>
      </c>
    </row>
    <row r="1201" spans="1:16" x14ac:dyDescent="0.2">
      <c r="A1201">
        <v>740.93</v>
      </c>
      <c r="B1201">
        <v>3269.27</v>
      </c>
      <c r="C1201">
        <v>10936.5</v>
      </c>
      <c r="D1201">
        <v>55003.27</v>
      </c>
      <c r="E1201">
        <v>64000</v>
      </c>
      <c r="F1201">
        <v>64000</v>
      </c>
      <c r="H1201">
        <v>12822.7</v>
      </c>
      <c r="I1201">
        <v>18659.900000000001</v>
      </c>
      <c r="J1201">
        <v>18648.8</v>
      </c>
      <c r="L1201">
        <f t="shared" si="39"/>
        <v>740.93</v>
      </c>
      <c r="M1201">
        <f>data!AQ1201</f>
        <v>2.22959484621056E-10</v>
      </c>
      <c r="O1201">
        <v>2.1858455156796414E-10</v>
      </c>
      <c r="P1201">
        <f t="shared" si="38"/>
        <v>2.0014831888664268</v>
      </c>
    </row>
    <row r="1202" spans="1:16" x14ac:dyDescent="0.2">
      <c r="A1202">
        <v>741.37</v>
      </c>
      <c r="B1202">
        <v>3350</v>
      </c>
      <c r="C1202">
        <v>11554.3</v>
      </c>
      <c r="D1202">
        <v>55014.73</v>
      </c>
      <c r="E1202">
        <v>64000</v>
      </c>
      <c r="F1202">
        <v>64000</v>
      </c>
      <c r="H1202">
        <v>13618.4</v>
      </c>
      <c r="I1202">
        <v>19165.400000000001</v>
      </c>
      <c r="J1202">
        <v>19169.7</v>
      </c>
      <c r="L1202">
        <f t="shared" si="39"/>
        <v>741.37</v>
      </c>
      <c r="M1202">
        <f>data!AQ1202</f>
        <v>2.2342452119112601E-10</v>
      </c>
      <c r="O1202">
        <v>2.190667523676494E-10</v>
      </c>
      <c r="P1202">
        <f t="shared" si="38"/>
        <v>1.989242446139506</v>
      </c>
    </row>
    <row r="1203" spans="1:16" x14ac:dyDescent="0.2">
      <c r="A1203">
        <v>741.82</v>
      </c>
      <c r="B1203">
        <v>3363.2</v>
      </c>
      <c r="C1203">
        <v>11671.4</v>
      </c>
      <c r="D1203">
        <v>54981.27</v>
      </c>
      <c r="E1203">
        <v>64000</v>
      </c>
      <c r="F1203">
        <v>64000</v>
      </c>
      <c r="H1203">
        <v>13746.1</v>
      </c>
      <c r="I1203">
        <v>19450.2</v>
      </c>
      <c r="J1203">
        <v>19428</v>
      </c>
      <c r="L1203">
        <f t="shared" si="39"/>
        <v>741.82</v>
      </c>
      <c r="M1203">
        <f>data!AQ1203</f>
        <v>2.2379034879052101E-10</v>
      </c>
      <c r="O1203">
        <v>2.1916608225209281E-10</v>
      </c>
      <c r="P1203">
        <f t="shared" si="38"/>
        <v>2.1099371266349496</v>
      </c>
    </row>
    <row r="1204" spans="1:16" x14ac:dyDescent="0.2">
      <c r="A1204">
        <v>742.26</v>
      </c>
      <c r="B1204">
        <v>3313.33</v>
      </c>
      <c r="C1204">
        <v>11314.3</v>
      </c>
      <c r="D1204">
        <v>54838.13</v>
      </c>
      <c r="E1204">
        <v>64000</v>
      </c>
      <c r="F1204">
        <v>64000</v>
      </c>
      <c r="H1204">
        <v>13300.8</v>
      </c>
      <c r="I1204">
        <v>19858.5</v>
      </c>
      <c r="J1204">
        <v>19836.599999999999</v>
      </c>
      <c r="L1204">
        <f t="shared" si="39"/>
        <v>742.26</v>
      </c>
      <c r="M1204">
        <f>data!AQ1204</f>
        <v>2.2436701020463731E-10</v>
      </c>
      <c r="O1204">
        <v>2.1963601091251268E-10</v>
      </c>
      <c r="P1204">
        <f t="shared" si="38"/>
        <v>2.1540180376018228</v>
      </c>
    </row>
    <row r="1205" spans="1:16" x14ac:dyDescent="0.2">
      <c r="A1205">
        <v>742.71</v>
      </c>
      <c r="B1205">
        <v>3319.07</v>
      </c>
      <c r="C1205">
        <v>11325.3</v>
      </c>
      <c r="D1205">
        <v>54740.2</v>
      </c>
      <c r="E1205">
        <v>64000</v>
      </c>
      <c r="F1205">
        <v>64000</v>
      </c>
      <c r="H1205">
        <v>13320.7</v>
      </c>
      <c r="I1205">
        <v>20191.900000000001</v>
      </c>
      <c r="J1205">
        <v>20173.900000000001</v>
      </c>
      <c r="L1205">
        <f t="shared" si="39"/>
        <v>742.71</v>
      </c>
      <c r="M1205">
        <f>data!AQ1205</f>
        <v>2.2499682065336763E-10</v>
      </c>
      <c r="O1205">
        <v>2.2017621722073567E-10</v>
      </c>
      <c r="P1205">
        <f t="shared" si="38"/>
        <v>2.1894296729601397</v>
      </c>
    </row>
    <row r="1206" spans="1:16" x14ac:dyDescent="0.2">
      <c r="A1206">
        <v>743.16</v>
      </c>
      <c r="B1206">
        <v>3256.13</v>
      </c>
      <c r="C1206">
        <v>10823.2</v>
      </c>
      <c r="D1206">
        <v>54679.6</v>
      </c>
      <c r="E1206">
        <v>64000</v>
      </c>
      <c r="F1206">
        <v>64000</v>
      </c>
      <c r="H1206">
        <v>12740.7</v>
      </c>
      <c r="I1206">
        <v>19436</v>
      </c>
      <c r="J1206">
        <v>19370.900000000001</v>
      </c>
      <c r="L1206">
        <f t="shared" si="39"/>
        <v>743.16</v>
      </c>
      <c r="M1206">
        <f>data!AQ1206</f>
        <v>2.25138024965621E-10</v>
      </c>
      <c r="O1206">
        <v>2.2049345307370668E-10</v>
      </c>
      <c r="P1206">
        <f t="shared" si="38"/>
        <v>2.1064443534120421</v>
      </c>
    </row>
    <row r="1207" spans="1:16" x14ac:dyDescent="0.2">
      <c r="A1207">
        <v>743.6</v>
      </c>
      <c r="B1207">
        <v>3268.73</v>
      </c>
      <c r="C1207">
        <v>10861.2</v>
      </c>
      <c r="D1207">
        <v>54710.07</v>
      </c>
      <c r="E1207">
        <v>64000</v>
      </c>
      <c r="F1207">
        <v>64000</v>
      </c>
      <c r="H1207">
        <v>12773.5</v>
      </c>
      <c r="I1207">
        <v>18488</v>
      </c>
      <c r="J1207">
        <v>18474.2</v>
      </c>
      <c r="L1207">
        <f t="shared" si="39"/>
        <v>743.6</v>
      </c>
      <c r="M1207">
        <f>data!AQ1207</f>
        <v>2.2520364236292751E-10</v>
      </c>
      <c r="O1207">
        <v>2.2061403394597365E-10</v>
      </c>
      <c r="P1207">
        <f t="shared" si="38"/>
        <v>2.0803791739186552</v>
      </c>
    </row>
    <row r="1208" spans="1:16" x14ac:dyDescent="0.2">
      <c r="A1208">
        <v>744.05</v>
      </c>
      <c r="B1208">
        <v>3305.67</v>
      </c>
      <c r="C1208">
        <v>11236.2</v>
      </c>
      <c r="D1208">
        <v>54879.87</v>
      </c>
      <c r="E1208">
        <v>64000</v>
      </c>
      <c r="F1208">
        <v>64000</v>
      </c>
      <c r="H1208">
        <v>13244.7</v>
      </c>
      <c r="I1208">
        <v>18743.8</v>
      </c>
      <c r="J1208">
        <v>18761.8</v>
      </c>
      <c r="L1208">
        <f t="shared" si="39"/>
        <v>744.05</v>
      </c>
      <c r="M1208">
        <f>data!AQ1208</f>
        <v>2.2474217779004057E-10</v>
      </c>
      <c r="O1208">
        <v>2.2023341459086743E-10</v>
      </c>
      <c r="P1208">
        <f t="shared" si="38"/>
        <v>2.0472657192139363</v>
      </c>
    </row>
    <row r="1209" spans="1:16" x14ac:dyDescent="0.2">
      <c r="A1209">
        <v>744.5</v>
      </c>
      <c r="B1209">
        <v>3388.67</v>
      </c>
      <c r="C1209">
        <v>11940.1</v>
      </c>
      <c r="D1209">
        <v>54990.93</v>
      </c>
      <c r="E1209">
        <v>64000</v>
      </c>
      <c r="F1209">
        <v>64000</v>
      </c>
      <c r="H1209">
        <v>14030.9</v>
      </c>
      <c r="I1209">
        <v>19993.2</v>
      </c>
      <c r="J1209">
        <v>19968.099999999999</v>
      </c>
      <c r="L1209">
        <f t="shared" si="39"/>
        <v>744.5</v>
      </c>
      <c r="M1209">
        <f>data!AQ1209</f>
        <v>2.2476336384352812E-10</v>
      </c>
      <c r="O1209">
        <v>2.2011292805595785E-10</v>
      </c>
      <c r="P1209">
        <f t="shared" si="38"/>
        <v>2.112749954599678</v>
      </c>
    </row>
    <row r="1210" spans="1:16" x14ac:dyDescent="0.2">
      <c r="A1210">
        <v>744.94</v>
      </c>
      <c r="B1210">
        <v>3388.53</v>
      </c>
      <c r="C1210">
        <v>11826.7</v>
      </c>
      <c r="D1210">
        <v>55132.13</v>
      </c>
      <c r="E1210">
        <v>64000</v>
      </c>
      <c r="F1210">
        <v>64000</v>
      </c>
      <c r="H1210">
        <v>13966.5</v>
      </c>
      <c r="I1210">
        <v>20197.099999999999</v>
      </c>
      <c r="J1210">
        <v>20157.8</v>
      </c>
      <c r="L1210">
        <f t="shared" si="39"/>
        <v>744.94</v>
      </c>
      <c r="M1210">
        <f>data!AQ1210</f>
        <v>2.2426156310250248E-10</v>
      </c>
      <c r="O1210">
        <v>2.1955576119086985E-10</v>
      </c>
      <c r="P1210">
        <f t="shared" si="38"/>
        <v>2.1433288227593619</v>
      </c>
    </row>
    <row r="1211" spans="1:16" x14ac:dyDescent="0.2">
      <c r="A1211">
        <v>745.39</v>
      </c>
      <c r="B1211">
        <v>3354.4</v>
      </c>
      <c r="C1211">
        <v>11598.5</v>
      </c>
      <c r="D1211">
        <v>55157.2</v>
      </c>
      <c r="E1211">
        <v>64000</v>
      </c>
      <c r="F1211">
        <v>64000</v>
      </c>
      <c r="H1211">
        <v>13673.1</v>
      </c>
      <c r="I1211">
        <v>20046.8</v>
      </c>
      <c r="J1211">
        <v>20013.400000000001</v>
      </c>
      <c r="L1211">
        <f t="shared" si="39"/>
        <v>745.39</v>
      </c>
      <c r="M1211">
        <f>data!AQ1211</f>
        <v>2.2413981918196908E-10</v>
      </c>
      <c r="O1211">
        <v>2.196501377744423E-10</v>
      </c>
      <c r="P1211">
        <f t="shared" si="38"/>
        <v>2.0440148378769574</v>
      </c>
    </row>
    <row r="1212" spans="1:16" x14ac:dyDescent="0.2">
      <c r="A1212">
        <v>745.84</v>
      </c>
      <c r="B1212">
        <v>3378.53</v>
      </c>
      <c r="C1212">
        <v>11843.7</v>
      </c>
      <c r="D1212">
        <v>55210.6</v>
      </c>
      <c r="E1212">
        <v>64000</v>
      </c>
      <c r="F1212">
        <v>64000</v>
      </c>
      <c r="H1212">
        <v>13921.6</v>
      </c>
      <c r="I1212">
        <v>20079.2</v>
      </c>
      <c r="J1212">
        <v>20054.5</v>
      </c>
      <c r="L1212">
        <f t="shared" si="39"/>
        <v>745.84</v>
      </c>
      <c r="M1212">
        <f>data!AQ1212</f>
        <v>2.2415439948304138E-10</v>
      </c>
      <c r="O1212">
        <v>2.1947558604298092E-10</v>
      </c>
      <c r="P1212">
        <f t="shared" si="38"/>
        <v>2.1318149888180202</v>
      </c>
    </row>
    <row r="1213" spans="1:16" x14ac:dyDescent="0.2">
      <c r="A1213">
        <v>746.28</v>
      </c>
      <c r="B1213">
        <v>3427.87</v>
      </c>
      <c r="C1213">
        <v>12217.3</v>
      </c>
      <c r="D1213">
        <v>55193.8</v>
      </c>
      <c r="E1213">
        <v>64000</v>
      </c>
      <c r="F1213">
        <v>64000</v>
      </c>
      <c r="H1213">
        <v>14378.2</v>
      </c>
      <c r="I1213">
        <v>20260.2</v>
      </c>
      <c r="J1213">
        <v>20254</v>
      </c>
      <c r="L1213">
        <f t="shared" si="39"/>
        <v>746.28</v>
      </c>
      <c r="M1213">
        <f>data!AQ1213</f>
        <v>2.2460118025436917E-10</v>
      </c>
      <c r="O1213">
        <v>2.201153087404988E-10</v>
      </c>
      <c r="P1213">
        <f t="shared" si="38"/>
        <v>2.0379643467501452</v>
      </c>
    </row>
    <row r="1214" spans="1:16" x14ac:dyDescent="0.2">
      <c r="A1214">
        <v>746.73</v>
      </c>
      <c r="B1214">
        <v>3207.93</v>
      </c>
      <c r="C1214">
        <v>10268</v>
      </c>
      <c r="D1214">
        <v>54775.6</v>
      </c>
      <c r="E1214">
        <v>64000</v>
      </c>
      <c r="F1214">
        <v>64000</v>
      </c>
      <c r="H1214">
        <v>12096</v>
      </c>
      <c r="I1214">
        <v>18230</v>
      </c>
      <c r="J1214">
        <v>18253.8</v>
      </c>
      <c r="L1214">
        <f t="shared" si="39"/>
        <v>746.73</v>
      </c>
      <c r="M1214">
        <f>data!AQ1214</f>
        <v>2.2566044843636104E-10</v>
      </c>
      <c r="O1214">
        <v>2.2075750017941248E-10</v>
      </c>
      <c r="P1214">
        <f t="shared" si="38"/>
        <v>2.2209656536986837</v>
      </c>
    </row>
    <row r="1215" spans="1:16" x14ac:dyDescent="0.2">
      <c r="A1215">
        <v>747.17</v>
      </c>
      <c r="B1215">
        <v>3267.47</v>
      </c>
      <c r="C1215">
        <v>10888.8</v>
      </c>
      <c r="D1215">
        <v>54656.73</v>
      </c>
      <c r="E1215">
        <v>64000</v>
      </c>
      <c r="F1215">
        <v>64000</v>
      </c>
      <c r="H1215">
        <v>12783</v>
      </c>
      <c r="I1215">
        <v>18819.5</v>
      </c>
      <c r="J1215">
        <v>18799.400000000001</v>
      </c>
      <c r="L1215">
        <f t="shared" si="39"/>
        <v>747.17</v>
      </c>
      <c r="M1215">
        <f>data!AQ1215</f>
        <v>2.2663208025572168E-10</v>
      </c>
      <c r="O1215">
        <v>2.2235364169173585E-10</v>
      </c>
      <c r="P1215">
        <f t="shared" si="38"/>
        <v>1.9241594297417999</v>
      </c>
    </row>
    <row r="1216" spans="1:16" x14ac:dyDescent="0.2">
      <c r="A1216">
        <v>747.62</v>
      </c>
      <c r="B1216">
        <v>3240.73</v>
      </c>
      <c r="C1216">
        <v>10656.9</v>
      </c>
      <c r="D1216">
        <v>54568.93</v>
      </c>
      <c r="E1216">
        <v>64000</v>
      </c>
      <c r="F1216">
        <v>64000</v>
      </c>
      <c r="H1216">
        <v>12537.2</v>
      </c>
      <c r="I1216">
        <v>18773.5</v>
      </c>
      <c r="J1216">
        <v>18780</v>
      </c>
      <c r="L1216">
        <f t="shared" si="39"/>
        <v>747.62</v>
      </c>
      <c r="M1216">
        <f>data!AQ1216</f>
        <v>2.270644911329787E-10</v>
      </c>
      <c r="O1216">
        <v>2.2281833239345573E-10</v>
      </c>
      <c r="P1216">
        <f t="shared" si="38"/>
        <v>1.9056595092117652</v>
      </c>
    </row>
    <row r="1217" spans="1:16" x14ac:dyDescent="0.2">
      <c r="A1217">
        <v>748.07</v>
      </c>
      <c r="B1217">
        <v>3345.07</v>
      </c>
      <c r="C1217">
        <v>11551.4</v>
      </c>
      <c r="D1217">
        <v>54556.73</v>
      </c>
      <c r="E1217">
        <v>64000</v>
      </c>
      <c r="F1217">
        <v>64000</v>
      </c>
      <c r="H1217">
        <v>13535.5</v>
      </c>
      <c r="I1217">
        <v>19099.5</v>
      </c>
      <c r="J1217">
        <v>19072.599999999999</v>
      </c>
      <c r="L1217">
        <f t="shared" si="39"/>
        <v>748.07</v>
      </c>
      <c r="M1217">
        <f>data!AQ1217</f>
        <v>2.2775763626443682E-10</v>
      </c>
      <c r="O1217">
        <v>2.2289217052358314E-10</v>
      </c>
      <c r="P1217">
        <f t="shared" si="38"/>
        <v>2.1828787119011395</v>
      </c>
    </row>
    <row r="1218" spans="1:16" x14ac:dyDescent="0.2">
      <c r="A1218">
        <v>748.51</v>
      </c>
      <c r="B1218">
        <v>3318.73</v>
      </c>
      <c r="C1218">
        <v>11275</v>
      </c>
      <c r="D1218">
        <v>54650.93</v>
      </c>
      <c r="E1218">
        <v>64000</v>
      </c>
      <c r="F1218">
        <v>64000</v>
      </c>
      <c r="H1218">
        <v>13253.6</v>
      </c>
      <c r="I1218">
        <v>18436.900000000001</v>
      </c>
      <c r="J1218">
        <v>18448.3</v>
      </c>
      <c r="L1218">
        <f t="shared" si="39"/>
        <v>748.51</v>
      </c>
      <c r="M1218">
        <f>data!AQ1218</f>
        <v>2.2733699669460425E-10</v>
      </c>
      <c r="O1218">
        <v>2.2277285374290878E-10</v>
      </c>
      <c r="P1218">
        <f t="shared" si="38"/>
        <v>2.0487877562329588</v>
      </c>
    </row>
    <row r="1219" spans="1:16" x14ac:dyDescent="0.2">
      <c r="A1219">
        <v>748.96</v>
      </c>
      <c r="B1219">
        <v>3282.8</v>
      </c>
      <c r="C1219">
        <v>11067.3</v>
      </c>
      <c r="D1219">
        <v>54688.67</v>
      </c>
      <c r="E1219">
        <v>64000</v>
      </c>
      <c r="F1219">
        <v>64000</v>
      </c>
      <c r="H1219">
        <v>13027.8</v>
      </c>
      <c r="I1219">
        <v>19295.8</v>
      </c>
      <c r="J1219">
        <v>19265</v>
      </c>
      <c r="L1219">
        <f t="shared" si="39"/>
        <v>748.96</v>
      </c>
      <c r="M1219">
        <f>data!AQ1219</f>
        <v>2.2713954758548853E-10</v>
      </c>
      <c r="O1219">
        <v>2.2225610710153329E-10</v>
      </c>
      <c r="P1219">
        <f t="shared" si="38"/>
        <v>2.197213182414075</v>
      </c>
    </row>
    <row r="1220" spans="1:16" x14ac:dyDescent="0.2">
      <c r="A1220">
        <v>749.4</v>
      </c>
      <c r="B1220">
        <v>3341.8</v>
      </c>
      <c r="C1220">
        <v>11504.3</v>
      </c>
      <c r="D1220">
        <v>54783.27</v>
      </c>
      <c r="E1220">
        <v>64000</v>
      </c>
      <c r="F1220">
        <v>64000</v>
      </c>
      <c r="H1220">
        <v>13516.5</v>
      </c>
      <c r="I1220">
        <v>21235.9</v>
      </c>
      <c r="J1220">
        <v>21204.2</v>
      </c>
      <c r="L1220">
        <f t="shared" si="39"/>
        <v>749.4</v>
      </c>
      <c r="M1220">
        <f>data!AQ1220</f>
        <v>2.2711623148005989E-10</v>
      </c>
      <c r="O1220">
        <v>2.221460500812902E-10</v>
      </c>
      <c r="P1220">
        <f t="shared" si="38"/>
        <v>2.2373485357722744</v>
      </c>
    </row>
    <row r="1221" spans="1:16" x14ac:dyDescent="0.2">
      <c r="A1221">
        <v>749.85</v>
      </c>
      <c r="B1221">
        <v>3530.67</v>
      </c>
      <c r="C1221">
        <v>12993.2</v>
      </c>
      <c r="D1221">
        <v>55072.47</v>
      </c>
      <c r="E1221">
        <v>64000</v>
      </c>
      <c r="F1221">
        <v>64000</v>
      </c>
      <c r="H1221">
        <v>15346.3</v>
      </c>
      <c r="I1221">
        <v>24607.200000000001</v>
      </c>
      <c r="J1221">
        <v>24570.3</v>
      </c>
      <c r="L1221">
        <f t="shared" si="39"/>
        <v>749.85</v>
      </c>
      <c r="M1221">
        <f>data!AQ1221</f>
        <v>2.267948077736281E-10</v>
      </c>
      <c r="O1221">
        <v>2.2221212122519411E-10</v>
      </c>
      <c r="P1221">
        <f t="shared" si="38"/>
        <v>2.0623026877052344</v>
      </c>
    </row>
    <row r="1222" spans="1:16" x14ac:dyDescent="0.2">
      <c r="A1222">
        <v>750.3</v>
      </c>
      <c r="B1222">
        <v>3336.47</v>
      </c>
      <c r="C1222">
        <v>11445.8</v>
      </c>
      <c r="D1222">
        <v>54965.87</v>
      </c>
      <c r="E1222">
        <v>64000</v>
      </c>
      <c r="F1222">
        <v>64000</v>
      </c>
      <c r="H1222">
        <v>13445.1</v>
      </c>
      <c r="I1222">
        <v>22825.8</v>
      </c>
      <c r="J1222">
        <v>22843.3</v>
      </c>
      <c r="L1222">
        <f t="shared" si="39"/>
        <v>750.3</v>
      </c>
      <c r="M1222">
        <f>data!AQ1222</f>
        <v>2.2653315059552526E-10</v>
      </c>
      <c r="O1222">
        <v>2.215877799233378E-10</v>
      </c>
      <c r="P1222">
        <f t="shared" si="38"/>
        <v>2.2317885372101287</v>
      </c>
    </row>
    <row r="1223" spans="1:16" x14ac:dyDescent="0.2">
      <c r="A1223">
        <v>750.74</v>
      </c>
      <c r="B1223">
        <v>3309.8</v>
      </c>
      <c r="C1223">
        <v>11201.8</v>
      </c>
      <c r="D1223">
        <v>54895.8</v>
      </c>
      <c r="E1223">
        <v>64000</v>
      </c>
      <c r="F1223">
        <v>64000</v>
      </c>
      <c r="H1223">
        <v>13222.3</v>
      </c>
      <c r="I1223">
        <v>22316.2</v>
      </c>
      <c r="J1223">
        <v>22282.2</v>
      </c>
      <c r="L1223">
        <f t="shared" si="39"/>
        <v>750.74</v>
      </c>
      <c r="M1223">
        <f>data!AQ1223</f>
        <v>2.2687510061609615E-10</v>
      </c>
      <c r="O1223">
        <v>2.224279440303033E-10</v>
      </c>
      <c r="P1223">
        <f t="shared" si="38"/>
        <v>1.9993695509710669</v>
      </c>
    </row>
    <row r="1224" spans="1:16" x14ac:dyDescent="0.2">
      <c r="A1224">
        <v>751.19</v>
      </c>
      <c r="B1224">
        <v>3252.73</v>
      </c>
      <c r="C1224">
        <v>10692.9</v>
      </c>
      <c r="D1224">
        <v>54868.87</v>
      </c>
      <c r="E1224">
        <v>64000</v>
      </c>
      <c r="F1224">
        <v>64000</v>
      </c>
      <c r="H1224">
        <v>12589.6</v>
      </c>
      <c r="I1224">
        <v>21020.2</v>
      </c>
      <c r="J1224">
        <v>21011.1</v>
      </c>
      <c r="L1224">
        <f t="shared" si="39"/>
        <v>751.19</v>
      </c>
      <c r="M1224">
        <f>data!AQ1224</f>
        <v>2.2687883974035467E-10</v>
      </c>
      <c r="O1224">
        <v>2.2225003473568954E-10</v>
      </c>
      <c r="P1224">
        <f t="shared" ref="P1224:P1287" si="40">(M1224-O1224)/O1224%</f>
        <v>2.0827015888523621</v>
      </c>
    </row>
    <row r="1225" spans="1:16" x14ac:dyDescent="0.2">
      <c r="A1225">
        <v>751.63</v>
      </c>
      <c r="B1225">
        <v>3294.2</v>
      </c>
      <c r="C1225">
        <v>11078.2</v>
      </c>
      <c r="D1225">
        <v>54664.93</v>
      </c>
      <c r="E1225">
        <v>64000</v>
      </c>
      <c r="F1225">
        <v>64000</v>
      </c>
      <c r="H1225">
        <v>13023.5</v>
      </c>
      <c r="I1225">
        <v>21427.5</v>
      </c>
      <c r="J1225">
        <v>21485.3</v>
      </c>
      <c r="L1225">
        <f t="shared" si="39"/>
        <v>751.63</v>
      </c>
      <c r="M1225">
        <f>data!AQ1225</f>
        <v>2.2816329559882416E-10</v>
      </c>
      <c r="O1225">
        <v>2.2304800937131667E-10</v>
      </c>
      <c r="P1225">
        <f t="shared" si="40"/>
        <v>2.2933565925674171</v>
      </c>
    </row>
    <row r="1226" spans="1:16" x14ac:dyDescent="0.2">
      <c r="A1226">
        <v>752.08</v>
      </c>
      <c r="B1226">
        <v>3295.53</v>
      </c>
      <c r="C1226">
        <v>11073</v>
      </c>
      <c r="D1226">
        <v>54496.73</v>
      </c>
      <c r="E1226">
        <v>64000</v>
      </c>
      <c r="F1226">
        <v>64000</v>
      </c>
      <c r="H1226">
        <v>13024.1</v>
      </c>
      <c r="I1226">
        <v>21457.599999999999</v>
      </c>
      <c r="J1226">
        <v>21457.599999999999</v>
      </c>
      <c r="L1226">
        <f t="shared" si="39"/>
        <v>752.08</v>
      </c>
      <c r="M1226">
        <f>data!AQ1226</f>
        <v>2.2910448192943214E-10</v>
      </c>
      <c r="O1226">
        <v>2.237797544174885E-10</v>
      </c>
      <c r="P1226">
        <f t="shared" si="40"/>
        <v>2.3794500649999422</v>
      </c>
    </row>
    <row r="1227" spans="1:16" x14ac:dyDescent="0.2">
      <c r="A1227">
        <v>752.53</v>
      </c>
      <c r="B1227">
        <v>3301.8</v>
      </c>
      <c r="C1227">
        <v>11197.6</v>
      </c>
      <c r="D1227">
        <v>54420.53</v>
      </c>
      <c r="E1227">
        <v>64000</v>
      </c>
      <c r="F1227">
        <v>64000</v>
      </c>
      <c r="H1227">
        <v>13156.6</v>
      </c>
      <c r="I1227">
        <v>20804.5</v>
      </c>
      <c r="J1227">
        <v>20712.900000000001</v>
      </c>
      <c r="L1227">
        <f t="shared" si="39"/>
        <v>752.53</v>
      </c>
      <c r="M1227">
        <f>data!AQ1227</f>
        <v>2.2963824731633002E-10</v>
      </c>
      <c r="O1227">
        <v>2.2483894106947319E-10</v>
      </c>
      <c r="P1227">
        <f t="shared" si="40"/>
        <v>2.1345529488923742</v>
      </c>
    </row>
    <row r="1228" spans="1:16" x14ac:dyDescent="0.2">
      <c r="A1228">
        <v>752.97</v>
      </c>
      <c r="B1228">
        <v>3468.2</v>
      </c>
      <c r="C1228">
        <v>12462.7</v>
      </c>
      <c r="D1228">
        <v>54451.87</v>
      </c>
      <c r="E1228">
        <v>64000</v>
      </c>
      <c r="F1228">
        <v>64000</v>
      </c>
      <c r="H1228">
        <v>14723.4</v>
      </c>
      <c r="I1228">
        <v>21980.5</v>
      </c>
      <c r="J1228">
        <v>21931.8</v>
      </c>
      <c r="L1228">
        <f t="shared" si="39"/>
        <v>752.97</v>
      </c>
      <c r="M1228">
        <f>data!AQ1228</f>
        <v>2.3042077597762112E-10</v>
      </c>
      <c r="O1228">
        <v>2.2573208650782521E-10</v>
      </c>
      <c r="P1228">
        <f t="shared" si="40"/>
        <v>2.0771036773424636</v>
      </c>
    </row>
    <row r="1229" spans="1:16" x14ac:dyDescent="0.2">
      <c r="A1229">
        <v>753.42</v>
      </c>
      <c r="B1229">
        <v>3275.27</v>
      </c>
      <c r="C1229">
        <v>10958</v>
      </c>
      <c r="D1229">
        <v>54327.87</v>
      </c>
      <c r="E1229">
        <v>64000</v>
      </c>
      <c r="F1229">
        <v>64000</v>
      </c>
      <c r="H1229">
        <v>12907.4</v>
      </c>
      <c r="I1229">
        <v>20771.3</v>
      </c>
      <c r="J1229">
        <v>20731.400000000001</v>
      </c>
      <c r="L1229">
        <f t="shared" si="39"/>
        <v>753.42</v>
      </c>
      <c r="M1229">
        <f>data!AQ1229</f>
        <v>2.3023541204835782E-10</v>
      </c>
      <c r="O1229">
        <v>2.2570916809515759E-10</v>
      </c>
      <c r="P1229">
        <f t="shared" si="40"/>
        <v>2.0053434210931078</v>
      </c>
    </row>
    <row r="1230" spans="1:16" x14ac:dyDescent="0.2">
      <c r="A1230">
        <v>753.86</v>
      </c>
      <c r="B1230">
        <v>3302.87</v>
      </c>
      <c r="C1230">
        <v>11192.4</v>
      </c>
      <c r="D1230">
        <v>54402.53</v>
      </c>
      <c r="E1230">
        <v>64000</v>
      </c>
      <c r="F1230">
        <v>64000</v>
      </c>
      <c r="H1230">
        <v>13132.4</v>
      </c>
      <c r="I1230">
        <v>21766.799999999999</v>
      </c>
      <c r="J1230">
        <v>21728.3</v>
      </c>
      <c r="L1230">
        <f t="shared" si="39"/>
        <v>753.86</v>
      </c>
      <c r="M1230">
        <f>data!AQ1230</f>
        <v>2.3015086961176169E-10</v>
      </c>
      <c r="O1230">
        <v>2.2552776351333519E-10</v>
      </c>
      <c r="P1230">
        <f t="shared" si="40"/>
        <v>2.0499055311002317</v>
      </c>
    </row>
    <row r="1231" spans="1:16" x14ac:dyDescent="0.2">
      <c r="A1231">
        <v>754.31</v>
      </c>
      <c r="B1231">
        <v>3240.4</v>
      </c>
      <c r="C1231">
        <v>10656.9</v>
      </c>
      <c r="D1231">
        <v>54515.6</v>
      </c>
      <c r="E1231">
        <v>64000</v>
      </c>
      <c r="F1231">
        <v>64000</v>
      </c>
      <c r="H1231">
        <v>12512.7</v>
      </c>
      <c r="I1231">
        <v>21557.1</v>
      </c>
      <c r="J1231">
        <v>21567.4</v>
      </c>
      <c r="L1231">
        <f t="shared" si="39"/>
        <v>754.31</v>
      </c>
      <c r="M1231">
        <f>data!AQ1231</f>
        <v>2.2946085908609739E-10</v>
      </c>
      <c r="O1231">
        <v>2.2476514272714621E-10</v>
      </c>
      <c r="P1231">
        <f t="shared" si="40"/>
        <v>2.0891657407267754</v>
      </c>
    </row>
    <row r="1232" spans="1:16" x14ac:dyDescent="0.2">
      <c r="A1232">
        <v>754.75</v>
      </c>
      <c r="B1232">
        <v>3287</v>
      </c>
      <c r="C1232">
        <v>11067.1</v>
      </c>
      <c r="D1232">
        <v>54726.67</v>
      </c>
      <c r="E1232">
        <v>64000</v>
      </c>
      <c r="F1232">
        <v>64000</v>
      </c>
      <c r="H1232">
        <v>13042.2</v>
      </c>
      <c r="I1232">
        <v>21489.7</v>
      </c>
      <c r="J1232">
        <v>21501.3</v>
      </c>
      <c r="L1232">
        <f t="shared" si="39"/>
        <v>754.75</v>
      </c>
      <c r="M1232">
        <f>data!AQ1232</f>
        <v>2.2882411751291726E-10</v>
      </c>
      <c r="O1232">
        <v>2.2412578710327289E-10</v>
      </c>
      <c r="P1232">
        <f t="shared" si="40"/>
        <v>2.096291761143696</v>
      </c>
    </row>
    <row r="1233" spans="1:16" x14ac:dyDescent="0.2">
      <c r="A1233">
        <v>755.2</v>
      </c>
      <c r="B1233">
        <v>3250.33</v>
      </c>
      <c r="C1233">
        <v>10761.5</v>
      </c>
      <c r="D1233">
        <v>54744.13</v>
      </c>
      <c r="E1233">
        <v>64000</v>
      </c>
      <c r="F1233">
        <v>64000</v>
      </c>
      <c r="H1233">
        <v>12601.5</v>
      </c>
      <c r="I1233">
        <v>21845.8</v>
      </c>
      <c r="J1233">
        <v>21870.9</v>
      </c>
      <c r="L1233">
        <f t="shared" si="39"/>
        <v>755.2</v>
      </c>
      <c r="M1233">
        <f>data!AQ1233</f>
        <v>2.2871023795697143E-10</v>
      </c>
      <c r="O1233">
        <v>2.2386556533606789E-10</v>
      </c>
      <c r="P1233">
        <f t="shared" si="40"/>
        <v>2.1640990715256745</v>
      </c>
    </row>
    <row r="1234" spans="1:16" x14ac:dyDescent="0.2">
      <c r="A1234">
        <v>755.64</v>
      </c>
      <c r="B1234">
        <v>3302.47</v>
      </c>
      <c r="C1234">
        <v>11186.8</v>
      </c>
      <c r="D1234">
        <v>54703.6</v>
      </c>
      <c r="E1234">
        <v>64000</v>
      </c>
      <c r="F1234">
        <v>64000</v>
      </c>
      <c r="H1234">
        <v>13208.8</v>
      </c>
      <c r="I1234">
        <v>23165.1</v>
      </c>
      <c r="J1234">
        <v>23192.6</v>
      </c>
      <c r="L1234">
        <f t="shared" si="39"/>
        <v>755.64</v>
      </c>
      <c r="M1234">
        <f>data!AQ1234</f>
        <v>2.2928202657819405E-10</v>
      </c>
      <c r="O1234">
        <v>2.2464556182708157E-10</v>
      </c>
      <c r="P1234">
        <f t="shared" si="40"/>
        <v>2.0639022259791417</v>
      </c>
    </row>
    <row r="1235" spans="1:16" x14ac:dyDescent="0.2">
      <c r="A1235">
        <v>756.09</v>
      </c>
      <c r="B1235">
        <v>3328.33</v>
      </c>
      <c r="C1235">
        <v>11331.7</v>
      </c>
      <c r="D1235">
        <v>54527.47</v>
      </c>
      <c r="E1235">
        <v>64000</v>
      </c>
      <c r="F1235">
        <v>64000</v>
      </c>
      <c r="H1235">
        <v>13360.1</v>
      </c>
      <c r="I1235">
        <v>24171.9</v>
      </c>
      <c r="J1235">
        <v>24054.9</v>
      </c>
      <c r="L1235">
        <f t="shared" si="39"/>
        <v>756.09</v>
      </c>
      <c r="M1235">
        <f>data!AQ1235</f>
        <v>2.3037661627750836E-10</v>
      </c>
      <c r="O1235">
        <v>2.2543049802899793E-10</v>
      </c>
      <c r="P1235">
        <f t="shared" si="40"/>
        <v>2.1940767960660725</v>
      </c>
    </row>
    <row r="1236" spans="1:16" x14ac:dyDescent="0.2">
      <c r="A1236">
        <v>756.54</v>
      </c>
      <c r="B1236">
        <v>3408.93</v>
      </c>
      <c r="C1236">
        <v>11973.6</v>
      </c>
      <c r="D1236">
        <v>54314.27</v>
      </c>
      <c r="E1236">
        <v>64000</v>
      </c>
      <c r="F1236">
        <v>64000</v>
      </c>
      <c r="H1236">
        <v>14108.9</v>
      </c>
      <c r="I1236">
        <v>25552.7</v>
      </c>
      <c r="J1236">
        <v>25511.200000000001</v>
      </c>
      <c r="L1236">
        <f t="shared" si="39"/>
        <v>756.54</v>
      </c>
      <c r="M1236">
        <f>data!AQ1236</f>
        <v>2.3192045575433348E-10</v>
      </c>
      <c r="O1236">
        <v>2.2714897710746132E-10</v>
      </c>
      <c r="P1236">
        <f t="shared" si="40"/>
        <v>2.1005943797910351</v>
      </c>
    </row>
    <row r="1237" spans="1:16" x14ac:dyDescent="0.2">
      <c r="A1237">
        <v>756.98</v>
      </c>
      <c r="B1237">
        <v>3301.53</v>
      </c>
      <c r="C1237">
        <v>11158.8</v>
      </c>
      <c r="D1237">
        <v>54049.8</v>
      </c>
      <c r="E1237">
        <v>64000</v>
      </c>
      <c r="F1237">
        <v>64000</v>
      </c>
      <c r="H1237">
        <v>13114</v>
      </c>
      <c r="I1237">
        <v>26303.7</v>
      </c>
      <c r="J1237">
        <v>26289.7</v>
      </c>
      <c r="L1237">
        <f t="shared" si="39"/>
        <v>756.98</v>
      </c>
      <c r="M1237">
        <f>data!AQ1237</f>
        <v>2.3281539982759758E-10</v>
      </c>
      <c r="O1237">
        <v>2.2801724038669392E-10</v>
      </c>
      <c r="P1237">
        <f t="shared" si="40"/>
        <v>2.1042967771938956</v>
      </c>
    </row>
    <row r="1238" spans="1:16" x14ac:dyDescent="0.2">
      <c r="A1238">
        <v>757.43</v>
      </c>
      <c r="B1238">
        <v>3417.27</v>
      </c>
      <c r="C1238">
        <v>12087.1</v>
      </c>
      <c r="D1238">
        <v>54145.73</v>
      </c>
      <c r="E1238">
        <v>64000</v>
      </c>
      <c r="F1238">
        <v>64000</v>
      </c>
      <c r="H1238">
        <v>14235.5</v>
      </c>
      <c r="I1238">
        <v>28555.3</v>
      </c>
      <c r="J1238">
        <v>28584.2</v>
      </c>
      <c r="L1238">
        <f t="shared" si="39"/>
        <v>757.43</v>
      </c>
      <c r="M1238">
        <f>data!AQ1238</f>
        <v>2.3305130306699193E-10</v>
      </c>
      <c r="O1238">
        <v>2.2854145905932655E-10</v>
      </c>
      <c r="P1238">
        <f t="shared" si="40"/>
        <v>1.9733154878015744</v>
      </c>
    </row>
    <row r="1239" spans="1:16" x14ac:dyDescent="0.2">
      <c r="A1239">
        <v>757.87</v>
      </c>
      <c r="B1239">
        <v>3316.6</v>
      </c>
      <c r="C1239">
        <v>11322.7</v>
      </c>
      <c r="D1239">
        <v>53934.400000000001</v>
      </c>
      <c r="E1239">
        <v>64000</v>
      </c>
      <c r="F1239">
        <v>64000</v>
      </c>
      <c r="H1239">
        <v>13381.4</v>
      </c>
      <c r="I1239">
        <v>27718.7</v>
      </c>
      <c r="J1239">
        <v>27696.5</v>
      </c>
      <c r="L1239">
        <f t="shared" si="39"/>
        <v>757.87</v>
      </c>
      <c r="M1239">
        <f>data!AQ1239</f>
        <v>2.3372586700653731E-10</v>
      </c>
      <c r="O1239">
        <v>2.287413462675057E-10</v>
      </c>
      <c r="P1239">
        <f t="shared" si="40"/>
        <v>2.1791078964807578</v>
      </c>
    </row>
    <row r="1240" spans="1:16" x14ac:dyDescent="0.2">
      <c r="A1240">
        <v>758.32</v>
      </c>
      <c r="B1240">
        <v>3303</v>
      </c>
      <c r="C1240">
        <v>11170.1</v>
      </c>
      <c r="D1240">
        <v>54052.73</v>
      </c>
      <c r="E1240">
        <v>64000</v>
      </c>
      <c r="F1240">
        <v>64000</v>
      </c>
      <c r="H1240">
        <v>13168.7</v>
      </c>
      <c r="I1240">
        <v>26234.3</v>
      </c>
      <c r="J1240">
        <v>26196.6</v>
      </c>
      <c r="L1240">
        <f t="shared" si="39"/>
        <v>758.32</v>
      </c>
      <c r="M1240">
        <f>data!AQ1240</f>
        <v>2.3322350530414666E-10</v>
      </c>
      <c r="O1240">
        <v>2.2840381679576785E-10</v>
      </c>
      <c r="P1240">
        <f t="shared" si="40"/>
        <v>2.1101611067596289</v>
      </c>
    </row>
    <row r="1241" spans="1:16" x14ac:dyDescent="0.2">
      <c r="A1241">
        <v>758.76</v>
      </c>
      <c r="B1241">
        <v>3309.87</v>
      </c>
      <c r="C1241">
        <v>11229.9</v>
      </c>
      <c r="D1241">
        <v>54167.13</v>
      </c>
      <c r="E1241">
        <v>64000</v>
      </c>
      <c r="F1241">
        <v>64000</v>
      </c>
      <c r="H1241">
        <v>13200.8</v>
      </c>
      <c r="I1241">
        <v>24215.1</v>
      </c>
      <c r="J1241">
        <v>24229.599999999999</v>
      </c>
      <c r="L1241">
        <f t="shared" si="39"/>
        <v>758.76</v>
      </c>
      <c r="M1241">
        <f>data!AQ1241</f>
        <v>2.3283818075787958E-10</v>
      </c>
      <c r="O1241">
        <v>2.2815190045732802E-10</v>
      </c>
      <c r="P1241">
        <f t="shared" si="40"/>
        <v>2.0540176483991428</v>
      </c>
    </row>
    <row r="1242" spans="1:16" x14ac:dyDescent="0.2">
      <c r="A1242">
        <v>759.21</v>
      </c>
      <c r="B1242">
        <v>3307.93</v>
      </c>
      <c r="C1242">
        <v>11147.6</v>
      </c>
      <c r="D1242">
        <v>54178.400000000001</v>
      </c>
      <c r="E1242">
        <v>64000</v>
      </c>
      <c r="F1242">
        <v>64000</v>
      </c>
      <c r="H1242">
        <v>13090</v>
      </c>
      <c r="I1242">
        <v>24837.4</v>
      </c>
      <c r="J1242">
        <v>24803.8</v>
      </c>
      <c r="L1242">
        <f t="shared" si="39"/>
        <v>759.21</v>
      </c>
      <c r="M1242">
        <f>data!AQ1242</f>
        <v>2.3291210314403769E-10</v>
      </c>
      <c r="O1242">
        <v>2.279069242923788E-10</v>
      </c>
      <c r="P1242">
        <f t="shared" si="40"/>
        <v>2.1961504097338489</v>
      </c>
    </row>
    <row r="1243" spans="1:16" x14ac:dyDescent="0.2">
      <c r="A1243">
        <v>759.65</v>
      </c>
      <c r="B1243">
        <v>3261.67</v>
      </c>
      <c r="C1243">
        <v>10798.7</v>
      </c>
      <c r="D1243">
        <v>54189.27</v>
      </c>
      <c r="E1243">
        <v>64000</v>
      </c>
      <c r="F1243">
        <v>64000</v>
      </c>
      <c r="H1243">
        <v>12715.9</v>
      </c>
      <c r="I1243">
        <v>26164.3</v>
      </c>
      <c r="J1243">
        <v>26194.7</v>
      </c>
      <c r="L1243">
        <f t="shared" si="39"/>
        <v>759.65</v>
      </c>
      <c r="M1243">
        <f>data!AQ1243</f>
        <v>2.32770419970831E-10</v>
      </c>
      <c r="O1243">
        <v>2.2800968671832345E-10</v>
      </c>
      <c r="P1243">
        <f t="shared" si="40"/>
        <v>2.0879521923069979</v>
      </c>
    </row>
    <row r="1244" spans="1:16" x14ac:dyDescent="0.2">
      <c r="A1244">
        <v>760.1</v>
      </c>
      <c r="B1244">
        <v>3304.93</v>
      </c>
      <c r="C1244">
        <v>11199.2</v>
      </c>
      <c r="D1244">
        <v>54250.07</v>
      </c>
      <c r="E1244">
        <v>64000</v>
      </c>
      <c r="F1244">
        <v>64000</v>
      </c>
      <c r="H1244">
        <v>13186.8</v>
      </c>
      <c r="I1244">
        <v>28747.9</v>
      </c>
      <c r="J1244">
        <v>28728.3</v>
      </c>
      <c r="L1244">
        <f t="shared" si="39"/>
        <v>760.1</v>
      </c>
      <c r="M1244">
        <f>data!AQ1244</f>
        <v>2.328224743054793E-10</v>
      </c>
      <c r="O1244">
        <v>2.2794109748917354E-10</v>
      </c>
      <c r="P1244">
        <f t="shared" si="40"/>
        <v>2.1415079904744259</v>
      </c>
    </row>
    <row r="1245" spans="1:16" x14ac:dyDescent="0.2">
      <c r="A1245">
        <v>760.54</v>
      </c>
      <c r="B1245">
        <v>3348.8</v>
      </c>
      <c r="C1245">
        <v>11557.3</v>
      </c>
      <c r="D1245">
        <v>54169.67</v>
      </c>
      <c r="E1245">
        <v>64000</v>
      </c>
      <c r="F1245">
        <v>64000</v>
      </c>
      <c r="H1245">
        <v>13587.1</v>
      </c>
      <c r="I1245">
        <v>28068.5</v>
      </c>
      <c r="J1245">
        <v>28074.9</v>
      </c>
      <c r="L1245">
        <f t="shared" si="39"/>
        <v>760.54</v>
      </c>
      <c r="M1245">
        <f>data!AQ1245</f>
        <v>2.3355694047227865E-10</v>
      </c>
      <c r="O1245">
        <v>2.2907451513166799E-10</v>
      </c>
      <c r="P1245">
        <f t="shared" si="40"/>
        <v>1.9567542631419479</v>
      </c>
    </row>
    <row r="1246" spans="1:16" x14ac:dyDescent="0.2">
      <c r="A1246">
        <v>760.99</v>
      </c>
      <c r="B1246">
        <v>3315.93</v>
      </c>
      <c r="C1246">
        <v>11272.2</v>
      </c>
      <c r="D1246">
        <v>53815.27</v>
      </c>
      <c r="E1246">
        <v>64000</v>
      </c>
      <c r="F1246">
        <v>64000</v>
      </c>
      <c r="H1246">
        <v>13270.8</v>
      </c>
      <c r="I1246">
        <v>27311.599999999999</v>
      </c>
      <c r="J1246">
        <v>27281.8</v>
      </c>
      <c r="L1246">
        <f t="shared" si="39"/>
        <v>760.99</v>
      </c>
      <c r="M1246">
        <f>data!AQ1246</f>
        <v>2.3526401043958218E-10</v>
      </c>
      <c r="O1246">
        <v>2.3001859232332121E-10</v>
      </c>
      <c r="P1246">
        <f t="shared" si="40"/>
        <v>2.28043223083804</v>
      </c>
    </row>
    <row r="1247" spans="1:16" x14ac:dyDescent="0.2">
      <c r="A1247">
        <v>761.43</v>
      </c>
      <c r="B1247">
        <v>3364.73</v>
      </c>
      <c r="C1247">
        <v>11627.7</v>
      </c>
      <c r="D1247">
        <v>53724.93</v>
      </c>
      <c r="E1247">
        <v>64000</v>
      </c>
      <c r="F1247">
        <v>64000</v>
      </c>
      <c r="H1247">
        <v>13634.5</v>
      </c>
      <c r="I1247">
        <v>25275.1</v>
      </c>
      <c r="J1247">
        <v>25212.2</v>
      </c>
      <c r="L1247">
        <f t="shared" si="39"/>
        <v>761.43</v>
      </c>
      <c r="M1247">
        <f>data!AQ1247</f>
        <v>2.3608423020013687E-10</v>
      </c>
      <c r="O1247">
        <v>2.3128039214065981E-10</v>
      </c>
      <c r="P1247">
        <f t="shared" si="40"/>
        <v>2.077062398162774</v>
      </c>
    </row>
    <row r="1248" spans="1:16" x14ac:dyDescent="0.2">
      <c r="A1248">
        <v>761.88</v>
      </c>
      <c r="B1248">
        <v>3414.8</v>
      </c>
      <c r="C1248">
        <v>12042.6</v>
      </c>
      <c r="D1248">
        <v>53650.400000000001</v>
      </c>
      <c r="E1248">
        <v>64000</v>
      </c>
      <c r="F1248">
        <v>64000</v>
      </c>
      <c r="H1248">
        <v>14224.6</v>
      </c>
      <c r="I1248">
        <v>23813.1</v>
      </c>
      <c r="J1248">
        <v>23805.8</v>
      </c>
      <c r="L1248">
        <f t="shared" si="39"/>
        <v>761.88</v>
      </c>
      <c r="M1248">
        <f>data!AQ1248</f>
        <v>2.368393916172917E-10</v>
      </c>
      <c r="O1248">
        <v>2.3184375000413149E-10</v>
      </c>
      <c r="P1248">
        <f t="shared" si="40"/>
        <v>2.1547450009203128</v>
      </c>
    </row>
    <row r="1249" spans="1:16" x14ac:dyDescent="0.2">
      <c r="A1249">
        <v>762.33</v>
      </c>
      <c r="B1249">
        <v>3297.4</v>
      </c>
      <c r="C1249">
        <v>11101.8</v>
      </c>
      <c r="D1249">
        <v>53510.53</v>
      </c>
      <c r="E1249">
        <v>64000</v>
      </c>
      <c r="F1249">
        <v>64000</v>
      </c>
      <c r="H1249">
        <v>13090.1</v>
      </c>
      <c r="I1249">
        <v>21389.5</v>
      </c>
      <c r="J1249">
        <v>21422.6</v>
      </c>
      <c r="L1249">
        <f t="shared" si="39"/>
        <v>762.33</v>
      </c>
      <c r="M1249">
        <f>data!AQ1249</f>
        <v>2.3708777906956294E-10</v>
      </c>
      <c r="O1249">
        <v>2.3214661140761774E-10</v>
      </c>
      <c r="P1249">
        <f t="shared" si="40"/>
        <v>2.1284685707814139</v>
      </c>
    </row>
    <row r="1250" spans="1:16" x14ac:dyDescent="0.2">
      <c r="A1250">
        <v>762.77</v>
      </c>
      <c r="B1250">
        <v>3224.27</v>
      </c>
      <c r="C1250">
        <v>10582.7</v>
      </c>
      <c r="D1250">
        <v>53504.4</v>
      </c>
      <c r="E1250">
        <v>64000</v>
      </c>
      <c r="F1250">
        <v>64000</v>
      </c>
      <c r="H1250">
        <v>12418.4</v>
      </c>
      <c r="I1250">
        <v>21195.1</v>
      </c>
      <c r="J1250">
        <v>21187.200000000001</v>
      </c>
      <c r="L1250">
        <f t="shared" si="39"/>
        <v>762.77</v>
      </c>
      <c r="M1250">
        <f>data!AQ1250</f>
        <v>2.368870445419441E-10</v>
      </c>
      <c r="O1250">
        <v>2.3169514081783233E-10</v>
      </c>
      <c r="P1250">
        <f t="shared" si="40"/>
        <v>2.2408341002687844</v>
      </c>
    </row>
    <row r="1251" spans="1:16" x14ac:dyDescent="0.2">
      <c r="A1251">
        <v>763.22</v>
      </c>
      <c r="B1251">
        <v>3303.87</v>
      </c>
      <c r="C1251">
        <v>11130.2</v>
      </c>
      <c r="D1251">
        <v>53876.800000000003</v>
      </c>
      <c r="E1251">
        <v>64000</v>
      </c>
      <c r="F1251">
        <v>64000</v>
      </c>
      <c r="H1251">
        <v>13086.3</v>
      </c>
      <c r="I1251">
        <v>22929.3</v>
      </c>
      <c r="J1251">
        <v>22912.1</v>
      </c>
      <c r="L1251">
        <f t="shared" si="39"/>
        <v>763.22</v>
      </c>
      <c r="M1251">
        <f>data!AQ1251</f>
        <v>2.3557389194952889E-10</v>
      </c>
      <c r="O1251">
        <v>2.3067408178627629E-10</v>
      </c>
      <c r="P1251">
        <f t="shared" si="40"/>
        <v>2.1241268742937369</v>
      </c>
    </row>
    <row r="1252" spans="1:16" x14ac:dyDescent="0.2">
      <c r="A1252">
        <v>763.66</v>
      </c>
      <c r="B1252">
        <v>3372.07</v>
      </c>
      <c r="C1252">
        <v>11755.8</v>
      </c>
      <c r="D1252">
        <v>54267.33</v>
      </c>
      <c r="E1252">
        <v>64000</v>
      </c>
      <c r="F1252">
        <v>64000</v>
      </c>
      <c r="H1252">
        <v>13815.1</v>
      </c>
      <c r="I1252">
        <v>24385.4</v>
      </c>
      <c r="J1252">
        <v>24406.6</v>
      </c>
      <c r="L1252">
        <f t="shared" ref="L1252:L1315" si="41">A1252</f>
        <v>763.66</v>
      </c>
      <c r="M1252">
        <f>data!AQ1252</f>
        <v>2.3412955976131957E-10</v>
      </c>
      <c r="O1252">
        <v>2.2933896476081638E-10</v>
      </c>
      <c r="P1252">
        <f t="shared" si="40"/>
        <v>2.0888709450221103</v>
      </c>
    </row>
    <row r="1253" spans="1:16" x14ac:dyDescent="0.2">
      <c r="A1253">
        <v>764.11</v>
      </c>
      <c r="B1253">
        <v>3309.07</v>
      </c>
      <c r="C1253">
        <v>11274</v>
      </c>
      <c r="D1253">
        <v>54442.33</v>
      </c>
      <c r="E1253">
        <v>64000</v>
      </c>
      <c r="F1253">
        <v>64000</v>
      </c>
      <c r="H1253">
        <v>13217.3</v>
      </c>
      <c r="I1253">
        <v>26006.3</v>
      </c>
      <c r="J1253">
        <v>26005.4</v>
      </c>
      <c r="L1253">
        <f t="shared" si="41"/>
        <v>764.11</v>
      </c>
      <c r="M1253">
        <f>data!AQ1253</f>
        <v>2.3311165192411345E-10</v>
      </c>
      <c r="O1253">
        <v>2.2806809205984407E-10</v>
      </c>
      <c r="P1253">
        <f t="shared" si="40"/>
        <v>2.2114272183879082</v>
      </c>
    </row>
    <row r="1254" spans="1:16" x14ac:dyDescent="0.2">
      <c r="A1254">
        <v>764.55</v>
      </c>
      <c r="B1254">
        <v>3261.6</v>
      </c>
      <c r="C1254">
        <v>10731.2</v>
      </c>
      <c r="D1254">
        <v>54577.13</v>
      </c>
      <c r="E1254">
        <v>64000</v>
      </c>
      <c r="F1254">
        <v>64000</v>
      </c>
      <c r="H1254">
        <v>12633</v>
      </c>
      <c r="I1254">
        <v>26389.599999999999</v>
      </c>
      <c r="J1254">
        <v>26327.3</v>
      </c>
      <c r="L1254">
        <f t="shared" si="41"/>
        <v>764.55</v>
      </c>
      <c r="M1254">
        <f>data!AQ1254</f>
        <v>2.3236618462967412E-10</v>
      </c>
      <c r="O1254">
        <v>2.2726303047308328E-10</v>
      </c>
      <c r="P1254">
        <f t="shared" si="40"/>
        <v>2.2454836345215612</v>
      </c>
    </row>
    <row r="1255" spans="1:16" x14ac:dyDescent="0.2">
      <c r="A1255">
        <v>765</v>
      </c>
      <c r="B1255">
        <v>3286.87</v>
      </c>
      <c r="C1255">
        <v>11031.6</v>
      </c>
      <c r="D1255">
        <v>54715.07</v>
      </c>
      <c r="E1255">
        <v>64000</v>
      </c>
      <c r="F1255">
        <v>64000</v>
      </c>
      <c r="H1255">
        <v>12966.2</v>
      </c>
      <c r="I1255">
        <v>28033.3</v>
      </c>
      <c r="J1255">
        <v>28036.1</v>
      </c>
      <c r="L1255">
        <f t="shared" si="41"/>
        <v>765</v>
      </c>
      <c r="M1255">
        <f>data!AQ1255</f>
        <v>2.3195944655445751E-10</v>
      </c>
      <c r="O1255">
        <v>2.2724010486112298E-10</v>
      </c>
      <c r="P1255">
        <f t="shared" si="40"/>
        <v>2.0768084472671489</v>
      </c>
    </row>
    <row r="1256" spans="1:16" x14ac:dyDescent="0.2">
      <c r="A1256">
        <v>765.44</v>
      </c>
      <c r="B1256">
        <v>3338.87</v>
      </c>
      <c r="C1256">
        <v>11500.4</v>
      </c>
      <c r="D1256">
        <v>54592.33</v>
      </c>
      <c r="E1256">
        <v>64000</v>
      </c>
      <c r="F1256">
        <v>64000</v>
      </c>
      <c r="H1256">
        <v>13556.2</v>
      </c>
      <c r="I1256">
        <v>27474</v>
      </c>
      <c r="J1256">
        <v>27441.599999999999</v>
      </c>
      <c r="L1256">
        <f t="shared" si="41"/>
        <v>765.44</v>
      </c>
      <c r="M1256">
        <f>data!AQ1256</f>
        <v>2.3292163403666991E-10</v>
      </c>
      <c r="O1256">
        <v>2.2801796883422824E-10</v>
      </c>
      <c r="P1256">
        <f t="shared" si="40"/>
        <v>2.1505608647916219</v>
      </c>
    </row>
    <row r="1257" spans="1:16" x14ac:dyDescent="0.2">
      <c r="A1257">
        <v>765.89</v>
      </c>
      <c r="B1257">
        <v>3263.2</v>
      </c>
      <c r="C1257">
        <v>10863.9</v>
      </c>
      <c r="D1257">
        <v>54330.27</v>
      </c>
      <c r="E1257">
        <v>64000</v>
      </c>
      <c r="F1257">
        <v>64000</v>
      </c>
      <c r="H1257">
        <v>12775.2</v>
      </c>
      <c r="I1257">
        <v>23679.1</v>
      </c>
      <c r="J1257">
        <v>23746.6</v>
      </c>
      <c r="L1257">
        <f t="shared" si="41"/>
        <v>765.89</v>
      </c>
      <c r="M1257">
        <f>data!AQ1257</f>
        <v>2.3394945939983221E-10</v>
      </c>
      <c r="O1257">
        <v>2.2918357690006187E-10</v>
      </c>
      <c r="P1257">
        <f t="shared" si="40"/>
        <v>2.0795043712266335</v>
      </c>
    </row>
    <row r="1258" spans="1:16" x14ac:dyDescent="0.2">
      <c r="A1258">
        <v>766.33</v>
      </c>
      <c r="B1258">
        <v>3250.87</v>
      </c>
      <c r="C1258">
        <v>10688.2</v>
      </c>
      <c r="D1258">
        <v>54105.33</v>
      </c>
      <c r="E1258">
        <v>64000</v>
      </c>
      <c r="F1258">
        <v>64000</v>
      </c>
      <c r="H1258">
        <v>12576.4</v>
      </c>
      <c r="I1258">
        <v>21468</v>
      </c>
      <c r="J1258">
        <v>21442.9</v>
      </c>
      <c r="L1258">
        <f t="shared" si="41"/>
        <v>766.33</v>
      </c>
      <c r="M1258">
        <f>data!AQ1258</f>
        <v>2.3510966421174515E-10</v>
      </c>
      <c r="O1258">
        <v>2.3003286631117099E-10</v>
      </c>
      <c r="P1258">
        <f t="shared" si="40"/>
        <v>2.206988063047759</v>
      </c>
    </row>
    <row r="1259" spans="1:16" x14ac:dyDescent="0.2">
      <c r="A1259">
        <v>766.77</v>
      </c>
      <c r="B1259">
        <v>3280.53</v>
      </c>
      <c r="C1259">
        <v>10971.5</v>
      </c>
      <c r="D1259">
        <v>53863.6</v>
      </c>
      <c r="E1259">
        <v>64000</v>
      </c>
      <c r="F1259">
        <v>64000</v>
      </c>
      <c r="H1259">
        <v>12884.1</v>
      </c>
      <c r="I1259">
        <v>20370.900000000001</v>
      </c>
      <c r="J1259">
        <v>20328.599999999999</v>
      </c>
      <c r="L1259">
        <f t="shared" si="41"/>
        <v>766.77</v>
      </c>
      <c r="M1259">
        <f>data!AQ1259</f>
        <v>2.365694421866405E-10</v>
      </c>
      <c r="O1259">
        <v>2.3178833530923548E-10</v>
      </c>
      <c r="P1259">
        <f t="shared" si="40"/>
        <v>2.0627038332306089</v>
      </c>
    </row>
    <row r="1260" spans="1:16" x14ac:dyDescent="0.2">
      <c r="A1260">
        <v>767.22</v>
      </c>
      <c r="B1260">
        <v>3331.13</v>
      </c>
      <c r="C1260">
        <v>11327.5</v>
      </c>
      <c r="D1260">
        <v>53791.67</v>
      </c>
      <c r="E1260">
        <v>64000</v>
      </c>
      <c r="F1260">
        <v>64000</v>
      </c>
      <c r="H1260">
        <v>13303.8</v>
      </c>
      <c r="I1260">
        <v>19909.7</v>
      </c>
      <c r="J1260">
        <v>19970.599999999999</v>
      </c>
      <c r="L1260">
        <f t="shared" si="41"/>
        <v>767.22</v>
      </c>
      <c r="M1260">
        <f>data!AQ1260</f>
        <v>2.37306753296862E-10</v>
      </c>
      <c r="O1260">
        <v>2.3215961948852483E-10</v>
      </c>
      <c r="P1260">
        <f t="shared" si="40"/>
        <v>2.217066783481521</v>
      </c>
    </row>
    <row r="1261" spans="1:16" x14ac:dyDescent="0.2">
      <c r="A1261">
        <v>767.66</v>
      </c>
      <c r="B1261">
        <v>3331.27</v>
      </c>
      <c r="C1261">
        <v>11344.9</v>
      </c>
      <c r="D1261">
        <v>53857.47</v>
      </c>
      <c r="E1261">
        <v>64000</v>
      </c>
      <c r="F1261">
        <v>64000</v>
      </c>
      <c r="H1261">
        <v>13360.2</v>
      </c>
      <c r="I1261">
        <v>21049.3</v>
      </c>
      <c r="J1261">
        <v>21062.2</v>
      </c>
      <c r="L1261">
        <f t="shared" si="41"/>
        <v>767.66</v>
      </c>
      <c r="M1261">
        <f>data!AQ1261</f>
        <v>2.3710850657739836E-10</v>
      </c>
      <c r="O1261">
        <v>2.3172456480099014E-10</v>
      </c>
      <c r="P1261">
        <f t="shared" si="40"/>
        <v>2.3234229746130111</v>
      </c>
    </row>
    <row r="1262" spans="1:16" x14ac:dyDescent="0.2">
      <c r="A1262">
        <v>768.11</v>
      </c>
      <c r="B1262">
        <v>3334.13</v>
      </c>
      <c r="C1262">
        <v>11518.1</v>
      </c>
      <c r="D1262">
        <v>54066.33</v>
      </c>
      <c r="E1262">
        <v>64000</v>
      </c>
      <c r="F1262">
        <v>64000</v>
      </c>
      <c r="H1262">
        <v>13516</v>
      </c>
      <c r="I1262">
        <v>22467.4</v>
      </c>
      <c r="J1262">
        <v>22478.5</v>
      </c>
      <c r="L1262">
        <f t="shared" si="41"/>
        <v>768.11</v>
      </c>
      <c r="M1262">
        <f>data!AQ1262</f>
        <v>2.3622145891715293E-10</v>
      </c>
      <c r="O1262">
        <v>2.3056600973754456E-10</v>
      </c>
      <c r="P1262">
        <f t="shared" si="40"/>
        <v>2.4528546883584559</v>
      </c>
    </row>
    <row r="1263" spans="1:16" x14ac:dyDescent="0.2">
      <c r="A1263">
        <v>768.55</v>
      </c>
      <c r="B1263">
        <v>3370.47</v>
      </c>
      <c r="C1263">
        <v>11710</v>
      </c>
      <c r="D1263">
        <v>54461.87</v>
      </c>
      <c r="E1263">
        <v>64000</v>
      </c>
      <c r="F1263">
        <v>64000</v>
      </c>
      <c r="H1263">
        <v>13792.2</v>
      </c>
      <c r="I1263">
        <v>24682.3</v>
      </c>
      <c r="J1263">
        <v>24703.1</v>
      </c>
      <c r="L1263">
        <f t="shared" si="41"/>
        <v>768.55</v>
      </c>
      <c r="M1263">
        <f>data!AQ1263</f>
        <v>2.3459382570920516E-10</v>
      </c>
      <c r="O1263">
        <v>2.2918822975279349E-10</v>
      </c>
      <c r="P1263">
        <f t="shared" si="40"/>
        <v>2.3585835809466476</v>
      </c>
    </row>
    <row r="1264" spans="1:16" x14ac:dyDescent="0.2">
      <c r="A1264">
        <v>769</v>
      </c>
      <c r="B1264">
        <v>3309.67</v>
      </c>
      <c r="C1264">
        <v>11166.1</v>
      </c>
      <c r="D1264">
        <v>54787.47</v>
      </c>
      <c r="E1264">
        <v>64000</v>
      </c>
      <c r="F1264">
        <v>64000</v>
      </c>
      <c r="H1264">
        <v>13145.5</v>
      </c>
      <c r="I1264">
        <v>24099.8</v>
      </c>
      <c r="J1264">
        <v>24091.9</v>
      </c>
      <c r="L1264">
        <f t="shared" si="41"/>
        <v>769</v>
      </c>
      <c r="M1264">
        <f>data!AQ1264</f>
        <v>2.328622580158887E-10</v>
      </c>
      <c r="O1264">
        <v>2.27464627936475E-10</v>
      </c>
      <c r="P1264">
        <f t="shared" si="40"/>
        <v>2.3729536009093763</v>
      </c>
    </row>
    <row r="1265" spans="1:16" x14ac:dyDescent="0.2">
      <c r="A1265">
        <v>769.44</v>
      </c>
      <c r="B1265">
        <v>3462.73</v>
      </c>
      <c r="C1265">
        <v>12495.9</v>
      </c>
      <c r="D1265">
        <v>55322.73</v>
      </c>
      <c r="E1265">
        <v>64000</v>
      </c>
      <c r="F1265">
        <v>64000</v>
      </c>
      <c r="H1265">
        <v>14724.5</v>
      </c>
      <c r="I1265">
        <v>25008.2</v>
      </c>
      <c r="J1265">
        <v>25009.7</v>
      </c>
      <c r="L1265">
        <f t="shared" si="41"/>
        <v>769.44</v>
      </c>
      <c r="M1265">
        <f>data!AQ1265</f>
        <v>2.311739891534613E-10</v>
      </c>
      <c r="O1265">
        <v>2.2612341897530874E-10</v>
      </c>
      <c r="P1265">
        <f t="shared" si="40"/>
        <v>2.2335458224714202</v>
      </c>
    </row>
    <row r="1266" spans="1:16" x14ac:dyDescent="0.2">
      <c r="A1266">
        <v>769.89</v>
      </c>
      <c r="B1266">
        <v>3271.53</v>
      </c>
      <c r="C1266">
        <v>10815</v>
      </c>
      <c r="D1266">
        <v>55276.33</v>
      </c>
      <c r="E1266">
        <v>64000</v>
      </c>
      <c r="F1266">
        <v>64000</v>
      </c>
      <c r="H1266">
        <v>12697.2</v>
      </c>
      <c r="I1266">
        <v>22065.3</v>
      </c>
      <c r="J1266">
        <v>22066.5</v>
      </c>
      <c r="L1266">
        <f t="shared" si="41"/>
        <v>769.89</v>
      </c>
      <c r="M1266">
        <f>data!AQ1266</f>
        <v>2.3061906113055373E-10</v>
      </c>
      <c r="O1266">
        <v>2.2537926647226911E-10</v>
      </c>
      <c r="P1266">
        <f t="shared" si="40"/>
        <v>2.324878743417746</v>
      </c>
    </row>
    <row r="1267" spans="1:16" x14ac:dyDescent="0.2">
      <c r="A1267">
        <v>770.33</v>
      </c>
      <c r="B1267">
        <v>3309.2</v>
      </c>
      <c r="C1267">
        <v>11180.1</v>
      </c>
      <c r="D1267">
        <v>55409.27</v>
      </c>
      <c r="E1267">
        <v>64000</v>
      </c>
      <c r="F1267">
        <v>64000</v>
      </c>
      <c r="H1267">
        <v>13167.4</v>
      </c>
      <c r="I1267">
        <v>23184.799999999999</v>
      </c>
      <c r="J1267">
        <v>23208.7</v>
      </c>
      <c r="L1267">
        <f t="shared" si="41"/>
        <v>770.33</v>
      </c>
      <c r="M1267">
        <f>data!AQ1267</f>
        <v>2.3029487801127791E-10</v>
      </c>
      <c r="O1267">
        <v>2.2570759344487545E-10</v>
      </c>
      <c r="P1267">
        <f t="shared" si="40"/>
        <v>2.0324015228680401</v>
      </c>
    </row>
    <row r="1268" spans="1:16" x14ac:dyDescent="0.2">
      <c r="A1268">
        <v>770.78</v>
      </c>
      <c r="B1268">
        <v>3278</v>
      </c>
      <c r="C1268">
        <v>10908.2</v>
      </c>
      <c r="D1268">
        <v>55235.13</v>
      </c>
      <c r="E1268">
        <v>64000</v>
      </c>
      <c r="F1268">
        <v>64000</v>
      </c>
      <c r="H1268">
        <v>12834</v>
      </c>
      <c r="I1268">
        <v>24299.4</v>
      </c>
      <c r="J1268">
        <v>24336</v>
      </c>
      <c r="L1268">
        <f t="shared" si="41"/>
        <v>770.78</v>
      </c>
      <c r="M1268">
        <f>data!AQ1268</f>
        <v>2.3108668638971962E-10</v>
      </c>
      <c r="O1268">
        <v>2.2594142195450729E-10</v>
      </c>
      <c r="P1268">
        <f t="shared" si="40"/>
        <v>2.2772559324019439</v>
      </c>
    </row>
    <row r="1269" spans="1:16" x14ac:dyDescent="0.2">
      <c r="A1269">
        <v>771.22</v>
      </c>
      <c r="B1269">
        <v>3248.33</v>
      </c>
      <c r="C1269">
        <v>10744.6</v>
      </c>
      <c r="D1269">
        <v>55102.67</v>
      </c>
      <c r="E1269">
        <v>64000</v>
      </c>
      <c r="F1269">
        <v>64000</v>
      </c>
      <c r="H1269">
        <v>12628.8</v>
      </c>
      <c r="I1269">
        <v>24182.5</v>
      </c>
      <c r="J1269">
        <v>24135.5</v>
      </c>
      <c r="L1269">
        <f t="shared" si="41"/>
        <v>771.22</v>
      </c>
      <c r="M1269">
        <f>data!AQ1269</f>
        <v>2.3169043465105174E-10</v>
      </c>
      <c r="O1269">
        <v>2.269471252353855E-10</v>
      </c>
      <c r="P1269">
        <f t="shared" si="40"/>
        <v>2.0900504515078397</v>
      </c>
    </row>
    <row r="1270" spans="1:16" x14ac:dyDescent="0.2">
      <c r="A1270">
        <v>771.67</v>
      </c>
      <c r="B1270">
        <v>3358.07</v>
      </c>
      <c r="C1270">
        <v>11610.4</v>
      </c>
      <c r="D1270">
        <v>54985.53</v>
      </c>
      <c r="E1270">
        <v>64000</v>
      </c>
      <c r="F1270">
        <v>64000</v>
      </c>
      <c r="H1270">
        <v>13605.5</v>
      </c>
      <c r="I1270">
        <v>23990.9</v>
      </c>
      <c r="J1270">
        <v>23935.8</v>
      </c>
      <c r="L1270">
        <f t="shared" si="41"/>
        <v>771.67</v>
      </c>
      <c r="M1270">
        <f>data!AQ1270</f>
        <v>2.3288814405567466E-10</v>
      </c>
      <c r="O1270">
        <v>2.2815871002336171E-10</v>
      </c>
      <c r="P1270">
        <f t="shared" si="40"/>
        <v>2.0728702541440072</v>
      </c>
    </row>
    <row r="1271" spans="1:16" x14ac:dyDescent="0.2">
      <c r="A1271">
        <v>772.11</v>
      </c>
      <c r="B1271">
        <v>3332.73</v>
      </c>
      <c r="C1271">
        <v>11415.2</v>
      </c>
      <c r="D1271">
        <v>54811.47</v>
      </c>
      <c r="E1271">
        <v>64000</v>
      </c>
      <c r="F1271">
        <v>64000</v>
      </c>
      <c r="H1271">
        <v>13427.3</v>
      </c>
      <c r="I1271">
        <v>22260.7</v>
      </c>
      <c r="J1271">
        <v>22293.599999999999</v>
      </c>
      <c r="L1271">
        <f t="shared" si="41"/>
        <v>772.11</v>
      </c>
      <c r="M1271">
        <f>data!AQ1271</f>
        <v>2.3371862443320553E-10</v>
      </c>
      <c r="O1271">
        <v>2.287850495070095E-10</v>
      </c>
      <c r="P1271">
        <f t="shared" si="40"/>
        <v>2.1564236547916891</v>
      </c>
    </row>
    <row r="1272" spans="1:16" x14ac:dyDescent="0.2">
      <c r="A1272">
        <v>772.56</v>
      </c>
      <c r="B1272">
        <v>3336.6</v>
      </c>
      <c r="C1272">
        <v>11479.4</v>
      </c>
      <c r="D1272">
        <v>54717.33</v>
      </c>
      <c r="E1272">
        <v>64000</v>
      </c>
      <c r="F1272">
        <v>64000</v>
      </c>
      <c r="H1272">
        <v>13492.5</v>
      </c>
      <c r="I1272">
        <v>21466.5</v>
      </c>
      <c r="J1272">
        <v>21424.799999999999</v>
      </c>
      <c r="L1272">
        <f t="shared" si="41"/>
        <v>772.56</v>
      </c>
      <c r="M1272">
        <f>data!AQ1272</f>
        <v>2.3431213356804416E-10</v>
      </c>
      <c r="O1272">
        <v>2.2973311608284724E-10</v>
      </c>
      <c r="P1272">
        <f t="shared" si="40"/>
        <v>1.993189995100932</v>
      </c>
    </row>
    <row r="1273" spans="1:16" x14ac:dyDescent="0.2">
      <c r="A1273">
        <v>773</v>
      </c>
      <c r="B1273">
        <v>3232.2</v>
      </c>
      <c r="C1273">
        <v>10543.6</v>
      </c>
      <c r="D1273">
        <v>54496</v>
      </c>
      <c r="E1273">
        <v>64000</v>
      </c>
      <c r="F1273">
        <v>64000</v>
      </c>
      <c r="H1273">
        <v>12385</v>
      </c>
      <c r="I1273">
        <v>20698.8</v>
      </c>
      <c r="J1273">
        <v>20722.7</v>
      </c>
      <c r="L1273">
        <f t="shared" si="41"/>
        <v>773</v>
      </c>
      <c r="M1273">
        <f>data!AQ1273</f>
        <v>2.3499632495040844E-10</v>
      </c>
      <c r="O1273">
        <v>2.2974517865851782E-10</v>
      </c>
      <c r="P1273">
        <f t="shared" si="40"/>
        <v>2.2856393864507036</v>
      </c>
    </row>
    <row r="1274" spans="1:16" x14ac:dyDescent="0.2">
      <c r="A1274">
        <v>773.44</v>
      </c>
      <c r="B1274">
        <v>3294.73</v>
      </c>
      <c r="C1274">
        <v>11108.5</v>
      </c>
      <c r="D1274">
        <v>54503.4</v>
      </c>
      <c r="E1274">
        <v>64000</v>
      </c>
      <c r="F1274">
        <v>64000</v>
      </c>
      <c r="H1274">
        <v>13080.7</v>
      </c>
      <c r="I1274">
        <v>21405.3</v>
      </c>
      <c r="J1274">
        <v>21313.200000000001</v>
      </c>
      <c r="L1274">
        <f t="shared" si="41"/>
        <v>773.44</v>
      </c>
      <c r="M1274">
        <f>data!AQ1274</f>
        <v>2.3538317904473612E-10</v>
      </c>
      <c r="O1274">
        <v>2.3030991715770682E-10</v>
      </c>
      <c r="P1274">
        <f t="shared" si="40"/>
        <v>2.2027978428542192</v>
      </c>
    </row>
    <row r="1275" spans="1:16" x14ac:dyDescent="0.2">
      <c r="A1275">
        <v>773.89</v>
      </c>
      <c r="B1275">
        <v>3293.13</v>
      </c>
      <c r="C1275">
        <v>10984.4</v>
      </c>
      <c r="D1275">
        <v>54469.4</v>
      </c>
      <c r="E1275">
        <v>64000</v>
      </c>
      <c r="F1275">
        <v>64000</v>
      </c>
      <c r="H1275">
        <v>12919.6</v>
      </c>
      <c r="I1275">
        <v>20137.5</v>
      </c>
      <c r="J1275">
        <v>20190.099999999999</v>
      </c>
      <c r="L1275">
        <f t="shared" si="41"/>
        <v>773.89</v>
      </c>
      <c r="M1275">
        <f>data!AQ1275</f>
        <v>2.3566266774709119E-10</v>
      </c>
      <c r="O1275">
        <v>2.303809360454945E-10</v>
      </c>
      <c r="P1275">
        <f t="shared" si="40"/>
        <v>2.2926079701984001</v>
      </c>
    </row>
    <row r="1276" spans="1:16" x14ac:dyDescent="0.2">
      <c r="A1276">
        <v>774.33</v>
      </c>
      <c r="B1276">
        <v>3216.07</v>
      </c>
      <c r="C1276">
        <v>10397.5</v>
      </c>
      <c r="D1276">
        <v>54547.33</v>
      </c>
      <c r="E1276">
        <v>64000</v>
      </c>
      <c r="F1276">
        <v>64000</v>
      </c>
      <c r="H1276">
        <v>12199.8</v>
      </c>
      <c r="I1276">
        <v>19108.099999999999</v>
      </c>
      <c r="J1276">
        <v>19107.2</v>
      </c>
      <c r="L1276">
        <f t="shared" si="41"/>
        <v>774.33</v>
      </c>
      <c r="M1276">
        <f>data!AQ1276</f>
        <v>2.3503048428648011E-10</v>
      </c>
      <c r="O1276">
        <v>2.297337347453103E-10</v>
      </c>
      <c r="P1276">
        <f t="shared" si="40"/>
        <v>2.3056037229542916</v>
      </c>
    </row>
    <row r="1277" spans="1:16" x14ac:dyDescent="0.2">
      <c r="A1277">
        <v>774.78</v>
      </c>
      <c r="B1277">
        <v>3325</v>
      </c>
      <c r="C1277">
        <v>11275.5</v>
      </c>
      <c r="D1277">
        <v>54865</v>
      </c>
      <c r="E1277">
        <v>64000</v>
      </c>
      <c r="F1277">
        <v>64000</v>
      </c>
      <c r="H1277">
        <v>13281.6</v>
      </c>
      <c r="I1277">
        <v>19760.5</v>
      </c>
      <c r="J1277">
        <v>19779.099999999999</v>
      </c>
      <c r="L1277">
        <f t="shared" si="41"/>
        <v>774.78</v>
      </c>
      <c r="M1277">
        <f>data!AQ1277</f>
        <v>2.3414654512256374E-10</v>
      </c>
      <c r="O1277">
        <v>2.2911476469312106E-10</v>
      </c>
      <c r="P1277">
        <f t="shared" si="40"/>
        <v>2.196183400132377</v>
      </c>
    </row>
    <row r="1278" spans="1:16" x14ac:dyDescent="0.2">
      <c r="A1278">
        <v>775.22</v>
      </c>
      <c r="B1278">
        <v>3257.47</v>
      </c>
      <c r="C1278">
        <v>10835.2</v>
      </c>
      <c r="D1278">
        <v>54976.73</v>
      </c>
      <c r="E1278">
        <v>64000</v>
      </c>
      <c r="F1278">
        <v>64000</v>
      </c>
      <c r="H1278">
        <v>12752.1</v>
      </c>
      <c r="I1278">
        <v>18821</v>
      </c>
      <c r="J1278">
        <v>18788.2</v>
      </c>
      <c r="L1278">
        <f t="shared" si="41"/>
        <v>775.22</v>
      </c>
      <c r="M1278">
        <f>data!AQ1278</f>
        <v>2.3340718825640663E-10</v>
      </c>
      <c r="O1278">
        <v>2.2813000856531081E-10</v>
      </c>
      <c r="P1278">
        <f t="shared" si="40"/>
        <v>2.3132334602902653</v>
      </c>
    </row>
    <row r="1279" spans="1:16" x14ac:dyDescent="0.2">
      <c r="A1279">
        <v>775.67</v>
      </c>
      <c r="B1279">
        <v>3316.87</v>
      </c>
      <c r="C1279">
        <v>11369.2</v>
      </c>
      <c r="D1279">
        <v>55234.47</v>
      </c>
      <c r="E1279">
        <v>64000</v>
      </c>
      <c r="F1279">
        <v>64000</v>
      </c>
      <c r="H1279">
        <v>13342.6</v>
      </c>
      <c r="I1279">
        <v>19345.099999999999</v>
      </c>
      <c r="J1279">
        <v>19331.7</v>
      </c>
      <c r="L1279">
        <f t="shared" si="41"/>
        <v>775.67</v>
      </c>
      <c r="M1279">
        <f>data!AQ1279</f>
        <v>2.3258510798949554E-10</v>
      </c>
      <c r="O1279">
        <v>2.2709287269435044E-10</v>
      </c>
      <c r="P1279">
        <f t="shared" si="40"/>
        <v>2.4184974323422423</v>
      </c>
    </row>
    <row r="1280" spans="1:16" x14ac:dyDescent="0.2">
      <c r="A1280">
        <v>776.11</v>
      </c>
      <c r="B1280">
        <v>3305.4</v>
      </c>
      <c r="C1280">
        <v>11279.5</v>
      </c>
      <c r="D1280">
        <v>55483.4</v>
      </c>
      <c r="E1280">
        <v>64000</v>
      </c>
      <c r="F1280">
        <v>64000</v>
      </c>
      <c r="H1280">
        <v>13266.5</v>
      </c>
      <c r="I1280">
        <v>18996.3</v>
      </c>
      <c r="J1280">
        <v>18935.900000000001</v>
      </c>
      <c r="L1280">
        <f t="shared" si="41"/>
        <v>776.11</v>
      </c>
      <c r="M1280">
        <f>data!AQ1280</f>
        <v>2.314756459538047E-10</v>
      </c>
      <c r="O1280">
        <v>2.2639575145601415E-10</v>
      </c>
      <c r="P1280">
        <f t="shared" si="40"/>
        <v>2.243811761095484</v>
      </c>
    </row>
    <row r="1281" spans="1:16" x14ac:dyDescent="0.2">
      <c r="A1281">
        <v>776.55</v>
      </c>
      <c r="B1281">
        <v>3266.53</v>
      </c>
      <c r="C1281">
        <v>10823.7</v>
      </c>
      <c r="D1281">
        <v>55405.67</v>
      </c>
      <c r="E1281">
        <v>64000</v>
      </c>
      <c r="F1281">
        <v>64000</v>
      </c>
      <c r="H1281">
        <v>12671.3</v>
      </c>
      <c r="I1281">
        <v>18373.7</v>
      </c>
      <c r="J1281">
        <v>18371.7</v>
      </c>
      <c r="L1281">
        <f t="shared" si="41"/>
        <v>776.55</v>
      </c>
      <c r="M1281">
        <f>data!AQ1281</f>
        <v>2.3177224559143196E-10</v>
      </c>
      <c r="O1281">
        <v>2.2671613580558258E-10</v>
      </c>
      <c r="P1281">
        <f t="shared" si="40"/>
        <v>2.2301499484735277</v>
      </c>
    </row>
    <row r="1282" spans="1:16" x14ac:dyDescent="0.2">
      <c r="A1282">
        <v>777</v>
      </c>
      <c r="B1282">
        <v>3302.87</v>
      </c>
      <c r="C1282">
        <v>11173.4</v>
      </c>
      <c r="D1282">
        <v>55220</v>
      </c>
      <c r="E1282">
        <v>64000</v>
      </c>
      <c r="F1282">
        <v>64000</v>
      </c>
      <c r="H1282">
        <v>13139.7</v>
      </c>
      <c r="I1282">
        <v>19088.5</v>
      </c>
      <c r="J1282">
        <v>19122.900000000001</v>
      </c>
      <c r="L1282">
        <f t="shared" si="41"/>
        <v>777</v>
      </c>
      <c r="M1282">
        <f>data!AQ1282</f>
        <v>2.3293526736171912E-10</v>
      </c>
      <c r="O1282">
        <v>2.2809500962552701E-10</v>
      </c>
      <c r="P1282">
        <f t="shared" si="40"/>
        <v>2.122035788568351</v>
      </c>
    </row>
    <row r="1283" spans="1:16" x14ac:dyDescent="0.2">
      <c r="A1283">
        <v>777.44</v>
      </c>
      <c r="B1283">
        <v>3301.67</v>
      </c>
      <c r="C1283">
        <v>11179.3</v>
      </c>
      <c r="D1283">
        <v>55038.53</v>
      </c>
      <c r="E1283">
        <v>64000</v>
      </c>
      <c r="F1283">
        <v>64000</v>
      </c>
      <c r="H1283">
        <v>13085.6</v>
      </c>
      <c r="I1283">
        <v>19285.5</v>
      </c>
      <c r="J1283">
        <v>19358.7</v>
      </c>
      <c r="L1283">
        <f t="shared" si="41"/>
        <v>777.44</v>
      </c>
      <c r="M1283">
        <f>data!AQ1283</f>
        <v>2.3390633980846463E-10</v>
      </c>
      <c r="O1283">
        <v>2.2907926142583054E-10</v>
      </c>
      <c r="P1283">
        <f t="shared" si="40"/>
        <v>2.1071651587269313</v>
      </c>
    </row>
    <row r="1284" spans="1:16" x14ac:dyDescent="0.2">
      <c r="A1284">
        <v>777.89</v>
      </c>
      <c r="B1284">
        <v>3348.2</v>
      </c>
      <c r="C1284">
        <v>11491.4</v>
      </c>
      <c r="D1284">
        <v>54814.400000000001</v>
      </c>
      <c r="E1284">
        <v>64000</v>
      </c>
      <c r="F1284">
        <v>64000</v>
      </c>
      <c r="H1284">
        <v>13531.2</v>
      </c>
      <c r="I1284">
        <v>20064.2</v>
      </c>
      <c r="J1284">
        <v>20075.8</v>
      </c>
      <c r="L1284">
        <f t="shared" si="41"/>
        <v>777.89</v>
      </c>
      <c r="M1284">
        <f>data!AQ1284</f>
        <v>2.3532196846869591E-10</v>
      </c>
      <c r="O1284">
        <v>2.3023218894691781E-10</v>
      </c>
      <c r="P1284">
        <f t="shared" si="40"/>
        <v>2.2107158625641157</v>
      </c>
    </row>
    <row r="1285" spans="1:16" x14ac:dyDescent="0.2">
      <c r="A1285">
        <v>778.33</v>
      </c>
      <c r="B1285">
        <v>3360.53</v>
      </c>
      <c r="C1285">
        <v>11691.6</v>
      </c>
      <c r="D1285">
        <v>54531.27</v>
      </c>
      <c r="E1285">
        <v>64000</v>
      </c>
      <c r="F1285">
        <v>64000</v>
      </c>
      <c r="H1285">
        <v>13738.9</v>
      </c>
      <c r="I1285">
        <v>21065.599999999999</v>
      </c>
      <c r="J1285">
        <v>21074.3</v>
      </c>
      <c r="L1285">
        <f t="shared" si="41"/>
        <v>778.33</v>
      </c>
      <c r="M1285">
        <f>data!AQ1285</f>
        <v>2.3687119917662928E-10</v>
      </c>
      <c r="O1285">
        <v>2.3167034294942782E-10</v>
      </c>
      <c r="P1285">
        <f t="shared" si="40"/>
        <v>2.2449382864412541</v>
      </c>
    </row>
    <row r="1286" spans="1:16" x14ac:dyDescent="0.2">
      <c r="A1286">
        <v>778.77</v>
      </c>
      <c r="B1286">
        <v>3296.53</v>
      </c>
      <c r="C1286">
        <v>11062.6</v>
      </c>
      <c r="D1286">
        <v>54319.73</v>
      </c>
      <c r="E1286">
        <v>64000</v>
      </c>
      <c r="F1286">
        <v>64000</v>
      </c>
      <c r="H1286">
        <v>12984.7</v>
      </c>
      <c r="I1286">
        <v>21370</v>
      </c>
      <c r="J1286">
        <v>21384.6</v>
      </c>
      <c r="L1286">
        <f t="shared" si="41"/>
        <v>778.77</v>
      </c>
      <c r="M1286">
        <f>data!AQ1286</f>
        <v>2.3770918363950455E-10</v>
      </c>
      <c r="O1286">
        <v>2.3211755666271367E-10</v>
      </c>
      <c r="P1286">
        <f t="shared" si="40"/>
        <v>2.4089633964724113</v>
      </c>
    </row>
    <row r="1287" spans="1:16" x14ac:dyDescent="0.2">
      <c r="A1287">
        <v>779.22</v>
      </c>
      <c r="B1287">
        <v>3327.73</v>
      </c>
      <c r="C1287">
        <v>11327.3</v>
      </c>
      <c r="D1287">
        <v>54341.599999999999</v>
      </c>
      <c r="E1287">
        <v>64000</v>
      </c>
      <c r="F1287">
        <v>64000</v>
      </c>
      <c r="H1287">
        <v>13355.1</v>
      </c>
      <c r="I1287">
        <v>22087.599999999999</v>
      </c>
      <c r="J1287">
        <v>22038.1</v>
      </c>
      <c r="L1287">
        <f t="shared" si="41"/>
        <v>779.22</v>
      </c>
      <c r="M1287">
        <f>data!AQ1287</f>
        <v>2.3787229125213451E-10</v>
      </c>
      <c r="O1287">
        <v>2.3244333522136299E-10</v>
      </c>
      <c r="P1287">
        <f t="shared" si="40"/>
        <v>2.3356040841529668</v>
      </c>
    </row>
    <row r="1288" spans="1:16" x14ac:dyDescent="0.2">
      <c r="A1288">
        <v>779.66</v>
      </c>
      <c r="B1288">
        <v>3530.6</v>
      </c>
      <c r="C1288">
        <v>13078.2</v>
      </c>
      <c r="D1288">
        <v>54622.6</v>
      </c>
      <c r="E1288">
        <v>64000</v>
      </c>
      <c r="F1288">
        <v>64000</v>
      </c>
      <c r="H1288">
        <v>15381.6</v>
      </c>
      <c r="I1288">
        <v>23442.5</v>
      </c>
      <c r="J1288">
        <v>23515.7</v>
      </c>
      <c r="L1288">
        <f t="shared" si="41"/>
        <v>779.66</v>
      </c>
      <c r="M1288">
        <f>data!AQ1288</f>
        <v>2.3760238255135861E-10</v>
      </c>
      <c r="O1288">
        <v>2.3251497305781897E-10</v>
      </c>
      <c r="P1288">
        <f t="shared" ref="P1288:P1351" si="42">(M1288-O1288)/O1288%</f>
        <v>2.1879922082585912</v>
      </c>
    </row>
    <row r="1289" spans="1:16" x14ac:dyDescent="0.2">
      <c r="A1289">
        <v>780.11</v>
      </c>
      <c r="B1289">
        <v>3409.73</v>
      </c>
      <c r="C1289">
        <v>12116.6</v>
      </c>
      <c r="D1289">
        <v>54767.07</v>
      </c>
      <c r="E1289">
        <v>64000</v>
      </c>
      <c r="F1289">
        <v>64000</v>
      </c>
      <c r="H1289">
        <v>14289.1</v>
      </c>
      <c r="I1289">
        <v>21504.3</v>
      </c>
      <c r="J1289">
        <v>21538</v>
      </c>
      <c r="L1289">
        <f t="shared" si="41"/>
        <v>780.11</v>
      </c>
      <c r="M1289">
        <f>data!AQ1289</f>
        <v>2.3642254790513747E-10</v>
      </c>
      <c r="O1289">
        <v>2.3113937923364189E-10</v>
      </c>
      <c r="P1289">
        <f t="shared" si="42"/>
        <v>2.2857068704658978</v>
      </c>
    </row>
    <row r="1290" spans="1:16" x14ac:dyDescent="0.2">
      <c r="A1290">
        <v>780.55</v>
      </c>
      <c r="B1290">
        <v>3333.4</v>
      </c>
      <c r="C1290">
        <v>11345.8</v>
      </c>
      <c r="D1290">
        <v>54841</v>
      </c>
      <c r="E1290">
        <v>64000</v>
      </c>
      <c r="F1290">
        <v>64000</v>
      </c>
      <c r="H1290">
        <v>13364.3</v>
      </c>
      <c r="I1290">
        <v>21250.5</v>
      </c>
      <c r="J1290">
        <v>21268.2</v>
      </c>
      <c r="L1290">
        <f t="shared" si="41"/>
        <v>780.55</v>
      </c>
      <c r="M1290">
        <f>data!AQ1290</f>
        <v>2.358069486860255E-10</v>
      </c>
      <c r="O1290">
        <v>2.3032780094679351E-10</v>
      </c>
      <c r="P1290">
        <f t="shared" si="42"/>
        <v>2.3788477624972857</v>
      </c>
    </row>
    <row r="1291" spans="1:16" x14ac:dyDescent="0.2">
      <c r="A1291">
        <v>780.99</v>
      </c>
      <c r="B1291">
        <v>3402.73</v>
      </c>
      <c r="C1291">
        <v>11931.5</v>
      </c>
      <c r="D1291">
        <v>55166.53</v>
      </c>
      <c r="E1291">
        <v>64000</v>
      </c>
      <c r="F1291">
        <v>64000</v>
      </c>
      <c r="H1291">
        <v>14104.3</v>
      </c>
      <c r="I1291">
        <v>23614.3</v>
      </c>
      <c r="J1291">
        <v>23655</v>
      </c>
      <c r="L1291">
        <f t="shared" si="41"/>
        <v>780.99</v>
      </c>
      <c r="M1291">
        <f>data!AQ1291</f>
        <v>2.3468677385641251E-10</v>
      </c>
      <c r="O1291">
        <v>2.2943933068839591E-10</v>
      </c>
      <c r="P1291">
        <f t="shared" si="42"/>
        <v>2.2870722087065412</v>
      </c>
    </row>
    <row r="1292" spans="1:16" x14ac:dyDescent="0.2">
      <c r="A1292">
        <v>781.44</v>
      </c>
      <c r="B1292">
        <v>3356.4</v>
      </c>
      <c r="C1292">
        <v>11600.1</v>
      </c>
      <c r="D1292">
        <v>55186.53</v>
      </c>
      <c r="E1292">
        <v>64000</v>
      </c>
      <c r="F1292">
        <v>64000</v>
      </c>
      <c r="H1292">
        <v>13661.1</v>
      </c>
      <c r="I1292">
        <v>24941.3</v>
      </c>
      <c r="J1292">
        <v>24944.1</v>
      </c>
      <c r="L1292">
        <f t="shared" si="41"/>
        <v>781.44</v>
      </c>
      <c r="M1292">
        <f>data!AQ1292</f>
        <v>2.3448294900874337E-10</v>
      </c>
      <c r="O1292">
        <v>2.2962043564124564E-10</v>
      </c>
      <c r="P1292">
        <f t="shared" si="42"/>
        <v>2.1176309303300953</v>
      </c>
    </row>
    <row r="1293" spans="1:16" x14ac:dyDescent="0.2">
      <c r="A1293">
        <v>781.88</v>
      </c>
      <c r="B1293">
        <v>3269.47</v>
      </c>
      <c r="C1293">
        <v>10864.8</v>
      </c>
      <c r="D1293">
        <v>55113.4</v>
      </c>
      <c r="E1293">
        <v>64000</v>
      </c>
      <c r="F1293">
        <v>64000</v>
      </c>
      <c r="H1293">
        <v>12759.8</v>
      </c>
      <c r="I1293">
        <v>24609.8</v>
      </c>
      <c r="J1293">
        <v>24529.599999999999</v>
      </c>
      <c r="L1293">
        <f t="shared" si="41"/>
        <v>781.88</v>
      </c>
      <c r="M1293">
        <f>data!AQ1293</f>
        <v>2.345271652880854E-10</v>
      </c>
      <c r="O1293">
        <v>2.2954590579256722E-10</v>
      </c>
      <c r="P1293">
        <f t="shared" si="42"/>
        <v>2.1700493756658736</v>
      </c>
    </row>
    <row r="1294" spans="1:16" x14ac:dyDescent="0.2">
      <c r="A1294">
        <v>782.33</v>
      </c>
      <c r="B1294">
        <v>3336.4</v>
      </c>
      <c r="C1294">
        <v>11489.4</v>
      </c>
      <c r="D1294">
        <v>55013.53</v>
      </c>
      <c r="E1294">
        <v>64000</v>
      </c>
      <c r="F1294">
        <v>64000</v>
      </c>
      <c r="H1294">
        <v>13501.7</v>
      </c>
      <c r="I1294">
        <v>23010.1</v>
      </c>
      <c r="J1294">
        <v>23002.3</v>
      </c>
      <c r="L1294">
        <f t="shared" si="41"/>
        <v>782.33</v>
      </c>
      <c r="M1294">
        <f>data!AQ1294</f>
        <v>2.3543843668481799E-10</v>
      </c>
      <c r="O1294">
        <v>2.304186210033067E-10</v>
      </c>
      <c r="P1294">
        <f t="shared" si="42"/>
        <v>2.1785633728965217</v>
      </c>
    </row>
    <row r="1295" spans="1:16" x14ac:dyDescent="0.2">
      <c r="A1295">
        <v>782.77</v>
      </c>
      <c r="B1295">
        <v>3249.13</v>
      </c>
      <c r="C1295">
        <v>10746.2</v>
      </c>
      <c r="D1295">
        <v>54718.400000000001</v>
      </c>
      <c r="E1295">
        <v>64000</v>
      </c>
      <c r="F1295">
        <v>64000</v>
      </c>
      <c r="H1295">
        <v>12612.1</v>
      </c>
      <c r="I1295">
        <v>21597.4</v>
      </c>
      <c r="J1295">
        <v>21579.5</v>
      </c>
      <c r="L1295">
        <f t="shared" si="41"/>
        <v>782.77</v>
      </c>
      <c r="M1295">
        <f>data!AQ1295</f>
        <v>2.3655186527807911E-10</v>
      </c>
      <c r="O1295">
        <v>2.3158679029538032E-10</v>
      </c>
      <c r="P1295">
        <f t="shared" si="42"/>
        <v>2.1439370425083468</v>
      </c>
    </row>
    <row r="1296" spans="1:16" x14ac:dyDescent="0.2">
      <c r="A1296">
        <v>783.21</v>
      </c>
      <c r="B1296">
        <v>3309.73</v>
      </c>
      <c r="C1296">
        <v>11103.3</v>
      </c>
      <c r="D1296">
        <v>54445.599999999999</v>
      </c>
      <c r="E1296">
        <v>64000</v>
      </c>
      <c r="F1296">
        <v>64000</v>
      </c>
      <c r="H1296">
        <v>13055.8</v>
      </c>
      <c r="I1296">
        <v>22240</v>
      </c>
      <c r="J1296">
        <v>22274.9</v>
      </c>
      <c r="L1296">
        <f t="shared" si="41"/>
        <v>783.21</v>
      </c>
      <c r="M1296">
        <f>data!AQ1296</f>
        <v>2.3829008690806096E-10</v>
      </c>
      <c r="O1296">
        <v>2.3319917445992341E-10</v>
      </c>
      <c r="P1296">
        <f t="shared" si="42"/>
        <v>2.1830748157354418</v>
      </c>
    </row>
    <row r="1297" spans="1:16" x14ac:dyDescent="0.2">
      <c r="A1297">
        <v>783.66</v>
      </c>
      <c r="B1297">
        <v>3353.73</v>
      </c>
      <c r="C1297">
        <v>11686.1</v>
      </c>
      <c r="D1297">
        <v>54093.67</v>
      </c>
      <c r="E1297">
        <v>64000</v>
      </c>
      <c r="F1297">
        <v>64000</v>
      </c>
      <c r="H1297">
        <v>13764.8</v>
      </c>
      <c r="I1297">
        <v>22079</v>
      </c>
      <c r="J1297">
        <v>22120</v>
      </c>
      <c r="L1297">
        <f t="shared" si="41"/>
        <v>783.66</v>
      </c>
      <c r="M1297">
        <f>data!AQ1297</f>
        <v>2.4036640585854025E-10</v>
      </c>
      <c r="O1297">
        <v>2.3485191957599269E-10</v>
      </c>
      <c r="P1297">
        <f t="shared" si="42"/>
        <v>2.3480694952391898</v>
      </c>
    </row>
    <row r="1298" spans="1:16" x14ac:dyDescent="0.2">
      <c r="A1298">
        <v>784.1</v>
      </c>
      <c r="B1298">
        <v>3380</v>
      </c>
      <c r="C1298">
        <v>11807.4</v>
      </c>
      <c r="D1298">
        <v>53800.53</v>
      </c>
      <c r="E1298">
        <v>64000</v>
      </c>
      <c r="F1298">
        <v>64000</v>
      </c>
      <c r="H1298">
        <v>13938.2</v>
      </c>
      <c r="I1298">
        <v>22537.7</v>
      </c>
      <c r="J1298">
        <v>22543.200000000001</v>
      </c>
      <c r="L1298">
        <f t="shared" si="41"/>
        <v>784.1</v>
      </c>
      <c r="M1298">
        <f>data!AQ1298</f>
        <v>2.4208524879558369E-10</v>
      </c>
      <c r="O1298">
        <v>2.3659498125524887E-10</v>
      </c>
      <c r="P1298">
        <f t="shared" si="42"/>
        <v>2.320534235851643</v>
      </c>
    </row>
    <row r="1299" spans="1:16" x14ac:dyDescent="0.2">
      <c r="A1299">
        <v>784.55</v>
      </c>
      <c r="B1299">
        <v>3302</v>
      </c>
      <c r="C1299">
        <v>11240.2</v>
      </c>
      <c r="D1299">
        <v>53596.07</v>
      </c>
      <c r="E1299">
        <v>64000</v>
      </c>
      <c r="F1299">
        <v>64000</v>
      </c>
      <c r="H1299">
        <v>13200.6</v>
      </c>
      <c r="I1299">
        <v>20502.7</v>
      </c>
      <c r="J1299">
        <v>20531.8</v>
      </c>
      <c r="L1299">
        <f t="shared" si="41"/>
        <v>784.55</v>
      </c>
      <c r="M1299">
        <f>data!AQ1299</f>
        <v>2.4284140998021579E-10</v>
      </c>
      <c r="O1299">
        <v>2.3721109172057915E-10</v>
      </c>
      <c r="P1299">
        <f t="shared" si="42"/>
        <v>2.3735476359043224</v>
      </c>
    </row>
    <row r="1300" spans="1:16" x14ac:dyDescent="0.2">
      <c r="A1300">
        <v>784.99</v>
      </c>
      <c r="B1300">
        <v>3288.27</v>
      </c>
      <c r="C1300">
        <v>11077.8</v>
      </c>
      <c r="D1300">
        <v>53604.27</v>
      </c>
      <c r="E1300">
        <v>64000</v>
      </c>
      <c r="F1300">
        <v>64000</v>
      </c>
      <c r="H1300">
        <v>13012.8</v>
      </c>
      <c r="I1300">
        <v>19991.900000000001</v>
      </c>
      <c r="J1300">
        <v>19981.599999999999</v>
      </c>
      <c r="L1300">
        <f t="shared" si="41"/>
        <v>784.99</v>
      </c>
      <c r="M1300">
        <f>data!AQ1300</f>
        <v>2.4284009756574383E-10</v>
      </c>
      <c r="O1300">
        <v>2.371180028404345E-10</v>
      </c>
      <c r="P1300">
        <f t="shared" si="42"/>
        <v>2.413184430015606</v>
      </c>
    </row>
    <row r="1301" spans="1:16" x14ac:dyDescent="0.2">
      <c r="A1301">
        <v>785.43</v>
      </c>
      <c r="B1301">
        <v>3303.73</v>
      </c>
      <c r="C1301">
        <v>11163.5</v>
      </c>
      <c r="D1301">
        <v>53814.8</v>
      </c>
      <c r="E1301">
        <v>64000</v>
      </c>
      <c r="F1301">
        <v>64000</v>
      </c>
      <c r="H1301">
        <v>13112.9</v>
      </c>
      <c r="I1301">
        <v>20742</v>
      </c>
      <c r="J1301">
        <v>20753.599999999999</v>
      </c>
      <c r="L1301">
        <f t="shared" si="41"/>
        <v>785.43</v>
      </c>
      <c r="M1301">
        <f>data!AQ1301</f>
        <v>2.4195962556910817E-10</v>
      </c>
      <c r="O1301">
        <v>2.3649858843900496E-10</v>
      </c>
      <c r="P1301">
        <f t="shared" si="42"/>
        <v>2.3091203910130957</v>
      </c>
    </row>
    <row r="1302" spans="1:16" x14ac:dyDescent="0.2">
      <c r="A1302">
        <v>785.88</v>
      </c>
      <c r="B1302">
        <v>3272</v>
      </c>
      <c r="C1302">
        <v>10909.4</v>
      </c>
      <c r="D1302">
        <v>54050.8</v>
      </c>
      <c r="E1302">
        <v>64000</v>
      </c>
      <c r="F1302">
        <v>64000</v>
      </c>
      <c r="H1302">
        <v>12818.2</v>
      </c>
      <c r="I1302">
        <v>21538.9</v>
      </c>
      <c r="J1302">
        <v>21487.3</v>
      </c>
      <c r="L1302">
        <f t="shared" si="41"/>
        <v>785.88</v>
      </c>
      <c r="M1302">
        <f>data!AQ1302</f>
        <v>2.4072406969523865E-10</v>
      </c>
      <c r="O1302">
        <v>2.3527664791779114E-10</v>
      </c>
      <c r="P1302">
        <f t="shared" si="42"/>
        <v>2.3153261599302088</v>
      </c>
    </row>
    <row r="1303" spans="1:16" x14ac:dyDescent="0.2">
      <c r="A1303">
        <v>786.32</v>
      </c>
      <c r="B1303">
        <v>3354.4</v>
      </c>
      <c r="C1303">
        <v>11627.5</v>
      </c>
      <c r="D1303">
        <v>54333.53</v>
      </c>
      <c r="E1303">
        <v>64000</v>
      </c>
      <c r="F1303">
        <v>64000</v>
      </c>
      <c r="H1303">
        <v>13691.6</v>
      </c>
      <c r="I1303">
        <v>21611.599999999999</v>
      </c>
      <c r="J1303">
        <v>21647.8</v>
      </c>
      <c r="L1303">
        <f t="shared" si="41"/>
        <v>786.32</v>
      </c>
      <c r="M1303">
        <f>data!AQ1303</f>
        <v>2.3983328565679866E-10</v>
      </c>
      <c r="O1303">
        <v>2.345798038461855E-10</v>
      </c>
      <c r="P1303">
        <f t="shared" si="42"/>
        <v>2.2395286058205937</v>
      </c>
    </row>
    <row r="1304" spans="1:16" x14ac:dyDescent="0.2">
      <c r="A1304">
        <v>786.76</v>
      </c>
      <c r="B1304">
        <v>3401.53</v>
      </c>
      <c r="C1304">
        <v>11889.7</v>
      </c>
      <c r="D1304">
        <v>54591.87</v>
      </c>
      <c r="E1304">
        <v>64000</v>
      </c>
      <c r="F1304">
        <v>64000</v>
      </c>
      <c r="H1304">
        <v>14000.7</v>
      </c>
      <c r="I1304">
        <v>22415.599999999999</v>
      </c>
      <c r="J1304">
        <v>22370.1</v>
      </c>
      <c r="L1304">
        <f t="shared" si="41"/>
        <v>786.76</v>
      </c>
      <c r="M1304">
        <f>data!AQ1304</f>
        <v>2.3889569955292795E-10</v>
      </c>
      <c r="O1304">
        <v>2.3345631687765337E-10</v>
      </c>
      <c r="P1304">
        <f t="shared" si="42"/>
        <v>2.3299359589079698</v>
      </c>
    </row>
    <row r="1305" spans="1:16" x14ac:dyDescent="0.2">
      <c r="A1305">
        <v>787.21</v>
      </c>
      <c r="B1305">
        <v>3396.4</v>
      </c>
      <c r="C1305">
        <v>11963.5</v>
      </c>
      <c r="D1305">
        <v>54766.13</v>
      </c>
      <c r="E1305">
        <v>64000</v>
      </c>
      <c r="F1305">
        <v>64000</v>
      </c>
      <c r="H1305">
        <v>14124.7</v>
      </c>
      <c r="I1305">
        <v>22907.9</v>
      </c>
      <c r="J1305">
        <v>22903.4</v>
      </c>
      <c r="L1305">
        <f t="shared" si="41"/>
        <v>787.21</v>
      </c>
      <c r="M1305">
        <f>data!AQ1305</f>
        <v>2.3812361894583865E-10</v>
      </c>
      <c r="O1305">
        <v>2.3265220115985518E-10</v>
      </c>
      <c r="P1305">
        <f t="shared" si="42"/>
        <v>2.3517584440235155</v>
      </c>
    </row>
    <row r="1306" spans="1:16" x14ac:dyDescent="0.2">
      <c r="A1306">
        <v>787.65</v>
      </c>
      <c r="B1306">
        <v>3263.6</v>
      </c>
      <c r="C1306">
        <v>10798.6</v>
      </c>
      <c r="D1306">
        <v>54458.73</v>
      </c>
      <c r="E1306">
        <v>64000</v>
      </c>
      <c r="F1306">
        <v>64000</v>
      </c>
      <c r="H1306">
        <v>12677.6</v>
      </c>
      <c r="I1306">
        <v>22544.5</v>
      </c>
      <c r="J1306">
        <v>22531.9</v>
      </c>
      <c r="L1306">
        <f t="shared" si="41"/>
        <v>787.65</v>
      </c>
      <c r="M1306">
        <f>data!AQ1306</f>
        <v>2.39086494469845E-10</v>
      </c>
      <c r="O1306">
        <v>2.3377312330088125E-10</v>
      </c>
      <c r="P1306">
        <f t="shared" si="42"/>
        <v>2.2728751252234849</v>
      </c>
    </row>
    <row r="1307" spans="1:16" x14ac:dyDescent="0.2">
      <c r="A1307">
        <v>788.09</v>
      </c>
      <c r="B1307">
        <v>3273.13</v>
      </c>
      <c r="C1307">
        <v>10981.9</v>
      </c>
      <c r="D1307">
        <v>54175.199999999997</v>
      </c>
      <c r="E1307">
        <v>64000</v>
      </c>
      <c r="F1307">
        <v>64000</v>
      </c>
      <c r="H1307">
        <v>12894.1</v>
      </c>
      <c r="I1307">
        <v>23415.3</v>
      </c>
      <c r="J1307">
        <v>23436.799999999999</v>
      </c>
      <c r="L1307">
        <f t="shared" si="41"/>
        <v>788.09</v>
      </c>
      <c r="M1307">
        <f>data!AQ1307</f>
        <v>2.4064547514857042E-10</v>
      </c>
      <c r="O1307">
        <v>2.3532100559855921E-10</v>
      </c>
      <c r="P1307">
        <f t="shared" si="42"/>
        <v>2.2626409981837208</v>
      </c>
    </row>
    <row r="1308" spans="1:16" x14ac:dyDescent="0.2">
      <c r="A1308">
        <v>788.54</v>
      </c>
      <c r="B1308">
        <v>3325.4</v>
      </c>
      <c r="C1308">
        <v>11419.8</v>
      </c>
      <c r="D1308">
        <v>53941.27</v>
      </c>
      <c r="E1308">
        <v>64000</v>
      </c>
      <c r="F1308">
        <v>64000</v>
      </c>
      <c r="H1308">
        <v>13412.8</v>
      </c>
      <c r="I1308">
        <v>23269.200000000001</v>
      </c>
      <c r="J1308">
        <v>23237.599999999999</v>
      </c>
      <c r="L1308">
        <f t="shared" si="41"/>
        <v>788.54</v>
      </c>
      <c r="M1308">
        <f>data!AQ1308</f>
        <v>2.4219055913427782E-10</v>
      </c>
      <c r="O1308">
        <v>2.3682709311218941E-10</v>
      </c>
      <c r="P1308">
        <f t="shared" si="42"/>
        <v>2.2647180909946094</v>
      </c>
    </row>
    <row r="1309" spans="1:16" x14ac:dyDescent="0.2">
      <c r="A1309">
        <v>788.98</v>
      </c>
      <c r="B1309">
        <v>3271.33</v>
      </c>
      <c r="C1309">
        <v>10941.6</v>
      </c>
      <c r="D1309">
        <v>53637.599999999999</v>
      </c>
      <c r="E1309">
        <v>64000</v>
      </c>
      <c r="F1309">
        <v>64000</v>
      </c>
      <c r="H1309">
        <v>12842.3</v>
      </c>
      <c r="I1309">
        <v>21547.4</v>
      </c>
      <c r="J1309">
        <v>21527.200000000001</v>
      </c>
      <c r="L1309">
        <f t="shared" si="41"/>
        <v>788.98</v>
      </c>
      <c r="M1309">
        <f>data!AQ1309</f>
        <v>2.4356405618333962E-10</v>
      </c>
      <c r="O1309">
        <v>2.3804895444605603E-10</v>
      </c>
      <c r="P1309">
        <f t="shared" si="42"/>
        <v>2.3167930941420525</v>
      </c>
    </row>
    <row r="1310" spans="1:16" x14ac:dyDescent="0.2">
      <c r="A1310">
        <v>789.42</v>
      </c>
      <c r="B1310">
        <v>3288.93</v>
      </c>
      <c r="C1310">
        <v>11096</v>
      </c>
      <c r="D1310">
        <v>53457.07</v>
      </c>
      <c r="E1310">
        <v>64000</v>
      </c>
      <c r="F1310">
        <v>64000</v>
      </c>
      <c r="H1310">
        <v>13104.3</v>
      </c>
      <c r="I1310">
        <v>21391</v>
      </c>
      <c r="J1310">
        <v>21340.1</v>
      </c>
      <c r="L1310">
        <f t="shared" si="41"/>
        <v>789.42</v>
      </c>
      <c r="M1310">
        <f>data!AQ1310</f>
        <v>2.4468600370974052E-10</v>
      </c>
      <c r="O1310">
        <v>2.3938815292371704E-10</v>
      </c>
      <c r="P1310">
        <f t="shared" si="42"/>
        <v>2.2130797707903609</v>
      </c>
    </row>
    <row r="1311" spans="1:16" x14ac:dyDescent="0.2">
      <c r="A1311">
        <v>789.87</v>
      </c>
      <c r="B1311">
        <v>3281.67</v>
      </c>
      <c r="C1311">
        <v>10990.8</v>
      </c>
      <c r="D1311">
        <v>53172.87</v>
      </c>
      <c r="E1311">
        <v>64000</v>
      </c>
      <c r="F1311">
        <v>64000</v>
      </c>
      <c r="H1311">
        <v>12973</v>
      </c>
      <c r="I1311">
        <v>19435.3</v>
      </c>
      <c r="J1311">
        <v>19476.2</v>
      </c>
      <c r="L1311">
        <f t="shared" si="41"/>
        <v>789.87</v>
      </c>
      <c r="M1311">
        <f>data!AQ1311</f>
        <v>2.462292410788738E-10</v>
      </c>
      <c r="O1311">
        <v>2.4062846581847894E-10</v>
      </c>
      <c r="P1311">
        <f t="shared" si="42"/>
        <v>2.3275613886097202</v>
      </c>
    </row>
    <row r="1312" spans="1:16" x14ac:dyDescent="0.2">
      <c r="A1312">
        <v>790.31</v>
      </c>
      <c r="B1312">
        <v>3328.8</v>
      </c>
      <c r="C1312">
        <v>11365.3</v>
      </c>
      <c r="D1312">
        <v>53107.27</v>
      </c>
      <c r="E1312">
        <v>64000</v>
      </c>
      <c r="F1312">
        <v>64000</v>
      </c>
      <c r="H1312">
        <v>13380.5</v>
      </c>
      <c r="I1312">
        <v>19219.400000000001</v>
      </c>
      <c r="J1312">
        <v>19216.2</v>
      </c>
      <c r="L1312">
        <f t="shared" si="41"/>
        <v>790.31</v>
      </c>
      <c r="M1312">
        <f>data!AQ1312</f>
        <v>2.4692432433378573E-10</v>
      </c>
      <c r="O1312">
        <v>2.4167124095726784E-10</v>
      </c>
      <c r="P1312">
        <f t="shared" si="42"/>
        <v>2.1736485300072332</v>
      </c>
    </row>
    <row r="1313" spans="1:16" x14ac:dyDescent="0.2">
      <c r="A1313">
        <v>790.75</v>
      </c>
      <c r="B1313">
        <v>3256.93</v>
      </c>
      <c r="C1313">
        <v>10852.4</v>
      </c>
      <c r="D1313">
        <v>53027.53</v>
      </c>
      <c r="E1313">
        <v>64000</v>
      </c>
      <c r="F1313">
        <v>64000</v>
      </c>
      <c r="H1313">
        <v>12663.4</v>
      </c>
      <c r="I1313">
        <v>18566.5</v>
      </c>
      <c r="J1313">
        <v>18584.400000000001</v>
      </c>
      <c r="L1313">
        <f t="shared" si="41"/>
        <v>790.75</v>
      </c>
      <c r="M1313">
        <f>data!AQ1313</f>
        <v>2.4707129039674081E-10</v>
      </c>
      <c r="O1313">
        <v>2.4172675410987613E-10</v>
      </c>
      <c r="P1313">
        <f t="shared" si="42"/>
        <v>2.2109825230331475</v>
      </c>
    </row>
    <row r="1314" spans="1:16" x14ac:dyDescent="0.2">
      <c r="A1314">
        <v>791.2</v>
      </c>
      <c r="B1314">
        <v>3277.27</v>
      </c>
      <c r="C1314">
        <v>10960.7</v>
      </c>
      <c r="D1314">
        <v>53235.67</v>
      </c>
      <c r="E1314">
        <v>64000</v>
      </c>
      <c r="F1314">
        <v>64000</v>
      </c>
      <c r="H1314">
        <v>12874.8</v>
      </c>
      <c r="I1314">
        <v>18935.5</v>
      </c>
      <c r="J1314">
        <v>18926.400000000001</v>
      </c>
      <c r="L1314">
        <f t="shared" si="41"/>
        <v>791.2</v>
      </c>
      <c r="M1314">
        <f>data!AQ1314</f>
        <v>2.4619780982081128E-10</v>
      </c>
      <c r="O1314">
        <v>2.4074674891445828E-10</v>
      </c>
      <c r="P1314">
        <f t="shared" si="42"/>
        <v>2.2642303295609034</v>
      </c>
    </row>
    <row r="1315" spans="1:16" x14ac:dyDescent="0.2">
      <c r="A1315">
        <v>791.64</v>
      </c>
      <c r="B1315">
        <v>3393.87</v>
      </c>
      <c r="C1315">
        <v>11931.7</v>
      </c>
      <c r="D1315">
        <v>53702.67</v>
      </c>
      <c r="E1315">
        <v>64000</v>
      </c>
      <c r="F1315">
        <v>64000</v>
      </c>
      <c r="H1315">
        <v>14052.9</v>
      </c>
      <c r="I1315">
        <v>19808.8</v>
      </c>
      <c r="J1315">
        <v>19765.8</v>
      </c>
      <c r="L1315">
        <f t="shared" si="41"/>
        <v>791.64</v>
      </c>
      <c r="M1315">
        <f>data!AQ1315</f>
        <v>2.4449116718395091E-10</v>
      </c>
      <c r="O1315">
        <v>2.3882334341254763E-10</v>
      </c>
      <c r="P1315">
        <f t="shared" si="42"/>
        <v>2.3732285506164241</v>
      </c>
    </row>
    <row r="1316" spans="1:16" x14ac:dyDescent="0.2">
      <c r="A1316">
        <v>792.08</v>
      </c>
      <c r="B1316">
        <v>3294.33</v>
      </c>
      <c r="C1316">
        <v>11055.9</v>
      </c>
      <c r="D1316">
        <v>53910.07</v>
      </c>
      <c r="E1316">
        <v>64000</v>
      </c>
      <c r="F1316">
        <v>64000</v>
      </c>
      <c r="H1316">
        <v>13043</v>
      </c>
      <c r="I1316">
        <v>19201.900000000001</v>
      </c>
      <c r="J1316">
        <v>19202.599999999999</v>
      </c>
      <c r="L1316">
        <f t="shared" ref="L1316:L1379" si="43">A1316</f>
        <v>792.08</v>
      </c>
      <c r="M1316">
        <f>data!AQ1316</f>
        <v>2.4302868862243765E-10</v>
      </c>
      <c r="O1316">
        <v>2.3727994158260307E-10</v>
      </c>
      <c r="P1316">
        <f t="shared" si="42"/>
        <v>2.422769915354726</v>
      </c>
    </row>
    <row r="1317" spans="1:16" x14ac:dyDescent="0.2">
      <c r="A1317">
        <v>792.53</v>
      </c>
      <c r="B1317">
        <v>3325.93</v>
      </c>
      <c r="C1317">
        <v>11261.8</v>
      </c>
      <c r="D1317">
        <v>54121.07</v>
      </c>
      <c r="E1317">
        <v>64000</v>
      </c>
      <c r="F1317">
        <v>64000</v>
      </c>
      <c r="H1317">
        <v>13260.8</v>
      </c>
      <c r="I1317">
        <v>19025.5</v>
      </c>
      <c r="J1317">
        <v>19028.900000000001</v>
      </c>
      <c r="L1317">
        <f t="shared" si="43"/>
        <v>792.53</v>
      </c>
      <c r="M1317">
        <f>data!AQ1317</f>
        <v>2.4222669035070306E-10</v>
      </c>
      <c r="O1317">
        <v>2.3663943324736981E-10</v>
      </c>
      <c r="P1317">
        <f t="shared" si="42"/>
        <v>2.3610845524180424</v>
      </c>
    </row>
    <row r="1318" spans="1:16" x14ac:dyDescent="0.2">
      <c r="A1318">
        <v>792.97</v>
      </c>
      <c r="B1318">
        <v>3286.6</v>
      </c>
      <c r="C1318">
        <v>10969</v>
      </c>
      <c r="D1318">
        <v>54216.47</v>
      </c>
      <c r="E1318">
        <v>64000</v>
      </c>
      <c r="F1318">
        <v>64000</v>
      </c>
      <c r="H1318">
        <v>12870.3</v>
      </c>
      <c r="I1318">
        <v>19180.2</v>
      </c>
      <c r="J1318">
        <v>19196.3</v>
      </c>
      <c r="L1318">
        <f t="shared" si="43"/>
        <v>792.97</v>
      </c>
      <c r="M1318">
        <f>data!AQ1318</f>
        <v>2.4165129984463143E-10</v>
      </c>
      <c r="O1318">
        <v>2.3649548437999123E-10</v>
      </c>
      <c r="P1318">
        <f t="shared" si="42"/>
        <v>2.1800904478818928</v>
      </c>
    </row>
    <row r="1319" spans="1:16" x14ac:dyDescent="0.2">
      <c r="A1319">
        <v>793.41</v>
      </c>
      <c r="B1319">
        <v>3641.87</v>
      </c>
      <c r="C1319">
        <v>13874.2</v>
      </c>
      <c r="D1319">
        <v>54379.73</v>
      </c>
      <c r="E1319">
        <v>64000</v>
      </c>
      <c r="F1319">
        <v>64000</v>
      </c>
      <c r="H1319">
        <v>16401.400000000001</v>
      </c>
      <c r="I1319">
        <v>24636.6</v>
      </c>
      <c r="J1319">
        <v>24683.8</v>
      </c>
      <c r="L1319">
        <f t="shared" si="43"/>
        <v>793.41</v>
      </c>
      <c r="M1319">
        <f>data!AQ1319</f>
        <v>2.4271755244739718E-10</v>
      </c>
      <c r="O1319">
        <v>2.3771705001629548E-10</v>
      </c>
      <c r="P1319">
        <f t="shared" si="42"/>
        <v>2.1035522823284705</v>
      </c>
    </row>
    <row r="1320" spans="1:16" x14ac:dyDescent="0.2">
      <c r="A1320">
        <v>793.86</v>
      </c>
      <c r="B1320">
        <v>3393.8</v>
      </c>
      <c r="C1320">
        <v>11884.5</v>
      </c>
      <c r="D1320">
        <v>53728.800000000003</v>
      </c>
      <c r="E1320">
        <v>64000</v>
      </c>
      <c r="F1320">
        <v>64000</v>
      </c>
      <c r="H1320">
        <v>13987.1</v>
      </c>
      <c r="I1320">
        <v>23938.1</v>
      </c>
      <c r="J1320">
        <v>23915.9</v>
      </c>
      <c r="L1320">
        <f t="shared" si="43"/>
        <v>793.86</v>
      </c>
      <c r="M1320">
        <f>data!AQ1320</f>
        <v>2.4487235906631505E-10</v>
      </c>
      <c r="O1320">
        <v>2.3915802247485558E-10</v>
      </c>
      <c r="P1320">
        <f t="shared" si="42"/>
        <v>2.3893560133698855</v>
      </c>
    </row>
    <row r="1321" spans="1:16" x14ac:dyDescent="0.2">
      <c r="A1321">
        <v>794.3</v>
      </c>
      <c r="B1321">
        <v>3317.2</v>
      </c>
      <c r="C1321">
        <v>11346.6</v>
      </c>
      <c r="D1321">
        <v>53268.2</v>
      </c>
      <c r="E1321">
        <v>64000</v>
      </c>
      <c r="F1321">
        <v>64000</v>
      </c>
      <c r="H1321">
        <v>13338.3</v>
      </c>
      <c r="I1321">
        <v>25020.7</v>
      </c>
      <c r="J1321">
        <v>25019.4</v>
      </c>
      <c r="L1321">
        <f t="shared" si="43"/>
        <v>794.3</v>
      </c>
      <c r="M1321">
        <f>data!AQ1321</f>
        <v>2.4696208109215366E-10</v>
      </c>
      <c r="O1321">
        <v>2.4191561316357863E-10</v>
      </c>
      <c r="P1321">
        <f t="shared" si="42"/>
        <v>2.0860447420409778</v>
      </c>
    </row>
    <row r="1322" spans="1:16" x14ac:dyDescent="0.2">
      <c r="A1322">
        <v>794.74</v>
      </c>
      <c r="B1322">
        <v>3332.87</v>
      </c>
      <c r="C1322">
        <v>11407.7</v>
      </c>
      <c r="D1322">
        <v>52747.93</v>
      </c>
      <c r="E1322">
        <v>64000</v>
      </c>
      <c r="F1322">
        <v>64000</v>
      </c>
      <c r="H1322">
        <v>13422.2</v>
      </c>
      <c r="I1322">
        <v>25798.5</v>
      </c>
      <c r="J1322">
        <v>25783.5</v>
      </c>
      <c r="L1322">
        <f t="shared" si="43"/>
        <v>794.74</v>
      </c>
      <c r="M1322">
        <f>data!AQ1322</f>
        <v>2.4989405239523237E-10</v>
      </c>
      <c r="O1322">
        <v>2.4469730177597136E-10</v>
      </c>
      <c r="P1322">
        <f t="shared" si="42"/>
        <v>2.1237465969358342</v>
      </c>
    </row>
    <row r="1323" spans="1:16" x14ac:dyDescent="0.2">
      <c r="A1323">
        <v>795.18</v>
      </c>
      <c r="B1323">
        <v>3316.53</v>
      </c>
      <c r="C1323">
        <v>11323.8</v>
      </c>
      <c r="D1323">
        <v>52325.87</v>
      </c>
      <c r="E1323">
        <v>64000</v>
      </c>
      <c r="F1323">
        <v>64000</v>
      </c>
      <c r="H1323">
        <v>13299.8</v>
      </c>
      <c r="I1323">
        <v>22260</v>
      </c>
      <c r="J1323">
        <v>22240</v>
      </c>
      <c r="L1323">
        <f t="shared" si="43"/>
        <v>795.18</v>
      </c>
      <c r="M1323">
        <f>data!AQ1323</f>
        <v>2.5218259489086751E-10</v>
      </c>
      <c r="O1323">
        <v>2.4649866376538643E-10</v>
      </c>
      <c r="P1323">
        <f t="shared" si="42"/>
        <v>2.3058669116725734</v>
      </c>
    </row>
    <row r="1324" spans="1:16" x14ac:dyDescent="0.2">
      <c r="A1324">
        <v>795.63</v>
      </c>
      <c r="B1324">
        <v>3257.4</v>
      </c>
      <c r="C1324">
        <v>10814.5</v>
      </c>
      <c r="D1324">
        <v>52198.67</v>
      </c>
      <c r="E1324">
        <v>64000</v>
      </c>
      <c r="F1324">
        <v>64000</v>
      </c>
      <c r="H1324">
        <v>12689.3</v>
      </c>
      <c r="I1324">
        <v>20838</v>
      </c>
      <c r="J1324">
        <v>20887.099999999999</v>
      </c>
      <c r="L1324">
        <f t="shared" si="43"/>
        <v>795.63</v>
      </c>
      <c r="M1324">
        <f>data!AQ1324</f>
        <v>2.5265789644003936E-10</v>
      </c>
      <c r="O1324">
        <v>2.4718971233429893E-10</v>
      </c>
      <c r="P1324">
        <f t="shared" si="42"/>
        <v>2.2121406486145618</v>
      </c>
    </row>
    <row r="1325" spans="1:16" x14ac:dyDescent="0.2">
      <c r="A1325">
        <v>796.07</v>
      </c>
      <c r="B1325">
        <v>3346.73</v>
      </c>
      <c r="C1325">
        <v>11517.8</v>
      </c>
      <c r="D1325">
        <v>52277.47</v>
      </c>
      <c r="E1325">
        <v>64000</v>
      </c>
      <c r="F1325">
        <v>64000</v>
      </c>
      <c r="H1325">
        <v>13553.9</v>
      </c>
      <c r="I1325">
        <v>19431.3</v>
      </c>
      <c r="J1325">
        <v>19446.3</v>
      </c>
      <c r="L1325">
        <f t="shared" si="43"/>
        <v>796.07</v>
      </c>
      <c r="M1325">
        <f>data!AQ1325</f>
        <v>2.5281729442049288E-10</v>
      </c>
      <c r="O1325">
        <v>2.4684487920577144E-10</v>
      </c>
      <c r="P1325">
        <f t="shared" si="42"/>
        <v>2.4195013621258061</v>
      </c>
    </row>
    <row r="1326" spans="1:16" x14ac:dyDescent="0.2">
      <c r="A1326">
        <v>796.51</v>
      </c>
      <c r="B1326">
        <v>3309.4</v>
      </c>
      <c r="C1326">
        <v>11166.9</v>
      </c>
      <c r="D1326">
        <v>52530.13</v>
      </c>
      <c r="E1326">
        <v>64000</v>
      </c>
      <c r="F1326">
        <v>64000</v>
      </c>
      <c r="H1326">
        <v>13180.6</v>
      </c>
      <c r="I1326">
        <v>17720.8</v>
      </c>
      <c r="J1326">
        <v>17719.099999999999</v>
      </c>
      <c r="L1326">
        <f t="shared" si="43"/>
        <v>796.51</v>
      </c>
      <c r="M1326">
        <f>data!AQ1326</f>
        <v>2.5134488018117185E-10</v>
      </c>
      <c r="O1326">
        <v>2.4585357613165203E-10</v>
      </c>
      <c r="P1326">
        <f t="shared" si="42"/>
        <v>2.2335668798973578</v>
      </c>
    </row>
    <row r="1327" spans="1:16" x14ac:dyDescent="0.2">
      <c r="A1327">
        <v>796.96</v>
      </c>
      <c r="B1327">
        <v>3323.2</v>
      </c>
      <c r="C1327">
        <v>11272.6</v>
      </c>
      <c r="D1327">
        <v>52870.93</v>
      </c>
      <c r="E1327">
        <v>64000</v>
      </c>
      <c r="F1327">
        <v>64000</v>
      </c>
      <c r="H1327">
        <v>13214.6</v>
      </c>
      <c r="I1327">
        <v>18324.7</v>
      </c>
      <c r="J1327">
        <v>18322.5</v>
      </c>
      <c r="L1327">
        <f t="shared" si="43"/>
        <v>796.96</v>
      </c>
      <c r="M1327">
        <f>data!AQ1327</f>
        <v>2.4969500590784489E-10</v>
      </c>
      <c r="O1327">
        <v>2.4410856371085966E-10</v>
      </c>
      <c r="P1327">
        <f t="shared" si="42"/>
        <v>2.2885072576160144</v>
      </c>
    </row>
    <row r="1328" spans="1:16" x14ac:dyDescent="0.2">
      <c r="A1328">
        <v>797.4</v>
      </c>
      <c r="B1328">
        <v>3289</v>
      </c>
      <c r="C1328">
        <v>10998.6</v>
      </c>
      <c r="D1328">
        <v>53170.93</v>
      </c>
      <c r="E1328">
        <v>64000</v>
      </c>
      <c r="F1328">
        <v>64000</v>
      </c>
      <c r="H1328">
        <v>12949.6</v>
      </c>
      <c r="I1328">
        <v>18724.7</v>
      </c>
      <c r="J1328">
        <v>18693.5</v>
      </c>
      <c r="L1328">
        <f t="shared" si="43"/>
        <v>797.4</v>
      </c>
      <c r="M1328">
        <f>data!AQ1328</f>
        <v>2.4802705845967235E-10</v>
      </c>
      <c r="O1328">
        <v>2.4238677701105209E-10</v>
      </c>
      <c r="P1328">
        <f t="shared" si="42"/>
        <v>2.3269757196214882</v>
      </c>
    </row>
    <row r="1329" spans="1:16" x14ac:dyDescent="0.2">
      <c r="A1329">
        <v>797.84</v>
      </c>
      <c r="B1329">
        <v>3253.33</v>
      </c>
      <c r="C1329">
        <v>10783.8</v>
      </c>
      <c r="D1329">
        <v>53287.87</v>
      </c>
      <c r="E1329">
        <v>64000</v>
      </c>
      <c r="F1329">
        <v>64000</v>
      </c>
      <c r="H1329">
        <v>12607.4</v>
      </c>
      <c r="I1329">
        <v>19401.8</v>
      </c>
      <c r="J1329">
        <v>19379.599999999999</v>
      </c>
      <c r="L1329">
        <f t="shared" si="43"/>
        <v>797.84</v>
      </c>
      <c r="M1329">
        <f>data!AQ1329</f>
        <v>2.4732598150382293E-10</v>
      </c>
      <c r="O1329">
        <v>2.4154773210767918E-10</v>
      </c>
      <c r="P1329">
        <f t="shared" si="42"/>
        <v>2.3921770433215523</v>
      </c>
    </row>
    <row r="1330" spans="1:16" x14ac:dyDescent="0.2">
      <c r="A1330">
        <v>798.28</v>
      </c>
      <c r="B1330">
        <v>3312.47</v>
      </c>
      <c r="C1330">
        <v>11226.4</v>
      </c>
      <c r="D1330">
        <v>53483.27</v>
      </c>
      <c r="E1330">
        <v>64000</v>
      </c>
      <c r="F1330">
        <v>64000</v>
      </c>
      <c r="H1330">
        <v>13235.7</v>
      </c>
      <c r="I1330">
        <v>19901.2</v>
      </c>
      <c r="J1330">
        <v>19922.5</v>
      </c>
      <c r="L1330">
        <f t="shared" si="43"/>
        <v>798.28</v>
      </c>
      <c r="M1330">
        <f>data!AQ1330</f>
        <v>2.4671373013956826E-10</v>
      </c>
      <c r="O1330">
        <v>2.4111512469149476E-10</v>
      </c>
      <c r="P1330">
        <f t="shared" si="42"/>
        <v>2.3219636077317349</v>
      </c>
    </row>
    <row r="1331" spans="1:16" x14ac:dyDescent="0.2">
      <c r="A1331">
        <v>798.73</v>
      </c>
      <c r="B1331">
        <v>3390.8</v>
      </c>
      <c r="C1331">
        <v>11882.5</v>
      </c>
      <c r="D1331">
        <v>53479.53</v>
      </c>
      <c r="E1331">
        <v>64000</v>
      </c>
      <c r="F1331">
        <v>64000</v>
      </c>
      <c r="H1331">
        <v>14004</v>
      </c>
      <c r="I1331">
        <v>19871.400000000001</v>
      </c>
      <c r="J1331">
        <v>19818.3</v>
      </c>
      <c r="L1331">
        <f t="shared" si="43"/>
        <v>798.73</v>
      </c>
      <c r="M1331">
        <f>data!AQ1331</f>
        <v>2.4723944891139795E-10</v>
      </c>
      <c r="O1331">
        <v>2.4165311881210793E-10</v>
      </c>
      <c r="P1331">
        <f t="shared" si="42"/>
        <v>2.3117144635875984</v>
      </c>
    </row>
    <row r="1332" spans="1:16" x14ac:dyDescent="0.2">
      <c r="A1332">
        <v>799.17</v>
      </c>
      <c r="B1332">
        <v>3339.6</v>
      </c>
      <c r="C1332">
        <v>11421.6</v>
      </c>
      <c r="D1332">
        <v>53247.8</v>
      </c>
      <c r="E1332">
        <v>64000</v>
      </c>
      <c r="F1332">
        <v>64000</v>
      </c>
      <c r="H1332">
        <v>13429.2</v>
      </c>
      <c r="I1332">
        <v>19166</v>
      </c>
      <c r="J1332">
        <v>19168.900000000001</v>
      </c>
      <c r="L1332">
        <f t="shared" si="43"/>
        <v>799.17</v>
      </c>
      <c r="M1332">
        <f>data!AQ1332</f>
        <v>2.4828048454069963E-10</v>
      </c>
      <c r="O1332">
        <v>2.4276434656103805E-10</v>
      </c>
      <c r="P1332">
        <f t="shared" si="42"/>
        <v>2.2722191531838689</v>
      </c>
    </row>
    <row r="1333" spans="1:16" x14ac:dyDescent="0.2">
      <c r="A1333">
        <v>799.61</v>
      </c>
      <c r="B1333">
        <v>3267.4</v>
      </c>
      <c r="C1333">
        <v>10812</v>
      </c>
      <c r="D1333">
        <v>52772</v>
      </c>
      <c r="E1333">
        <v>64000</v>
      </c>
      <c r="F1333">
        <v>64000</v>
      </c>
      <c r="H1333">
        <v>12680</v>
      </c>
      <c r="I1333">
        <v>18599.099999999999</v>
      </c>
      <c r="J1333">
        <v>18624.400000000001</v>
      </c>
      <c r="L1333">
        <f t="shared" si="43"/>
        <v>799.61</v>
      </c>
      <c r="M1333">
        <f>data!AQ1333</f>
        <v>2.5051565304672802E-10</v>
      </c>
      <c r="O1333">
        <v>2.4515116597838442E-10</v>
      </c>
      <c r="P1333">
        <f t="shared" si="42"/>
        <v>2.1882364079054013</v>
      </c>
    </row>
    <row r="1334" spans="1:16" x14ac:dyDescent="0.2">
      <c r="A1334">
        <v>800.06</v>
      </c>
      <c r="B1334">
        <v>3434.6</v>
      </c>
      <c r="C1334">
        <v>12282.9</v>
      </c>
      <c r="D1334">
        <v>52480.67</v>
      </c>
      <c r="E1334">
        <v>64000</v>
      </c>
      <c r="F1334">
        <v>64000</v>
      </c>
      <c r="H1334">
        <v>14506.8</v>
      </c>
      <c r="I1334">
        <v>19673</v>
      </c>
      <c r="J1334">
        <v>19674.5</v>
      </c>
      <c r="L1334">
        <f t="shared" si="43"/>
        <v>800.06</v>
      </c>
      <c r="M1334">
        <f>data!AQ1334</f>
        <v>2.5308987781624513E-10</v>
      </c>
      <c r="O1334">
        <v>2.4798250484213584E-10</v>
      </c>
      <c r="P1334">
        <f t="shared" si="42"/>
        <v>2.0595698786737473</v>
      </c>
    </row>
    <row r="1335" spans="1:16" x14ac:dyDescent="0.2">
      <c r="A1335">
        <v>800.5</v>
      </c>
      <c r="B1335">
        <v>3346.07</v>
      </c>
      <c r="C1335">
        <v>11466.2</v>
      </c>
      <c r="D1335">
        <v>51988.4</v>
      </c>
      <c r="E1335">
        <v>64000</v>
      </c>
      <c r="F1335">
        <v>64000</v>
      </c>
      <c r="H1335">
        <v>13499</v>
      </c>
      <c r="I1335">
        <v>18488.099999999999</v>
      </c>
      <c r="J1335">
        <v>18402.599999999999</v>
      </c>
      <c r="L1335">
        <f t="shared" si="43"/>
        <v>800.5</v>
      </c>
      <c r="M1335">
        <f>data!AQ1335</f>
        <v>2.5540755635964625E-10</v>
      </c>
      <c r="O1335">
        <v>2.5027008716977563E-10</v>
      </c>
      <c r="P1335">
        <f t="shared" si="42"/>
        <v>2.0527699686241454</v>
      </c>
    </row>
    <row r="1336" spans="1:16" x14ac:dyDescent="0.2">
      <c r="A1336">
        <v>800.94</v>
      </c>
      <c r="B1336">
        <v>3270.67</v>
      </c>
      <c r="C1336">
        <v>10884.4</v>
      </c>
      <c r="D1336">
        <v>51701.2</v>
      </c>
      <c r="E1336">
        <v>64000</v>
      </c>
      <c r="F1336">
        <v>64000</v>
      </c>
      <c r="H1336">
        <v>12828.1</v>
      </c>
      <c r="I1336">
        <v>17753.5</v>
      </c>
      <c r="J1336">
        <v>17716.5</v>
      </c>
      <c r="L1336">
        <f t="shared" si="43"/>
        <v>800.94</v>
      </c>
      <c r="M1336">
        <f>data!AQ1336</f>
        <v>2.5668565329762301E-10</v>
      </c>
      <c r="O1336">
        <v>2.5133706017512584E-10</v>
      </c>
      <c r="P1336">
        <f t="shared" si="42"/>
        <v>2.1280558938544107</v>
      </c>
    </row>
    <row r="1337" spans="1:16" x14ac:dyDescent="0.2">
      <c r="A1337">
        <v>801.38</v>
      </c>
      <c r="B1337">
        <v>3347</v>
      </c>
      <c r="C1337">
        <v>11528.2</v>
      </c>
      <c r="D1337">
        <v>51667.27</v>
      </c>
      <c r="E1337">
        <v>64000</v>
      </c>
      <c r="F1337">
        <v>64000</v>
      </c>
      <c r="H1337">
        <v>13599.5</v>
      </c>
      <c r="I1337">
        <v>18171.3</v>
      </c>
      <c r="J1337">
        <v>18145.099999999999</v>
      </c>
      <c r="L1337">
        <f t="shared" si="43"/>
        <v>801.38</v>
      </c>
      <c r="M1337">
        <f>data!AQ1337</f>
        <v>2.5740209687769238E-10</v>
      </c>
      <c r="O1337">
        <v>2.5162293552318615E-10</v>
      </c>
      <c r="P1337">
        <f t="shared" si="42"/>
        <v>2.2967546032677504</v>
      </c>
    </row>
    <row r="1338" spans="1:16" x14ac:dyDescent="0.2">
      <c r="A1338">
        <v>801.83</v>
      </c>
      <c r="B1338">
        <v>3337.07</v>
      </c>
      <c r="C1338">
        <v>11426.4</v>
      </c>
      <c r="D1338">
        <v>51753.599999999999</v>
      </c>
      <c r="E1338">
        <v>64000</v>
      </c>
      <c r="F1338">
        <v>64000</v>
      </c>
      <c r="H1338">
        <v>13416.5</v>
      </c>
      <c r="I1338">
        <v>17781</v>
      </c>
      <c r="J1338">
        <v>17754</v>
      </c>
      <c r="L1338">
        <f t="shared" si="43"/>
        <v>801.83</v>
      </c>
      <c r="M1338">
        <f>data!AQ1338</f>
        <v>2.5696034313785141E-10</v>
      </c>
      <c r="O1338">
        <v>2.5111629979195639E-10</v>
      </c>
      <c r="P1338">
        <f t="shared" si="42"/>
        <v>2.3272258116007083</v>
      </c>
    </row>
    <row r="1339" spans="1:16" x14ac:dyDescent="0.2">
      <c r="A1339">
        <v>802.27</v>
      </c>
      <c r="B1339">
        <v>3272.67</v>
      </c>
      <c r="C1339">
        <v>10896.9</v>
      </c>
      <c r="D1339">
        <v>51886.07</v>
      </c>
      <c r="E1339">
        <v>64000</v>
      </c>
      <c r="F1339">
        <v>64000</v>
      </c>
      <c r="H1339">
        <v>12821.2</v>
      </c>
      <c r="I1339">
        <v>17146.2</v>
      </c>
      <c r="J1339">
        <v>17154.2</v>
      </c>
      <c r="L1339">
        <f t="shared" si="43"/>
        <v>802.27</v>
      </c>
      <c r="M1339">
        <f>data!AQ1339</f>
        <v>2.5595679952630848E-10</v>
      </c>
      <c r="O1339">
        <v>2.4972833710411287E-10</v>
      </c>
      <c r="P1339">
        <f t="shared" si="42"/>
        <v>2.4940951813565868</v>
      </c>
    </row>
    <row r="1340" spans="1:16" x14ac:dyDescent="0.2">
      <c r="A1340">
        <v>802.71</v>
      </c>
      <c r="B1340">
        <v>3399.27</v>
      </c>
      <c r="C1340">
        <v>11944.8</v>
      </c>
      <c r="D1340">
        <v>52487</v>
      </c>
      <c r="E1340">
        <v>64000</v>
      </c>
      <c r="F1340">
        <v>64000</v>
      </c>
      <c r="H1340">
        <v>14064.7</v>
      </c>
      <c r="I1340">
        <v>18699.099999999999</v>
      </c>
      <c r="J1340">
        <v>18689.8</v>
      </c>
      <c r="L1340">
        <f t="shared" si="43"/>
        <v>802.71</v>
      </c>
      <c r="M1340">
        <f>data!AQ1340</f>
        <v>2.5343890033259843E-10</v>
      </c>
      <c r="O1340">
        <v>2.4747265834735288E-10</v>
      </c>
      <c r="P1340">
        <f t="shared" si="42"/>
        <v>2.4108691542284748</v>
      </c>
    </row>
    <row r="1341" spans="1:16" x14ac:dyDescent="0.2">
      <c r="A1341">
        <v>803.15</v>
      </c>
      <c r="B1341">
        <v>3444.27</v>
      </c>
      <c r="C1341">
        <v>12388.8</v>
      </c>
      <c r="D1341">
        <v>52904.2</v>
      </c>
      <c r="E1341">
        <v>64000</v>
      </c>
      <c r="F1341">
        <v>64000</v>
      </c>
      <c r="H1341">
        <v>14532.1</v>
      </c>
      <c r="I1341">
        <v>19708.5</v>
      </c>
      <c r="J1341">
        <v>19686</v>
      </c>
      <c r="L1341">
        <f t="shared" si="43"/>
        <v>803.15</v>
      </c>
      <c r="M1341">
        <f>data!AQ1341</f>
        <v>2.5151791041675217E-10</v>
      </c>
      <c r="O1341">
        <v>2.4567287541347272E-10</v>
      </c>
      <c r="P1341">
        <f t="shared" si="42"/>
        <v>2.379194281599927</v>
      </c>
    </row>
    <row r="1342" spans="1:16" x14ac:dyDescent="0.2">
      <c r="A1342">
        <v>803.6</v>
      </c>
      <c r="B1342">
        <v>3373</v>
      </c>
      <c r="C1342">
        <v>11648.5</v>
      </c>
      <c r="D1342">
        <v>53124.73</v>
      </c>
      <c r="E1342">
        <v>64000</v>
      </c>
      <c r="F1342">
        <v>64000</v>
      </c>
      <c r="H1342">
        <v>13741.2</v>
      </c>
      <c r="I1342">
        <v>19395.599999999999</v>
      </c>
      <c r="J1342">
        <v>19380.2</v>
      </c>
      <c r="L1342">
        <f t="shared" si="43"/>
        <v>803.6</v>
      </c>
      <c r="M1342">
        <f>data!AQ1342</f>
        <v>2.5005436567748583E-10</v>
      </c>
      <c r="O1342">
        <v>2.4381433858810682E-10</v>
      </c>
      <c r="P1342">
        <f t="shared" si="42"/>
        <v>2.5593355688242485</v>
      </c>
    </row>
    <row r="1343" spans="1:16" x14ac:dyDescent="0.2">
      <c r="A1343">
        <v>804.04</v>
      </c>
      <c r="B1343">
        <v>3330.53</v>
      </c>
      <c r="C1343">
        <v>11453.2</v>
      </c>
      <c r="D1343">
        <v>53267.33</v>
      </c>
      <c r="E1343">
        <v>64000</v>
      </c>
      <c r="F1343">
        <v>64000</v>
      </c>
      <c r="H1343">
        <v>13424.6</v>
      </c>
      <c r="I1343">
        <v>19226.7</v>
      </c>
      <c r="J1343">
        <v>19224.5</v>
      </c>
      <c r="L1343">
        <f t="shared" si="43"/>
        <v>804.04</v>
      </c>
      <c r="M1343">
        <f>data!AQ1343</f>
        <v>2.4916710544004582E-10</v>
      </c>
      <c r="O1343">
        <v>2.4335451447739116E-10</v>
      </c>
      <c r="P1343">
        <f t="shared" si="42"/>
        <v>2.3885281007164885</v>
      </c>
    </row>
    <row r="1344" spans="1:16" x14ac:dyDescent="0.2">
      <c r="A1344">
        <v>804.48</v>
      </c>
      <c r="B1344">
        <v>3302.93</v>
      </c>
      <c r="C1344">
        <v>11201.5</v>
      </c>
      <c r="D1344">
        <v>53110.07</v>
      </c>
      <c r="E1344">
        <v>64000</v>
      </c>
      <c r="F1344">
        <v>64000</v>
      </c>
      <c r="H1344">
        <v>13193.2</v>
      </c>
      <c r="I1344">
        <v>18095.7</v>
      </c>
      <c r="J1344">
        <v>18120.8</v>
      </c>
      <c r="L1344">
        <f t="shared" si="43"/>
        <v>804.48</v>
      </c>
      <c r="M1344">
        <f>data!AQ1344</f>
        <v>2.4994321453663769E-10</v>
      </c>
      <c r="O1344">
        <v>2.444754499467134E-10</v>
      </c>
      <c r="P1344">
        <f t="shared" si="42"/>
        <v>2.2365291038900041</v>
      </c>
    </row>
    <row r="1345" spans="1:16" x14ac:dyDescent="0.2">
      <c r="A1345">
        <v>804.92</v>
      </c>
      <c r="B1345">
        <v>3281</v>
      </c>
      <c r="C1345">
        <v>10988.3</v>
      </c>
      <c r="D1345">
        <v>52740.27</v>
      </c>
      <c r="E1345">
        <v>64000</v>
      </c>
      <c r="F1345">
        <v>64000</v>
      </c>
      <c r="H1345">
        <v>12929.2</v>
      </c>
      <c r="I1345">
        <v>18168.7</v>
      </c>
      <c r="J1345">
        <v>18151.400000000001</v>
      </c>
      <c r="L1345">
        <f t="shared" si="43"/>
        <v>804.92</v>
      </c>
      <c r="M1345">
        <f>data!AQ1345</f>
        <v>2.518915256010387E-10</v>
      </c>
      <c r="O1345">
        <v>2.4616617951929027E-10</v>
      </c>
      <c r="P1345">
        <f t="shared" si="42"/>
        <v>2.3258053128698672</v>
      </c>
    </row>
    <row r="1346" spans="1:16" x14ac:dyDescent="0.2">
      <c r="A1346">
        <v>805.37</v>
      </c>
      <c r="B1346">
        <v>3442.6</v>
      </c>
      <c r="C1346">
        <v>12336.7</v>
      </c>
      <c r="D1346">
        <v>52316.800000000003</v>
      </c>
      <c r="E1346">
        <v>64000</v>
      </c>
      <c r="F1346">
        <v>64000</v>
      </c>
      <c r="H1346">
        <v>14496.6</v>
      </c>
      <c r="I1346">
        <v>21007</v>
      </c>
      <c r="J1346">
        <v>21058.5</v>
      </c>
      <c r="L1346">
        <f t="shared" si="43"/>
        <v>805.37</v>
      </c>
      <c r="M1346">
        <f>data!AQ1346</f>
        <v>2.5517196649379376E-10</v>
      </c>
      <c r="O1346">
        <v>2.4964931317779272E-10</v>
      </c>
      <c r="P1346">
        <f t="shared" si="42"/>
        <v>2.2121644340627391</v>
      </c>
    </row>
    <row r="1347" spans="1:16" x14ac:dyDescent="0.2">
      <c r="A1347">
        <v>805.81</v>
      </c>
      <c r="B1347">
        <v>3490.87</v>
      </c>
      <c r="C1347">
        <v>12639.7</v>
      </c>
      <c r="D1347">
        <v>51752.6</v>
      </c>
      <c r="E1347">
        <v>64000</v>
      </c>
      <c r="F1347">
        <v>64000</v>
      </c>
      <c r="H1347">
        <v>14963.6</v>
      </c>
      <c r="I1347">
        <v>22431.1</v>
      </c>
      <c r="J1347">
        <v>22447.200000000001</v>
      </c>
      <c r="L1347">
        <f t="shared" si="43"/>
        <v>805.81</v>
      </c>
      <c r="M1347">
        <f>data!AQ1347</f>
        <v>2.5868747754065587E-10</v>
      </c>
      <c r="O1347">
        <v>2.5288551140440653E-10</v>
      </c>
      <c r="P1347">
        <f t="shared" si="42"/>
        <v>2.2943054760345776</v>
      </c>
    </row>
    <row r="1348" spans="1:16" x14ac:dyDescent="0.2">
      <c r="A1348">
        <v>806.25</v>
      </c>
      <c r="B1348">
        <v>3456.07</v>
      </c>
      <c r="C1348">
        <v>12397.6</v>
      </c>
      <c r="D1348">
        <v>51204.2</v>
      </c>
      <c r="E1348">
        <v>64000</v>
      </c>
      <c r="F1348">
        <v>64000</v>
      </c>
      <c r="H1348">
        <v>14579.1</v>
      </c>
      <c r="I1348">
        <v>22997.8</v>
      </c>
      <c r="J1348">
        <v>22995</v>
      </c>
      <c r="L1348">
        <f t="shared" si="43"/>
        <v>806.25</v>
      </c>
      <c r="M1348">
        <f>data!AQ1348</f>
        <v>2.6172221265748473E-10</v>
      </c>
      <c r="O1348">
        <v>2.5616411052765782E-10</v>
      </c>
      <c r="P1348">
        <f t="shared" si="42"/>
        <v>2.1697427162525198</v>
      </c>
    </row>
    <row r="1349" spans="1:16" x14ac:dyDescent="0.2">
      <c r="A1349">
        <v>806.69</v>
      </c>
      <c r="B1349">
        <v>3376.67</v>
      </c>
      <c r="C1349">
        <v>11691.4</v>
      </c>
      <c r="D1349">
        <v>50862.73</v>
      </c>
      <c r="E1349">
        <v>64000</v>
      </c>
      <c r="F1349">
        <v>64000</v>
      </c>
      <c r="H1349">
        <v>13731.1</v>
      </c>
      <c r="I1349">
        <v>22856.6</v>
      </c>
      <c r="J1349">
        <v>22929.3</v>
      </c>
      <c r="L1349">
        <f t="shared" si="43"/>
        <v>806.69</v>
      </c>
      <c r="M1349">
        <f>data!AQ1349</f>
        <v>2.6334232637225304E-10</v>
      </c>
      <c r="O1349">
        <v>2.5789410924901434E-10</v>
      </c>
      <c r="P1349">
        <f t="shared" si="42"/>
        <v>2.1125791275744432</v>
      </c>
    </row>
    <row r="1350" spans="1:16" x14ac:dyDescent="0.2">
      <c r="A1350">
        <v>807.13</v>
      </c>
      <c r="B1350">
        <v>3475.27</v>
      </c>
      <c r="C1350">
        <v>12625.8</v>
      </c>
      <c r="D1350">
        <v>50907.6</v>
      </c>
      <c r="E1350">
        <v>64000</v>
      </c>
      <c r="F1350">
        <v>64000</v>
      </c>
      <c r="H1350">
        <v>14894.8</v>
      </c>
      <c r="I1350">
        <v>22798.3</v>
      </c>
      <c r="J1350">
        <v>22797.200000000001</v>
      </c>
      <c r="L1350">
        <f t="shared" si="43"/>
        <v>807.13</v>
      </c>
      <c r="M1350">
        <f>data!AQ1350</f>
        <v>2.6375050090600927E-10</v>
      </c>
      <c r="O1350">
        <v>2.5771762435966256E-10</v>
      </c>
      <c r="P1350">
        <f t="shared" si="42"/>
        <v>2.3408862941897262</v>
      </c>
    </row>
    <row r="1351" spans="1:16" x14ac:dyDescent="0.2">
      <c r="A1351">
        <v>807.58</v>
      </c>
      <c r="B1351">
        <v>3302.27</v>
      </c>
      <c r="C1351">
        <v>11098.5</v>
      </c>
      <c r="D1351">
        <v>50770.73</v>
      </c>
      <c r="E1351">
        <v>64000</v>
      </c>
      <c r="F1351">
        <v>64000</v>
      </c>
      <c r="H1351">
        <v>13071.4</v>
      </c>
      <c r="I1351">
        <v>19673.3</v>
      </c>
      <c r="J1351">
        <v>19601.3</v>
      </c>
      <c r="L1351">
        <f t="shared" si="43"/>
        <v>807.58</v>
      </c>
      <c r="M1351">
        <f>data!AQ1351</f>
        <v>2.6363270878388426E-10</v>
      </c>
      <c r="O1351">
        <v>2.5718573108899793E-10</v>
      </c>
      <c r="P1351">
        <f t="shared" si="42"/>
        <v>2.5067400386436609</v>
      </c>
    </row>
    <row r="1352" spans="1:16" x14ac:dyDescent="0.2">
      <c r="A1352">
        <v>808.02</v>
      </c>
      <c r="B1352">
        <v>3318.07</v>
      </c>
      <c r="C1352">
        <v>11347.2</v>
      </c>
      <c r="D1352">
        <v>51112.47</v>
      </c>
      <c r="E1352">
        <v>64000</v>
      </c>
      <c r="F1352">
        <v>64000</v>
      </c>
      <c r="H1352">
        <v>13362.1</v>
      </c>
      <c r="I1352">
        <v>19942.599999999999</v>
      </c>
      <c r="J1352">
        <v>19930.7</v>
      </c>
      <c r="L1352">
        <f t="shared" si="43"/>
        <v>808.02</v>
      </c>
      <c r="M1352">
        <f>data!AQ1352</f>
        <v>2.6182401300250221E-10</v>
      </c>
      <c r="O1352">
        <v>2.5567909829243251E-10</v>
      </c>
      <c r="P1352">
        <f t="shared" ref="P1352:P1415" si="44">(M1352-O1352)/O1352%</f>
        <v>2.4033699864826112</v>
      </c>
    </row>
    <row r="1353" spans="1:16" x14ac:dyDescent="0.2">
      <c r="A1353">
        <v>808.46</v>
      </c>
      <c r="B1353">
        <v>3262.87</v>
      </c>
      <c r="C1353">
        <v>10775.3</v>
      </c>
      <c r="D1353">
        <v>51425.67</v>
      </c>
      <c r="E1353">
        <v>64000</v>
      </c>
      <c r="F1353">
        <v>64000</v>
      </c>
      <c r="H1353">
        <v>12573.9</v>
      </c>
      <c r="I1353">
        <v>19520.7</v>
      </c>
      <c r="J1353">
        <v>19502.599999999999</v>
      </c>
      <c r="L1353">
        <f t="shared" si="43"/>
        <v>808.46</v>
      </c>
      <c r="M1353">
        <f>data!AQ1353</f>
        <v>2.5979787020172153E-10</v>
      </c>
      <c r="O1353">
        <v>2.5354132626246553E-10</v>
      </c>
      <c r="P1353">
        <f t="shared" si="44"/>
        <v>2.4676623852551898</v>
      </c>
    </row>
    <row r="1354" spans="1:16" x14ac:dyDescent="0.2">
      <c r="A1354">
        <v>808.9</v>
      </c>
      <c r="B1354">
        <v>3350.47</v>
      </c>
      <c r="C1354">
        <v>11572.4</v>
      </c>
      <c r="D1354">
        <v>51902.13</v>
      </c>
      <c r="E1354">
        <v>64000</v>
      </c>
      <c r="F1354">
        <v>64000</v>
      </c>
      <c r="H1354">
        <v>13665.7</v>
      </c>
      <c r="I1354">
        <v>20096.2</v>
      </c>
      <c r="J1354">
        <v>20138.8</v>
      </c>
      <c r="L1354">
        <f t="shared" si="43"/>
        <v>808.9</v>
      </c>
      <c r="M1354">
        <f>data!AQ1354</f>
        <v>2.5768826078433986E-10</v>
      </c>
      <c r="O1354">
        <v>2.5185564851657457E-10</v>
      </c>
      <c r="P1354">
        <f t="shared" si="44"/>
        <v>2.3158552536420287</v>
      </c>
    </row>
    <row r="1355" spans="1:16" x14ac:dyDescent="0.2">
      <c r="A1355">
        <v>809.34</v>
      </c>
      <c r="B1355">
        <v>3329.73</v>
      </c>
      <c r="C1355">
        <v>11410.2</v>
      </c>
      <c r="D1355">
        <v>52215.27</v>
      </c>
      <c r="E1355">
        <v>64000</v>
      </c>
      <c r="F1355">
        <v>64000</v>
      </c>
      <c r="H1355">
        <v>13355.9</v>
      </c>
      <c r="I1355">
        <v>19709.400000000001</v>
      </c>
      <c r="J1355">
        <v>19693.900000000001</v>
      </c>
      <c r="L1355">
        <f t="shared" si="43"/>
        <v>809.34</v>
      </c>
      <c r="M1355">
        <f>data!AQ1355</f>
        <v>2.5591660914955811E-10</v>
      </c>
      <c r="O1355">
        <v>2.5023171574188765E-10</v>
      </c>
      <c r="P1355">
        <f t="shared" si="44"/>
        <v>2.2718516678894489</v>
      </c>
    </row>
    <row r="1356" spans="1:16" x14ac:dyDescent="0.2">
      <c r="A1356">
        <v>809.79</v>
      </c>
      <c r="B1356">
        <v>3285.53</v>
      </c>
      <c r="C1356">
        <v>10996.6</v>
      </c>
      <c r="D1356">
        <v>52410.400000000001</v>
      </c>
      <c r="E1356">
        <v>64000</v>
      </c>
      <c r="F1356">
        <v>64000</v>
      </c>
      <c r="H1356">
        <v>12931.3</v>
      </c>
      <c r="I1356">
        <v>18245.099999999999</v>
      </c>
      <c r="J1356">
        <v>18244.3</v>
      </c>
      <c r="L1356">
        <f t="shared" si="43"/>
        <v>809.79</v>
      </c>
      <c r="M1356">
        <f>data!AQ1356</f>
        <v>2.5468814736392723E-10</v>
      </c>
      <c r="O1356">
        <v>2.4859389999825617E-10</v>
      </c>
      <c r="P1356">
        <f t="shared" si="44"/>
        <v>2.4514870902760748</v>
      </c>
    </row>
    <row r="1357" spans="1:16" x14ac:dyDescent="0.2">
      <c r="A1357">
        <v>810.23</v>
      </c>
      <c r="B1357">
        <v>3257</v>
      </c>
      <c r="C1357">
        <v>10823.7</v>
      </c>
      <c r="D1357">
        <v>52501.13</v>
      </c>
      <c r="E1357">
        <v>64000</v>
      </c>
      <c r="F1357">
        <v>64000</v>
      </c>
      <c r="H1357">
        <v>12717.7</v>
      </c>
      <c r="I1357">
        <v>17873.900000000001</v>
      </c>
      <c r="J1357">
        <v>17851.599999999999</v>
      </c>
      <c r="L1357">
        <f t="shared" si="43"/>
        <v>810.23</v>
      </c>
      <c r="M1357">
        <f>data!AQ1357</f>
        <v>2.5412245659968663E-10</v>
      </c>
      <c r="O1357">
        <v>2.4860224377009846E-10</v>
      </c>
      <c r="P1357">
        <f t="shared" si="44"/>
        <v>2.2205000026842585</v>
      </c>
    </row>
    <row r="1358" spans="1:16" x14ac:dyDescent="0.2">
      <c r="A1358">
        <v>810.67</v>
      </c>
      <c r="B1358">
        <v>3345.07</v>
      </c>
      <c r="C1358">
        <v>11521.6</v>
      </c>
      <c r="D1358">
        <v>52534</v>
      </c>
      <c r="E1358">
        <v>64000</v>
      </c>
      <c r="F1358">
        <v>64000</v>
      </c>
      <c r="H1358">
        <v>13629.7</v>
      </c>
      <c r="I1358">
        <v>18886.5</v>
      </c>
      <c r="J1358">
        <v>18881.7</v>
      </c>
      <c r="L1358">
        <f t="shared" si="43"/>
        <v>810.67</v>
      </c>
      <c r="M1358">
        <f>data!AQ1358</f>
        <v>2.5450915874704116E-10</v>
      </c>
      <c r="O1358">
        <v>2.4902657938550627E-10</v>
      </c>
      <c r="P1358">
        <f t="shared" si="44"/>
        <v>2.20160409184578</v>
      </c>
    </row>
    <row r="1359" spans="1:16" x14ac:dyDescent="0.2">
      <c r="A1359">
        <v>811.11</v>
      </c>
      <c r="B1359">
        <v>3418.47</v>
      </c>
      <c r="C1359">
        <v>12097.5</v>
      </c>
      <c r="D1359">
        <v>52316.33</v>
      </c>
      <c r="E1359">
        <v>64000</v>
      </c>
      <c r="F1359">
        <v>64000</v>
      </c>
      <c r="H1359">
        <v>14226</v>
      </c>
      <c r="I1359">
        <v>19346.3</v>
      </c>
      <c r="J1359">
        <v>19375.900000000001</v>
      </c>
      <c r="L1359">
        <f t="shared" si="43"/>
        <v>811.11</v>
      </c>
      <c r="M1359">
        <f>data!AQ1359</f>
        <v>2.5619539223813261E-10</v>
      </c>
      <c r="O1359">
        <v>2.5032046532139511E-10</v>
      </c>
      <c r="P1359">
        <f t="shared" si="44"/>
        <v>2.3469622866010917</v>
      </c>
    </row>
    <row r="1360" spans="1:16" x14ac:dyDescent="0.2">
      <c r="A1360">
        <v>811.55</v>
      </c>
      <c r="B1360">
        <v>3577.73</v>
      </c>
      <c r="C1360">
        <v>13417.7</v>
      </c>
      <c r="D1360">
        <v>52074.13</v>
      </c>
      <c r="E1360">
        <v>64000</v>
      </c>
      <c r="F1360">
        <v>64000</v>
      </c>
      <c r="H1360">
        <v>15856.8</v>
      </c>
      <c r="I1360">
        <v>20583.400000000001</v>
      </c>
      <c r="J1360">
        <v>20592</v>
      </c>
      <c r="L1360">
        <f t="shared" si="43"/>
        <v>811.55</v>
      </c>
      <c r="M1360">
        <f>data!AQ1360</f>
        <v>2.5852244345679167E-10</v>
      </c>
      <c r="O1360">
        <v>2.5298616708220096E-10</v>
      </c>
      <c r="P1360">
        <f t="shared" si="44"/>
        <v>2.1883711818883174</v>
      </c>
    </row>
    <row r="1361" spans="1:16" x14ac:dyDescent="0.2">
      <c r="A1361">
        <v>812</v>
      </c>
      <c r="B1361">
        <v>3291.6</v>
      </c>
      <c r="C1361">
        <v>11016.4</v>
      </c>
      <c r="D1361">
        <v>51320.47</v>
      </c>
      <c r="E1361">
        <v>64000</v>
      </c>
      <c r="F1361">
        <v>64000</v>
      </c>
      <c r="H1361">
        <v>12933.4</v>
      </c>
      <c r="I1361">
        <v>17210.5</v>
      </c>
      <c r="J1361">
        <v>17184.900000000001</v>
      </c>
      <c r="L1361">
        <f t="shared" si="43"/>
        <v>812</v>
      </c>
      <c r="M1361">
        <f>data!AQ1361</f>
        <v>2.6127054119393321E-10</v>
      </c>
      <c r="O1361">
        <v>2.5578812630306126E-10</v>
      </c>
      <c r="P1361">
        <f t="shared" si="44"/>
        <v>2.1433422145546759</v>
      </c>
    </row>
    <row r="1362" spans="1:16" x14ac:dyDescent="0.2">
      <c r="A1362">
        <v>812.44</v>
      </c>
      <c r="B1362">
        <v>3278.8</v>
      </c>
      <c r="C1362">
        <v>10908.9</v>
      </c>
      <c r="D1362">
        <v>50781.13</v>
      </c>
      <c r="E1362">
        <v>64000</v>
      </c>
      <c r="F1362">
        <v>64000</v>
      </c>
      <c r="H1362">
        <v>12858.5</v>
      </c>
      <c r="I1362">
        <v>16775.3</v>
      </c>
      <c r="J1362">
        <v>16731.8</v>
      </c>
      <c r="L1362">
        <f t="shared" si="43"/>
        <v>812.44</v>
      </c>
      <c r="M1362">
        <f>data!AQ1362</f>
        <v>2.6441885839651074E-10</v>
      </c>
      <c r="O1362">
        <v>2.5873083759180061E-10</v>
      </c>
      <c r="P1362">
        <f t="shared" si="44"/>
        <v>2.1984317206455728</v>
      </c>
    </row>
    <row r="1363" spans="1:16" x14ac:dyDescent="0.2">
      <c r="A1363">
        <v>812.88</v>
      </c>
      <c r="B1363">
        <v>3371.67</v>
      </c>
      <c r="C1363">
        <v>11713.9</v>
      </c>
      <c r="D1363">
        <v>50607.07</v>
      </c>
      <c r="E1363">
        <v>64000</v>
      </c>
      <c r="F1363">
        <v>64000</v>
      </c>
      <c r="H1363">
        <v>13724.8</v>
      </c>
      <c r="I1363">
        <v>18573.8</v>
      </c>
      <c r="J1363">
        <v>18625.2</v>
      </c>
      <c r="L1363">
        <f t="shared" si="43"/>
        <v>812.88</v>
      </c>
      <c r="M1363">
        <f>data!AQ1363</f>
        <v>2.6608507431090534E-10</v>
      </c>
      <c r="O1363">
        <v>2.6014506485576986E-10</v>
      </c>
      <c r="P1363">
        <f t="shared" si="44"/>
        <v>2.2833450476674453</v>
      </c>
    </row>
    <row r="1364" spans="1:16" x14ac:dyDescent="0.2">
      <c r="A1364">
        <v>813.32</v>
      </c>
      <c r="B1364">
        <v>3446.2</v>
      </c>
      <c r="C1364">
        <v>12459.7</v>
      </c>
      <c r="D1364">
        <v>50392.93</v>
      </c>
      <c r="E1364">
        <v>64000</v>
      </c>
      <c r="F1364">
        <v>64000</v>
      </c>
      <c r="H1364">
        <v>14650.4</v>
      </c>
      <c r="I1364">
        <v>20485.8</v>
      </c>
      <c r="J1364">
        <v>20525.900000000001</v>
      </c>
      <c r="L1364">
        <f t="shared" si="43"/>
        <v>813.32</v>
      </c>
      <c r="M1364">
        <f>data!AQ1364</f>
        <v>2.6790141722044199E-10</v>
      </c>
      <c r="O1364">
        <v>2.6228998470700153E-10</v>
      </c>
      <c r="P1364">
        <f t="shared" si="44"/>
        <v>2.1394002213652463</v>
      </c>
    </row>
    <row r="1365" spans="1:16" x14ac:dyDescent="0.2">
      <c r="A1365">
        <v>813.76</v>
      </c>
      <c r="B1365">
        <v>3382.8</v>
      </c>
      <c r="C1365">
        <v>11851.5</v>
      </c>
      <c r="D1365">
        <v>50180.07</v>
      </c>
      <c r="E1365">
        <v>64000</v>
      </c>
      <c r="F1365">
        <v>64000</v>
      </c>
      <c r="H1365">
        <v>13969.3</v>
      </c>
      <c r="I1365">
        <v>20768.3</v>
      </c>
      <c r="J1365">
        <v>20829.2</v>
      </c>
      <c r="L1365">
        <f t="shared" si="43"/>
        <v>813.76</v>
      </c>
      <c r="M1365">
        <f>data!AQ1365</f>
        <v>2.6889233387051325E-10</v>
      </c>
      <c r="O1365">
        <v>2.6276735477813932E-10</v>
      </c>
      <c r="P1365">
        <f t="shared" si="44"/>
        <v>2.3309513076863744</v>
      </c>
    </row>
    <row r="1366" spans="1:16" x14ac:dyDescent="0.2">
      <c r="A1366">
        <v>814.21</v>
      </c>
      <c r="B1366">
        <v>3324.87</v>
      </c>
      <c r="C1366">
        <v>11404.2</v>
      </c>
      <c r="D1366">
        <v>50134.2</v>
      </c>
      <c r="E1366">
        <v>64000</v>
      </c>
      <c r="F1366">
        <v>64000</v>
      </c>
      <c r="H1366">
        <v>13403.5</v>
      </c>
      <c r="I1366">
        <v>21029</v>
      </c>
      <c r="J1366">
        <v>21005.3</v>
      </c>
      <c r="L1366">
        <f t="shared" si="43"/>
        <v>814.21</v>
      </c>
      <c r="M1366">
        <f>data!AQ1366</f>
        <v>2.6890692954139435E-10</v>
      </c>
      <c r="O1366">
        <v>2.6249656917014893E-10</v>
      </c>
      <c r="P1366">
        <f t="shared" si="44"/>
        <v>2.4420739636754076</v>
      </c>
    </row>
    <row r="1367" spans="1:16" x14ac:dyDescent="0.2">
      <c r="A1367">
        <v>814.65</v>
      </c>
      <c r="B1367">
        <v>3395.27</v>
      </c>
      <c r="C1367">
        <v>11791.7</v>
      </c>
      <c r="D1367">
        <v>50534.73</v>
      </c>
      <c r="E1367">
        <v>64000</v>
      </c>
      <c r="F1367">
        <v>64000</v>
      </c>
      <c r="H1367">
        <v>13918.2</v>
      </c>
      <c r="I1367">
        <v>19778.7</v>
      </c>
      <c r="J1367">
        <v>19760.3</v>
      </c>
      <c r="L1367">
        <f t="shared" si="43"/>
        <v>814.65</v>
      </c>
      <c r="M1367">
        <f>data!AQ1367</f>
        <v>2.6700144006362824E-10</v>
      </c>
      <c r="O1367">
        <v>2.6093885333731279E-10</v>
      </c>
      <c r="P1367">
        <f t="shared" si="44"/>
        <v>2.3233744797975411</v>
      </c>
    </row>
    <row r="1368" spans="1:16" x14ac:dyDescent="0.2">
      <c r="A1368">
        <v>815.09</v>
      </c>
      <c r="B1368">
        <v>3361.53</v>
      </c>
      <c r="C1368">
        <v>11692.1</v>
      </c>
      <c r="D1368">
        <v>51070.6</v>
      </c>
      <c r="E1368">
        <v>64000</v>
      </c>
      <c r="F1368">
        <v>64000</v>
      </c>
      <c r="H1368">
        <v>13716.2</v>
      </c>
      <c r="I1368">
        <v>18147.400000000001</v>
      </c>
      <c r="J1368">
        <v>18158.5</v>
      </c>
      <c r="L1368">
        <f t="shared" si="43"/>
        <v>815.09</v>
      </c>
      <c r="M1368">
        <f>data!AQ1368</f>
        <v>2.6371639785817151E-10</v>
      </c>
      <c r="O1368">
        <v>2.5761275928570549E-10</v>
      </c>
      <c r="P1368">
        <f t="shared" si="44"/>
        <v>2.3693075565782706</v>
      </c>
    </row>
    <row r="1369" spans="1:16" x14ac:dyDescent="0.2">
      <c r="A1369">
        <v>815.53</v>
      </c>
      <c r="B1369">
        <v>3347.8</v>
      </c>
      <c r="C1369">
        <v>11503.9</v>
      </c>
      <c r="D1369">
        <v>51556.800000000003</v>
      </c>
      <c r="E1369">
        <v>64000</v>
      </c>
      <c r="F1369">
        <v>64000</v>
      </c>
      <c r="H1369">
        <v>13520.6</v>
      </c>
      <c r="I1369">
        <v>17208.8</v>
      </c>
      <c r="J1369">
        <v>17217.400000000001</v>
      </c>
      <c r="L1369">
        <f t="shared" si="43"/>
        <v>815.53</v>
      </c>
      <c r="M1369">
        <f>data!AQ1369</f>
        <v>2.6090883088499065E-10</v>
      </c>
      <c r="O1369">
        <v>2.5437794746627172E-10</v>
      </c>
      <c r="P1369">
        <f t="shared" si="44"/>
        <v>2.5673937083657257</v>
      </c>
    </row>
    <row r="1370" spans="1:16" x14ac:dyDescent="0.2">
      <c r="A1370">
        <v>815.97</v>
      </c>
      <c r="B1370">
        <v>3288.67</v>
      </c>
      <c r="C1370">
        <v>11060.1</v>
      </c>
      <c r="D1370">
        <v>51831.67</v>
      </c>
      <c r="E1370">
        <v>64000</v>
      </c>
      <c r="F1370">
        <v>64000</v>
      </c>
      <c r="H1370">
        <v>13005</v>
      </c>
      <c r="I1370">
        <v>16772.5</v>
      </c>
      <c r="J1370">
        <v>16801.7</v>
      </c>
      <c r="L1370">
        <f t="shared" si="43"/>
        <v>815.97</v>
      </c>
      <c r="M1370">
        <f>data!AQ1370</f>
        <v>2.5909287275426318E-10</v>
      </c>
      <c r="O1370">
        <v>2.5271052702671871E-10</v>
      </c>
      <c r="P1370">
        <f t="shared" si="44"/>
        <v>2.5255559404811319</v>
      </c>
    </row>
    <row r="1371" spans="1:16" x14ac:dyDescent="0.2">
      <c r="A1371">
        <v>816.41</v>
      </c>
      <c r="B1371">
        <v>3273.33</v>
      </c>
      <c r="C1371">
        <v>10845.5</v>
      </c>
      <c r="D1371">
        <v>51959.199999999997</v>
      </c>
      <c r="E1371">
        <v>64000</v>
      </c>
      <c r="F1371">
        <v>64000</v>
      </c>
      <c r="H1371">
        <v>12727.5</v>
      </c>
      <c r="I1371">
        <v>17375</v>
      </c>
      <c r="J1371">
        <v>17372.8</v>
      </c>
      <c r="L1371">
        <f t="shared" si="43"/>
        <v>816.41</v>
      </c>
      <c r="M1371">
        <f>data!AQ1371</f>
        <v>2.5836945277968083E-10</v>
      </c>
      <c r="O1371">
        <v>2.5196656280909423E-10</v>
      </c>
      <c r="P1371">
        <f t="shared" si="44"/>
        <v>2.5411665338459324</v>
      </c>
    </row>
    <row r="1372" spans="1:16" x14ac:dyDescent="0.2">
      <c r="A1372">
        <v>816.85</v>
      </c>
      <c r="B1372">
        <v>3291.87</v>
      </c>
      <c r="C1372">
        <v>11055.2</v>
      </c>
      <c r="D1372">
        <v>52002</v>
      </c>
      <c r="E1372">
        <v>64000</v>
      </c>
      <c r="F1372">
        <v>64000</v>
      </c>
      <c r="H1372">
        <v>12962.7</v>
      </c>
      <c r="I1372">
        <v>17747.099999999999</v>
      </c>
      <c r="J1372">
        <v>17705.400000000001</v>
      </c>
      <c r="L1372">
        <f t="shared" si="43"/>
        <v>816.85</v>
      </c>
      <c r="M1372">
        <f>data!AQ1372</f>
        <v>2.5831281045792007E-10</v>
      </c>
      <c r="O1372">
        <v>2.5226041335548497E-10</v>
      </c>
      <c r="P1372">
        <f t="shared" si="44"/>
        <v>2.3992655137316663</v>
      </c>
    </row>
    <row r="1373" spans="1:16" x14ac:dyDescent="0.2">
      <c r="A1373">
        <v>817.3</v>
      </c>
      <c r="B1373">
        <v>3369.27</v>
      </c>
      <c r="C1373">
        <v>11759.2</v>
      </c>
      <c r="D1373">
        <v>51876.93</v>
      </c>
      <c r="E1373">
        <v>64000</v>
      </c>
      <c r="F1373">
        <v>64000</v>
      </c>
      <c r="H1373">
        <v>13824.8</v>
      </c>
      <c r="I1373">
        <v>19263.5</v>
      </c>
      <c r="J1373">
        <v>19287.099999999999</v>
      </c>
      <c r="L1373">
        <f t="shared" si="43"/>
        <v>817.3</v>
      </c>
      <c r="M1373">
        <f>data!AQ1373</f>
        <v>2.5953311535703959E-10</v>
      </c>
      <c r="O1373">
        <v>2.5343995380187051E-10</v>
      </c>
      <c r="P1373">
        <f t="shared" si="44"/>
        <v>2.4041835013639852</v>
      </c>
    </row>
    <row r="1374" spans="1:16" x14ac:dyDescent="0.2">
      <c r="A1374">
        <v>817.74</v>
      </c>
      <c r="B1374">
        <v>3315.47</v>
      </c>
      <c r="C1374">
        <v>11363.1</v>
      </c>
      <c r="D1374">
        <v>51562.07</v>
      </c>
      <c r="E1374">
        <v>64000</v>
      </c>
      <c r="F1374">
        <v>64000</v>
      </c>
      <c r="H1374">
        <v>13321.3</v>
      </c>
      <c r="I1374">
        <v>18387.7</v>
      </c>
      <c r="J1374">
        <v>18372.900000000001</v>
      </c>
      <c r="L1374">
        <f t="shared" si="43"/>
        <v>817.74</v>
      </c>
      <c r="M1374">
        <f>data!AQ1374</f>
        <v>2.6109635705358744E-10</v>
      </c>
      <c r="O1374">
        <v>2.5537867764600813E-10</v>
      </c>
      <c r="P1374">
        <f t="shared" si="44"/>
        <v>2.2389024253249672</v>
      </c>
    </row>
    <row r="1375" spans="1:16" x14ac:dyDescent="0.2">
      <c r="A1375">
        <v>818.18</v>
      </c>
      <c r="B1375">
        <v>3398.73</v>
      </c>
      <c r="C1375">
        <v>11913.3</v>
      </c>
      <c r="D1375">
        <v>51297.4</v>
      </c>
      <c r="E1375">
        <v>64000</v>
      </c>
      <c r="F1375">
        <v>64000</v>
      </c>
      <c r="H1375">
        <v>14030</v>
      </c>
      <c r="I1375">
        <v>18388</v>
      </c>
      <c r="J1375">
        <v>18374.599999999999</v>
      </c>
      <c r="L1375">
        <f t="shared" si="43"/>
        <v>818.18</v>
      </c>
      <c r="M1375">
        <f>data!AQ1375</f>
        <v>2.6318021807387997E-10</v>
      </c>
      <c r="O1375">
        <v>2.5787548576939051E-10</v>
      </c>
      <c r="P1375">
        <f t="shared" si="44"/>
        <v>2.0570905717006811</v>
      </c>
    </row>
    <row r="1376" spans="1:16" x14ac:dyDescent="0.2">
      <c r="A1376">
        <v>818.62</v>
      </c>
      <c r="B1376">
        <v>3300.93</v>
      </c>
      <c r="C1376">
        <v>11028.4</v>
      </c>
      <c r="D1376">
        <v>50514.87</v>
      </c>
      <c r="E1376">
        <v>64000</v>
      </c>
      <c r="F1376">
        <v>64000</v>
      </c>
      <c r="H1376">
        <v>12949.7</v>
      </c>
      <c r="I1376">
        <v>17092.599999999999</v>
      </c>
      <c r="J1376">
        <v>17132.400000000001</v>
      </c>
      <c r="L1376">
        <f t="shared" si="43"/>
        <v>818.62</v>
      </c>
      <c r="M1376">
        <f>data!AQ1376</f>
        <v>2.6729581523830124E-10</v>
      </c>
      <c r="O1376">
        <v>2.615230598726657E-10</v>
      </c>
      <c r="P1376">
        <f t="shared" si="44"/>
        <v>2.2073599813516487</v>
      </c>
    </row>
    <row r="1377" spans="1:16" x14ac:dyDescent="0.2">
      <c r="A1377">
        <v>819.06</v>
      </c>
      <c r="B1377">
        <v>3363.73</v>
      </c>
      <c r="C1377">
        <v>11665.3</v>
      </c>
      <c r="D1377">
        <v>50099.73</v>
      </c>
      <c r="E1377">
        <v>64000</v>
      </c>
      <c r="F1377">
        <v>64000</v>
      </c>
      <c r="H1377">
        <v>13734.5</v>
      </c>
      <c r="I1377">
        <v>17504.400000000001</v>
      </c>
      <c r="J1377">
        <v>17504</v>
      </c>
      <c r="L1377">
        <f t="shared" si="43"/>
        <v>819.06</v>
      </c>
      <c r="M1377">
        <f>data!AQ1377</f>
        <v>2.7026617818304808E-10</v>
      </c>
      <c r="O1377">
        <v>2.6421954846185016E-10</v>
      </c>
      <c r="P1377">
        <f t="shared" si="44"/>
        <v>2.2884868876653073</v>
      </c>
    </row>
    <row r="1378" spans="1:16" x14ac:dyDescent="0.2">
      <c r="A1378">
        <v>819.5</v>
      </c>
      <c r="B1378">
        <v>3402</v>
      </c>
      <c r="C1378">
        <v>11989.3</v>
      </c>
      <c r="D1378">
        <v>49928.93</v>
      </c>
      <c r="E1378">
        <v>64000</v>
      </c>
      <c r="F1378">
        <v>64000</v>
      </c>
      <c r="H1378">
        <v>14148.5</v>
      </c>
      <c r="I1378">
        <v>18165.400000000001</v>
      </c>
      <c r="J1378">
        <v>18147.3</v>
      </c>
      <c r="L1378">
        <f t="shared" si="43"/>
        <v>819.5</v>
      </c>
      <c r="M1378">
        <f>data!AQ1378</f>
        <v>2.7163012273413502E-10</v>
      </c>
      <c r="O1378">
        <v>2.6605992491409221E-10</v>
      </c>
      <c r="P1378">
        <f t="shared" si="44"/>
        <v>2.0935876839931322</v>
      </c>
    </row>
    <row r="1379" spans="1:16" x14ac:dyDescent="0.2">
      <c r="A1379">
        <v>819.94</v>
      </c>
      <c r="B1379">
        <v>3300.8</v>
      </c>
      <c r="C1379">
        <v>11166.6</v>
      </c>
      <c r="D1379">
        <v>49647.47</v>
      </c>
      <c r="E1379">
        <v>64000</v>
      </c>
      <c r="F1379">
        <v>64000</v>
      </c>
      <c r="H1379">
        <v>13118.3</v>
      </c>
      <c r="I1379">
        <v>18253.2</v>
      </c>
      <c r="J1379">
        <v>18237.3</v>
      </c>
      <c r="L1379">
        <f t="shared" si="43"/>
        <v>819.94</v>
      </c>
      <c r="M1379">
        <f>data!AQ1379</f>
        <v>2.7282684067725869E-10</v>
      </c>
      <c r="O1379">
        <v>2.6647068341064846E-10</v>
      </c>
      <c r="P1379">
        <f t="shared" si="44"/>
        <v>2.3853120295469727</v>
      </c>
    </row>
    <row r="1380" spans="1:16" x14ac:dyDescent="0.2">
      <c r="A1380">
        <v>820.39</v>
      </c>
      <c r="B1380">
        <v>3356.07</v>
      </c>
      <c r="C1380">
        <v>11573.2</v>
      </c>
      <c r="D1380">
        <v>49783.87</v>
      </c>
      <c r="E1380">
        <v>64000</v>
      </c>
      <c r="F1380">
        <v>64000</v>
      </c>
      <c r="H1380">
        <v>13618.3</v>
      </c>
      <c r="I1380">
        <v>19189.2</v>
      </c>
      <c r="J1380">
        <v>19137.8</v>
      </c>
      <c r="L1380">
        <f t="shared" ref="L1380:L1443" si="45">A1380</f>
        <v>820.39</v>
      </c>
      <c r="M1380">
        <f>data!AQ1380</f>
        <v>2.7240387282139549E-10</v>
      </c>
      <c r="O1380">
        <v>2.66036159932838E-10</v>
      </c>
      <c r="P1380">
        <f t="shared" si="44"/>
        <v>2.3935516473268317</v>
      </c>
    </row>
    <row r="1381" spans="1:16" x14ac:dyDescent="0.2">
      <c r="A1381">
        <v>820.83</v>
      </c>
      <c r="B1381">
        <v>3289.07</v>
      </c>
      <c r="C1381">
        <v>11086.5</v>
      </c>
      <c r="D1381">
        <v>49951.199999999997</v>
      </c>
      <c r="E1381">
        <v>64000</v>
      </c>
      <c r="F1381">
        <v>64000</v>
      </c>
      <c r="H1381">
        <v>13007.7</v>
      </c>
      <c r="I1381">
        <v>19496.599999999999</v>
      </c>
      <c r="J1381">
        <v>19475.900000000001</v>
      </c>
      <c r="L1381">
        <f t="shared" si="45"/>
        <v>820.83</v>
      </c>
      <c r="M1381">
        <f>data!AQ1381</f>
        <v>2.7103626674245905E-10</v>
      </c>
      <c r="O1381">
        <v>2.646234569059692E-10</v>
      </c>
      <c r="P1381">
        <f t="shared" si="44"/>
        <v>2.423371650975207</v>
      </c>
    </row>
    <row r="1382" spans="1:16" x14ac:dyDescent="0.2">
      <c r="A1382">
        <v>821.27</v>
      </c>
      <c r="B1382">
        <v>3329.4</v>
      </c>
      <c r="C1382">
        <v>11314.7</v>
      </c>
      <c r="D1382">
        <v>50349.4</v>
      </c>
      <c r="E1382">
        <v>64000</v>
      </c>
      <c r="F1382">
        <v>64000</v>
      </c>
      <c r="H1382">
        <v>13305.5</v>
      </c>
      <c r="I1382">
        <v>19662.8</v>
      </c>
      <c r="J1382">
        <v>19668.400000000001</v>
      </c>
      <c r="L1382">
        <f t="shared" si="45"/>
        <v>821.27</v>
      </c>
      <c r="M1382">
        <f>data!AQ1382</f>
        <v>2.6893327379889599E-10</v>
      </c>
      <c r="O1382">
        <v>2.6228207039983141E-10</v>
      </c>
      <c r="P1382">
        <f t="shared" si="44"/>
        <v>2.5358970931277391</v>
      </c>
    </row>
    <row r="1383" spans="1:16" x14ac:dyDescent="0.2">
      <c r="A1383">
        <v>821.71</v>
      </c>
      <c r="B1383">
        <v>3272.93</v>
      </c>
      <c r="C1383">
        <v>10892.1</v>
      </c>
      <c r="D1383">
        <v>50717.27</v>
      </c>
      <c r="E1383">
        <v>64000</v>
      </c>
      <c r="F1383">
        <v>64000</v>
      </c>
      <c r="H1383">
        <v>12811.7</v>
      </c>
      <c r="I1383">
        <v>18087.599999999999</v>
      </c>
      <c r="J1383">
        <v>18114.8</v>
      </c>
      <c r="L1383">
        <f t="shared" si="45"/>
        <v>821.71</v>
      </c>
      <c r="M1383">
        <f>data!AQ1383</f>
        <v>2.6646732541671636E-10</v>
      </c>
      <c r="O1383">
        <v>2.6031544153544568E-10</v>
      </c>
      <c r="P1383">
        <f t="shared" si="44"/>
        <v>2.3632420132222607</v>
      </c>
    </row>
    <row r="1384" spans="1:16" x14ac:dyDescent="0.2">
      <c r="A1384">
        <v>822.15</v>
      </c>
      <c r="B1384">
        <v>3431.13</v>
      </c>
      <c r="C1384">
        <v>12231.3</v>
      </c>
      <c r="D1384">
        <v>51307.13</v>
      </c>
      <c r="E1384">
        <v>64000</v>
      </c>
      <c r="F1384">
        <v>64000</v>
      </c>
      <c r="H1384">
        <v>14409.9</v>
      </c>
      <c r="I1384">
        <v>18363.8</v>
      </c>
      <c r="J1384">
        <v>18338</v>
      </c>
      <c r="L1384">
        <f t="shared" si="45"/>
        <v>822.15</v>
      </c>
      <c r="M1384">
        <f>data!AQ1384</f>
        <v>2.6400330302723199E-10</v>
      </c>
      <c r="O1384">
        <v>2.5799390110357878E-10</v>
      </c>
      <c r="P1384">
        <f t="shared" si="44"/>
        <v>2.3292806139787663</v>
      </c>
    </row>
    <row r="1385" spans="1:16" x14ac:dyDescent="0.2">
      <c r="A1385">
        <v>822.59</v>
      </c>
      <c r="B1385">
        <v>3262.07</v>
      </c>
      <c r="C1385">
        <v>10867.4</v>
      </c>
      <c r="D1385">
        <v>51394.8</v>
      </c>
      <c r="E1385">
        <v>64000</v>
      </c>
      <c r="F1385">
        <v>64000</v>
      </c>
      <c r="H1385">
        <v>12782.8</v>
      </c>
      <c r="I1385">
        <v>16676.7</v>
      </c>
      <c r="J1385">
        <v>16664.400000000001</v>
      </c>
      <c r="L1385">
        <f t="shared" si="45"/>
        <v>822.59</v>
      </c>
      <c r="M1385">
        <f>data!AQ1385</f>
        <v>2.6258900312846569E-10</v>
      </c>
      <c r="O1385">
        <v>2.5637144569112418E-10</v>
      </c>
      <c r="P1385">
        <f t="shared" si="44"/>
        <v>2.4252144854042821</v>
      </c>
    </row>
    <row r="1386" spans="1:16" x14ac:dyDescent="0.2">
      <c r="A1386">
        <v>823.03</v>
      </c>
      <c r="B1386">
        <v>3335.07</v>
      </c>
      <c r="C1386">
        <v>11392.5</v>
      </c>
      <c r="D1386">
        <v>51663.6</v>
      </c>
      <c r="E1386">
        <v>64000</v>
      </c>
      <c r="F1386">
        <v>64000</v>
      </c>
      <c r="H1386">
        <v>13380.6</v>
      </c>
      <c r="I1386">
        <v>17149.7</v>
      </c>
      <c r="J1386">
        <v>17203.5</v>
      </c>
      <c r="L1386">
        <f t="shared" si="45"/>
        <v>823.03</v>
      </c>
      <c r="M1386">
        <f>data!AQ1386</f>
        <v>2.6153768137032784E-10</v>
      </c>
      <c r="O1386">
        <v>2.5568349191211745E-10</v>
      </c>
      <c r="P1386">
        <f t="shared" si="44"/>
        <v>2.2896235554474376</v>
      </c>
    </row>
    <row r="1387" spans="1:16" x14ac:dyDescent="0.2">
      <c r="A1387">
        <v>823.47</v>
      </c>
      <c r="B1387">
        <v>3342.6</v>
      </c>
      <c r="C1387">
        <v>11458.1</v>
      </c>
      <c r="D1387">
        <v>51606.47</v>
      </c>
      <c r="E1387">
        <v>64000</v>
      </c>
      <c r="F1387">
        <v>64000</v>
      </c>
      <c r="H1387">
        <v>13491</v>
      </c>
      <c r="I1387">
        <v>17481.900000000001</v>
      </c>
      <c r="J1387">
        <v>17514</v>
      </c>
      <c r="L1387">
        <f t="shared" si="45"/>
        <v>823.47</v>
      </c>
      <c r="M1387">
        <f>data!AQ1387</f>
        <v>2.6198030826212941E-10</v>
      </c>
      <c r="O1387">
        <v>2.5583902574395618E-10</v>
      </c>
      <c r="P1387">
        <f t="shared" si="44"/>
        <v>2.400447898953237</v>
      </c>
    </row>
    <row r="1388" spans="1:16" x14ac:dyDescent="0.2">
      <c r="A1388">
        <v>823.92</v>
      </c>
      <c r="B1388">
        <v>3254.2</v>
      </c>
      <c r="C1388">
        <v>10798.3</v>
      </c>
      <c r="D1388">
        <v>51308.87</v>
      </c>
      <c r="E1388">
        <v>64000</v>
      </c>
      <c r="F1388">
        <v>64000</v>
      </c>
      <c r="H1388">
        <v>12678.8</v>
      </c>
      <c r="I1388">
        <v>16695</v>
      </c>
      <c r="J1388">
        <v>16730.5</v>
      </c>
      <c r="L1388">
        <f t="shared" si="45"/>
        <v>823.92</v>
      </c>
      <c r="M1388">
        <f>data!AQ1388</f>
        <v>2.6325948731781204E-10</v>
      </c>
      <c r="O1388">
        <v>2.5763538366841889E-10</v>
      </c>
      <c r="P1388">
        <f t="shared" si="44"/>
        <v>2.1829701997111832</v>
      </c>
    </row>
    <row r="1389" spans="1:16" x14ac:dyDescent="0.2">
      <c r="A1389">
        <v>824.36</v>
      </c>
      <c r="B1389">
        <v>3329.33</v>
      </c>
      <c r="C1389">
        <v>11403.9</v>
      </c>
      <c r="D1389">
        <v>51011.93</v>
      </c>
      <c r="E1389">
        <v>64000</v>
      </c>
      <c r="F1389">
        <v>64000</v>
      </c>
      <c r="H1389">
        <v>13402.6</v>
      </c>
      <c r="I1389">
        <v>17195.2</v>
      </c>
      <c r="J1389">
        <v>17191.7</v>
      </c>
      <c r="L1389">
        <f t="shared" si="45"/>
        <v>824.36</v>
      </c>
      <c r="M1389">
        <f>data!AQ1389</f>
        <v>2.6550318598285738E-10</v>
      </c>
      <c r="O1389">
        <v>2.5965775148946542E-10</v>
      </c>
      <c r="P1389">
        <f t="shared" si="44"/>
        <v>2.2512073912143982</v>
      </c>
    </row>
    <row r="1390" spans="1:16" x14ac:dyDescent="0.2">
      <c r="A1390">
        <v>824.8</v>
      </c>
      <c r="B1390">
        <v>3320.2</v>
      </c>
      <c r="C1390">
        <v>11281.2</v>
      </c>
      <c r="D1390">
        <v>50567.4</v>
      </c>
      <c r="E1390">
        <v>64000</v>
      </c>
      <c r="F1390">
        <v>64000</v>
      </c>
      <c r="H1390">
        <v>13265.3</v>
      </c>
      <c r="I1390">
        <v>17907.3</v>
      </c>
      <c r="J1390">
        <v>17872.8</v>
      </c>
      <c r="L1390">
        <f t="shared" si="45"/>
        <v>824.8</v>
      </c>
      <c r="M1390">
        <f>data!AQ1390</f>
        <v>2.6816227326620998E-10</v>
      </c>
      <c r="O1390">
        <v>2.6262087018052226E-10</v>
      </c>
      <c r="P1390">
        <f t="shared" si="44"/>
        <v>2.1100391152761886</v>
      </c>
    </row>
    <row r="1391" spans="1:16" x14ac:dyDescent="0.2">
      <c r="A1391">
        <v>825.24</v>
      </c>
      <c r="B1391">
        <v>3335.07</v>
      </c>
      <c r="C1391">
        <v>11461.8</v>
      </c>
      <c r="D1391">
        <v>50243.199999999997</v>
      </c>
      <c r="E1391">
        <v>64000</v>
      </c>
      <c r="F1391">
        <v>64000</v>
      </c>
      <c r="H1391">
        <v>13513.3</v>
      </c>
      <c r="I1391">
        <v>18404.5</v>
      </c>
      <c r="J1391">
        <v>18425.3</v>
      </c>
      <c r="L1391">
        <f t="shared" si="45"/>
        <v>825.24</v>
      </c>
      <c r="M1391">
        <f>data!AQ1391</f>
        <v>2.7028397709813917E-10</v>
      </c>
      <c r="O1391">
        <v>2.6461658542415444E-10</v>
      </c>
      <c r="P1391">
        <f t="shared" si="44"/>
        <v>2.141737134465878</v>
      </c>
    </row>
    <row r="1392" spans="1:16" x14ac:dyDescent="0.2">
      <c r="A1392">
        <v>825.68</v>
      </c>
      <c r="B1392">
        <v>3347</v>
      </c>
      <c r="C1392">
        <v>11517</v>
      </c>
      <c r="D1392">
        <v>49908.73</v>
      </c>
      <c r="E1392">
        <v>64000</v>
      </c>
      <c r="F1392">
        <v>64000</v>
      </c>
      <c r="H1392">
        <v>13555.1</v>
      </c>
      <c r="I1392">
        <v>18371.8</v>
      </c>
      <c r="J1392">
        <v>18319.2</v>
      </c>
      <c r="L1392">
        <f t="shared" si="45"/>
        <v>825.68</v>
      </c>
      <c r="M1392">
        <f>data!AQ1392</f>
        <v>2.7248235604328265E-10</v>
      </c>
      <c r="O1392">
        <v>2.6649910836291116E-10</v>
      </c>
      <c r="P1392">
        <f t="shared" si="44"/>
        <v>2.2451285924092743</v>
      </c>
    </row>
    <row r="1393" spans="1:16" x14ac:dyDescent="0.2">
      <c r="A1393">
        <v>826.12</v>
      </c>
      <c r="B1393">
        <v>3262.07</v>
      </c>
      <c r="C1393">
        <v>10810.9</v>
      </c>
      <c r="D1393">
        <v>49614.6</v>
      </c>
      <c r="E1393">
        <v>64000</v>
      </c>
      <c r="F1393">
        <v>64000</v>
      </c>
      <c r="H1393">
        <v>12729.2</v>
      </c>
      <c r="I1393">
        <v>18611.2</v>
      </c>
      <c r="J1393">
        <v>18605.900000000001</v>
      </c>
      <c r="L1393">
        <f t="shared" si="45"/>
        <v>826.12</v>
      </c>
      <c r="M1393">
        <f>data!AQ1393</f>
        <v>2.7385469651440032E-10</v>
      </c>
      <c r="O1393">
        <v>2.6765442355219029E-10</v>
      </c>
      <c r="P1393">
        <f t="shared" si="44"/>
        <v>2.316521759634222</v>
      </c>
    </row>
    <row r="1394" spans="1:16" x14ac:dyDescent="0.2">
      <c r="A1394">
        <v>826.56</v>
      </c>
      <c r="B1394">
        <v>3306.47</v>
      </c>
      <c r="C1394">
        <v>11120.4</v>
      </c>
      <c r="D1394">
        <v>49553.47</v>
      </c>
      <c r="E1394">
        <v>64000</v>
      </c>
      <c r="F1394">
        <v>64000</v>
      </c>
      <c r="H1394">
        <v>13083.4</v>
      </c>
      <c r="I1394">
        <v>17797.900000000001</v>
      </c>
      <c r="J1394">
        <v>17796.7</v>
      </c>
      <c r="L1394">
        <f t="shared" si="45"/>
        <v>826.56</v>
      </c>
      <c r="M1394">
        <f>data!AQ1394</f>
        <v>2.7458715621143715E-10</v>
      </c>
      <c r="O1394">
        <v>2.6812798321518945E-10</v>
      </c>
      <c r="P1394">
        <f t="shared" si="44"/>
        <v>2.4089887667800105</v>
      </c>
    </row>
    <row r="1395" spans="1:16" x14ac:dyDescent="0.2">
      <c r="A1395">
        <v>827</v>
      </c>
      <c r="B1395">
        <v>3216.6</v>
      </c>
      <c r="C1395">
        <v>10431.700000000001</v>
      </c>
      <c r="D1395">
        <v>49642.33</v>
      </c>
      <c r="E1395">
        <v>64000</v>
      </c>
      <c r="F1395">
        <v>64000</v>
      </c>
      <c r="H1395">
        <v>12202.4</v>
      </c>
      <c r="I1395">
        <v>17105.400000000001</v>
      </c>
      <c r="J1395">
        <v>17112.5</v>
      </c>
      <c r="L1395">
        <f t="shared" si="45"/>
        <v>827</v>
      </c>
      <c r="M1395">
        <f>data!AQ1395</f>
        <v>2.7354088496893588E-10</v>
      </c>
      <c r="O1395">
        <v>2.6672285517945201E-10</v>
      </c>
      <c r="P1395">
        <f t="shared" si="44"/>
        <v>2.5562225572670485</v>
      </c>
    </row>
    <row r="1396" spans="1:16" x14ac:dyDescent="0.2">
      <c r="A1396">
        <v>827.44</v>
      </c>
      <c r="B1396">
        <v>3321.53</v>
      </c>
      <c r="C1396">
        <v>11311</v>
      </c>
      <c r="D1396">
        <v>50027.4</v>
      </c>
      <c r="E1396">
        <v>64000</v>
      </c>
      <c r="F1396">
        <v>64000</v>
      </c>
      <c r="H1396">
        <v>13335.5</v>
      </c>
      <c r="I1396">
        <v>18139.8</v>
      </c>
      <c r="J1396">
        <v>18171.099999999999</v>
      </c>
      <c r="L1396">
        <f t="shared" si="45"/>
        <v>827.44</v>
      </c>
      <c r="M1396">
        <f>data!AQ1396</f>
        <v>2.7187692635297967E-10</v>
      </c>
      <c r="O1396">
        <v>2.6561165335069792E-10</v>
      </c>
      <c r="P1396">
        <f t="shared" si="44"/>
        <v>2.3588095338608714</v>
      </c>
    </row>
    <row r="1397" spans="1:16" x14ac:dyDescent="0.2">
      <c r="A1397">
        <v>827.88</v>
      </c>
      <c r="B1397">
        <v>3377.67</v>
      </c>
      <c r="C1397">
        <v>11747.3</v>
      </c>
      <c r="D1397">
        <v>50511</v>
      </c>
      <c r="E1397">
        <v>64000</v>
      </c>
      <c r="F1397">
        <v>64000</v>
      </c>
      <c r="H1397">
        <v>13801.8</v>
      </c>
      <c r="I1397">
        <v>18957.8</v>
      </c>
      <c r="J1397">
        <v>18962.5</v>
      </c>
      <c r="L1397">
        <f t="shared" si="45"/>
        <v>827.88</v>
      </c>
      <c r="M1397">
        <f>data!AQ1397</f>
        <v>2.6934012627422077E-10</v>
      </c>
      <c r="O1397">
        <v>2.6290882608880317E-10</v>
      </c>
      <c r="P1397">
        <f t="shared" si="44"/>
        <v>2.4462093118339387</v>
      </c>
    </row>
    <row r="1398" spans="1:16" x14ac:dyDescent="0.2">
      <c r="A1398">
        <v>828.32</v>
      </c>
      <c r="B1398">
        <v>3413.33</v>
      </c>
      <c r="C1398">
        <v>12021.8</v>
      </c>
      <c r="D1398">
        <v>51013.67</v>
      </c>
      <c r="E1398">
        <v>64000</v>
      </c>
      <c r="F1398">
        <v>64000</v>
      </c>
      <c r="H1398">
        <v>14180.9</v>
      </c>
      <c r="I1398">
        <v>19170.900000000001</v>
      </c>
      <c r="J1398">
        <v>19196.5</v>
      </c>
      <c r="L1398">
        <f t="shared" si="45"/>
        <v>828.32</v>
      </c>
      <c r="M1398">
        <f>data!AQ1398</f>
        <v>2.6661545881995179E-10</v>
      </c>
      <c r="O1398">
        <v>2.6063031736604195E-10</v>
      </c>
      <c r="P1398">
        <f t="shared" si="44"/>
        <v>2.2964103003811362</v>
      </c>
    </row>
    <row r="1399" spans="1:16" x14ac:dyDescent="0.2">
      <c r="A1399">
        <v>828.77</v>
      </c>
      <c r="B1399">
        <v>3283.4</v>
      </c>
      <c r="C1399">
        <v>11001.3</v>
      </c>
      <c r="D1399">
        <v>51075.27</v>
      </c>
      <c r="E1399">
        <v>64000</v>
      </c>
      <c r="F1399">
        <v>64000</v>
      </c>
      <c r="H1399">
        <v>12949.3</v>
      </c>
      <c r="I1399">
        <v>17283.5</v>
      </c>
      <c r="J1399">
        <v>17318.3</v>
      </c>
      <c r="L1399">
        <f t="shared" si="45"/>
        <v>828.77</v>
      </c>
      <c r="M1399">
        <f>data!AQ1399</f>
        <v>2.6555458427609194E-10</v>
      </c>
      <c r="O1399">
        <v>2.5900081656678022E-10</v>
      </c>
      <c r="P1399">
        <f t="shared" si="44"/>
        <v>2.5304042652011915</v>
      </c>
    </row>
    <row r="1400" spans="1:16" x14ac:dyDescent="0.2">
      <c r="A1400">
        <v>829.21</v>
      </c>
      <c r="B1400">
        <v>3386.87</v>
      </c>
      <c r="C1400">
        <v>11811.6</v>
      </c>
      <c r="D1400">
        <v>51254.07</v>
      </c>
      <c r="E1400">
        <v>64000</v>
      </c>
      <c r="F1400">
        <v>64000</v>
      </c>
      <c r="H1400">
        <v>13904</v>
      </c>
      <c r="I1400">
        <v>18365.3</v>
      </c>
      <c r="J1400">
        <v>18387.099999999999</v>
      </c>
      <c r="L1400">
        <f t="shared" si="45"/>
        <v>829.21</v>
      </c>
      <c r="M1400">
        <f>data!AQ1400</f>
        <v>2.651790312809453E-10</v>
      </c>
      <c r="O1400">
        <v>2.59155145381085E-10</v>
      </c>
      <c r="P1400">
        <f t="shared" si="44"/>
        <v>2.3244322974958651</v>
      </c>
    </row>
    <row r="1401" spans="1:16" x14ac:dyDescent="0.2">
      <c r="A1401">
        <v>829.65</v>
      </c>
      <c r="B1401">
        <v>3359.53</v>
      </c>
      <c r="C1401">
        <v>11551.9</v>
      </c>
      <c r="D1401">
        <v>51273.67</v>
      </c>
      <c r="E1401">
        <v>64000</v>
      </c>
      <c r="F1401">
        <v>64000</v>
      </c>
      <c r="H1401">
        <v>13614.4</v>
      </c>
      <c r="I1401">
        <v>18522.599999999999</v>
      </c>
      <c r="J1401">
        <v>18486.8</v>
      </c>
      <c r="L1401">
        <f t="shared" si="45"/>
        <v>829.65</v>
      </c>
      <c r="M1401">
        <f>data!AQ1401</f>
        <v>2.6496998289968513E-10</v>
      </c>
      <c r="O1401">
        <v>2.5861519106167873E-10</v>
      </c>
      <c r="P1401">
        <f t="shared" si="44"/>
        <v>2.4572384212692331</v>
      </c>
    </row>
    <row r="1402" spans="1:16" x14ac:dyDescent="0.2">
      <c r="A1402">
        <v>830.09</v>
      </c>
      <c r="B1402">
        <v>3281.93</v>
      </c>
      <c r="C1402">
        <v>10985.2</v>
      </c>
      <c r="D1402">
        <v>51122.8</v>
      </c>
      <c r="E1402">
        <v>64000</v>
      </c>
      <c r="F1402">
        <v>64000</v>
      </c>
      <c r="H1402">
        <v>12897.4</v>
      </c>
      <c r="I1402">
        <v>16584.5</v>
      </c>
      <c r="J1402">
        <v>16493.3</v>
      </c>
      <c r="L1402">
        <f t="shared" si="45"/>
        <v>830.09</v>
      </c>
      <c r="M1402">
        <f>data!AQ1402</f>
        <v>2.6546394893935779E-10</v>
      </c>
      <c r="O1402">
        <v>2.5976310118089881E-10</v>
      </c>
      <c r="P1402">
        <f t="shared" si="44"/>
        <v>2.1946333919415748</v>
      </c>
    </row>
    <row r="1403" spans="1:16" x14ac:dyDescent="0.2">
      <c r="A1403">
        <v>830.53</v>
      </c>
      <c r="B1403">
        <v>3441.53</v>
      </c>
      <c r="C1403">
        <v>12288.3</v>
      </c>
      <c r="D1403">
        <v>50916.67</v>
      </c>
      <c r="E1403">
        <v>64000</v>
      </c>
      <c r="F1403">
        <v>64000</v>
      </c>
      <c r="H1403">
        <v>14491.6</v>
      </c>
      <c r="I1403">
        <v>17615.7</v>
      </c>
      <c r="J1403">
        <v>17597.099999999999</v>
      </c>
      <c r="L1403">
        <f t="shared" si="45"/>
        <v>830.53</v>
      </c>
      <c r="M1403">
        <f>data!AQ1403</f>
        <v>2.6769086738595436E-10</v>
      </c>
      <c r="O1403">
        <v>2.6166232653743849E-10</v>
      </c>
      <c r="P1403">
        <f t="shared" si="44"/>
        <v>2.3039391754599046</v>
      </c>
    </row>
    <row r="1404" spans="1:16" x14ac:dyDescent="0.2">
      <c r="A1404">
        <v>830.97</v>
      </c>
      <c r="B1404">
        <v>3304.07</v>
      </c>
      <c r="C1404">
        <v>11114.8</v>
      </c>
      <c r="D1404">
        <v>50381.87</v>
      </c>
      <c r="E1404">
        <v>64000</v>
      </c>
      <c r="F1404">
        <v>64000</v>
      </c>
      <c r="H1404">
        <v>13059.1</v>
      </c>
      <c r="I1404">
        <v>15586.8</v>
      </c>
      <c r="J1404">
        <v>15633.6</v>
      </c>
      <c r="L1404">
        <f t="shared" si="45"/>
        <v>830.97</v>
      </c>
      <c r="M1404">
        <f>data!AQ1404</f>
        <v>2.7014458804591659E-10</v>
      </c>
      <c r="O1404">
        <v>2.6383213235300106E-10</v>
      </c>
      <c r="P1404">
        <f t="shared" si="44"/>
        <v>2.392603067949894</v>
      </c>
    </row>
    <row r="1405" spans="1:16" x14ac:dyDescent="0.2">
      <c r="A1405">
        <v>831.41</v>
      </c>
      <c r="B1405">
        <v>3515.6</v>
      </c>
      <c r="C1405">
        <v>12778.4</v>
      </c>
      <c r="D1405">
        <v>50008.800000000003</v>
      </c>
      <c r="E1405">
        <v>64000</v>
      </c>
      <c r="F1405">
        <v>64000</v>
      </c>
      <c r="H1405">
        <v>15027.9</v>
      </c>
      <c r="I1405">
        <v>17426</v>
      </c>
      <c r="J1405">
        <v>17440.5</v>
      </c>
      <c r="L1405">
        <f t="shared" si="45"/>
        <v>831.41</v>
      </c>
      <c r="M1405">
        <f>data!AQ1405</f>
        <v>2.738017739081654E-10</v>
      </c>
      <c r="O1405">
        <v>2.6808152178505211E-10</v>
      </c>
      <c r="P1405">
        <f t="shared" si="44"/>
        <v>2.1337733705121966</v>
      </c>
    </row>
    <row r="1406" spans="1:16" x14ac:dyDescent="0.2">
      <c r="A1406">
        <v>831.85</v>
      </c>
      <c r="B1406">
        <v>3395.13</v>
      </c>
      <c r="C1406">
        <v>11933.5</v>
      </c>
      <c r="D1406">
        <v>49454.47</v>
      </c>
      <c r="E1406">
        <v>64000</v>
      </c>
      <c r="F1406">
        <v>64000</v>
      </c>
      <c r="H1406">
        <v>14028.3</v>
      </c>
      <c r="I1406">
        <v>16590.900000000001</v>
      </c>
      <c r="J1406">
        <v>16587.8</v>
      </c>
      <c r="L1406">
        <f t="shared" si="45"/>
        <v>831.85</v>
      </c>
      <c r="M1406">
        <f>data!AQ1406</f>
        <v>2.7659424585534054E-10</v>
      </c>
      <c r="O1406">
        <v>2.7079050264164555E-10</v>
      </c>
      <c r="P1406">
        <f t="shared" si="44"/>
        <v>2.1432595150412124</v>
      </c>
    </row>
    <row r="1407" spans="1:16" x14ac:dyDescent="0.2">
      <c r="A1407">
        <v>832.29</v>
      </c>
      <c r="B1407">
        <v>3367.8</v>
      </c>
      <c r="C1407">
        <v>11734.1</v>
      </c>
      <c r="D1407">
        <v>49270.07</v>
      </c>
      <c r="E1407">
        <v>64000</v>
      </c>
      <c r="F1407">
        <v>64000</v>
      </c>
      <c r="H1407">
        <v>13811.7</v>
      </c>
      <c r="I1407">
        <v>17022.900000000001</v>
      </c>
      <c r="J1407">
        <v>17039.400000000001</v>
      </c>
      <c r="L1407">
        <f t="shared" si="45"/>
        <v>832.29</v>
      </c>
      <c r="M1407">
        <f>data!AQ1407</f>
        <v>2.7765996710081211E-10</v>
      </c>
      <c r="O1407">
        <v>2.7179869868149125E-10</v>
      </c>
      <c r="P1407">
        <f t="shared" si="44"/>
        <v>2.1564740551570551</v>
      </c>
    </row>
    <row r="1408" spans="1:16" x14ac:dyDescent="0.2">
      <c r="A1408">
        <v>832.73</v>
      </c>
      <c r="B1408">
        <v>3244.33</v>
      </c>
      <c r="C1408">
        <v>10679.6</v>
      </c>
      <c r="D1408">
        <v>49199.93</v>
      </c>
      <c r="E1408">
        <v>64000</v>
      </c>
      <c r="F1408">
        <v>64000</v>
      </c>
      <c r="H1408">
        <v>12528.3</v>
      </c>
      <c r="I1408">
        <v>16054.8</v>
      </c>
      <c r="J1408">
        <v>16061.2</v>
      </c>
      <c r="L1408">
        <f t="shared" si="45"/>
        <v>832.73</v>
      </c>
      <c r="M1408">
        <f>data!AQ1408</f>
        <v>2.773839229472465E-10</v>
      </c>
      <c r="O1408">
        <v>2.7077646063428439E-10</v>
      </c>
      <c r="P1408">
        <f t="shared" si="44"/>
        <v>2.4401908118173812</v>
      </c>
    </row>
    <row r="1409" spans="1:16" x14ac:dyDescent="0.2">
      <c r="A1409">
        <v>833.17</v>
      </c>
      <c r="B1409">
        <v>3314.6</v>
      </c>
      <c r="C1409">
        <v>11258.7</v>
      </c>
      <c r="D1409">
        <v>49611</v>
      </c>
      <c r="E1409">
        <v>64000</v>
      </c>
      <c r="F1409">
        <v>64000</v>
      </c>
      <c r="H1409">
        <v>13214</v>
      </c>
      <c r="I1409">
        <v>17483.8</v>
      </c>
      <c r="J1409">
        <v>17459.099999999999</v>
      </c>
      <c r="L1409">
        <f t="shared" si="45"/>
        <v>833.17</v>
      </c>
      <c r="M1409">
        <f>data!AQ1409</f>
        <v>2.7528947607303449E-10</v>
      </c>
      <c r="O1409">
        <v>2.6857161411750535E-10</v>
      </c>
      <c r="P1409">
        <f t="shared" si="44"/>
        <v>2.5013298511100071</v>
      </c>
    </row>
    <row r="1410" spans="1:16" x14ac:dyDescent="0.2">
      <c r="A1410">
        <v>833.61</v>
      </c>
      <c r="B1410">
        <v>3314.8</v>
      </c>
      <c r="C1410">
        <v>11224</v>
      </c>
      <c r="D1410">
        <v>50131.27</v>
      </c>
      <c r="E1410">
        <v>64000</v>
      </c>
      <c r="F1410">
        <v>64000</v>
      </c>
      <c r="H1410">
        <v>13202.8</v>
      </c>
      <c r="I1410">
        <v>18090.099999999999</v>
      </c>
      <c r="J1410">
        <v>18097.7</v>
      </c>
      <c r="L1410">
        <f t="shared" si="45"/>
        <v>833.61</v>
      </c>
      <c r="M1410">
        <f>data!AQ1410</f>
        <v>2.7212012261028346E-10</v>
      </c>
      <c r="O1410">
        <v>2.6513288255538332E-10</v>
      </c>
      <c r="P1410">
        <f t="shared" si="44"/>
        <v>2.635372869466909</v>
      </c>
    </row>
    <row r="1411" spans="1:16" x14ac:dyDescent="0.2">
      <c r="A1411">
        <v>834.05</v>
      </c>
      <c r="B1411">
        <v>3433.73</v>
      </c>
      <c r="C1411">
        <v>12208.6</v>
      </c>
      <c r="D1411">
        <v>50711.33</v>
      </c>
      <c r="E1411">
        <v>64000</v>
      </c>
      <c r="F1411">
        <v>64000</v>
      </c>
      <c r="H1411">
        <v>14391.6</v>
      </c>
      <c r="I1411">
        <v>18496.099999999999</v>
      </c>
      <c r="J1411">
        <v>18477.3</v>
      </c>
      <c r="L1411">
        <f t="shared" si="45"/>
        <v>834.05</v>
      </c>
      <c r="M1411">
        <f>data!AQ1411</f>
        <v>2.693764239361792E-10</v>
      </c>
      <c r="O1411">
        <v>2.6299834772770638E-10</v>
      </c>
      <c r="P1411">
        <f t="shared" si="44"/>
        <v>2.425139269344883</v>
      </c>
    </row>
    <row r="1412" spans="1:16" x14ac:dyDescent="0.2">
      <c r="A1412">
        <v>834.49</v>
      </c>
      <c r="B1412">
        <v>3365.2</v>
      </c>
      <c r="C1412">
        <v>11689.7</v>
      </c>
      <c r="D1412">
        <v>51105.4</v>
      </c>
      <c r="E1412">
        <v>64000</v>
      </c>
      <c r="F1412">
        <v>64000</v>
      </c>
      <c r="H1412">
        <v>13785.4</v>
      </c>
      <c r="I1412">
        <v>18080.400000000001</v>
      </c>
      <c r="J1412">
        <v>18043.900000000001</v>
      </c>
      <c r="L1412">
        <f t="shared" si="45"/>
        <v>834.49</v>
      </c>
      <c r="M1412">
        <f>data!AQ1412</f>
        <v>2.6667817372027564E-10</v>
      </c>
      <c r="O1412">
        <v>2.6031516768867252E-10</v>
      </c>
      <c r="P1412">
        <f t="shared" si="44"/>
        <v>2.4443470152354085</v>
      </c>
    </row>
    <row r="1413" spans="1:16" x14ac:dyDescent="0.2">
      <c r="A1413">
        <v>834.93</v>
      </c>
      <c r="B1413">
        <v>3310.47</v>
      </c>
      <c r="C1413">
        <v>11257.4</v>
      </c>
      <c r="D1413">
        <v>51490.93</v>
      </c>
      <c r="E1413">
        <v>64000</v>
      </c>
      <c r="F1413">
        <v>64000</v>
      </c>
      <c r="H1413">
        <v>13234.7</v>
      </c>
      <c r="I1413">
        <v>17414.2</v>
      </c>
      <c r="J1413">
        <v>17437.599999999999</v>
      </c>
      <c r="L1413">
        <f t="shared" si="45"/>
        <v>834.93</v>
      </c>
      <c r="M1413">
        <f>data!AQ1413</f>
        <v>2.6416227054105158E-10</v>
      </c>
      <c r="O1413">
        <v>2.576859036179982E-10</v>
      </c>
      <c r="P1413">
        <f t="shared" si="44"/>
        <v>2.5132794740119535</v>
      </c>
    </row>
    <row r="1414" spans="1:16" x14ac:dyDescent="0.2">
      <c r="A1414">
        <v>835.37</v>
      </c>
      <c r="B1414">
        <v>3286.53</v>
      </c>
      <c r="C1414">
        <v>11051.5</v>
      </c>
      <c r="D1414">
        <v>51548.67</v>
      </c>
      <c r="E1414">
        <v>64000</v>
      </c>
      <c r="F1414">
        <v>64000</v>
      </c>
      <c r="H1414">
        <v>12981.2</v>
      </c>
      <c r="I1414">
        <v>16528.5</v>
      </c>
      <c r="J1414">
        <v>16574.8</v>
      </c>
      <c r="L1414">
        <f t="shared" si="45"/>
        <v>835.37</v>
      </c>
      <c r="M1414">
        <f>data!AQ1414</f>
        <v>2.6374792364202891E-10</v>
      </c>
      <c r="O1414">
        <v>2.579023837700566E-10</v>
      </c>
      <c r="P1414">
        <f t="shared" si="44"/>
        <v>2.2665707026516451</v>
      </c>
    </row>
    <row r="1415" spans="1:16" x14ac:dyDescent="0.2">
      <c r="A1415">
        <v>835.81</v>
      </c>
      <c r="B1415">
        <v>3407.8</v>
      </c>
      <c r="C1415">
        <v>11923.9</v>
      </c>
      <c r="D1415">
        <v>51322.8</v>
      </c>
      <c r="E1415">
        <v>64000</v>
      </c>
      <c r="F1415">
        <v>64000</v>
      </c>
      <c r="H1415">
        <v>14022.4</v>
      </c>
      <c r="I1415">
        <v>17057.900000000001</v>
      </c>
      <c r="J1415">
        <v>17062.099999999999</v>
      </c>
      <c r="L1415">
        <f t="shared" si="45"/>
        <v>835.81</v>
      </c>
      <c r="M1415">
        <f>data!AQ1415</f>
        <v>2.6582563944723621E-10</v>
      </c>
      <c r="O1415">
        <v>2.5986928841357889E-10</v>
      </c>
      <c r="P1415">
        <f t="shared" si="44"/>
        <v>2.2920565450496264</v>
      </c>
    </row>
    <row r="1416" spans="1:16" x14ac:dyDescent="0.2">
      <c r="A1416">
        <v>836.25</v>
      </c>
      <c r="B1416">
        <v>3324.87</v>
      </c>
      <c r="C1416">
        <v>11278.6</v>
      </c>
      <c r="D1416">
        <v>50793</v>
      </c>
      <c r="E1416">
        <v>64000</v>
      </c>
      <c r="F1416">
        <v>64000</v>
      </c>
      <c r="H1416">
        <v>13235.3</v>
      </c>
      <c r="I1416">
        <v>16146.1</v>
      </c>
      <c r="J1416">
        <v>16177.3</v>
      </c>
      <c r="L1416">
        <f t="shared" si="45"/>
        <v>836.25</v>
      </c>
      <c r="M1416">
        <f>data!AQ1416</f>
        <v>2.6852922227347944E-10</v>
      </c>
      <c r="O1416">
        <v>2.622621128472062E-10</v>
      </c>
      <c r="P1416">
        <f t="shared" ref="P1416:P1479" si="46">(M1416-O1416)/O1416%</f>
        <v>2.389635833493208</v>
      </c>
    </row>
    <row r="1417" spans="1:16" x14ac:dyDescent="0.2">
      <c r="A1417">
        <v>836.69</v>
      </c>
      <c r="B1417">
        <v>3335.27</v>
      </c>
      <c r="C1417">
        <v>11472.7</v>
      </c>
      <c r="D1417">
        <v>50143.07</v>
      </c>
      <c r="E1417">
        <v>64000</v>
      </c>
      <c r="F1417">
        <v>64000</v>
      </c>
      <c r="H1417">
        <v>13474.2</v>
      </c>
      <c r="I1417">
        <v>16118.3</v>
      </c>
      <c r="J1417">
        <v>16090.6</v>
      </c>
      <c r="L1417">
        <f t="shared" si="45"/>
        <v>836.69</v>
      </c>
      <c r="M1417">
        <f>data!AQ1417</f>
        <v>2.7259325113964182E-10</v>
      </c>
      <c r="O1417">
        <v>2.6679221955595273E-10</v>
      </c>
      <c r="P1417">
        <f t="shared" si="46"/>
        <v>2.1743631029961419</v>
      </c>
    </row>
    <row r="1418" spans="1:16" x14ac:dyDescent="0.2">
      <c r="A1418">
        <v>837.13</v>
      </c>
      <c r="B1418">
        <v>3319.27</v>
      </c>
      <c r="C1418">
        <v>11259.3</v>
      </c>
      <c r="D1418">
        <v>49577.2</v>
      </c>
      <c r="E1418">
        <v>64000</v>
      </c>
      <c r="F1418">
        <v>64000</v>
      </c>
      <c r="H1418">
        <v>13244.7</v>
      </c>
      <c r="I1418">
        <v>15413.2</v>
      </c>
      <c r="J1418">
        <v>15446.8</v>
      </c>
      <c r="L1418">
        <f t="shared" si="45"/>
        <v>837.13</v>
      </c>
      <c r="M1418">
        <f>data!AQ1418</f>
        <v>2.7607806959928148E-10</v>
      </c>
      <c r="O1418">
        <v>2.6971794162179476E-10</v>
      </c>
      <c r="P1418">
        <f t="shared" si="46"/>
        <v>2.3580663337573022</v>
      </c>
    </row>
    <row r="1419" spans="1:16" x14ac:dyDescent="0.2">
      <c r="A1419">
        <v>837.57</v>
      </c>
      <c r="B1419">
        <v>3403.4</v>
      </c>
      <c r="C1419">
        <v>11815.6</v>
      </c>
      <c r="D1419">
        <v>49217.13</v>
      </c>
      <c r="E1419">
        <v>64000</v>
      </c>
      <c r="F1419">
        <v>64000</v>
      </c>
      <c r="H1419">
        <v>13891.6</v>
      </c>
      <c r="I1419">
        <v>16060</v>
      </c>
      <c r="J1419">
        <v>16111.3</v>
      </c>
      <c r="L1419">
        <f t="shared" si="45"/>
        <v>837.57</v>
      </c>
      <c r="M1419">
        <f>data!AQ1419</f>
        <v>2.7896684090699238E-10</v>
      </c>
      <c r="O1419">
        <v>2.7268288988979156E-10</v>
      </c>
      <c r="P1419">
        <f t="shared" si="46"/>
        <v>2.304490398990771</v>
      </c>
    </row>
    <row r="1420" spans="1:16" x14ac:dyDescent="0.2">
      <c r="A1420">
        <v>838.01</v>
      </c>
      <c r="B1420">
        <v>3268.8</v>
      </c>
      <c r="C1420">
        <v>10927.4</v>
      </c>
      <c r="D1420">
        <v>48919.6</v>
      </c>
      <c r="E1420">
        <v>64000</v>
      </c>
      <c r="F1420">
        <v>64000</v>
      </c>
      <c r="H1420">
        <v>12877.3</v>
      </c>
      <c r="I1420">
        <v>15087.8</v>
      </c>
      <c r="J1420">
        <v>15063.2</v>
      </c>
      <c r="L1420">
        <f t="shared" si="45"/>
        <v>838.01</v>
      </c>
      <c r="M1420">
        <f>data!AQ1420</f>
        <v>2.8007751994025951E-10</v>
      </c>
      <c r="O1420">
        <v>2.7409759189133579E-10</v>
      </c>
      <c r="P1420">
        <f t="shared" si="46"/>
        <v>2.1816784334589956</v>
      </c>
    </row>
    <row r="1421" spans="1:16" x14ac:dyDescent="0.2">
      <c r="A1421">
        <v>838.45</v>
      </c>
      <c r="B1421">
        <v>3290.67</v>
      </c>
      <c r="C1421">
        <v>11012.1</v>
      </c>
      <c r="D1421">
        <v>48907</v>
      </c>
      <c r="E1421">
        <v>64000</v>
      </c>
      <c r="F1421">
        <v>64000</v>
      </c>
      <c r="H1421">
        <v>12954.4</v>
      </c>
      <c r="I1421">
        <v>15715.2</v>
      </c>
      <c r="J1421">
        <v>15674.6</v>
      </c>
      <c r="L1421">
        <f t="shared" si="45"/>
        <v>838.45</v>
      </c>
      <c r="M1421">
        <f>data!AQ1421</f>
        <v>2.8035885989445547E-10</v>
      </c>
      <c r="O1421">
        <v>2.7437667356875809E-10</v>
      </c>
      <c r="P1421">
        <f t="shared" si="46"/>
        <v>2.1802824007917181</v>
      </c>
    </row>
    <row r="1422" spans="1:16" x14ac:dyDescent="0.2">
      <c r="A1422">
        <v>838.89</v>
      </c>
      <c r="B1422">
        <v>3343.07</v>
      </c>
      <c r="C1422">
        <v>11429.6</v>
      </c>
      <c r="D1422">
        <v>49139.87</v>
      </c>
      <c r="E1422">
        <v>64000</v>
      </c>
      <c r="F1422">
        <v>64000</v>
      </c>
      <c r="H1422">
        <v>13510.4</v>
      </c>
      <c r="I1422">
        <v>16455</v>
      </c>
      <c r="J1422">
        <v>16472.7</v>
      </c>
      <c r="L1422">
        <f t="shared" si="45"/>
        <v>838.89</v>
      </c>
      <c r="M1422">
        <f>data!AQ1422</f>
        <v>2.7924802034143784E-10</v>
      </c>
      <c r="O1422">
        <v>2.7310403085176947E-10</v>
      </c>
      <c r="P1422">
        <f t="shared" si="46"/>
        <v>2.2496883222507593</v>
      </c>
    </row>
    <row r="1423" spans="1:16" x14ac:dyDescent="0.2">
      <c r="A1423">
        <v>839.33</v>
      </c>
      <c r="B1423">
        <v>3315.07</v>
      </c>
      <c r="C1423">
        <v>11323.1</v>
      </c>
      <c r="D1423">
        <v>49383.67</v>
      </c>
      <c r="E1423">
        <v>64000</v>
      </c>
      <c r="F1423">
        <v>64000</v>
      </c>
      <c r="H1423">
        <v>13232.6</v>
      </c>
      <c r="I1423">
        <v>16316.7</v>
      </c>
      <c r="J1423">
        <v>16332.4</v>
      </c>
      <c r="L1423">
        <f t="shared" si="45"/>
        <v>839.33</v>
      </c>
      <c r="M1423">
        <f>data!AQ1423</f>
        <v>2.7756270597349188E-10</v>
      </c>
      <c r="O1423">
        <v>2.7135803697038399E-10</v>
      </c>
      <c r="P1423">
        <f t="shared" si="46"/>
        <v>2.2865248703818803</v>
      </c>
    </row>
    <row r="1424" spans="1:16" x14ac:dyDescent="0.2">
      <c r="A1424">
        <v>839.77</v>
      </c>
      <c r="B1424">
        <v>3432.13</v>
      </c>
      <c r="C1424">
        <v>12173.1</v>
      </c>
      <c r="D1424">
        <v>49857.599999999999</v>
      </c>
      <c r="E1424">
        <v>64000</v>
      </c>
      <c r="F1424">
        <v>64000</v>
      </c>
      <c r="H1424">
        <v>14383.5</v>
      </c>
      <c r="I1424">
        <v>17867.5</v>
      </c>
      <c r="J1424">
        <v>17872.2</v>
      </c>
      <c r="L1424">
        <f t="shared" si="45"/>
        <v>839.77</v>
      </c>
      <c r="M1424">
        <f>data!AQ1424</f>
        <v>2.7536274326925634E-10</v>
      </c>
      <c r="O1424">
        <v>2.684959131931882E-10</v>
      </c>
      <c r="P1424">
        <f t="shared" si="46"/>
        <v>2.5575175407334108</v>
      </c>
    </row>
    <row r="1425" spans="1:16" x14ac:dyDescent="0.2">
      <c r="A1425">
        <v>840.21</v>
      </c>
      <c r="B1425">
        <v>3481.07</v>
      </c>
      <c r="C1425">
        <v>12617.6</v>
      </c>
      <c r="D1425">
        <v>50580.93</v>
      </c>
      <c r="E1425">
        <v>64000</v>
      </c>
      <c r="F1425">
        <v>64000</v>
      </c>
      <c r="H1425">
        <v>14879.5</v>
      </c>
      <c r="I1425">
        <v>18686.900000000001</v>
      </c>
      <c r="J1425">
        <v>18638.900000000001</v>
      </c>
      <c r="L1425">
        <f t="shared" si="45"/>
        <v>840.21</v>
      </c>
      <c r="M1425">
        <f>data!AQ1425</f>
        <v>2.7125034297353965E-10</v>
      </c>
      <c r="O1425">
        <v>2.6467247583697592E-10</v>
      </c>
      <c r="P1425">
        <f t="shared" si="46"/>
        <v>2.4852856783700248</v>
      </c>
    </row>
    <row r="1426" spans="1:16" x14ac:dyDescent="0.2">
      <c r="A1426">
        <v>840.65</v>
      </c>
      <c r="B1426">
        <v>3322.4</v>
      </c>
      <c r="C1426">
        <v>11363.9</v>
      </c>
      <c r="D1426">
        <v>51148.13</v>
      </c>
      <c r="E1426">
        <v>64000</v>
      </c>
      <c r="F1426">
        <v>64000</v>
      </c>
      <c r="H1426">
        <v>13419.7</v>
      </c>
      <c r="I1426">
        <v>16180.7</v>
      </c>
      <c r="J1426">
        <v>16104.3</v>
      </c>
      <c r="L1426">
        <f t="shared" si="45"/>
        <v>840.65</v>
      </c>
      <c r="M1426">
        <f>data!AQ1426</f>
        <v>2.6695303845243947E-10</v>
      </c>
      <c r="O1426">
        <v>2.6082808183692882E-10</v>
      </c>
      <c r="P1426">
        <f t="shared" si="46"/>
        <v>2.348273457510607</v>
      </c>
    </row>
    <row r="1427" spans="1:16" x14ac:dyDescent="0.2">
      <c r="A1427">
        <v>841.09</v>
      </c>
      <c r="B1427">
        <v>3423.13</v>
      </c>
      <c r="C1427">
        <v>12127</v>
      </c>
      <c r="D1427">
        <v>51733.27</v>
      </c>
      <c r="E1427">
        <v>64000</v>
      </c>
      <c r="F1427">
        <v>64000</v>
      </c>
      <c r="H1427">
        <v>14284.7</v>
      </c>
      <c r="I1427">
        <v>17243</v>
      </c>
      <c r="J1427">
        <v>17222.3</v>
      </c>
      <c r="L1427">
        <f t="shared" si="45"/>
        <v>841.09</v>
      </c>
      <c r="M1427">
        <f>data!AQ1427</f>
        <v>2.641760671163352E-10</v>
      </c>
      <c r="O1427">
        <v>2.5786962260726897E-10</v>
      </c>
      <c r="P1427">
        <f t="shared" si="46"/>
        <v>2.4455941903133085</v>
      </c>
    </row>
    <row r="1428" spans="1:16" x14ac:dyDescent="0.2">
      <c r="A1428">
        <v>841.53</v>
      </c>
      <c r="B1428">
        <v>3216.47</v>
      </c>
      <c r="C1428">
        <v>10472.5</v>
      </c>
      <c r="D1428">
        <v>51810</v>
      </c>
      <c r="E1428">
        <v>64000</v>
      </c>
      <c r="F1428">
        <v>64000</v>
      </c>
      <c r="H1428">
        <v>12283.7</v>
      </c>
      <c r="I1428">
        <v>14779.9</v>
      </c>
      <c r="J1428">
        <v>14796.4</v>
      </c>
      <c r="L1428">
        <f t="shared" si="45"/>
        <v>841.53</v>
      </c>
      <c r="M1428">
        <f>data!AQ1428</f>
        <v>2.6259853884160165E-10</v>
      </c>
      <c r="O1428">
        <v>2.5666412665850177E-10</v>
      </c>
      <c r="P1428">
        <f t="shared" si="46"/>
        <v>2.3121315239335209</v>
      </c>
    </row>
    <row r="1429" spans="1:16" x14ac:dyDescent="0.2">
      <c r="A1429">
        <v>841.97</v>
      </c>
      <c r="B1429">
        <v>3284.07</v>
      </c>
      <c r="C1429">
        <v>10987.6</v>
      </c>
      <c r="D1429">
        <v>51672.13</v>
      </c>
      <c r="E1429">
        <v>64000</v>
      </c>
      <c r="F1429">
        <v>64000</v>
      </c>
      <c r="H1429">
        <v>12919.3</v>
      </c>
      <c r="I1429">
        <v>15092.3</v>
      </c>
      <c r="J1429">
        <v>15140.1</v>
      </c>
      <c r="L1429">
        <f t="shared" si="45"/>
        <v>841.97</v>
      </c>
      <c r="M1429">
        <f>data!AQ1429</f>
        <v>2.6382672198060377E-10</v>
      </c>
      <c r="O1429">
        <v>2.5767037959314262E-10</v>
      </c>
      <c r="P1429">
        <f t="shared" si="46"/>
        <v>2.389231698723739</v>
      </c>
    </row>
    <row r="1430" spans="1:16" x14ac:dyDescent="0.2">
      <c r="A1430">
        <v>842.41</v>
      </c>
      <c r="B1430">
        <v>3236</v>
      </c>
      <c r="C1430">
        <v>10700.2</v>
      </c>
      <c r="D1430">
        <v>51309.07</v>
      </c>
      <c r="E1430">
        <v>64000</v>
      </c>
      <c r="F1430">
        <v>64000</v>
      </c>
      <c r="H1430">
        <v>12531.1</v>
      </c>
      <c r="I1430">
        <v>14644.1</v>
      </c>
      <c r="J1430">
        <v>14661.7</v>
      </c>
      <c r="L1430">
        <f t="shared" si="45"/>
        <v>842.41</v>
      </c>
      <c r="M1430">
        <f>data!AQ1430</f>
        <v>2.6570341687464401E-10</v>
      </c>
      <c r="O1430">
        <v>2.5983562817882806E-10</v>
      </c>
      <c r="P1430">
        <f t="shared" si="46"/>
        <v>2.2582694824966527</v>
      </c>
    </row>
    <row r="1431" spans="1:16" x14ac:dyDescent="0.2">
      <c r="A1431">
        <v>842.85</v>
      </c>
      <c r="B1431">
        <v>3295.27</v>
      </c>
      <c r="C1431">
        <v>11093.1</v>
      </c>
      <c r="D1431">
        <v>50853.47</v>
      </c>
      <c r="E1431">
        <v>64000</v>
      </c>
      <c r="F1431">
        <v>64000</v>
      </c>
      <c r="H1431">
        <v>13050</v>
      </c>
      <c r="I1431">
        <v>15207.3</v>
      </c>
      <c r="J1431">
        <v>15179</v>
      </c>
      <c r="L1431">
        <f t="shared" si="45"/>
        <v>842.85</v>
      </c>
      <c r="M1431">
        <f>data!AQ1431</f>
        <v>2.6879404611238622E-10</v>
      </c>
      <c r="O1431">
        <v>2.6300987859148739E-10</v>
      </c>
      <c r="P1431">
        <f t="shared" si="46"/>
        <v>2.1992206345537784</v>
      </c>
    </row>
    <row r="1432" spans="1:16" x14ac:dyDescent="0.2">
      <c r="A1432">
        <v>843.29</v>
      </c>
      <c r="B1432">
        <v>3368.6</v>
      </c>
      <c r="C1432">
        <v>11699.1</v>
      </c>
      <c r="D1432">
        <v>50102.6</v>
      </c>
      <c r="E1432">
        <v>64000</v>
      </c>
      <c r="F1432">
        <v>64000</v>
      </c>
      <c r="H1432">
        <v>13815.8</v>
      </c>
      <c r="I1432">
        <v>16074.4</v>
      </c>
      <c r="J1432">
        <v>16055</v>
      </c>
      <c r="L1432">
        <f t="shared" si="45"/>
        <v>843.29</v>
      </c>
      <c r="M1432">
        <f>data!AQ1432</f>
        <v>2.7385712891109862E-10</v>
      </c>
      <c r="O1432">
        <v>2.6801704504691266E-10</v>
      </c>
      <c r="P1432">
        <f t="shared" si="46"/>
        <v>2.1789971839901967</v>
      </c>
    </row>
    <row r="1433" spans="1:16" x14ac:dyDescent="0.2">
      <c r="A1433">
        <v>843.73</v>
      </c>
      <c r="B1433">
        <v>3326.27</v>
      </c>
      <c r="C1433">
        <v>11357.9</v>
      </c>
      <c r="D1433">
        <v>49392.07</v>
      </c>
      <c r="E1433">
        <v>64000</v>
      </c>
      <c r="F1433">
        <v>64000</v>
      </c>
      <c r="H1433">
        <v>13392.6</v>
      </c>
      <c r="I1433">
        <v>15504.9</v>
      </c>
      <c r="J1433">
        <v>15498</v>
      </c>
      <c r="L1433">
        <f t="shared" si="45"/>
        <v>843.73</v>
      </c>
      <c r="M1433">
        <f>data!AQ1433</f>
        <v>2.7810803371902848E-10</v>
      </c>
      <c r="O1433">
        <v>2.7276292505498931E-10</v>
      </c>
      <c r="P1433">
        <f t="shared" si="46"/>
        <v>1.9596170054862085</v>
      </c>
    </row>
    <row r="1434" spans="1:16" x14ac:dyDescent="0.2">
      <c r="A1434">
        <v>844.17</v>
      </c>
      <c r="B1434">
        <v>3368.2</v>
      </c>
      <c r="C1434">
        <v>11764.5</v>
      </c>
      <c r="D1434">
        <v>48802.6</v>
      </c>
      <c r="E1434">
        <v>64000</v>
      </c>
      <c r="F1434">
        <v>64000</v>
      </c>
      <c r="H1434">
        <v>13809.7</v>
      </c>
      <c r="I1434">
        <v>16157.5</v>
      </c>
      <c r="J1434">
        <v>16108.6</v>
      </c>
      <c r="L1434">
        <f t="shared" si="45"/>
        <v>844.17</v>
      </c>
      <c r="M1434">
        <f>data!AQ1434</f>
        <v>2.8224517054986978E-10</v>
      </c>
      <c r="O1434">
        <v>2.761982462263945E-10</v>
      </c>
      <c r="P1434">
        <f t="shared" si="46"/>
        <v>2.1893420418458192</v>
      </c>
    </row>
    <row r="1435" spans="1:16" x14ac:dyDescent="0.2">
      <c r="A1435">
        <v>844.61</v>
      </c>
      <c r="B1435">
        <v>3322.27</v>
      </c>
      <c r="C1435">
        <v>11293.6</v>
      </c>
      <c r="D1435">
        <v>48436.07</v>
      </c>
      <c r="E1435">
        <v>64000</v>
      </c>
      <c r="F1435">
        <v>64000</v>
      </c>
      <c r="H1435">
        <v>13262.8</v>
      </c>
      <c r="I1435">
        <v>15658.6</v>
      </c>
      <c r="J1435">
        <v>15665.4</v>
      </c>
      <c r="L1435">
        <f t="shared" si="45"/>
        <v>844.61</v>
      </c>
      <c r="M1435">
        <f>data!AQ1435</f>
        <v>2.8441568162852985E-10</v>
      </c>
      <c r="O1435">
        <v>2.7821531308953452E-10</v>
      </c>
      <c r="P1435">
        <f t="shared" si="46"/>
        <v>2.2286223105914882</v>
      </c>
    </row>
    <row r="1436" spans="1:16" x14ac:dyDescent="0.2">
      <c r="A1436">
        <v>845.05</v>
      </c>
      <c r="B1436">
        <v>3274.73</v>
      </c>
      <c r="C1436">
        <v>10900</v>
      </c>
      <c r="D1436">
        <v>48437.27</v>
      </c>
      <c r="E1436">
        <v>64000</v>
      </c>
      <c r="F1436">
        <v>64000</v>
      </c>
      <c r="H1436">
        <v>12819.9</v>
      </c>
      <c r="I1436">
        <v>15132.8</v>
      </c>
      <c r="J1436">
        <v>15127.7</v>
      </c>
      <c r="L1436">
        <f t="shared" si="45"/>
        <v>845.05</v>
      </c>
      <c r="M1436">
        <f>data!AQ1436</f>
        <v>2.8414073490659366E-10</v>
      </c>
      <c r="O1436">
        <v>2.7755705173800434E-10</v>
      </c>
      <c r="P1436">
        <f t="shared" si="46"/>
        <v>2.3720107730514011</v>
      </c>
    </row>
    <row r="1437" spans="1:16" x14ac:dyDescent="0.2">
      <c r="A1437">
        <v>845.49</v>
      </c>
      <c r="B1437">
        <v>3376.6</v>
      </c>
      <c r="C1437">
        <v>11705.8</v>
      </c>
      <c r="D1437">
        <v>48729.47</v>
      </c>
      <c r="E1437">
        <v>64000</v>
      </c>
      <c r="F1437">
        <v>64000</v>
      </c>
      <c r="H1437">
        <v>13754.4</v>
      </c>
      <c r="I1437">
        <v>15809.9</v>
      </c>
      <c r="J1437">
        <v>15873.9</v>
      </c>
      <c r="L1437">
        <f t="shared" si="45"/>
        <v>845.49</v>
      </c>
      <c r="M1437">
        <f>data!AQ1437</f>
        <v>2.8292920186637928E-10</v>
      </c>
      <c r="O1437">
        <v>2.7637326058302961E-10</v>
      </c>
      <c r="P1437">
        <f t="shared" si="46"/>
        <v>2.3721329876556889</v>
      </c>
    </row>
    <row r="1438" spans="1:16" x14ac:dyDescent="0.2">
      <c r="A1438">
        <v>845.93</v>
      </c>
      <c r="B1438">
        <v>3293.87</v>
      </c>
      <c r="C1438">
        <v>11213</v>
      </c>
      <c r="D1438">
        <v>49150.07</v>
      </c>
      <c r="E1438">
        <v>64000</v>
      </c>
      <c r="F1438">
        <v>64000</v>
      </c>
      <c r="H1438">
        <v>13156.4</v>
      </c>
      <c r="I1438">
        <v>15560.8</v>
      </c>
      <c r="J1438">
        <v>15548.5</v>
      </c>
      <c r="L1438">
        <f t="shared" si="45"/>
        <v>845.93</v>
      </c>
      <c r="M1438">
        <f>data!AQ1438</f>
        <v>2.796952246947048E-10</v>
      </c>
      <c r="O1438">
        <v>2.727729003566954E-10</v>
      </c>
      <c r="P1438">
        <f t="shared" si="46"/>
        <v>2.5377610198657297</v>
      </c>
    </row>
    <row r="1439" spans="1:16" x14ac:dyDescent="0.2">
      <c r="A1439">
        <v>846.37</v>
      </c>
      <c r="B1439">
        <v>3378.67</v>
      </c>
      <c r="C1439">
        <v>11685.9</v>
      </c>
      <c r="D1439">
        <v>49810.6</v>
      </c>
      <c r="E1439">
        <v>64000</v>
      </c>
      <c r="F1439">
        <v>64000</v>
      </c>
      <c r="H1439">
        <v>13734.7</v>
      </c>
      <c r="I1439">
        <v>16024.9</v>
      </c>
      <c r="J1439">
        <v>16012.9</v>
      </c>
      <c r="L1439">
        <f t="shared" si="45"/>
        <v>846.37</v>
      </c>
      <c r="M1439">
        <f>data!AQ1439</f>
        <v>2.7607693096777554E-10</v>
      </c>
      <c r="O1439">
        <v>2.6956671310017859E-10</v>
      </c>
      <c r="P1439">
        <f t="shared" si="46"/>
        <v>2.4150674216135739</v>
      </c>
    </row>
    <row r="1440" spans="1:16" x14ac:dyDescent="0.2">
      <c r="A1440">
        <v>846.81</v>
      </c>
      <c r="B1440">
        <v>3291.73</v>
      </c>
      <c r="C1440">
        <v>11034.6</v>
      </c>
      <c r="D1440">
        <v>50318.13</v>
      </c>
      <c r="E1440">
        <v>64000</v>
      </c>
      <c r="F1440">
        <v>64000</v>
      </c>
      <c r="H1440">
        <v>12941.5</v>
      </c>
      <c r="I1440">
        <v>15290.1</v>
      </c>
      <c r="J1440">
        <v>15291.2</v>
      </c>
      <c r="L1440">
        <f t="shared" si="45"/>
        <v>846.81</v>
      </c>
      <c r="M1440">
        <f>data!AQ1440</f>
        <v>2.7243438828474967E-10</v>
      </c>
      <c r="O1440">
        <v>2.6554562295529171E-10</v>
      </c>
      <c r="P1440">
        <f t="shared" si="46"/>
        <v>2.5941927616023199</v>
      </c>
    </row>
    <row r="1441" spans="1:16" x14ac:dyDescent="0.2">
      <c r="A1441">
        <v>847.25</v>
      </c>
      <c r="B1441">
        <v>3268.4</v>
      </c>
      <c r="C1441">
        <v>10904.6</v>
      </c>
      <c r="D1441">
        <v>51055.47</v>
      </c>
      <c r="E1441">
        <v>64000</v>
      </c>
      <c r="F1441">
        <v>64000</v>
      </c>
      <c r="H1441">
        <v>12813.2</v>
      </c>
      <c r="I1441">
        <v>15241.6</v>
      </c>
      <c r="J1441">
        <v>15282.9</v>
      </c>
      <c r="L1441">
        <f t="shared" si="45"/>
        <v>847.25</v>
      </c>
      <c r="M1441">
        <f>data!AQ1441</f>
        <v>2.6789674086865119E-10</v>
      </c>
      <c r="O1441">
        <v>2.6135555612723481E-10</v>
      </c>
      <c r="P1441">
        <f t="shared" si="46"/>
        <v>2.502791537453275</v>
      </c>
    </row>
    <row r="1442" spans="1:16" x14ac:dyDescent="0.2">
      <c r="A1442">
        <v>847.69</v>
      </c>
      <c r="B1442">
        <v>3335.33</v>
      </c>
      <c r="C1442">
        <v>11377.2</v>
      </c>
      <c r="D1442">
        <v>51607.4</v>
      </c>
      <c r="E1442">
        <v>64000</v>
      </c>
      <c r="F1442">
        <v>64000</v>
      </c>
      <c r="H1442">
        <v>13393.6</v>
      </c>
      <c r="I1442">
        <v>15921.4</v>
      </c>
      <c r="J1442">
        <v>15907.6</v>
      </c>
      <c r="L1442">
        <f t="shared" si="45"/>
        <v>847.69</v>
      </c>
      <c r="M1442">
        <f>data!AQ1442</f>
        <v>2.6509584853943925E-10</v>
      </c>
      <c r="O1442">
        <v>2.5808051438018847E-10</v>
      </c>
      <c r="P1442">
        <f t="shared" si="46"/>
        <v>2.7182734721755142</v>
      </c>
    </row>
    <row r="1443" spans="1:16" x14ac:dyDescent="0.2">
      <c r="A1443">
        <v>848.13</v>
      </c>
      <c r="B1443">
        <v>3281.33</v>
      </c>
      <c r="C1443">
        <v>10971.8</v>
      </c>
      <c r="D1443">
        <v>51936.73</v>
      </c>
      <c r="E1443">
        <v>64000</v>
      </c>
      <c r="F1443">
        <v>64000</v>
      </c>
      <c r="H1443">
        <v>12892.4</v>
      </c>
      <c r="I1443">
        <v>15869.7</v>
      </c>
      <c r="J1443">
        <v>15876.5</v>
      </c>
      <c r="L1443">
        <f t="shared" si="45"/>
        <v>848.13</v>
      </c>
      <c r="M1443">
        <f>data!AQ1443</f>
        <v>2.6293134814259779E-10</v>
      </c>
      <c r="O1443">
        <v>2.5665200526026915E-10</v>
      </c>
      <c r="P1443">
        <f t="shared" si="46"/>
        <v>2.4466369845662408</v>
      </c>
    </row>
    <row r="1444" spans="1:16" x14ac:dyDescent="0.2">
      <c r="A1444">
        <v>848.57</v>
      </c>
      <c r="B1444">
        <v>3292.07</v>
      </c>
      <c r="C1444">
        <v>11136.3</v>
      </c>
      <c r="D1444">
        <v>52057.599999999999</v>
      </c>
      <c r="E1444">
        <v>64000</v>
      </c>
      <c r="F1444">
        <v>64000</v>
      </c>
      <c r="H1444">
        <v>13104.6</v>
      </c>
      <c r="I1444">
        <v>15470.4</v>
      </c>
      <c r="J1444">
        <v>15459.1</v>
      </c>
      <c r="L1444">
        <f t="shared" ref="L1444:L1507" si="47">A1444</f>
        <v>848.57</v>
      </c>
      <c r="M1444">
        <f>data!AQ1444</f>
        <v>2.6234524127590125E-10</v>
      </c>
      <c r="O1444">
        <v>2.5601003181869819E-10</v>
      </c>
      <c r="P1444">
        <f t="shared" si="46"/>
        <v>2.4745942228113726</v>
      </c>
    </row>
    <row r="1445" spans="1:16" x14ac:dyDescent="0.2">
      <c r="A1445">
        <v>849.01</v>
      </c>
      <c r="B1445">
        <v>3298.67</v>
      </c>
      <c r="C1445">
        <v>11091.5</v>
      </c>
      <c r="D1445">
        <v>51928.13</v>
      </c>
      <c r="E1445">
        <v>64000</v>
      </c>
      <c r="F1445">
        <v>64000</v>
      </c>
      <c r="H1445">
        <v>13044.6</v>
      </c>
      <c r="I1445">
        <v>15046.7</v>
      </c>
      <c r="J1445">
        <v>15047.3</v>
      </c>
      <c r="L1445">
        <f t="shared" si="47"/>
        <v>849.01</v>
      </c>
      <c r="M1445">
        <f>data!AQ1445</f>
        <v>2.6316169735266819E-10</v>
      </c>
      <c r="O1445">
        <v>2.5693035493069208E-10</v>
      </c>
      <c r="P1445">
        <f t="shared" si="46"/>
        <v>2.4253040959901511</v>
      </c>
    </row>
    <row r="1446" spans="1:16" x14ac:dyDescent="0.2">
      <c r="A1446">
        <v>849.45</v>
      </c>
      <c r="B1446">
        <v>3365.13</v>
      </c>
      <c r="C1446">
        <v>11638.4</v>
      </c>
      <c r="D1446">
        <v>51821.93</v>
      </c>
      <c r="E1446">
        <v>64000</v>
      </c>
      <c r="F1446">
        <v>64000</v>
      </c>
      <c r="H1446">
        <v>13668</v>
      </c>
      <c r="I1446">
        <v>15695.8</v>
      </c>
      <c r="J1446">
        <v>15782.8</v>
      </c>
      <c r="L1446">
        <f t="shared" si="47"/>
        <v>849.45</v>
      </c>
      <c r="M1446">
        <f>data!AQ1446</f>
        <v>2.6419298938326331E-10</v>
      </c>
      <c r="O1446">
        <v>2.5826122149017373E-10</v>
      </c>
      <c r="P1446">
        <f t="shared" si="46"/>
        <v>2.2968093540575434</v>
      </c>
    </row>
    <row r="1447" spans="1:16" x14ac:dyDescent="0.2">
      <c r="A1447">
        <v>849.89</v>
      </c>
      <c r="B1447">
        <v>3405.6</v>
      </c>
      <c r="C1447">
        <v>12041.3</v>
      </c>
      <c r="D1447">
        <v>51425.47</v>
      </c>
      <c r="E1447">
        <v>64000</v>
      </c>
      <c r="F1447">
        <v>64000</v>
      </c>
      <c r="H1447">
        <v>14213.7</v>
      </c>
      <c r="I1447">
        <v>16445.7</v>
      </c>
      <c r="J1447">
        <v>16367.9</v>
      </c>
      <c r="L1447">
        <f t="shared" si="47"/>
        <v>849.89</v>
      </c>
      <c r="M1447">
        <f>data!AQ1447</f>
        <v>2.6677412957602666E-10</v>
      </c>
      <c r="O1447">
        <v>2.6104133927466831E-10</v>
      </c>
      <c r="P1447">
        <f t="shared" si="46"/>
        <v>2.1961235401593968</v>
      </c>
    </row>
    <row r="1448" spans="1:16" x14ac:dyDescent="0.2">
      <c r="A1448">
        <v>850.32</v>
      </c>
      <c r="B1448">
        <v>3361.27</v>
      </c>
      <c r="C1448">
        <v>11715.2</v>
      </c>
      <c r="D1448">
        <v>50911.47</v>
      </c>
      <c r="E1448">
        <v>64000</v>
      </c>
      <c r="F1448">
        <v>64000</v>
      </c>
      <c r="H1448">
        <v>13809.2</v>
      </c>
      <c r="I1448">
        <v>15868.4</v>
      </c>
      <c r="J1448">
        <v>15839.3</v>
      </c>
      <c r="L1448">
        <f t="shared" si="47"/>
        <v>850.32</v>
      </c>
      <c r="M1448">
        <f>data!AQ1448</f>
        <v>2.6959895345046006E-10</v>
      </c>
      <c r="O1448">
        <v>2.6417253828835287E-10</v>
      </c>
      <c r="P1448">
        <f t="shared" si="46"/>
        <v>2.0541178115130512</v>
      </c>
    </row>
    <row r="1449" spans="1:16" x14ac:dyDescent="0.2">
      <c r="A1449">
        <v>850.76</v>
      </c>
      <c r="B1449">
        <v>3301.13</v>
      </c>
      <c r="C1449">
        <v>11144.3</v>
      </c>
      <c r="D1449">
        <v>50124.73</v>
      </c>
      <c r="E1449">
        <v>64000</v>
      </c>
      <c r="F1449">
        <v>64000</v>
      </c>
      <c r="H1449">
        <v>13123</v>
      </c>
      <c r="I1449">
        <v>15231.1</v>
      </c>
      <c r="J1449">
        <v>15270</v>
      </c>
      <c r="L1449">
        <f t="shared" si="47"/>
        <v>850.76</v>
      </c>
      <c r="M1449">
        <f>data!AQ1449</f>
        <v>2.7406307183492437E-10</v>
      </c>
      <c r="O1449">
        <v>2.680161369452893E-10</v>
      </c>
      <c r="P1449">
        <f t="shared" si="46"/>
        <v>2.2561831382822461</v>
      </c>
    </row>
    <row r="1450" spans="1:16" x14ac:dyDescent="0.2">
      <c r="A1450">
        <v>851.2</v>
      </c>
      <c r="B1450">
        <v>3384</v>
      </c>
      <c r="C1450">
        <v>11821.8</v>
      </c>
      <c r="D1450">
        <v>49764</v>
      </c>
      <c r="E1450">
        <v>64000</v>
      </c>
      <c r="F1450">
        <v>64000</v>
      </c>
      <c r="H1450">
        <v>13944.7</v>
      </c>
      <c r="I1450">
        <v>16528</v>
      </c>
      <c r="J1450">
        <v>16467.5</v>
      </c>
      <c r="L1450">
        <f t="shared" si="47"/>
        <v>851.2</v>
      </c>
      <c r="M1450">
        <f>data!AQ1450</f>
        <v>2.7687463389445131E-10</v>
      </c>
      <c r="O1450">
        <v>2.7105919517933227E-10</v>
      </c>
      <c r="P1450">
        <f t="shared" si="46"/>
        <v>2.1454497093417406</v>
      </c>
    </row>
    <row r="1451" spans="1:16" x14ac:dyDescent="0.2">
      <c r="A1451">
        <v>851.64</v>
      </c>
      <c r="B1451">
        <v>3273.6</v>
      </c>
      <c r="C1451">
        <v>10927</v>
      </c>
      <c r="D1451">
        <v>49259.4</v>
      </c>
      <c r="E1451">
        <v>64000</v>
      </c>
      <c r="F1451">
        <v>64000</v>
      </c>
      <c r="H1451">
        <v>12824.5</v>
      </c>
      <c r="I1451">
        <v>15706.6</v>
      </c>
      <c r="J1451">
        <v>15700.4</v>
      </c>
      <c r="L1451">
        <f t="shared" si="47"/>
        <v>851.64</v>
      </c>
      <c r="M1451">
        <f>data!AQ1451</f>
        <v>2.7942385913293556E-10</v>
      </c>
      <c r="O1451">
        <v>2.7336579874747444E-10</v>
      </c>
      <c r="P1451">
        <f t="shared" si="46"/>
        <v>2.2161003363326146</v>
      </c>
    </row>
    <row r="1452" spans="1:16" x14ac:dyDescent="0.2">
      <c r="A1452">
        <v>852.08</v>
      </c>
      <c r="B1452">
        <v>3349.13</v>
      </c>
      <c r="C1452">
        <v>11486.3</v>
      </c>
      <c r="D1452">
        <v>48998.27</v>
      </c>
      <c r="E1452">
        <v>64000</v>
      </c>
      <c r="F1452">
        <v>64000</v>
      </c>
      <c r="H1452">
        <v>13542.4</v>
      </c>
      <c r="I1452">
        <v>17521.900000000001</v>
      </c>
      <c r="J1452">
        <v>17547</v>
      </c>
      <c r="L1452">
        <f t="shared" si="47"/>
        <v>852.08</v>
      </c>
      <c r="M1452">
        <f>data!AQ1452</f>
        <v>2.8164206726685985E-10</v>
      </c>
      <c r="O1452">
        <v>2.7560515417644659E-10</v>
      </c>
      <c r="P1452">
        <f t="shared" si="46"/>
        <v>2.1904209696123202</v>
      </c>
    </row>
    <row r="1453" spans="1:16" x14ac:dyDescent="0.2">
      <c r="A1453">
        <v>852.52</v>
      </c>
      <c r="B1453">
        <v>3399.47</v>
      </c>
      <c r="C1453">
        <v>11913</v>
      </c>
      <c r="D1453">
        <v>48904.33</v>
      </c>
      <c r="E1453">
        <v>64000</v>
      </c>
      <c r="F1453">
        <v>64000</v>
      </c>
      <c r="H1453">
        <v>14013.4</v>
      </c>
      <c r="I1453">
        <v>19743.599999999999</v>
      </c>
      <c r="J1453">
        <v>19692.5</v>
      </c>
      <c r="L1453">
        <f t="shared" si="47"/>
        <v>852.52</v>
      </c>
      <c r="M1453">
        <f>data!AQ1453</f>
        <v>2.826250779977328E-10</v>
      </c>
      <c r="O1453">
        <v>2.7671272781240313E-10</v>
      </c>
      <c r="P1453">
        <f t="shared" si="46"/>
        <v>2.136638322375231</v>
      </c>
    </row>
    <row r="1454" spans="1:16" x14ac:dyDescent="0.2">
      <c r="A1454">
        <v>852.96</v>
      </c>
      <c r="B1454">
        <v>3290.67</v>
      </c>
      <c r="C1454">
        <v>11072.7</v>
      </c>
      <c r="D1454">
        <v>48951.07</v>
      </c>
      <c r="E1454">
        <v>64000</v>
      </c>
      <c r="F1454">
        <v>64000</v>
      </c>
      <c r="H1454">
        <v>13019.5</v>
      </c>
      <c r="I1454">
        <v>19109.599999999999</v>
      </c>
      <c r="J1454">
        <v>19149.599999999999</v>
      </c>
      <c r="L1454">
        <f t="shared" si="47"/>
        <v>852.96</v>
      </c>
      <c r="M1454">
        <f>data!AQ1454</f>
        <v>2.8164586314951109E-10</v>
      </c>
      <c r="O1454">
        <v>2.75322350697372E-10</v>
      </c>
      <c r="P1454">
        <f t="shared" si="46"/>
        <v>2.2967668393510663</v>
      </c>
    </row>
    <row r="1455" spans="1:16" x14ac:dyDescent="0.2">
      <c r="A1455">
        <v>853.4</v>
      </c>
      <c r="B1455">
        <v>3297.87</v>
      </c>
      <c r="C1455">
        <v>11087.4</v>
      </c>
      <c r="D1455">
        <v>49314.27</v>
      </c>
      <c r="E1455">
        <v>64000</v>
      </c>
      <c r="F1455">
        <v>64000</v>
      </c>
      <c r="H1455">
        <v>13039.5</v>
      </c>
      <c r="I1455">
        <v>20287.900000000001</v>
      </c>
      <c r="J1455">
        <v>20273.400000000001</v>
      </c>
      <c r="L1455">
        <f t="shared" si="47"/>
        <v>853.4</v>
      </c>
      <c r="M1455">
        <f>data!AQ1455</f>
        <v>2.7938060625741739E-10</v>
      </c>
      <c r="O1455">
        <v>2.7268268921010179E-10</v>
      </c>
      <c r="P1455">
        <f t="shared" si="46"/>
        <v>2.4563044565527457</v>
      </c>
    </row>
    <row r="1456" spans="1:16" x14ac:dyDescent="0.2">
      <c r="A1456">
        <v>853.84</v>
      </c>
      <c r="B1456">
        <v>3375.53</v>
      </c>
      <c r="C1456">
        <v>11724.7</v>
      </c>
      <c r="D1456">
        <v>49910.73</v>
      </c>
      <c r="E1456">
        <v>64000</v>
      </c>
      <c r="F1456">
        <v>64000</v>
      </c>
      <c r="H1456">
        <v>13793.7</v>
      </c>
      <c r="I1456">
        <v>22076.3</v>
      </c>
      <c r="J1456">
        <v>22061.7</v>
      </c>
      <c r="L1456">
        <f t="shared" si="47"/>
        <v>853.84</v>
      </c>
      <c r="M1456">
        <f>data!AQ1456</f>
        <v>2.7612565942508394E-10</v>
      </c>
      <c r="O1456">
        <v>2.6938784792322315E-10</v>
      </c>
      <c r="P1456">
        <f t="shared" si="46"/>
        <v>2.5011564381260083</v>
      </c>
    </row>
    <row r="1457" spans="1:16" x14ac:dyDescent="0.2">
      <c r="A1457">
        <v>854.28</v>
      </c>
      <c r="B1457">
        <v>3241.87</v>
      </c>
      <c r="C1457">
        <v>10704.2</v>
      </c>
      <c r="D1457">
        <v>50648.6</v>
      </c>
      <c r="E1457">
        <v>64000</v>
      </c>
      <c r="F1457">
        <v>64000</v>
      </c>
      <c r="H1457">
        <v>12591.3</v>
      </c>
      <c r="I1457">
        <v>18753</v>
      </c>
      <c r="J1457">
        <v>18732.8</v>
      </c>
      <c r="L1457">
        <f t="shared" si="47"/>
        <v>854.28</v>
      </c>
      <c r="M1457">
        <f>data!AQ1457</f>
        <v>2.7079786127910264E-10</v>
      </c>
      <c r="O1457">
        <v>2.6392634608660698E-10</v>
      </c>
      <c r="P1457">
        <f t="shared" si="46"/>
        <v>2.6035730401241493</v>
      </c>
    </row>
    <row r="1458" spans="1:16" x14ac:dyDescent="0.2">
      <c r="A1458">
        <v>854.72</v>
      </c>
      <c r="B1458">
        <v>3394</v>
      </c>
      <c r="C1458">
        <v>11853.7</v>
      </c>
      <c r="D1458">
        <v>51676.93</v>
      </c>
      <c r="E1458">
        <v>64000</v>
      </c>
      <c r="F1458">
        <v>64000</v>
      </c>
      <c r="H1458">
        <v>13963.4</v>
      </c>
      <c r="I1458">
        <v>19141.400000000001</v>
      </c>
      <c r="J1458">
        <v>19120.599999999999</v>
      </c>
      <c r="L1458">
        <f t="shared" si="47"/>
        <v>854.72</v>
      </c>
      <c r="M1458">
        <f>data!AQ1458</f>
        <v>2.6564085425628476E-10</v>
      </c>
      <c r="O1458">
        <v>2.5892914488258778E-10</v>
      </c>
      <c r="P1458">
        <f t="shared" si="46"/>
        <v>2.5921027069936167</v>
      </c>
    </row>
    <row r="1459" spans="1:16" x14ac:dyDescent="0.2">
      <c r="A1459">
        <v>855.16</v>
      </c>
      <c r="B1459">
        <v>3242.47</v>
      </c>
      <c r="C1459">
        <v>10677.9</v>
      </c>
      <c r="D1459">
        <v>52065.27</v>
      </c>
      <c r="E1459">
        <v>64000</v>
      </c>
      <c r="F1459">
        <v>64000</v>
      </c>
      <c r="H1459">
        <v>12557.4</v>
      </c>
      <c r="I1459">
        <v>18148.599999999999</v>
      </c>
      <c r="J1459">
        <v>18126.900000000001</v>
      </c>
      <c r="L1459">
        <f t="shared" si="47"/>
        <v>855.16</v>
      </c>
      <c r="M1459">
        <f>data!AQ1459</f>
        <v>2.6257104556021418E-10</v>
      </c>
      <c r="O1459">
        <v>2.5597885767853009E-10</v>
      </c>
      <c r="P1459">
        <f t="shared" si="46"/>
        <v>2.5752860769317354</v>
      </c>
    </row>
    <row r="1460" spans="1:16" x14ac:dyDescent="0.2">
      <c r="A1460">
        <v>855.59</v>
      </c>
      <c r="B1460">
        <v>3296.73</v>
      </c>
      <c r="C1460">
        <v>11013.7</v>
      </c>
      <c r="D1460">
        <v>52355.4</v>
      </c>
      <c r="E1460">
        <v>64000</v>
      </c>
      <c r="F1460">
        <v>64000</v>
      </c>
      <c r="H1460">
        <v>12942.9</v>
      </c>
      <c r="I1460">
        <v>17552.5</v>
      </c>
      <c r="J1460">
        <v>17446.900000000001</v>
      </c>
      <c r="L1460">
        <f t="shared" si="47"/>
        <v>855.59</v>
      </c>
      <c r="M1460">
        <f>data!AQ1460</f>
        <v>2.6126899884997101E-10</v>
      </c>
      <c r="O1460">
        <v>2.5528940041721984E-10</v>
      </c>
      <c r="P1460">
        <f t="shared" si="46"/>
        <v>2.3422822972589952</v>
      </c>
    </row>
    <row r="1461" spans="1:16" x14ac:dyDescent="0.2">
      <c r="A1461">
        <v>856.03</v>
      </c>
      <c r="B1461">
        <v>3393.93</v>
      </c>
      <c r="C1461">
        <v>11916.1</v>
      </c>
      <c r="D1461">
        <v>52214.73</v>
      </c>
      <c r="E1461">
        <v>64000</v>
      </c>
      <c r="F1461">
        <v>64000</v>
      </c>
      <c r="H1461">
        <v>14016.6</v>
      </c>
      <c r="I1461">
        <v>18283.599999999999</v>
      </c>
      <c r="J1461">
        <v>18255.5</v>
      </c>
      <c r="L1461">
        <f t="shared" si="47"/>
        <v>856.03</v>
      </c>
      <c r="M1461">
        <f>data!AQ1461</f>
        <v>2.6264587439672208E-10</v>
      </c>
      <c r="O1461">
        <v>2.565890926584655E-10</v>
      </c>
      <c r="P1461">
        <f t="shared" si="46"/>
        <v>2.3604985213921363</v>
      </c>
    </row>
    <row r="1462" spans="1:16" x14ac:dyDescent="0.2">
      <c r="A1462">
        <v>856.47</v>
      </c>
      <c r="B1462">
        <v>3444.47</v>
      </c>
      <c r="C1462">
        <v>12257.4</v>
      </c>
      <c r="D1462">
        <v>51905.33</v>
      </c>
      <c r="E1462">
        <v>64000</v>
      </c>
      <c r="F1462">
        <v>64000</v>
      </c>
      <c r="H1462">
        <v>14442.5</v>
      </c>
      <c r="I1462">
        <v>19006.599999999999</v>
      </c>
      <c r="J1462">
        <v>19018.599999999999</v>
      </c>
      <c r="L1462">
        <f t="shared" si="47"/>
        <v>856.47</v>
      </c>
      <c r="M1462">
        <f>data!AQ1462</f>
        <v>2.6473899897187555E-10</v>
      </c>
      <c r="O1462">
        <v>2.5907898365943313E-10</v>
      </c>
      <c r="P1462">
        <f t="shared" si="46"/>
        <v>2.1846678694257506</v>
      </c>
    </row>
    <row r="1463" spans="1:16" x14ac:dyDescent="0.2">
      <c r="A1463">
        <v>856.91</v>
      </c>
      <c r="B1463">
        <v>3321.8</v>
      </c>
      <c r="C1463">
        <v>11368.1</v>
      </c>
      <c r="D1463">
        <v>51178.07</v>
      </c>
      <c r="E1463">
        <v>64000</v>
      </c>
      <c r="F1463">
        <v>64000</v>
      </c>
      <c r="H1463">
        <v>13364.7</v>
      </c>
      <c r="I1463">
        <v>18043.900000000001</v>
      </c>
      <c r="J1463">
        <v>17992.099999999999</v>
      </c>
      <c r="L1463">
        <f t="shared" si="47"/>
        <v>856.91</v>
      </c>
      <c r="M1463">
        <f>data!AQ1463</f>
        <v>2.6830602316971199E-10</v>
      </c>
      <c r="O1463">
        <v>2.6285485817462132E-10</v>
      </c>
      <c r="P1463">
        <f t="shared" si="46"/>
        <v>2.0738307950425314</v>
      </c>
    </row>
    <row r="1464" spans="1:16" x14ac:dyDescent="0.2">
      <c r="A1464">
        <v>857.35</v>
      </c>
      <c r="B1464">
        <v>3345.13</v>
      </c>
      <c r="C1464">
        <v>11553.1</v>
      </c>
      <c r="D1464">
        <v>50290.67</v>
      </c>
      <c r="E1464">
        <v>64000</v>
      </c>
      <c r="F1464">
        <v>64000</v>
      </c>
      <c r="H1464">
        <v>13589.2</v>
      </c>
      <c r="I1464">
        <v>17886.5</v>
      </c>
      <c r="J1464">
        <v>17888</v>
      </c>
      <c r="L1464">
        <f t="shared" si="47"/>
        <v>857.35</v>
      </c>
      <c r="M1464">
        <f>data!AQ1464</f>
        <v>2.7384194314519605E-10</v>
      </c>
      <c r="O1464">
        <v>2.6837223704514622E-10</v>
      </c>
      <c r="P1464">
        <f t="shared" si="46"/>
        <v>2.0381042988175042</v>
      </c>
    </row>
    <row r="1465" spans="1:16" x14ac:dyDescent="0.2">
      <c r="A1465">
        <v>857.79</v>
      </c>
      <c r="B1465">
        <v>3323.27</v>
      </c>
      <c r="C1465">
        <v>11338.8</v>
      </c>
      <c r="D1465">
        <v>49346.47</v>
      </c>
      <c r="E1465">
        <v>64000</v>
      </c>
      <c r="F1465">
        <v>64000</v>
      </c>
      <c r="H1465">
        <v>13296.4</v>
      </c>
      <c r="I1465">
        <v>16595</v>
      </c>
      <c r="J1465">
        <v>16563.400000000001</v>
      </c>
      <c r="L1465">
        <f t="shared" si="47"/>
        <v>857.79</v>
      </c>
      <c r="M1465">
        <f>data!AQ1465</f>
        <v>2.7967780499237805E-10</v>
      </c>
      <c r="O1465">
        <v>2.7392975042405122E-10</v>
      </c>
      <c r="P1465">
        <f t="shared" si="46"/>
        <v>2.0983681251958477</v>
      </c>
    </row>
    <row r="1466" spans="1:16" x14ac:dyDescent="0.2">
      <c r="A1466">
        <v>858.23</v>
      </c>
      <c r="B1466">
        <v>3263</v>
      </c>
      <c r="C1466">
        <v>10743.8</v>
      </c>
      <c r="D1466">
        <v>48746.13</v>
      </c>
      <c r="E1466">
        <v>64000</v>
      </c>
      <c r="F1466">
        <v>64000</v>
      </c>
      <c r="H1466">
        <v>12612</v>
      </c>
      <c r="I1466">
        <v>16019.7</v>
      </c>
      <c r="J1466">
        <v>16029.6</v>
      </c>
      <c r="L1466">
        <f t="shared" si="47"/>
        <v>858.23</v>
      </c>
      <c r="M1466">
        <f>data!AQ1466</f>
        <v>2.8322054818402097E-10</v>
      </c>
      <c r="O1466">
        <v>2.7752044158408746E-10</v>
      </c>
      <c r="P1466">
        <f t="shared" si="46"/>
        <v>2.0539411682243243</v>
      </c>
    </row>
    <row r="1467" spans="1:16" x14ac:dyDescent="0.2">
      <c r="A1467">
        <v>858.67</v>
      </c>
      <c r="B1467">
        <v>3419.4</v>
      </c>
      <c r="C1467">
        <v>12146.7</v>
      </c>
      <c r="D1467">
        <v>48520.13</v>
      </c>
      <c r="E1467">
        <v>64000</v>
      </c>
      <c r="F1467">
        <v>64000</v>
      </c>
      <c r="H1467">
        <v>14337.9</v>
      </c>
      <c r="I1467">
        <v>17802.2</v>
      </c>
      <c r="J1467">
        <v>17763.599999999999</v>
      </c>
      <c r="L1467">
        <f t="shared" si="47"/>
        <v>858.67</v>
      </c>
      <c r="M1467">
        <f>data!AQ1467</f>
        <v>2.8579024873523338E-10</v>
      </c>
      <c r="O1467">
        <v>2.7935329942510285E-10</v>
      </c>
      <c r="P1467">
        <f t="shared" si="46"/>
        <v>2.3042324266001151</v>
      </c>
    </row>
    <row r="1468" spans="1:16" x14ac:dyDescent="0.2">
      <c r="A1468">
        <v>859.1</v>
      </c>
      <c r="B1468">
        <v>3219.2</v>
      </c>
      <c r="C1468">
        <v>10437.1</v>
      </c>
      <c r="D1468">
        <v>48292.13</v>
      </c>
      <c r="E1468">
        <v>64000</v>
      </c>
      <c r="F1468">
        <v>64000</v>
      </c>
      <c r="H1468">
        <v>12254.9</v>
      </c>
      <c r="I1468">
        <v>15154.5</v>
      </c>
      <c r="J1468">
        <v>15129.8</v>
      </c>
      <c r="L1468">
        <f t="shared" si="47"/>
        <v>859.1</v>
      </c>
      <c r="M1468">
        <f>data!AQ1468</f>
        <v>2.8600625525030474E-10</v>
      </c>
      <c r="O1468">
        <v>2.7971567360109459E-10</v>
      </c>
      <c r="P1468">
        <f t="shared" si="46"/>
        <v>2.2489199722791411</v>
      </c>
    </row>
    <row r="1469" spans="1:16" x14ac:dyDescent="0.2">
      <c r="A1469">
        <v>859.54</v>
      </c>
      <c r="B1469">
        <v>3277.6</v>
      </c>
      <c r="C1469">
        <v>10945.9</v>
      </c>
      <c r="D1469">
        <v>48730.53</v>
      </c>
      <c r="E1469">
        <v>64000</v>
      </c>
      <c r="F1469">
        <v>64000</v>
      </c>
      <c r="H1469">
        <v>12864.7</v>
      </c>
      <c r="I1469">
        <v>15944.3</v>
      </c>
      <c r="J1469">
        <v>15942.8</v>
      </c>
      <c r="L1469">
        <f t="shared" si="47"/>
        <v>859.54</v>
      </c>
      <c r="M1469">
        <f>data!AQ1469</f>
        <v>2.835091468082847E-10</v>
      </c>
      <c r="O1469">
        <v>2.7658570966171647E-10</v>
      </c>
      <c r="P1469">
        <f t="shared" si="46"/>
        <v>2.5031796310214585</v>
      </c>
    </row>
    <row r="1470" spans="1:16" x14ac:dyDescent="0.2">
      <c r="A1470">
        <v>859.98</v>
      </c>
      <c r="B1470">
        <v>3293.67</v>
      </c>
      <c r="C1470">
        <v>11063.4</v>
      </c>
      <c r="D1470">
        <v>49513.87</v>
      </c>
      <c r="E1470">
        <v>64000</v>
      </c>
      <c r="F1470">
        <v>64000</v>
      </c>
      <c r="H1470">
        <v>13014.3</v>
      </c>
      <c r="I1470">
        <v>16117.5</v>
      </c>
      <c r="J1470">
        <v>16082.5</v>
      </c>
      <c r="L1470">
        <f t="shared" si="47"/>
        <v>859.98</v>
      </c>
      <c r="M1470">
        <f>data!AQ1470</f>
        <v>2.7856522776035152E-10</v>
      </c>
      <c r="O1470">
        <v>2.7260300758398507E-10</v>
      </c>
      <c r="P1470">
        <f t="shared" si="46"/>
        <v>2.1871439457723421</v>
      </c>
    </row>
    <row r="1471" spans="1:16" x14ac:dyDescent="0.2">
      <c r="A1471">
        <v>860.42</v>
      </c>
      <c r="B1471">
        <v>3313.67</v>
      </c>
      <c r="C1471">
        <v>11229.2</v>
      </c>
      <c r="D1471">
        <v>50285.4</v>
      </c>
      <c r="E1471">
        <v>64000</v>
      </c>
      <c r="F1471">
        <v>64000</v>
      </c>
      <c r="H1471">
        <v>13211.2</v>
      </c>
      <c r="I1471">
        <v>16002.4</v>
      </c>
      <c r="J1471">
        <v>15985.3</v>
      </c>
      <c r="L1471">
        <f t="shared" si="47"/>
        <v>860.42</v>
      </c>
      <c r="M1471">
        <f>data!AQ1471</f>
        <v>2.7388357224369507E-10</v>
      </c>
      <c r="O1471">
        <v>2.6780703395768357E-10</v>
      </c>
      <c r="P1471">
        <f t="shared" si="46"/>
        <v>2.2689987623594901</v>
      </c>
    </row>
    <row r="1472" spans="1:16" x14ac:dyDescent="0.2">
      <c r="A1472">
        <v>860.86</v>
      </c>
      <c r="B1472">
        <v>3334.4</v>
      </c>
      <c r="C1472">
        <v>11441.7</v>
      </c>
      <c r="D1472">
        <v>50900.67</v>
      </c>
      <c r="E1472">
        <v>64000</v>
      </c>
      <c r="F1472">
        <v>64000</v>
      </c>
      <c r="H1472">
        <v>13475.8</v>
      </c>
      <c r="I1472">
        <v>16730.8</v>
      </c>
      <c r="J1472">
        <v>16753.5</v>
      </c>
      <c r="L1472">
        <f t="shared" si="47"/>
        <v>860.86</v>
      </c>
      <c r="M1472">
        <f>data!AQ1472</f>
        <v>2.7029292815401228E-10</v>
      </c>
      <c r="O1472">
        <v>2.6397776866626649E-10</v>
      </c>
      <c r="P1472">
        <f t="shared" si="46"/>
        <v>2.3923073218069839</v>
      </c>
    </row>
    <row r="1473" spans="1:16" x14ac:dyDescent="0.2">
      <c r="A1473">
        <v>861.3</v>
      </c>
      <c r="B1473">
        <v>3367.27</v>
      </c>
      <c r="C1473">
        <v>11672.9</v>
      </c>
      <c r="D1473">
        <v>51760.4</v>
      </c>
      <c r="E1473">
        <v>64000</v>
      </c>
      <c r="F1473">
        <v>64000</v>
      </c>
      <c r="H1473">
        <v>13726.3</v>
      </c>
      <c r="I1473">
        <v>16731.099999999999</v>
      </c>
      <c r="J1473">
        <v>16744.400000000001</v>
      </c>
      <c r="L1473">
        <f t="shared" si="47"/>
        <v>861.3</v>
      </c>
      <c r="M1473">
        <f>data!AQ1473</f>
        <v>2.6544002371284381E-10</v>
      </c>
      <c r="O1473">
        <v>2.5906015780496393E-10</v>
      </c>
      <c r="P1473">
        <f t="shared" si="46"/>
        <v>2.4626966809319386</v>
      </c>
    </row>
    <row r="1474" spans="1:16" x14ac:dyDescent="0.2">
      <c r="A1474">
        <v>861.74</v>
      </c>
      <c r="B1474">
        <v>3281.2</v>
      </c>
      <c r="C1474">
        <v>11005.3</v>
      </c>
      <c r="D1474">
        <v>52058.2</v>
      </c>
      <c r="E1474">
        <v>64000</v>
      </c>
      <c r="F1474">
        <v>64000</v>
      </c>
      <c r="H1474">
        <v>12907.9</v>
      </c>
      <c r="I1474">
        <v>15632.1</v>
      </c>
      <c r="J1474">
        <v>15602.9</v>
      </c>
      <c r="L1474">
        <f t="shared" si="47"/>
        <v>861.74</v>
      </c>
      <c r="M1474">
        <f>data!AQ1474</f>
        <v>2.6325788524320063E-10</v>
      </c>
      <c r="O1474">
        <v>2.5694236488373422E-10</v>
      </c>
      <c r="P1474">
        <f t="shared" si="46"/>
        <v>2.4579521412610066</v>
      </c>
    </row>
    <row r="1475" spans="1:16" x14ac:dyDescent="0.2">
      <c r="A1475">
        <v>862.17</v>
      </c>
      <c r="B1475">
        <v>3304.87</v>
      </c>
      <c r="C1475">
        <v>11232.8</v>
      </c>
      <c r="D1475">
        <v>52165.73</v>
      </c>
      <c r="E1475">
        <v>64000</v>
      </c>
      <c r="F1475">
        <v>64000</v>
      </c>
      <c r="H1475">
        <v>13197.3</v>
      </c>
      <c r="I1475">
        <v>16519.099999999999</v>
      </c>
      <c r="J1475">
        <v>16508.599999999999</v>
      </c>
      <c r="L1475">
        <f t="shared" si="47"/>
        <v>862.17</v>
      </c>
      <c r="M1475">
        <f>data!AQ1475</f>
        <v>2.6280400901194882E-10</v>
      </c>
      <c r="O1475">
        <v>2.5695557171472455E-10</v>
      </c>
      <c r="P1475">
        <f t="shared" si="46"/>
        <v>2.2760500028064339</v>
      </c>
    </row>
    <row r="1476" spans="1:16" x14ac:dyDescent="0.2">
      <c r="A1476">
        <v>862.61</v>
      </c>
      <c r="B1476">
        <v>3357.73</v>
      </c>
      <c r="C1476">
        <v>11480.7</v>
      </c>
      <c r="D1476">
        <v>52236.800000000003</v>
      </c>
      <c r="E1476">
        <v>64000</v>
      </c>
      <c r="F1476">
        <v>64000</v>
      </c>
      <c r="H1476">
        <v>13438.7</v>
      </c>
      <c r="I1476">
        <v>17196.8</v>
      </c>
      <c r="J1476">
        <v>17234.8</v>
      </c>
      <c r="L1476">
        <f t="shared" si="47"/>
        <v>862.61</v>
      </c>
      <c r="M1476">
        <f>data!AQ1476</f>
        <v>2.6272402080791316E-10</v>
      </c>
      <c r="O1476">
        <v>2.5726071470366376E-10</v>
      </c>
      <c r="P1476">
        <f t="shared" si="46"/>
        <v>2.1236456994774859</v>
      </c>
    </row>
    <row r="1477" spans="1:16" x14ac:dyDescent="0.2">
      <c r="A1477">
        <v>863.05</v>
      </c>
      <c r="B1477">
        <v>3278.27</v>
      </c>
      <c r="C1477">
        <v>11002.6</v>
      </c>
      <c r="D1477">
        <v>51913.4</v>
      </c>
      <c r="E1477">
        <v>64000</v>
      </c>
      <c r="F1477">
        <v>64000</v>
      </c>
      <c r="H1477">
        <v>12917.8</v>
      </c>
      <c r="I1477">
        <v>16343.9</v>
      </c>
      <c r="J1477">
        <v>16318</v>
      </c>
      <c r="L1477">
        <f t="shared" si="47"/>
        <v>863.05</v>
      </c>
      <c r="M1477">
        <f>data!AQ1477</f>
        <v>2.6413948817744047E-10</v>
      </c>
      <c r="O1477">
        <v>2.5835669049092457E-10</v>
      </c>
      <c r="P1477">
        <f t="shared" si="46"/>
        <v>2.2382999548134528</v>
      </c>
    </row>
    <row r="1478" spans="1:16" x14ac:dyDescent="0.2">
      <c r="A1478">
        <v>863.49</v>
      </c>
      <c r="B1478">
        <v>3294.4</v>
      </c>
      <c r="C1478">
        <v>11081.2</v>
      </c>
      <c r="D1478">
        <v>51219.93</v>
      </c>
      <c r="E1478">
        <v>64000</v>
      </c>
      <c r="F1478">
        <v>64000</v>
      </c>
      <c r="H1478">
        <v>13052.8</v>
      </c>
      <c r="I1478">
        <v>16649.2</v>
      </c>
      <c r="J1478">
        <v>16631.2</v>
      </c>
      <c r="L1478">
        <f t="shared" si="47"/>
        <v>863.49</v>
      </c>
      <c r="M1478">
        <f>data!AQ1478</f>
        <v>2.6829675825854021E-10</v>
      </c>
      <c r="O1478">
        <v>2.6224531588556541E-10</v>
      </c>
      <c r="P1478">
        <f t="shared" si="46"/>
        <v>2.3075502235530605</v>
      </c>
    </row>
    <row r="1479" spans="1:16" x14ac:dyDescent="0.2">
      <c r="A1479">
        <v>863.93</v>
      </c>
      <c r="B1479">
        <v>3375.47</v>
      </c>
      <c r="C1479">
        <v>11707</v>
      </c>
      <c r="D1479">
        <v>50777.599999999999</v>
      </c>
      <c r="E1479">
        <v>64000</v>
      </c>
      <c r="F1479">
        <v>64000</v>
      </c>
      <c r="H1479">
        <v>13775.3</v>
      </c>
      <c r="I1479">
        <v>18122.7</v>
      </c>
      <c r="J1479">
        <v>18053.7</v>
      </c>
      <c r="L1479">
        <f t="shared" si="47"/>
        <v>863.93</v>
      </c>
      <c r="M1479">
        <f>data!AQ1479</f>
        <v>2.7145122345552792E-10</v>
      </c>
      <c r="O1479">
        <v>2.6617014896893789E-10</v>
      </c>
      <c r="P1479">
        <f t="shared" si="46"/>
        <v>1.984097205132618</v>
      </c>
    </row>
    <row r="1480" spans="1:16" x14ac:dyDescent="0.2">
      <c r="A1480">
        <v>864.37</v>
      </c>
      <c r="B1480">
        <v>3275.47</v>
      </c>
      <c r="C1480">
        <v>10950.6</v>
      </c>
      <c r="D1480">
        <v>49873.93</v>
      </c>
      <c r="E1480">
        <v>64000</v>
      </c>
      <c r="F1480">
        <v>64000</v>
      </c>
      <c r="H1480">
        <v>12862.6</v>
      </c>
      <c r="I1480">
        <v>15942.6</v>
      </c>
      <c r="J1480">
        <v>15907.6</v>
      </c>
      <c r="L1480">
        <f t="shared" si="47"/>
        <v>864.37</v>
      </c>
      <c r="M1480">
        <f>data!AQ1480</f>
        <v>2.7642448899158614E-10</v>
      </c>
      <c r="O1480">
        <v>2.7063922332619902E-10</v>
      </c>
      <c r="P1480">
        <f t="shared" ref="P1480:P1543" si="48">(M1480-O1480)/O1480%</f>
        <v>2.1376301610259185</v>
      </c>
    </row>
    <row r="1481" spans="1:16" x14ac:dyDescent="0.2">
      <c r="A1481">
        <v>864.8</v>
      </c>
      <c r="B1481">
        <v>3316.53</v>
      </c>
      <c r="C1481">
        <v>11264</v>
      </c>
      <c r="D1481">
        <v>49475.27</v>
      </c>
      <c r="E1481">
        <v>64000</v>
      </c>
      <c r="F1481">
        <v>64000</v>
      </c>
      <c r="H1481">
        <v>13284.3</v>
      </c>
      <c r="I1481">
        <v>15811.3</v>
      </c>
      <c r="J1481">
        <v>15736.2</v>
      </c>
      <c r="L1481">
        <f t="shared" si="47"/>
        <v>864.8</v>
      </c>
      <c r="M1481">
        <f>data!AQ1481</f>
        <v>2.7923021167051615E-10</v>
      </c>
      <c r="O1481">
        <v>2.7369602142012833E-10</v>
      </c>
      <c r="P1481">
        <f t="shared" si="48"/>
        <v>2.0220207154172436</v>
      </c>
    </row>
    <row r="1482" spans="1:16" x14ac:dyDescent="0.2">
      <c r="A1482">
        <v>865.24</v>
      </c>
      <c r="B1482">
        <v>3309.13</v>
      </c>
      <c r="C1482">
        <v>11238.8</v>
      </c>
      <c r="D1482">
        <v>49132.4</v>
      </c>
      <c r="E1482">
        <v>64000</v>
      </c>
      <c r="F1482">
        <v>64000</v>
      </c>
      <c r="H1482">
        <v>13195.6</v>
      </c>
      <c r="I1482">
        <v>15559.1</v>
      </c>
      <c r="J1482">
        <v>15565.4</v>
      </c>
      <c r="L1482">
        <f t="shared" si="47"/>
        <v>865.24</v>
      </c>
      <c r="M1482">
        <f>data!AQ1482</f>
        <v>2.8141301496681869E-10</v>
      </c>
      <c r="O1482">
        <v>2.7549233828063564E-10</v>
      </c>
      <c r="P1482">
        <f t="shared" si="48"/>
        <v>2.1491257154860803</v>
      </c>
    </row>
    <row r="1483" spans="1:16" x14ac:dyDescent="0.2">
      <c r="A1483">
        <v>865.68</v>
      </c>
      <c r="B1483">
        <v>3246</v>
      </c>
      <c r="C1483">
        <v>10696.1</v>
      </c>
      <c r="D1483">
        <v>48991.53</v>
      </c>
      <c r="E1483">
        <v>64000</v>
      </c>
      <c r="F1483">
        <v>64000</v>
      </c>
      <c r="H1483">
        <v>12547.5</v>
      </c>
      <c r="I1483">
        <v>15038.9</v>
      </c>
      <c r="J1483">
        <v>15031.1</v>
      </c>
      <c r="L1483">
        <f t="shared" si="47"/>
        <v>865.68</v>
      </c>
      <c r="M1483">
        <f>data!AQ1483</f>
        <v>2.8193950088019576E-10</v>
      </c>
      <c r="O1483">
        <v>2.7571096346132751E-10</v>
      </c>
      <c r="P1483">
        <f t="shared" si="48"/>
        <v>2.2590822434748392</v>
      </c>
    </row>
    <row r="1484" spans="1:16" x14ac:dyDescent="0.2">
      <c r="A1484">
        <v>866.12</v>
      </c>
      <c r="B1484">
        <v>3311.4</v>
      </c>
      <c r="C1484">
        <v>11242.6</v>
      </c>
      <c r="D1484">
        <v>49271.27</v>
      </c>
      <c r="E1484">
        <v>64000</v>
      </c>
      <c r="F1484">
        <v>64000</v>
      </c>
      <c r="H1484">
        <v>13192.8</v>
      </c>
      <c r="I1484">
        <v>16107.5</v>
      </c>
      <c r="J1484">
        <v>16088.8</v>
      </c>
      <c r="L1484">
        <f t="shared" si="47"/>
        <v>866.12</v>
      </c>
      <c r="M1484">
        <f>data!AQ1484</f>
        <v>2.8057009554207116E-10</v>
      </c>
      <c r="O1484">
        <v>2.7428832623722198E-10</v>
      </c>
      <c r="P1484">
        <f t="shared" si="48"/>
        <v>2.2902065833513836</v>
      </c>
    </row>
    <row r="1485" spans="1:16" x14ac:dyDescent="0.2">
      <c r="A1485">
        <v>866.56</v>
      </c>
      <c r="B1485">
        <v>3226.33</v>
      </c>
      <c r="C1485">
        <v>10551.8</v>
      </c>
      <c r="D1485">
        <v>49499.13</v>
      </c>
      <c r="E1485">
        <v>64000</v>
      </c>
      <c r="F1485">
        <v>64000</v>
      </c>
      <c r="H1485">
        <v>12361.9</v>
      </c>
      <c r="I1485">
        <v>15154</v>
      </c>
      <c r="J1485">
        <v>15149.5</v>
      </c>
      <c r="L1485">
        <f t="shared" si="47"/>
        <v>866.56</v>
      </c>
      <c r="M1485">
        <f>data!AQ1485</f>
        <v>2.7858434244748504E-10</v>
      </c>
      <c r="O1485">
        <v>2.7241503174888911E-10</v>
      </c>
      <c r="P1485">
        <f t="shared" si="48"/>
        <v>2.264673376865181</v>
      </c>
    </row>
    <row r="1486" spans="1:16" x14ac:dyDescent="0.2">
      <c r="A1486">
        <v>867</v>
      </c>
      <c r="B1486">
        <v>3368.4</v>
      </c>
      <c r="C1486">
        <v>11726.9</v>
      </c>
      <c r="D1486">
        <v>49909.67</v>
      </c>
      <c r="E1486">
        <v>64000</v>
      </c>
      <c r="F1486">
        <v>64000</v>
      </c>
      <c r="H1486">
        <v>13806.8</v>
      </c>
      <c r="I1486">
        <v>17249.2</v>
      </c>
      <c r="J1486">
        <v>17225.400000000001</v>
      </c>
      <c r="L1486">
        <f t="shared" si="47"/>
        <v>867</v>
      </c>
      <c r="M1486">
        <f>data!AQ1486</f>
        <v>2.7690475327492164E-10</v>
      </c>
      <c r="O1486">
        <v>2.699121263505898E-10</v>
      </c>
      <c r="P1486">
        <f t="shared" si="48"/>
        <v>2.5907049893894309</v>
      </c>
    </row>
    <row r="1487" spans="1:16" x14ac:dyDescent="0.2">
      <c r="A1487">
        <v>867.43</v>
      </c>
      <c r="B1487">
        <v>3267.53</v>
      </c>
      <c r="C1487">
        <v>10814.3</v>
      </c>
      <c r="D1487">
        <v>50486.6</v>
      </c>
      <c r="E1487">
        <v>64000</v>
      </c>
      <c r="F1487">
        <v>64000</v>
      </c>
      <c r="H1487">
        <v>12703.7</v>
      </c>
      <c r="I1487">
        <v>16503.5</v>
      </c>
      <c r="J1487">
        <v>16465.5</v>
      </c>
      <c r="L1487">
        <f t="shared" si="47"/>
        <v>867.43</v>
      </c>
      <c r="M1487">
        <f>data!AQ1487</f>
        <v>2.7272256778779069E-10</v>
      </c>
      <c r="O1487">
        <v>2.6626586564411617E-10</v>
      </c>
      <c r="P1487">
        <f t="shared" si="48"/>
        <v>2.424907949824997</v>
      </c>
    </row>
    <row r="1488" spans="1:16" x14ac:dyDescent="0.2">
      <c r="A1488">
        <v>867.87</v>
      </c>
      <c r="B1488">
        <v>3343.07</v>
      </c>
      <c r="C1488">
        <v>11481</v>
      </c>
      <c r="D1488">
        <v>51280.6</v>
      </c>
      <c r="E1488">
        <v>64000</v>
      </c>
      <c r="F1488">
        <v>64000</v>
      </c>
      <c r="H1488">
        <v>13474.9</v>
      </c>
      <c r="I1488">
        <v>16747</v>
      </c>
      <c r="J1488">
        <v>16718.2</v>
      </c>
      <c r="L1488">
        <f t="shared" si="47"/>
        <v>867.87</v>
      </c>
      <c r="M1488">
        <f>data!AQ1488</f>
        <v>2.6842148368819705E-10</v>
      </c>
      <c r="O1488">
        <v>2.6208997166113779E-10</v>
      </c>
      <c r="P1488">
        <f t="shared" si="48"/>
        <v>2.4157780577905594</v>
      </c>
    </row>
    <row r="1489" spans="1:16" x14ac:dyDescent="0.2">
      <c r="A1489">
        <v>868.31</v>
      </c>
      <c r="B1489">
        <v>3307.53</v>
      </c>
      <c r="C1489">
        <v>11164.7</v>
      </c>
      <c r="D1489">
        <v>51826</v>
      </c>
      <c r="E1489">
        <v>64000</v>
      </c>
      <c r="F1489">
        <v>64000</v>
      </c>
      <c r="H1489">
        <v>13136.6</v>
      </c>
      <c r="I1489">
        <v>16239.7</v>
      </c>
      <c r="J1489">
        <v>16224.3</v>
      </c>
      <c r="L1489">
        <f t="shared" si="47"/>
        <v>868.31</v>
      </c>
      <c r="M1489">
        <f>data!AQ1489</f>
        <v>2.6504264442382666E-10</v>
      </c>
      <c r="O1489">
        <v>2.5889056037778629E-10</v>
      </c>
      <c r="P1489">
        <f t="shared" si="48"/>
        <v>2.3763261345114071</v>
      </c>
    </row>
    <row r="1490" spans="1:16" x14ac:dyDescent="0.2">
      <c r="A1490">
        <v>868.75</v>
      </c>
      <c r="B1490">
        <v>3291.4</v>
      </c>
      <c r="C1490">
        <v>11033.4</v>
      </c>
      <c r="D1490">
        <v>52143.13</v>
      </c>
      <c r="E1490">
        <v>64000</v>
      </c>
      <c r="F1490">
        <v>64000</v>
      </c>
      <c r="H1490">
        <v>12975.5</v>
      </c>
      <c r="I1490">
        <v>15771.1</v>
      </c>
      <c r="J1490">
        <v>15719.3</v>
      </c>
      <c r="L1490">
        <f t="shared" si="47"/>
        <v>868.75</v>
      </c>
      <c r="M1490">
        <f>data!AQ1490</f>
        <v>2.6314827549874859E-10</v>
      </c>
      <c r="O1490">
        <v>2.5688570209261537E-10</v>
      </c>
      <c r="P1490">
        <f t="shared" si="48"/>
        <v>2.4378832123071446</v>
      </c>
    </row>
    <row r="1491" spans="1:16" x14ac:dyDescent="0.2">
      <c r="A1491">
        <v>869.19</v>
      </c>
      <c r="B1491">
        <v>3351</v>
      </c>
      <c r="C1491">
        <v>11498.1</v>
      </c>
      <c r="D1491">
        <v>52363.27</v>
      </c>
      <c r="E1491">
        <v>64000</v>
      </c>
      <c r="F1491">
        <v>64000</v>
      </c>
      <c r="H1491">
        <v>13496.5</v>
      </c>
      <c r="I1491">
        <v>15978.8</v>
      </c>
      <c r="J1491">
        <v>16007.6</v>
      </c>
      <c r="L1491">
        <f t="shared" si="47"/>
        <v>869.19</v>
      </c>
      <c r="M1491">
        <f>data!AQ1491</f>
        <v>2.6225275945801119E-10</v>
      </c>
      <c r="O1491">
        <v>2.5652307056234337E-10</v>
      </c>
      <c r="P1491">
        <f t="shared" si="48"/>
        <v>2.2335959425042526</v>
      </c>
    </row>
    <row r="1492" spans="1:16" x14ac:dyDescent="0.2">
      <c r="A1492">
        <v>869.62</v>
      </c>
      <c r="B1492">
        <v>3314.33</v>
      </c>
      <c r="C1492">
        <v>11293.8</v>
      </c>
      <c r="D1492">
        <v>52079.4</v>
      </c>
      <c r="E1492">
        <v>64000</v>
      </c>
      <c r="F1492">
        <v>64000</v>
      </c>
      <c r="H1492">
        <v>13282.8</v>
      </c>
      <c r="I1492">
        <v>15809.7</v>
      </c>
      <c r="J1492">
        <v>15779.7</v>
      </c>
      <c r="L1492">
        <f t="shared" si="47"/>
        <v>869.62</v>
      </c>
      <c r="M1492">
        <f>data!AQ1492</f>
        <v>2.6367168066236955E-10</v>
      </c>
      <c r="O1492">
        <v>2.5808375058098768E-10</v>
      </c>
      <c r="P1492">
        <f t="shared" si="48"/>
        <v>2.1651615294657423</v>
      </c>
    </row>
    <row r="1493" spans="1:16" x14ac:dyDescent="0.2">
      <c r="A1493">
        <v>870.06</v>
      </c>
      <c r="B1493">
        <v>3435.8</v>
      </c>
      <c r="C1493">
        <v>12258.5</v>
      </c>
      <c r="D1493">
        <v>51347.4</v>
      </c>
      <c r="E1493">
        <v>64000</v>
      </c>
      <c r="F1493">
        <v>64000</v>
      </c>
      <c r="H1493">
        <v>14380.3</v>
      </c>
      <c r="I1493">
        <v>17940.400000000001</v>
      </c>
      <c r="J1493">
        <v>17852.3</v>
      </c>
      <c r="L1493">
        <f t="shared" si="47"/>
        <v>870.06</v>
      </c>
      <c r="M1493">
        <f>data!AQ1493</f>
        <v>2.6865160995141326E-10</v>
      </c>
      <c r="O1493">
        <v>2.6298951038765678E-10</v>
      </c>
      <c r="P1493">
        <f t="shared" si="48"/>
        <v>2.1529754382257775</v>
      </c>
    </row>
    <row r="1494" spans="1:16" x14ac:dyDescent="0.2">
      <c r="A1494">
        <v>870.5</v>
      </c>
      <c r="B1494">
        <v>3501.13</v>
      </c>
      <c r="C1494">
        <v>12814.5</v>
      </c>
      <c r="D1494">
        <v>50373.53</v>
      </c>
      <c r="E1494">
        <v>64000</v>
      </c>
      <c r="F1494">
        <v>64000</v>
      </c>
      <c r="H1494">
        <v>15133.3</v>
      </c>
      <c r="I1494">
        <v>18572.900000000001</v>
      </c>
      <c r="J1494">
        <v>18517.2</v>
      </c>
      <c r="L1494">
        <f t="shared" si="47"/>
        <v>870.5</v>
      </c>
      <c r="M1494">
        <f>data!AQ1494</f>
        <v>2.7496496393179394E-10</v>
      </c>
      <c r="O1494">
        <v>2.6950129290788785E-10</v>
      </c>
      <c r="P1494">
        <f t="shared" si="48"/>
        <v>2.0273264610175761</v>
      </c>
    </row>
    <row r="1495" spans="1:16" x14ac:dyDescent="0.2">
      <c r="A1495">
        <v>870.94</v>
      </c>
      <c r="B1495">
        <v>3248.73</v>
      </c>
      <c r="C1495">
        <v>10671.3</v>
      </c>
      <c r="D1495">
        <v>49103.199999999997</v>
      </c>
      <c r="E1495">
        <v>64000</v>
      </c>
      <c r="F1495">
        <v>64000</v>
      </c>
      <c r="H1495">
        <v>12533.7</v>
      </c>
      <c r="I1495">
        <v>16061</v>
      </c>
      <c r="J1495">
        <v>16052.6</v>
      </c>
      <c r="L1495">
        <f t="shared" si="47"/>
        <v>870.94</v>
      </c>
      <c r="M1495">
        <f>data!AQ1495</f>
        <v>2.8143492816283855E-10</v>
      </c>
      <c r="O1495">
        <v>2.7574014748944146E-10</v>
      </c>
      <c r="P1495">
        <f t="shared" si="48"/>
        <v>2.0652707722277368</v>
      </c>
    </row>
    <row r="1496" spans="1:16" x14ac:dyDescent="0.2">
      <c r="A1496">
        <v>871.38</v>
      </c>
      <c r="B1496">
        <v>3310.87</v>
      </c>
      <c r="C1496">
        <v>11189.2</v>
      </c>
      <c r="D1496">
        <v>48368.33</v>
      </c>
      <c r="E1496">
        <v>64000</v>
      </c>
      <c r="F1496">
        <v>64000</v>
      </c>
      <c r="H1496">
        <v>13147.8</v>
      </c>
      <c r="I1496">
        <v>17426.8</v>
      </c>
      <c r="J1496">
        <v>17420.7</v>
      </c>
      <c r="L1496">
        <f t="shared" si="47"/>
        <v>871.38</v>
      </c>
      <c r="M1496">
        <f>data!AQ1496</f>
        <v>2.8671277555706731E-10</v>
      </c>
      <c r="O1496">
        <v>2.8124408476651194E-10</v>
      </c>
      <c r="P1496">
        <f t="shared" si="48"/>
        <v>1.9444642880562135</v>
      </c>
    </row>
    <row r="1497" spans="1:16" x14ac:dyDescent="0.2">
      <c r="A1497">
        <v>871.81</v>
      </c>
      <c r="B1497">
        <v>3316.87</v>
      </c>
      <c r="C1497">
        <v>11266.5</v>
      </c>
      <c r="D1497">
        <v>47966.87</v>
      </c>
      <c r="E1497">
        <v>64000</v>
      </c>
      <c r="F1497">
        <v>64000</v>
      </c>
      <c r="H1497">
        <v>13277.7</v>
      </c>
      <c r="I1497">
        <v>16286.6</v>
      </c>
      <c r="J1497">
        <v>16199.6</v>
      </c>
      <c r="L1497">
        <f t="shared" si="47"/>
        <v>871.81</v>
      </c>
      <c r="M1497">
        <f>data!AQ1497</f>
        <v>2.8949123596878005E-10</v>
      </c>
      <c r="O1497">
        <v>2.8351975890791478E-10</v>
      </c>
      <c r="P1497">
        <f t="shared" si="48"/>
        <v>2.1061943209414062</v>
      </c>
    </row>
    <row r="1498" spans="1:16" x14ac:dyDescent="0.2">
      <c r="A1498">
        <v>872.25</v>
      </c>
      <c r="B1498">
        <v>3273.07</v>
      </c>
      <c r="C1498">
        <v>10880.5</v>
      </c>
      <c r="D1498">
        <v>47778.73</v>
      </c>
      <c r="E1498">
        <v>64000</v>
      </c>
      <c r="F1498">
        <v>64000</v>
      </c>
      <c r="H1498">
        <v>12788.7</v>
      </c>
      <c r="I1498">
        <v>15277</v>
      </c>
      <c r="J1498">
        <v>15289.7</v>
      </c>
      <c r="L1498">
        <f t="shared" si="47"/>
        <v>872.25</v>
      </c>
      <c r="M1498">
        <f>data!AQ1498</f>
        <v>2.9049580114824512E-10</v>
      </c>
      <c r="O1498">
        <v>2.8468751936312148E-10</v>
      </c>
      <c r="P1498">
        <f t="shared" si="48"/>
        <v>2.0402305651183537</v>
      </c>
    </row>
    <row r="1499" spans="1:16" x14ac:dyDescent="0.2">
      <c r="A1499">
        <v>872.69</v>
      </c>
      <c r="B1499">
        <v>3330.2</v>
      </c>
      <c r="C1499">
        <v>11397.2</v>
      </c>
      <c r="D1499">
        <v>48045.13</v>
      </c>
      <c r="E1499">
        <v>64000</v>
      </c>
      <c r="F1499">
        <v>64000</v>
      </c>
      <c r="H1499">
        <v>13466.2</v>
      </c>
      <c r="I1499">
        <v>15991.2</v>
      </c>
      <c r="J1499">
        <v>15903</v>
      </c>
      <c r="L1499">
        <f t="shared" si="47"/>
        <v>872.69</v>
      </c>
      <c r="M1499">
        <f>data!AQ1499</f>
        <v>2.89070903357313E-10</v>
      </c>
      <c r="O1499">
        <v>2.8318726636413632E-10</v>
      </c>
      <c r="P1499">
        <f t="shared" si="48"/>
        <v>2.0776488536074216</v>
      </c>
    </row>
    <row r="1500" spans="1:16" x14ac:dyDescent="0.2">
      <c r="A1500">
        <v>873.13</v>
      </c>
      <c r="B1500">
        <v>3350.47</v>
      </c>
      <c r="C1500">
        <v>11602.4</v>
      </c>
      <c r="D1500">
        <v>48558.33</v>
      </c>
      <c r="E1500">
        <v>64000</v>
      </c>
      <c r="F1500">
        <v>64000</v>
      </c>
      <c r="H1500">
        <v>13648.5</v>
      </c>
      <c r="I1500">
        <v>16153.7</v>
      </c>
      <c r="J1500">
        <v>16169.1</v>
      </c>
      <c r="L1500">
        <f t="shared" si="47"/>
        <v>873.13</v>
      </c>
      <c r="M1500">
        <f>data!AQ1500</f>
        <v>2.8575166473679024E-10</v>
      </c>
      <c r="O1500">
        <v>2.7971088801322683E-10</v>
      </c>
      <c r="P1500">
        <f t="shared" si="48"/>
        <v>2.1596501896907787</v>
      </c>
    </row>
    <row r="1501" spans="1:16" x14ac:dyDescent="0.2">
      <c r="A1501">
        <v>873.56</v>
      </c>
      <c r="B1501">
        <v>3311</v>
      </c>
      <c r="C1501">
        <v>11223.1</v>
      </c>
      <c r="D1501">
        <v>49205.33</v>
      </c>
      <c r="E1501">
        <v>64000</v>
      </c>
      <c r="F1501">
        <v>64000</v>
      </c>
      <c r="H1501">
        <v>13192.8</v>
      </c>
      <c r="I1501">
        <v>16133.3</v>
      </c>
      <c r="J1501">
        <v>16077.3</v>
      </c>
      <c r="L1501">
        <f t="shared" si="47"/>
        <v>873.56</v>
      </c>
      <c r="M1501">
        <f>data!AQ1501</f>
        <v>2.8124575555946159E-10</v>
      </c>
      <c r="O1501">
        <v>2.7496240399737946E-10</v>
      </c>
      <c r="P1501">
        <f t="shared" si="48"/>
        <v>2.2851675249908032</v>
      </c>
    </row>
    <row r="1502" spans="1:16" x14ac:dyDescent="0.2">
      <c r="A1502">
        <v>874</v>
      </c>
      <c r="B1502">
        <v>3393.4</v>
      </c>
      <c r="C1502">
        <v>11917.4</v>
      </c>
      <c r="D1502">
        <v>50219.73</v>
      </c>
      <c r="E1502">
        <v>64000</v>
      </c>
      <c r="F1502">
        <v>64000</v>
      </c>
      <c r="H1502">
        <v>14053.9</v>
      </c>
      <c r="I1502">
        <v>17217.5</v>
      </c>
      <c r="J1502">
        <v>17220.900000000001</v>
      </c>
      <c r="L1502">
        <f t="shared" si="47"/>
        <v>874</v>
      </c>
      <c r="M1502">
        <f>data!AQ1502</f>
        <v>2.7534141250391126E-10</v>
      </c>
      <c r="O1502">
        <v>2.6903728029227353E-10</v>
      </c>
      <c r="P1502">
        <f t="shared" si="48"/>
        <v>2.3432188300406245</v>
      </c>
    </row>
    <row r="1503" spans="1:16" x14ac:dyDescent="0.2">
      <c r="A1503">
        <v>874.44</v>
      </c>
      <c r="B1503">
        <v>3375.07</v>
      </c>
      <c r="C1503">
        <v>11767</v>
      </c>
      <c r="D1503">
        <v>51070.33</v>
      </c>
      <c r="E1503">
        <v>64000</v>
      </c>
      <c r="F1503">
        <v>64000</v>
      </c>
      <c r="H1503">
        <v>13789.7</v>
      </c>
      <c r="I1503">
        <v>17484.8</v>
      </c>
      <c r="J1503">
        <v>17435.7</v>
      </c>
      <c r="L1503">
        <f t="shared" si="47"/>
        <v>874.44</v>
      </c>
      <c r="M1503">
        <f>data!AQ1503</f>
        <v>2.7005069755568747E-10</v>
      </c>
      <c r="O1503">
        <v>2.6391988427679336E-10</v>
      </c>
      <c r="P1503">
        <f t="shared" si="48"/>
        <v>2.3229827095802476</v>
      </c>
    </row>
    <row r="1504" spans="1:16" x14ac:dyDescent="0.2">
      <c r="A1504">
        <v>874.88</v>
      </c>
      <c r="B1504">
        <v>3308.67</v>
      </c>
      <c r="C1504">
        <v>11173.3</v>
      </c>
      <c r="D1504">
        <v>51592.73</v>
      </c>
      <c r="E1504">
        <v>64000</v>
      </c>
      <c r="F1504">
        <v>64000</v>
      </c>
      <c r="H1504">
        <v>13168.5</v>
      </c>
      <c r="I1504">
        <v>17130.3</v>
      </c>
      <c r="J1504">
        <v>17116.5</v>
      </c>
      <c r="L1504">
        <f t="shared" si="47"/>
        <v>874.88</v>
      </c>
      <c r="M1504">
        <f>data!AQ1504</f>
        <v>2.6657959400983309E-10</v>
      </c>
      <c r="O1504">
        <v>2.6012589922654094E-10</v>
      </c>
      <c r="P1504">
        <f t="shared" si="48"/>
        <v>2.4809889374651233</v>
      </c>
    </row>
    <row r="1505" spans="1:16" x14ac:dyDescent="0.2">
      <c r="A1505">
        <v>875.31</v>
      </c>
      <c r="B1505">
        <v>3253.2</v>
      </c>
      <c r="C1505">
        <v>10788.9</v>
      </c>
      <c r="D1505">
        <v>52056.67</v>
      </c>
      <c r="E1505">
        <v>64000</v>
      </c>
      <c r="F1505">
        <v>64000</v>
      </c>
      <c r="H1505">
        <v>12697.6</v>
      </c>
      <c r="I1505">
        <v>16682.7</v>
      </c>
      <c r="J1505">
        <v>16654.8</v>
      </c>
      <c r="L1505">
        <f t="shared" si="47"/>
        <v>875.31</v>
      </c>
      <c r="M1505">
        <f>data!AQ1505</f>
        <v>2.6358975520853018E-10</v>
      </c>
      <c r="O1505">
        <v>2.5781339874871604E-10</v>
      </c>
      <c r="P1505">
        <f t="shared" si="48"/>
        <v>2.2405183314169794</v>
      </c>
    </row>
    <row r="1506" spans="1:16" x14ac:dyDescent="0.2">
      <c r="A1506">
        <v>875.75</v>
      </c>
      <c r="B1506">
        <v>3397.67</v>
      </c>
      <c r="C1506">
        <v>11938.3</v>
      </c>
      <c r="D1506">
        <v>52304.4</v>
      </c>
      <c r="E1506">
        <v>64000</v>
      </c>
      <c r="F1506">
        <v>64000</v>
      </c>
      <c r="H1506">
        <v>14117</v>
      </c>
      <c r="I1506">
        <v>18556.900000000001</v>
      </c>
      <c r="J1506">
        <v>18564.2</v>
      </c>
      <c r="L1506">
        <f t="shared" si="47"/>
        <v>875.75</v>
      </c>
      <c r="M1506">
        <f>data!AQ1506</f>
        <v>2.6300848913705453E-10</v>
      </c>
      <c r="O1506">
        <v>2.5695796581637763E-10</v>
      </c>
      <c r="P1506">
        <f t="shared" si="48"/>
        <v>2.3546743536258417</v>
      </c>
    </row>
    <row r="1507" spans="1:16" x14ac:dyDescent="0.2">
      <c r="A1507">
        <v>876.19</v>
      </c>
      <c r="B1507">
        <v>3210.2</v>
      </c>
      <c r="C1507">
        <v>10474.799999999999</v>
      </c>
      <c r="D1507">
        <v>52041.73</v>
      </c>
      <c r="E1507">
        <v>64000</v>
      </c>
      <c r="F1507">
        <v>64000</v>
      </c>
      <c r="H1507">
        <v>12260.5</v>
      </c>
      <c r="I1507">
        <v>16308.7</v>
      </c>
      <c r="J1507">
        <v>16255.3</v>
      </c>
      <c r="L1507">
        <f t="shared" si="47"/>
        <v>876.19</v>
      </c>
      <c r="M1507">
        <f>data!AQ1507</f>
        <v>2.6344254894328463E-10</v>
      </c>
      <c r="O1507">
        <v>2.5787291169806205E-10</v>
      </c>
      <c r="P1507">
        <f t="shared" si="48"/>
        <v>2.1598380413619993</v>
      </c>
    </row>
    <row r="1508" spans="1:16" x14ac:dyDescent="0.2">
      <c r="A1508">
        <v>876.63</v>
      </c>
      <c r="B1508">
        <v>3357.73</v>
      </c>
      <c r="C1508">
        <v>11556.1</v>
      </c>
      <c r="D1508">
        <v>52062.6</v>
      </c>
      <c r="E1508">
        <v>64000</v>
      </c>
      <c r="F1508">
        <v>64000</v>
      </c>
      <c r="H1508">
        <v>13599</v>
      </c>
      <c r="I1508">
        <v>16957.5</v>
      </c>
      <c r="J1508">
        <v>16963.099999999999</v>
      </c>
      <c r="L1508">
        <f t="shared" ref="L1508:L1571" si="49">A1508</f>
        <v>876.63</v>
      </c>
      <c r="M1508">
        <f>data!AQ1508</f>
        <v>2.6417201656284228E-10</v>
      </c>
      <c r="O1508">
        <v>2.5857783788432567E-10</v>
      </c>
      <c r="P1508">
        <f t="shared" si="48"/>
        <v>2.1634408904831028</v>
      </c>
    </row>
    <row r="1509" spans="1:16" x14ac:dyDescent="0.2">
      <c r="A1509">
        <v>877.06</v>
      </c>
      <c r="B1509">
        <v>3320.2</v>
      </c>
      <c r="C1509">
        <v>11233.9</v>
      </c>
      <c r="D1509">
        <v>51346.6</v>
      </c>
      <c r="E1509">
        <v>64000</v>
      </c>
      <c r="F1509">
        <v>64000</v>
      </c>
      <c r="H1509">
        <v>13202.5</v>
      </c>
      <c r="I1509">
        <v>17401.8</v>
      </c>
      <c r="J1509">
        <v>17373.2</v>
      </c>
      <c r="L1509">
        <f t="shared" si="49"/>
        <v>877.06</v>
      </c>
      <c r="M1509">
        <f>data!AQ1509</f>
        <v>2.6812209120103162E-10</v>
      </c>
      <c r="O1509">
        <v>2.6237262914064793E-10</v>
      </c>
      <c r="P1509">
        <f t="shared" si="48"/>
        <v>2.1913345455335662</v>
      </c>
    </row>
    <row r="1510" spans="1:16" x14ac:dyDescent="0.2">
      <c r="A1510">
        <v>877.5</v>
      </c>
      <c r="B1510">
        <v>3322.87</v>
      </c>
      <c r="C1510">
        <v>11235.2</v>
      </c>
      <c r="D1510">
        <v>50544.53</v>
      </c>
      <c r="E1510">
        <v>64000</v>
      </c>
      <c r="F1510">
        <v>64000</v>
      </c>
      <c r="H1510">
        <v>13203.4</v>
      </c>
      <c r="I1510">
        <v>17616.3</v>
      </c>
      <c r="J1510">
        <v>17595.8</v>
      </c>
      <c r="L1510">
        <f t="shared" si="49"/>
        <v>877.5</v>
      </c>
      <c r="M1510">
        <f>data!AQ1510</f>
        <v>2.7295830227898643E-10</v>
      </c>
      <c r="O1510">
        <v>2.672173137395027E-10</v>
      </c>
      <c r="P1510">
        <f t="shared" si="48"/>
        <v>2.1484343432478124</v>
      </c>
    </row>
    <row r="1511" spans="1:16" x14ac:dyDescent="0.2">
      <c r="A1511">
        <v>877.94</v>
      </c>
      <c r="B1511">
        <v>3316.4</v>
      </c>
      <c r="C1511">
        <v>11301.8</v>
      </c>
      <c r="D1511">
        <v>49839.93</v>
      </c>
      <c r="E1511">
        <v>64000</v>
      </c>
      <c r="F1511">
        <v>64000</v>
      </c>
      <c r="H1511">
        <v>13279.3</v>
      </c>
      <c r="I1511">
        <v>17763.3</v>
      </c>
      <c r="J1511">
        <v>17781.599999999999</v>
      </c>
      <c r="L1511">
        <f t="shared" si="49"/>
        <v>877.94</v>
      </c>
      <c r="M1511">
        <f>data!AQ1511</f>
        <v>2.7729381620600722E-10</v>
      </c>
      <c r="O1511">
        <v>2.7202511426463421E-10</v>
      </c>
      <c r="P1511">
        <f t="shared" si="48"/>
        <v>1.9368439401692392</v>
      </c>
    </row>
    <row r="1512" spans="1:16" x14ac:dyDescent="0.2">
      <c r="A1512">
        <v>878.38</v>
      </c>
      <c r="B1512">
        <v>3323.67</v>
      </c>
      <c r="C1512">
        <v>11291.6</v>
      </c>
      <c r="D1512">
        <v>49096.73</v>
      </c>
      <c r="E1512">
        <v>64000</v>
      </c>
      <c r="F1512">
        <v>64000</v>
      </c>
      <c r="H1512">
        <v>13220.8</v>
      </c>
      <c r="I1512">
        <v>18775.400000000001</v>
      </c>
      <c r="J1512">
        <v>18734.400000000001</v>
      </c>
      <c r="L1512">
        <f t="shared" si="49"/>
        <v>878.38</v>
      </c>
      <c r="M1512">
        <f>data!AQ1512</f>
        <v>2.8210532090191685E-10</v>
      </c>
      <c r="O1512">
        <v>2.7614797752870256E-10</v>
      </c>
      <c r="P1512">
        <f t="shared" si="48"/>
        <v>2.1573011059243039</v>
      </c>
    </row>
    <row r="1513" spans="1:16" x14ac:dyDescent="0.2">
      <c r="A1513">
        <v>878.81</v>
      </c>
      <c r="B1513">
        <v>3331.4</v>
      </c>
      <c r="C1513">
        <v>11429</v>
      </c>
      <c r="D1513">
        <v>48532.33</v>
      </c>
      <c r="E1513">
        <v>64000</v>
      </c>
      <c r="F1513">
        <v>64000</v>
      </c>
      <c r="H1513">
        <v>13493.1</v>
      </c>
      <c r="I1513">
        <v>18884.599999999999</v>
      </c>
      <c r="J1513">
        <v>18899.2</v>
      </c>
      <c r="L1513">
        <f t="shared" si="49"/>
        <v>878.81</v>
      </c>
      <c r="M1513">
        <f>data!AQ1513</f>
        <v>2.858838222797242E-10</v>
      </c>
      <c r="O1513">
        <v>2.802464817420196E-10</v>
      </c>
      <c r="P1513">
        <f t="shared" si="48"/>
        <v>2.0115651417504852</v>
      </c>
    </row>
    <row r="1514" spans="1:16" x14ac:dyDescent="0.2">
      <c r="A1514">
        <v>879.25</v>
      </c>
      <c r="B1514">
        <v>3311.53</v>
      </c>
      <c r="C1514">
        <v>11174.8</v>
      </c>
      <c r="D1514">
        <v>47985.27</v>
      </c>
      <c r="E1514">
        <v>64000</v>
      </c>
      <c r="F1514">
        <v>64000</v>
      </c>
      <c r="H1514">
        <v>13163.8</v>
      </c>
      <c r="I1514">
        <v>17709.599999999999</v>
      </c>
      <c r="J1514">
        <v>17732.599999999999</v>
      </c>
      <c r="L1514">
        <f t="shared" si="49"/>
        <v>879.25</v>
      </c>
      <c r="M1514">
        <f>data!AQ1514</f>
        <v>2.8945297392569069E-10</v>
      </c>
      <c r="O1514">
        <v>2.8355608750131852E-10</v>
      </c>
      <c r="P1514">
        <f t="shared" si="48"/>
        <v>2.0796190539710224</v>
      </c>
    </row>
    <row r="1515" spans="1:16" x14ac:dyDescent="0.2">
      <c r="A1515">
        <v>879.69</v>
      </c>
      <c r="B1515">
        <v>3443.6</v>
      </c>
      <c r="C1515">
        <v>12307.1</v>
      </c>
      <c r="D1515">
        <v>47927.73</v>
      </c>
      <c r="E1515">
        <v>64000</v>
      </c>
      <c r="F1515">
        <v>64000</v>
      </c>
      <c r="H1515">
        <v>14534.9</v>
      </c>
      <c r="I1515">
        <v>19616.2</v>
      </c>
      <c r="J1515">
        <v>19583.599999999999</v>
      </c>
      <c r="L1515">
        <f t="shared" si="49"/>
        <v>879.69</v>
      </c>
      <c r="M1515">
        <f>data!AQ1515</f>
        <v>2.9075876315477865E-10</v>
      </c>
      <c r="O1515">
        <v>2.8486021783071909E-10</v>
      </c>
      <c r="P1515">
        <f t="shared" si="48"/>
        <v>2.0706806197714958</v>
      </c>
    </row>
    <row r="1516" spans="1:16" x14ac:dyDescent="0.2">
      <c r="A1516">
        <v>880.13</v>
      </c>
      <c r="B1516">
        <v>3265.67</v>
      </c>
      <c r="C1516">
        <v>10871</v>
      </c>
      <c r="D1516">
        <v>47856.67</v>
      </c>
      <c r="E1516">
        <v>64000</v>
      </c>
      <c r="F1516">
        <v>64000</v>
      </c>
      <c r="H1516">
        <v>12811.3</v>
      </c>
      <c r="I1516">
        <v>17711.7</v>
      </c>
      <c r="J1516">
        <v>17677.7</v>
      </c>
      <c r="L1516">
        <f t="shared" si="49"/>
        <v>880.13</v>
      </c>
      <c r="M1516">
        <f>data!AQ1516</f>
        <v>2.9002363441387425E-10</v>
      </c>
      <c r="O1516">
        <v>2.8384775434552703E-10</v>
      </c>
      <c r="P1516">
        <f t="shared" si="48"/>
        <v>2.1757720375794616</v>
      </c>
    </row>
    <row r="1517" spans="1:16" x14ac:dyDescent="0.2">
      <c r="A1517">
        <v>880.56</v>
      </c>
      <c r="B1517">
        <v>3248.2</v>
      </c>
      <c r="C1517">
        <v>10739.7</v>
      </c>
      <c r="D1517">
        <v>48102.93</v>
      </c>
      <c r="E1517">
        <v>64000</v>
      </c>
      <c r="F1517">
        <v>64000</v>
      </c>
      <c r="H1517">
        <v>12604.9</v>
      </c>
      <c r="I1517">
        <v>17887.900000000001</v>
      </c>
      <c r="J1517">
        <v>17837.400000000001</v>
      </c>
      <c r="L1517">
        <f t="shared" si="49"/>
        <v>880.56</v>
      </c>
      <c r="M1517">
        <f>data!AQ1517</f>
        <v>2.8822242822821701E-10</v>
      </c>
      <c r="O1517">
        <v>2.8240537849809561E-10</v>
      </c>
      <c r="P1517">
        <f t="shared" si="48"/>
        <v>2.0598225717434842</v>
      </c>
    </row>
    <row r="1518" spans="1:16" x14ac:dyDescent="0.2">
      <c r="A1518">
        <v>881</v>
      </c>
      <c r="B1518">
        <v>3301.2</v>
      </c>
      <c r="C1518">
        <v>11083</v>
      </c>
      <c r="D1518">
        <v>48748.07</v>
      </c>
      <c r="E1518">
        <v>64000</v>
      </c>
      <c r="F1518">
        <v>64000</v>
      </c>
      <c r="H1518">
        <v>13043.7</v>
      </c>
      <c r="I1518">
        <v>17926.2</v>
      </c>
      <c r="J1518">
        <v>17863</v>
      </c>
      <c r="L1518">
        <f t="shared" si="49"/>
        <v>881</v>
      </c>
      <c r="M1518">
        <f>data!AQ1518</f>
        <v>2.8425484731898296E-10</v>
      </c>
      <c r="O1518">
        <v>2.7793534671798937E-10</v>
      </c>
      <c r="P1518">
        <f t="shared" si="48"/>
        <v>2.2737304468890556</v>
      </c>
    </row>
    <row r="1519" spans="1:16" x14ac:dyDescent="0.2">
      <c r="A1519">
        <v>881.44</v>
      </c>
      <c r="B1519">
        <v>3328.27</v>
      </c>
      <c r="C1519">
        <v>11340.1</v>
      </c>
      <c r="D1519">
        <v>49833.13</v>
      </c>
      <c r="E1519">
        <v>64000</v>
      </c>
      <c r="F1519">
        <v>64000</v>
      </c>
      <c r="H1519">
        <v>13334.7</v>
      </c>
      <c r="I1519">
        <v>17519.3</v>
      </c>
      <c r="J1519">
        <v>17520.400000000001</v>
      </c>
      <c r="L1519">
        <f t="shared" si="49"/>
        <v>881.44</v>
      </c>
      <c r="M1519">
        <f>data!AQ1519</f>
        <v>2.774230968513062E-10</v>
      </c>
      <c r="O1519">
        <v>2.7109722989128395E-10</v>
      </c>
      <c r="P1519">
        <f t="shared" si="48"/>
        <v>2.3334310581332991</v>
      </c>
    </row>
    <row r="1520" spans="1:16" x14ac:dyDescent="0.2">
      <c r="A1520">
        <v>881.87</v>
      </c>
      <c r="B1520">
        <v>3365</v>
      </c>
      <c r="C1520">
        <v>11729.1</v>
      </c>
      <c r="D1520">
        <v>50918.67</v>
      </c>
      <c r="E1520">
        <v>64000</v>
      </c>
      <c r="F1520">
        <v>64000</v>
      </c>
      <c r="H1520">
        <v>13747.6</v>
      </c>
      <c r="I1520">
        <v>17255.7</v>
      </c>
      <c r="J1520">
        <v>17230.7</v>
      </c>
      <c r="L1520">
        <f t="shared" si="49"/>
        <v>881.87</v>
      </c>
      <c r="M1520">
        <f>data!AQ1520</f>
        <v>2.7095864731739764E-10</v>
      </c>
      <c r="O1520">
        <v>2.645477589442797E-10</v>
      </c>
      <c r="P1520">
        <f t="shared" si="48"/>
        <v>2.4233387569418907</v>
      </c>
    </row>
    <row r="1521" spans="1:16" x14ac:dyDescent="0.2">
      <c r="A1521">
        <v>882.31</v>
      </c>
      <c r="B1521">
        <v>3298.2</v>
      </c>
      <c r="C1521">
        <v>11155.4</v>
      </c>
      <c r="D1521">
        <v>51771.199999999997</v>
      </c>
      <c r="E1521">
        <v>64000</v>
      </c>
      <c r="F1521">
        <v>64000</v>
      </c>
      <c r="H1521">
        <v>13106.4</v>
      </c>
      <c r="I1521">
        <v>16353.8</v>
      </c>
      <c r="J1521">
        <v>16368</v>
      </c>
      <c r="L1521">
        <f t="shared" si="49"/>
        <v>882.31</v>
      </c>
      <c r="M1521">
        <f>data!AQ1521</f>
        <v>2.6552907944592247E-10</v>
      </c>
      <c r="O1521">
        <v>2.5922594219553737E-10</v>
      </c>
      <c r="P1521">
        <f t="shared" si="48"/>
        <v>2.4315225540314822</v>
      </c>
    </row>
    <row r="1522" spans="1:16" x14ac:dyDescent="0.2">
      <c r="A1522">
        <v>882.75</v>
      </c>
      <c r="B1522">
        <v>3307.33</v>
      </c>
      <c r="C1522">
        <v>11178.7</v>
      </c>
      <c r="D1522">
        <v>52544.67</v>
      </c>
      <c r="E1522">
        <v>64000</v>
      </c>
      <c r="F1522">
        <v>64000</v>
      </c>
      <c r="H1522">
        <v>13120.8</v>
      </c>
      <c r="I1522">
        <v>16325.7</v>
      </c>
      <c r="J1522">
        <v>16334.5</v>
      </c>
      <c r="L1522">
        <f t="shared" si="49"/>
        <v>882.75</v>
      </c>
      <c r="M1522">
        <f>data!AQ1522</f>
        <v>2.611739392344944E-10</v>
      </c>
      <c r="O1522">
        <v>2.5490410478453641E-10</v>
      </c>
      <c r="P1522">
        <f t="shared" si="48"/>
        <v>2.45968359562421</v>
      </c>
    </row>
    <row r="1523" spans="1:16" x14ac:dyDescent="0.2">
      <c r="A1523">
        <v>883.19</v>
      </c>
      <c r="B1523">
        <v>3301</v>
      </c>
      <c r="C1523">
        <v>11111.8</v>
      </c>
      <c r="D1523">
        <v>52934.8</v>
      </c>
      <c r="E1523">
        <v>64000</v>
      </c>
      <c r="F1523">
        <v>64000</v>
      </c>
      <c r="H1523">
        <v>13045.1</v>
      </c>
      <c r="I1523">
        <v>16437.8</v>
      </c>
      <c r="J1523">
        <v>16393.7</v>
      </c>
      <c r="L1523">
        <f t="shared" si="49"/>
        <v>883.19</v>
      </c>
      <c r="M1523">
        <f>data!AQ1523</f>
        <v>2.5896818814640171E-10</v>
      </c>
      <c r="O1523">
        <v>2.5268211299109853E-10</v>
      </c>
      <c r="P1523">
        <f t="shared" si="48"/>
        <v>2.4877404581164924</v>
      </c>
    </row>
    <row r="1524" spans="1:16" x14ac:dyDescent="0.2">
      <c r="A1524">
        <v>883.62</v>
      </c>
      <c r="B1524">
        <v>3298.47</v>
      </c>
      <c r="C1524">
        <v>11119.1</v>
      </c>
      <c r="D1524">
        <v>52850.47</v>
      </c>
      <c r="E1524">
        <v>64000</v>
      </c>
      <c r="F1524">
        <v>64000</v>
      </c>
      <c r="H1524">
        <v>13106.8</v>
      </c>
      <c r="I1524">
        <v>16956.599999999999</v>
      </c>
      <c r="J1524">
        <v>16961.5</v>
      </c>
      <c r="L1524">
        <f t="shared" si="49"/>
        <v>883.62</v>
      </c>
      <c r="M1524">
        <f>data!AQ1524</f>
        <v>2.5941651833722493E-10</v>
      </c>
      <c r="O1524">
        <v>2.5366891951339442E-10</v>
      </c>
      <c r="P1524">
        <f t="shared" si="48"/>
        <v>2.265787560752794</v>
      </c>
    </row>
    <row r="1525" spans="1:16" x14ac:dyDescent="0.2">
      <c r="A1525">
        <v>884.06</v>
      </c>
      <c r="B1525">
        <v>3266.87</v>
      </c>
      <c r="C1525">
        <v>10774</v>
      </c>
      <c r="D1525">
        <v>52491.6</v>
      </c>
      <c r="E1525">
        <v>64000</v>
      </c>
      <c r="F1525">
        <v>64000</v>
      </c>
      <c r="H1525">
        <v>12668.2</v>
      </c>
      <c r="I1525">
        <v>16211</v>
      </c>
      <c r="J1525">
        <v>16178.4</v>
      </c>
      <c r="L1525">
        <f t="shared" si="49"/>
        <v>884.06</v>
      </c>
      <c r="M1525">
        <f>data!AQ1525</f>
        <v>2.6123478135486764E-10</v>
      </c>
      <c r="O1525">
        <v>2.5566819218728336E-10</v>
      </c>
      <c r="P1525">
        <f t="shared" si="48"/>
        <v>2.1772709072494325</v>
      </c>
    </row>
    <row r="1526" spans="1:16" x14ac:dyDescent="0.2">
      <c r="A1526">
        <v>884.5</v>
      </c>
      <c r="B1526">
        <v>3361.67</v>
      </c>
      <c r="C1526">
        <v>11597.1</v>
      </c>
      <c r="D1526">
        <v>51671.47</v>
      </c>
      <c r="E1526">
        <v>64000</v>
      </c>
      <c r="F1526">
        <v>64000</v>
      </c>
      <c r="H1526">
        <v>13666.7</v>
      </c>
      <c r="I1526">
        <v>17216.900000000001</v>
      </c>
      <c r="J1526">
        <v>17186</v>
      </c>
      <c r="L1526">
        <f t="shared" si="49"/>
        <v>884.5</v>
      </c>
      <c r="M1526">
        <f>data!AQ1526</f>
        <v>2.664602561314566E-10</v>
      </c>
      <c r="O1526">
        <v>2.6086926133245232E-10</v>
      </c>
      <c r="P1526">
        <f t="shared" si="48"/>
        <v>2.1432171695687452</v>
      </c>
    </row>
    <row r="1527" spans="1:16" x14ac:dyDescent="0.2">
      <c r="A1527">
        <v>884.93</v>
      </c>
      <c r="B1527">
        <v>3329.87</v>
      </c>
      <c r="C1527">
        <v>11303.3</v>
      </c>
      <c r="D1527">
        <v>50844</v>
      </c>
      <c r="E1527">
        <v>64000</v>
      </c>
      <c r="F1527">
        <v>64000</v>
      </c>
      <c r="H1527">
        <v>13367</v>
      </c>
      <c r="I1527">
        <v>17268.599999999999</v>
      </c>
      <c r="J1527">
        <v>17293</v>
      </c>
      <c r="L1527">
        <f t="shared" si="49"/>
        <v>884.93</v>
      </c>
      <c r="M1527">
        <f>data!AQ1527</f>
        <v>2.7117317978675698E-10</v>
      </c>
      <c r="O1527">
        <v>2.6566626750911676E-10</v>
      </c>
      <c r="P1527">
        <f t="shared" si="48"/>
        <v>2.0728684636077244</v>
      </c>
    </row>
    <row r="1528" spans="1:16" x14ac:dyDescent="0.2">
      <c r="A1528">
        <v>885.37</v>
      </c>
      <c r="B1528">
        <v>3346.47</v>
      </c>
      <c r="C1528">
        <v>11591.9</v>
      </c>
      <c r="D1528">
        <v>49973.53</v>
      </c>
      <c r="E1528">
        <v>64000</v>
      </c>
      <c r="F1528">
        <v>64000</v>
      </c>
      <c r="H1528">
        <v>13599.5</v>
      </c>
      <c r="I1528">
        <v>17384</v>
      </c>
      <c r="J1528">
        <v>17387.3</v>
      </c>
      <c r="L1528">
        <f t="shared" si="49"/>
        <v>885.37</v>
      </c>
      <c r="M1528">
        <f>data!AQ1528</f>
        <v>2.7662337996317194E-10</v>
      </c>
      <c r="O1528">
        <v>2.7113435569179869E-10</v>
      </c>
      <c r="P1528">
        <f t="shared" si="48"/>
        <v>2.0244665259657033</v>
      </c>
    </row>
    <row r="1529" spans="1:16" x14ac:dyDescent="0.2">
      <c r="A1529">
        <v>885.81</v>
      </c>
      <c r="B1529">
        <v>3377.33</v>
      </c>
      <c r="C1529">
        <v>11778.1</v>
      </c>
      <c r="D1529">
        <v>49195.33</v>
      </c>
      <c r="E1529">
        <v>64000</v>
      </c>
      <c r="F1529">
        <v>64000</v>
      </c>
      <c r="H1529">
        <v>13902</v>
      </c>
      <c r="I1529">
        <v>17796.099999999999</v>
      </c>
      <c r="J1529">
        <v>17815.900000000001</v>
      </c>
      <c r="L1529">
        <f t="shared" si="49"/>
        <v>885.81</v>
      </c>
      <c r="M1529">
        <f>data!AQ1529</f>
        <v>2.817827498031327E-10</v>
      </c>
      <c r="O1529">
        <v>2.7657900325856349E-10</v>
      </c>
      <c r="P1529">
        <f t="shared" si="48"/>
        <v>1.8814683989964409</v>
      </c>
    </row>
    <row r="1530" spans="1:16" x14ac:dyDescent="0.2">
      <c r="A1530">
        <v>886.24</v>
      </c>
      <c r="B1530">
        <v>3302.13</v>
      </c>
      <c r="C1530">
        <v>11101</v>
      </c>
      <c r="D1530">
        <v>48273.53</v>
      </c>
      <c r="E1530">
        <v>64000</v>
      </c>
      <c r="F1530">
        <v>64000</v>
      </c>
      <c r="H1530">
        <v>13036.3</v>
      </c>
      <c r="I1530">
        <v>17460.599999999999</v>
      </c>
      <c r="J1530">
        <v>17476.400000000001</v>
      </c>
      <c r="L1530">
        <f t="shared" si="49"/>
        <v>886.24</v>
      </c>
      <c r="M1530">
        <f>data!AQ1530</f>
        <v>2.873854542080853E-10</v>
      </c>
      <c r="O1530">
        <v>2.8163078953712311E-10</v>
      </c>
      <c r="P1530">
        <f t="shared" si="48"/>
        <v>2.0433364833512413</v>
      </c>
    </row>
    <row r="1531" spans="1:16" x14ac:dyDescent="0.2">
      <c r="A1531">
        <v>886.68</v>
      </c>
      <c r="B1531">
        <v>3266.93</v>
      </c>
      <c r="C1531">
        <v>10947.9</v>
      </c>
      <c r="D1531">
        <v>47761.27</v>
      </c>
      <c r="E1531">
        <v>64000</v>
      </c>
      <c r="F1531">
        <v>64000</v>
      </c>
      <c r="H1531">
        <v>12843.9</v>
      </c>
      <c r="I1531">
        <v>16362.2</v>
      </c>
      <c r="J1531">
        <v>16368.7</v>
      </c>
      <c r="L1531">
        <f t="shared" si="49"/>
        <v>886.68</v>
      </c>
      <c r="M1531">
        <f>data!AQ1531</f>
        <v>2.9063483610192311E-10</v>
      </c>
      <c r="O1531">
        <v>2.8519314898275478E-10</v>
      </c>
      <c r="P1531">
        <f t="shared" si="48"/>
        <v>1.9080707718884846</v>
      </c>
    </row>
    <row r="1532" spans="1:16" x14ac:dyDescent="0.2">
      <c r="A1532">
        <v>887.12</v>
      </c>
      <c r="B1532">
        <v>3454.8</v>
      </c>
      <c r="C1532">
        <v>12332.2</v>
      </c>
      <c r="D1532">
        <v>47667.67</v>
      </c>
      <c r="E1532">
        <v>64000</v>
      </c>
      <c r="F1532">
        <v>64000</v>
      </c>
      <c r="H1532">
        <v>14512</v>
      </c>
      <c r="I1532">
        <v>17289.5</v>
      </c>
      <c r="J1532">
        <v>17279.900000000001</v>
      </c>
      <c r="L1532">
        <f t="shared" si="49"/>
        <v>887.12</v>
      </c>
      <c r="M1532">
        <f>data!AQ1532</f>
        <v>2.9258171384792588E-10</v>
      </c>
      <c r="O1532">
        <v>2.8633487666264139E-10</v>
      </c>
      <c r="P1532">
        <f t="shared" si="48"/>
        <v>2.1816543126335541</v>
      </c>
    </row>
    <row r="1533" spans="1:16" x14ac:dyDescent="0.2">
      <c r="A1533">
        <v>887.55</v>
      </c>
      <c r="B1533">
        <v>3249.6</v>
      </c>
      <c r="C1533">
        <v>10852.6</v>
      </c>
      <c r="D1533">
        <v>47468</v>
      </c>
      <c r="E1533">
        <v>64000</v>
      </c>
      <c r="F1533">
        <v>64000</v>
      </c>
      <c r="H1533">
        <v>12716.6</v>
      </c>
      <c r="I1533">
        <v>15612.3</v>
      </c>
      <c r="J1533">
        <v>15586.7</v>
      </c>
      <c r="L1533">
        <f t="shared" si="49"/>
        <v>887.55</v>
      </c>
      <c r="M1533">
        <f>data!AQ1533</f>
        <v>2.9253405949900055E-10</v>
      </c>
      <c r="O1533">
        <v>2.8626185426799458E-10</v>
      </c>
      <c r="P1533">
        <f t="shared" si="48"/>
        <v>2.1910726621417114</v>
      </c>
    </row>
    <row r="1534" spans="1:16" x14ac:dyDescent="0.2">
      <c r="A1534">
        <v>887.99</v>
      </c>
      <c r="B1534">
        <v>3268.2</v>
      </c>
      <c r="C1534">
        <v>10819.4</v>
      </c>
      <c r="D1534">
        <v>47925.47</v>
      </c>
      <c r="E1534">
        <v>64000</v>
      </c>
      <c r="F1534">
        <v>64000</v>
      </c>
      <c r="H1534">
        <v>12762.7</v>
      </c>
      <c r="I1534">
        <v>15545.4</v>
      </c>
      <c r="J1534">
        <v>15557.1</v>
      </c>
      <c r="L1534">
        <f t="shared" si="49"/>
        <v>887.99</v>
      </c>
      <c r="M1534">
        <f>data!AQ1534</f>
        <v>2.8948729355232014E-10</v>
      </c>
      <c r="O1534">
        <v>2.8289250762999293E-10</v>
      </c>
      <c r="P1534">
        <f t="shared" si="48"/>
        <v>2.3311985098427583</v>
      </c>
    </row>
    <row r="1535" spans="1:16" x14ac:dyDescent="0.2">
      <c r="A1535">
        <v>888.43</v>
      </c>
      <c r="B1535">
        <v>3310.67</v>
      </c>
      <c r="C1535">
        <v>11155.8</v>
      </c>
      <c r="D1535">
        <v>48514.93</v>
      </c>
      <c r="E1535">
        <v>64000</v>
      </c>
      <c r="F1535">
        <v>64000</v>
      </c>
      <c r="H1535">
        <v>13126.8</v>
      </c>
      <c r="I1535">
        <v>16295.2</v>
      </c>
      <c r="J1535">
        <v>16258.6</v>
      </c>
      <c r="L1535">
        <f t="shared" si="49"/>
        <v>888.43</v>
      </c>
      <c r="M1535">
        <f>data!AQ1535</f>
        <v>2.8577630595449033E-10</v>
      </c>
      <c r="O1535">
        <v>2.7918054161165476E-10</v>
      </c>
      <c r="P1535">
        <f t="shared" si="48"/>
        <v>2.3625444326311245</v>
      </c>
    </row>
    <row r="1536" spans="1:16" x14ac:dyDescent="0.2">
      <c r="A1536">
        <v>888.86</v>
      </c>
      <c r="B1536">
        <v>3283.87</v>
      </c>
      <c r="C1536">
        <v>11024.7</v>
      </c>
      <c r="D1536">
        <v>49138.73</v>
      </c>
      <c r="E1536">
        <v>64000</v>
      </c>
      <c r="F1536">
        <v>64000</v>
      </c>
      <c r="H1536">
        <v>12940</v>
      </c>
      <c r="I1536">
        <v>16406.900000000001</v>
      </c>
      <c r="J1536">
        <v>16426.7</v>
      </c>
      <c r="L1536">
        <f t="shared" si="49"/>
        <v>888.86</v>
      </c>
      <c r="M1536">
        <f>data!AQ1536</f>
        <v>2.8148196204568578E-10</v>
      </c>
      <c r="O1536">
        <v>2.7480730691762448E-10</v>
      </c>
      <c r="P1536">
        <f t="shared" si="48"/>
        <v>2.4288492190864783</v>
      </c>
    </row>
    <row r="1537" spans="1:16" x14ac:dyDescent="0.2">
      <c r="A1537">
        <v>889.3</v>
      </c>
      <c r="B1537">
        <v>3564.33</v>
      </c>
      <c r="C1537">
        <v>13069</v>
      </c>
      <c r="D1537">
        <v>50190.13</v>
      </c>
      <c r="E1537">
        <v>64000</v>
      </c>
      <c r="F1537">
        <v>64000</v>
      </c>
      <c r="H1537">
        <v>15353.9</v>
      </c>
      <c r="I1537">
        <v>18446.3</v>
      </c>
      <c r="J1537">
        <v>18484.099999999999</v>
      </c>
      <c r="L1537">
        <f t="shared" si="49"/>
        <v>889.3</v>
      </c>
      <c r="M1537">
        <f>data!AQ1537</f>
        <v>2.7655359697748913E-10</v>
      </c>
      <c r="O1537">
        <v>2.7006509763502742E-10</v>
      </c>
      <c r="P1537">
        <f t="shared" si="48"/>
        <v>2.4025686396656938</v>
      </c>
    </row>
    <row r="1538" spans="1:16" x14ac:dyDescent="0.2">
      <c r="A1538">
        <v>889.74</v>
      </c>
      <c r="B1538">
        <v>3250.8</v>
      </c>
      <c r="C1538">
        <v>10661.1</v>
      </c>
      <c r="D1538">
        <v>50550.53</v>
      </c>
      <c r="E1538">
        <v>64000</v>
      </c>
      <c r="F1538">
        <v>64000</v>
      </c>
      <c r="H1538">
        <v>12553.8</v>
      </c>
      <c r="I1538">
        <v>15492.2</v>
      </c>
      <c r="J1538">
        <v>15529.7</v>
      </c>
      <c r="L1538">
        <f t="shared" si="49"/>
        <v>889.74</v>
      </c>
      <c r="M1538">
        <f>data!AQ1538</f>
        <v>2.723788847172617E-10</v>
      </c>
      <c r="O1538">
        <v>2.6589028970919142E-10</v>
      </c>
      <c r="P1538">
        <f t="shared" si="48"/>
        <v>2.440327931932738</v>
      </c>
    </row>
    <row r="1539" spans="1:16" x14ac:dyDescent="0.2">
      <c r="A1539">
        <v>890.17</v>
      </c>
      <c r="B1539">
        <v>3372</v>
      </c>
      <c r="C1539">
        <v>11728.9</v>
      </c>
      <c r="D1539">
        <v>51232.47</v>
      </c>
      <c r="E1539">
        <v>64000</v>
      </c>
      <c r="F1539">
        <v>64000</v>
      </c>
      <c r="H1539">
        <v>13826.7</v>
      </c>
      <c r="I1539">
        <v>16813.3</v>
      </c>
      <c r="J1539">
        <v>16836.099999999999</v>
      </c>
      <c r="L1539">
        <f t="shared" si="49"/>
        <v>890.17</v>
      </c>
      <c r="M1539">
        <f>data!AQ1539</f>
        <v>2.6899562194033238E-10</v>
      </c>
      <c r="O1539">
        <v>2.6227506691702761E-10</v>
      </c>
      <c r="P1539">
        <f t="shared" si="48"/>
        <v>2.562407133206781</v>
      </c>
    </row>
    <row r="1540" spans="1:16" x14ac:dyDescent="0.2">
      <c r="A1540">
        <v>890.61</v>
      </c>
      <c r="B1540">
        <v>3271.4</v>
      </c>
      <c r="C1540">
        <v>10967.4</v>
      </c>
      <c r="D1540">
        <v>51956.67</v>
      </c>
      <c r="E1540">
        <v>64000</v>
      </c>
      <c r="F1540">
        <v>64000</v>
      </c>
      <c r="H1540">
        <v>12853.7</v>
      </c>
      <c r="I1540">
        <v>16109.1</v>
      </c>
      <c r="J1540">
        <v>16105.3</v>
      </c>
      <c r="L1540">
        <f t="shared" si="49"/>
        <v>890.61</v>
      </c>
      <c r="M1540">
        <f>data!AQ1540</f>
        <v>2.6417015395781927E-10</v>
      </c>
      <c r="O1540">
        <v>2.5783370435826086E-10</v>
      </c>
      <c r="P1540">
        <f t="shared" si="48"/>
        <v>2.4575722616752573</v>
      </c>
    </row>
    <row r="1541" spans="1:16" x14ac:dyDescent="0.2">
      <c r="A1541">
        <v>891.05</v>
      </c>
      <c r="B1541">
        <v>3368.73</v>
      </c>
      <c r="C1541">
        <v>11608.1</v>
      </c>
      <c r="D1541">
        <v>52616.800000000003</v>
      </c>
      <c r="E1541">
        <v>64000</v>
      </c>
      <c r="F1541">
        <v>64000</v>
      </c>
      <c r="H1541">
        <v>13694.8</v>
      </c>
      <c r="I1541">
        <v>17597</v>
      </c>
      <c r="J1541">
        <v>17596.2</v>
      </c>
      <c r="L1541">
        <f t="shared" si="49"/>
        <v>891.05</v>
      </c>
      <c r="M1541">
        <f>data!AQ1541</f>
        <v>2.6096931916626E-10</v>
      </c>
      <c r="O1541">
        <v>2.5469042718548057E-10</v>
      </c>
      <c r="P1541">
        <f t="shared" si="48"/>
        <v>2.4653034863406056</v>
      </c>
    </row>
    <row r="1542" spans="1:16" x14ac:dyDescent="0.2">
      <c r="A1542">
        <v>891.48</v>
      </c>
      <c r="B1542">
        <v>3350.33</v>
      </c>
      <c r="C1542">
        <v>11573.9</v>
      </c>
      <c r="D1542">
        <v>53030.67</v>
      </c>
      <c r="E1542">
        <v>64000</v>
      </c>
      <c r="F1542">
        <v>64000</v>
      </c>
      <c r="H1542">
        <v>13550.2</v>
      </c>
      <c r="I1542">
        <v>17289.7</v>
      </c>
      <c r="J1542">
        <v>17343.5</v>
      </c>
      <c r="L1542">
        <f t="shared" si="49"/>
        <v>891.48</v>
      </c>
      <c r="M1542">
        <f>data!AQ1542</f>
        <v>2.5855886718333831E-10</v>
      </c>
      <c r="O1542">
        <v>2.5248849271810388E-10</v>
      </c>
      <c r="P1542">
        <f t="shared" si="48"/>
        <v>2.4042182674882646</v>
      </c>
    </row>
    <row r="1543" spans="1:16" x14ac:dyDescent="0.2">
      <c r="A1543">
        <v>891.92</v>
      </c>
      <c r="B1543">
        <v>3251.33</v>
      </c>
      <c r="C1543">
        <v>10626.9</v>
      </c>
      <c r="D1543">
        <v>52995.87</v>
      </c>
      <c r="E1543">
        <v>64000</v>
      </c>
      <c r="F1543">
        <v>64000</v>
      </c>
      <c r="H1543">
        <v>12489.3</v>
      </c>
      <c r="I1543">
        <v>17209.5</v>
      </c>
      <c r="J1543">
        <v>17174.3</v>
      </c>
      <c r="L1543">
        <f t="shared" si="49"/>
        <v>891.92</v>
      </c>
      <c r="M1543">
        <f>data!AQ1543</f>
        <v>2.5819299939154154E-10</v>
      </c>
      <c r="O1543">
        <v>2.5222506527520806E-10</v>
      </c>
      <c r="P1543">
        <f t="shared" si="48"/>
        <v>2.3661146087212801</v>
      </c>
    </row>
    <row r="1544" spans="1:16" x14ac:dyDescent="0.2">
      <c r="A1544">
        <v>892.36</v>
      </c>
      <c r="B1544">
        <v>3288.33</v>
      </c>
      <c r="C1544">
        <v>10950.6</v>
      </c>
      <c r="D1544">
        <v>52342.8</v>
      </c>
      <c r="E1544">
        <v>64000</v>
      </c>
      <c r="F1544">
        <v>64000</v>
      </c>
      <c r="H1544">
        <v>12847.5</v>
      </c>
      <c r="I1544">
        <v>17607.3</v>
      </c>
      <c r="J1544">
        <v>17629.900000000001</v>
      </c>
      <c r="L1544">
        <f t="shared" si="49"/>
        <v>892.36</v>
      </c>
      <c r="M1544">
        <f>data!AQ1544</f>
        <v>2.620167592041829E-10</v>
      </c>
      <c r="O1544">
        <v>2.5628979807067219E-10</v>
      </c>
      <c r="P1544">
        <f t="shared" ref="P1544:P1607" si="50">(M1544-O1544)/O1544%</f>
        <v>2.2345646126466163</v>
      </c>
    </row>
    <row r="1545" spans="1:16" x14ac:dyDescent="0.2">
      <c r="A1545">
        <v>892.79</v>
      </c>
      <c r="B1545">
        <v>3298.6</v>
      </c>
      <c r="C1545">
        <v>11132.1</v>
      </c>
      <c r="D1545">
        <v>51349.33</v>
      </c>
      <c r="E1545">
        <v>64000</v>
      </c>
      <c r="F1545">
        <v>64000</v>
      </c>
      <c r="H1545">
        <v>13062.1</v>
      </c>
      <c r="I1545">
        <v>16797</v>
      </c>
      <c r="J1545">
        <v>16770.900000000001</v>
      </c>
      <c r="L1545">
        <f t="shared" si="49"/>
        <v>892.79</v>
      </c>
      <c r="M1545">
        <f>data!AQ1545</f>
        <v>2.6778863116849576E-10</v>
      </c>
      <c r="O1545">
        <v>2.6207978359220597E-10</v>
      </c>
      <c r="P1545">
        <f t="shared" si="50"/>
        <v>2.1782861302925647</v>
      </c>
    </row>
    <row r="1546" spans="1:16" x14ac:dyDescent="0.2">
      <c r="A1546">
        <v>893.23</v>
      </c>
      <c r="B1546">
        <v>3257.33</v>
      </c>
      <c r="C1546">
        <v>10771.9</v>
      </c>
      <c r="D1546">
        <v>50244.93</v>
      </c>
      <c r="E1546">
        <v>64000</v>
      </c>
      <c r="F1546">
        <v>64000</v>
      </c>
      <c r="H1546">
        <v>12654</v>
      </c>
      <c r="I1546">
        <v>15899.5</v>
      </c>
      <c r="J1546">
        <v>15870.5</v>
      </c>
      <c r="L1546">
        <f t="shared" si="49"/>
        <v>893.23</v>
      </c>
      <c r="M1546">
        <f>data!AQ1546</f>
        <v>2.7418053758800963E-10</v>
      </c>
      <c r="O1546">
        <v>2.6868972731683244E-10</v>
      </c>
      <c r="P1546">
        <f t="shared" si="50"/>
        <v>2.0435505019150071</v>
      </c>
    </row>
    <row r="1547" spans="1:16" x14ac:dyDescent="0.2">
      <c r="A1547">
        <v>893.67</v>
      </c>
      <c r="B1547">
        <v>3288.33</v>
      </c>
      <c r="C1547">
        <v>11089.1</v>
      </c>
      <c r="D1547">
        <v>49380.13</v>
      </c>
      <c r="E1547">
        <v>64000</v>
      </c>
      <c r="F1547">
        <v>64000</v>
      </c>
      <c r="H1547">
        <v>13055.2</v>
      </c>
      <c r="I1547">
        <v>16095</v>
      </c>
      <c r="J1547">
        <v>16118.7</v>
      </c>
      <c r="L1547">
        <f t="shared" si="49"/>
        <v>893.67</v>
      </c>
      <c r="M1547">
        <f>data!AQ1547</f>
        <v>2.7979945386672333E-10</v>
      </c>
      <c r="O1547">
        <v>2.7417074501108624E-10</v>
      </c>
      <c r="P1547">
        <f t="shared" si="50"/>
        <v>2.052993967467057</v>
      </c>
    </row>
    <row r="1548" spans="1:16" x14ac:dyDescent="0.2">
      <c r="A1548">
        <v>894.1</v>
      </c>
      <c r="B1548">
        <v>3348.13</v>
      </c>
      <c r="C1548">
        <v>11497</v>
      </c>
      <c r="D1548">
        <v>48685</v>
      </c>
      <c r="E1548">
        <v>64000</v>
      </c>
      <c r="F1548">
        <v>64000</v>
      </c>
      <c r="H1548">
        <v>13573.6</v>
      </c>
      <c r="I1548">
        <v>16418.099999999999</v>
      </c>
      <c r="J1548">
        <v>16416.599999999999</v>
      </c>
      <c r="L1548">
        <f t="shared" si="49"/>
        <v>894.1</v>
      </c>
      <c r="M1548">
        <f>data!AQ1548</f>
        <v>2.8470912776933635E-10</v>
      </c>
      <c r="O1548">
        <v>2.7860140990449334E-10</v>
      </c>
      <c r="P1548">
        <f t="shared" si="50"/>
        <v>2.1922781607375148</v>
      </c>
    </row>
    <row r="1549" spans="1:16" x14ac:dyDescent="0.2">
      <c r="A1549">
        <v>894.54</v>
      </c>
      <c r="B1549">
        <v>3292.27</v>
      </c>
      <c r="C1549">
        <v>11145.1</v>
      </c>
      <c r="D1549">
        <v>48136.4</v>
      </c>
      <c r="E1549">
        <v>64000</v>
      </c>
      <c r="F1549">
        <v>64000</v>
      </c>
      <c r="H1549">
        <v>13130.2</v>
      </c>
      <c r="I1549">
        <v>15923.5</v>
      </c>
      <c r="J1549">
        <v>15931.6</v>
      </c>
      <c r="L1549">
        <f t="shared" si="49"/>
        <v>894.54</v>
      </c>
      <c r="M1549">
        <f>data!AQ1549</f>
        <v>2.8799794103335364E-10</v>
      </c>
      <c r="O1549">
        <v>2.8214714211159201E-10</v>
      </c>
      <c r="P1549">
        <f t="shared" si="50"/>
        <v>2.0736693903663843</v>
      </c>
    </row>
    <row r="1550" spans="1:16" x14ac:dyDescent="0.2">
      <c r="A1550">
        <v>894.97</v>
      </c>
      <c r="B1550">
        <v>3368.13</v>
      </c>
      <c r="C1550">
        <v>11696</v>
      </c>
      <c r="D1550">
        <v>48028.73</v>
      </c>
      <c r="E1550">
        <v>64000</v>
      </c>
      <c r="F1550">
        <v>64000</v>
      </c>
      <c r="H1550">
        <v>13744.2</v>
      </c>
      <c r="I1550">
        <v>17031</v>
      </c>
      <c r="J1550">
        <v>17045.8</v>
      </c>
      <c r="L1550">
        <f t="shared" si="49"/>
        <v>894.97</v>
      </c>
      <c r="M1550">
        <f>data!AQ1550</f>
        <v>2.8923004789380611E-10</v>
      </c>
      <c r="O1550">
        <v>2.8316250401122725E-10</v>
      </c>
      <c r="P1550">
        <f t="shared" si="50"/>
        <v>2.142778014965669</v>
      </c>
    </row>
    <row r="1551" spans="1:16" x14ac:dyDescent="0.2">
      <c r="A1551">
        <v>895.41</v>
      </c>
      <c r="B1551">
        <v>3292.53</v>
      </c>
      <c r="C1551">
        <v>11104.9</v>
      </c>
      <c r="D1551">
        <v>47828.73</v>
      </c>
      <c r="E1551">
        <v>64000</v>
      </c>
      <c r="F1551">
        <v>64000</v>
      </c>
      <c r="H1551">
        <v>13053.4</v>
      </c>
      <c r="I1551">
        <v>16520.3</v>
      </c>
      <c r="J1551">
        <v>16531.3</v>
      </c>
      <c r="L1551">
        <f t="shared" si="49"/>
        <v>895.41</v>
      </c>
      <c r="M1551">
        <f>data!AQ1551</f>
        <v>2.9006399554826729E-10</v>
      </c>
      <c r="O1551">
        <v>2.8373892485596031E-10</v>
      </c>
      <c r="P1551">
        <f t="shared" si="50"/>
        <v>2.229186811614901</v>
      </c>
    </row>
    <row r="1552" spans="1:16" x14ac:dyDescent="0.2">
      <c r="A1552">
        <v>895.85</v>
      </c>
      <c r="B1552">
        <v>3264.8</v>
      </c>
      <c r="C1552">
        <v>10853.1</v>
      </c>
      <c r="D1552">
        <v>48062.07</v>
      </c>
      <c r="E1552">
        <v>64000</v>
      </c>
      <c r="F1552">
        <v>64000</v>
      </c>
      <c r="H1552">
        <v>12710.6</v>
      </c>
      <c r="I1552">
        <v>16149.1</v>
      </c>
      <c r="J1552">
        <v>16159.3</v>
      </c>
      <c r="L1552">
        <f t="shared" si="49"/>
        <v>895.85</v>
      </c>
      <c r="M1552">
        <f>data!AQ1552</f>
        <v>2.8825753161455244E-10</v>
      </c>
      <c r="O1552">
        <v>2.8142300701312346E-10</v>
      </c>
      <c r="P1552">
        <f t="shared" si="50"/>
        <v>2.4285592972539973</v>
      </c>
    </row>
    <row r="1553" spans="1:16" x14ac:dyDescent="0.2">
      <c r="A1553">
        <v>896.28</v>
      </c>
      <c r="B1553">
        <v>3329.4</v>
      </c>
      <c r="C1553">
        <v>11365.2</v>
      </c>
      <c r="D1553">
        <v>48868.4</v>
      </c>
      <c r="E1553">
        <v>64000</v>
      </c>
      <c r="F1553">
        <v>64000</v>
      </c>
      <c r="H1553">
        <v>13350.1</v>
      </c>
      <c r="I1553">
        <v>17481.099999999999</v>
      </c>
      <c r="J1553">
        <v>17420.5</v>
      </c>
      <c r="L1553">
        <f t="shared" si="49"/>
        <v>896.28</v>
      </c>
      <c r="M1553">
        <f>data!AQ1553</f>
        <v>2.8327745767915184E-10</v>
      </c>
      <c r="O1553">
        <v>2.7727114596717664E-10</v>
      </c>
      <c r="P1553">
        <f t="shared" si="50"/>
        <v>2.1662231354885462</v>
      </c>
    </row>
    <row r="1554" spans="1:16" x14ac:dyDescent="0.2">
      <c r="A1554">
        <v>896.72</v>
      </c>
      <c r="B1554">
        <v>3344.2</v>
      </c>
      <c r="C1554">
        <v>11463.3</v>
      </c>
      <c r="D1554">
        <v>49855.07</v>
      </c>
      <c r="E1554">
        <v>64000</v>
      </c>
      <c r="F1554">
        <v>64000</v>
      </c>
      <c r="H1554">
        <v>13495.6</v>
      </c>
      <c r="I1554">
        <v>17537.8</v>
      </c>
      <c r="J1554">
        <v>17502.2</v>
      </c>
      <c r="L1554">
        <f t="shared" si="49"/>
        <v>896.72</v>
      </c>
      <c r="M1554">
        <f>data!AQ1554</f>
        <v>2.7700371747678579E-10</v>
      </c>
      <c r="O1554">
        <v>2.7074129807522412E-10</v>
      </c>
      <c r="P1554">
        <f t="shared" si="50"/>
        <v>2.3130639640435238</v>
      </c>
    </row>
    <row r="1555" spans="1:16" x14ac:dyDescent="0.2">
      <c r="A1555">
        <v>897.16</v>
      </c>
      <c r="B1555">
        <v>3276.33</v>
      </c>
      <c r="C1555">
        <v>10895.8</v>
      </c>
      <c r="D1555">
        <v>50781.93</v>
      </c>
      <c r="E1555">
        <v>64000</v>
      </c>
      <c r="F1555">
        <v>64000</v>
      </c>
      <c r="H1555">
        <v>12807.1</v>
      </c>
      <c r="I1555">
        <v>16507</v>
      </c>
      <c r="J1555">
        <v>16447.099999999999</v>
      </c>
      <c r="L1555">
        <f t="shared" si="49"/>
        <v>897.16</v>
      </c>
      <c r="M1555">
        <f>data!AQ1555</f>
        <v>2.7085576443418756E-10</v>
      </c>
      <c r="O1555">
        <v>2.6477325748814344E-10</v>
      </c>
      <c r="P1555">
        <f t="shared" si="50"/>
        <v>2.2972512419674764</v>
      </c>
    </row>
    <row r="1556" spans="1:16" x14ac:dyDescent="0.2">
      <c r="A1556">
        <v>897.59</v>
      </c>
      <c r="B1556">
        <v>3252.4</v>
      </c>
      <c r="C1556">
        <v>10688.6</v>
      </c>
      <c r="D1556">
        <v>51522</v>
      </c>
      <c r="E1556">
        <v>64000</v>
      </c>
      <c r="F1556">
        <v>64000</v>
      </c>
      <c r="H1556">
        <v>12553.7</v>
      </c>
      <c r="I1556">
        <v>16250.1</v>
      </c>
      <c r="J1556">
        <v>16264.6</v>
      </c>
      <c r="L1556">
        <f t="shared" si="49"/>
        <v>897.59</v>
      </c>
      <c r="M1556">
        <f>data!AQ1556</f>
        <v>2.6630665795494167E-10</v>
      </c>
      <c r="O1556">
        <v>2.6018885291529473E-10</v>
      </c>
      <c r="P1556">
        <f t="shared" si="50"/>
        <v>2.3512940585654571</v>
      </c>
    </row>
    <row r="1557" spans="1:16" x14ac:dyDescent="0.2">
      <c r="A1557">
        <v>898.03</v>
      </c>
      <c r="B1557">
        <v>3283.67</v>
      </c>
      <c r="C1557">
        <v>10858.2</v>
      </c>
      <c r="D1557">
        <v>52521.27</v>
      </c>
      <c r="E1557">
        <v>64000</v>
      </c>
      <c r="F1557">
        <v>64000</v>
      </c>
      <c r="H1557">
        <v>12753.3</v>
      </c>
      <c r="I1557">
        <v>16328.6</v>
      </c>
      <c r="J1557">
        <v>16333.4</v>
      </c>
      <c r="L1557">
        <f t="shared" si="49"/>
        <v>898.03</v>
      </c>
      <c r="M1557">
        <f>data!AQ1557</f>
        <v>2.6075718481881525E-10</v>
      </c>
      <c r="O1557">
        <v>2.5442969837722356E-10</v>
      </c>
      <c r="P1557">
        <f t="shared" si="50"/>
        <v>2.4869291918156531</v>
      </c>
    </row>
    <row r="1558" spans="1:16" x14ac:dyDescent="0.2">
      <c r="A1558">
        <v>898.46</v>
      </c>
      <c r="B1558">
        <v>3340.73</v>
      </c>
      <c r="C1558">
        <v>11451.7</v>
      </c>
      <c r="D1558">
        <v>53264.67</v>
      </c>
      <c r="E1558">
        <v>64000</v>
      </c>
      <c r="F1558">
        <v>64000</v>
      </c>
      <c r="H1558">
        <v>13490.4</v>
      </c>
      <c r="I1558">
        <v>17204.900000000001</v>
      </c>
      <c r="J1558">
        <v>17170.099999999999</v>
      </c>
      <c r="L1558">
        <f t="shared" si="49"/>
        <v>898.46</v>
      </c>
      <c r="M1558">
        <f>data!AQ1558</f>
        <v>2.569517204688671E-10</v>
      </c>
      <c r="O1558">
        <v>2.5092157769365047E-10</v>
      </c>
      <c r="P1558">
        <f t="shared" si="50"/>
        <v>2.4031981747615254</v>
      </c>
    </row>
    <row r="1559" spans="1:16" x14ac:dyDescent="0.2">
      <c r="A1559">
        <v>898.9</v>
      </c>
      <c r="B1559">
        <v>3398</v>
      </c>
      <c r="C1559">
        <v>11927.8</v>
      </c>
      <c r="D1559">
        <v>53654</v>
      </c>
      <c r="E1559">
        <v>64000</v>
      </c>
      <c r="F1559">
        <v>64000</v>
      </c>
      <c r="H1559">
        <v>14073</v>
      </c>
      <c r="I1559">
        <v>17732</v>
      </c>
      <c r="J1559">
        <v>17658.400000000001</v>
      </c>
      <c r="L1559">
        <f t="shared" si="49"/>
        <v>898.9</v>
      </c>
      <c r="M1559">
        <f>data!AQ1559</f>
        <v>2.5513775134941144E-10</v>
      </c>
      <c r="O1559">
        <v>2.4903628149488119E-10</v>
      </c>
      <c r="P1559">
        <f t="shared" si="50"/>
        <v>2.4500325084783539</v>
      </c>
    </row>
    <row r="1560" spans="1:16" x14ac:dyDescent="0.2">
      <c r="A1560">
        <v>899.34</v>
      </c>
      <c r="B1560">
        <v>3267.27</v>
      </c>
      <c r="C1560">
        <v>10882.1</v>
      </c>
      <c r="D1560">
        <v>53354.67</v>
      </c>
      <c r="E1560">
        <v>64000</v>
      </c>
      <c r="F1560">
        <v>64000</v>
      </c>
      <c r="H1560">
        <v>12785.6</v>
      </c>
      <c r="I1560">
        <v>16335</v>
      </c>
      <c r="J1560">
        <v>16326.1</v>
      </c>
      <c r="L1560">
        <f t="shared" si="49"/>
        <v>899.34</v>
      </c>
      <c r="M1560">
        <f>data!AQ1560</f>
        <v>2.5602246850703118E-10</v>
      </c>
      <c r="O1560">
        <v>2.5022127076682141E-10</v>
      </c>
      <c r="P1560">
        <f t="shared" si="50"/>
        <v>2.3184270955189263</v>
      </c>
    </row>
    <row r="1561" spans="1:16" x14ac:dyDescent="0.2">
      <c r="A1561">
        <v>899.77</v>
      </c>
      <c r="B1561">
        <v>3271.33</v>
      </c>
      <c r="C1561">
        <v>10893.1</v>
      </c>
      <c r="D1561">
        <v>52716.2</v>
      </c>
      <c r="E1561">
        <v>64000</v>
      </c>
      <c r="F1561">
        <v>64000</v>
      </c>
      <c r="H1561">
        <v>12771.3</v>
      </c>
      <c r="I1561">
        <v>16391.900000000001</v>
      </c>
      <c r="J1561">
        <v>16345.2</v>
      </c>
      <c r="L1561">
        <f t="shared" si="49"/>
        <v>899.77</v>
      </c>
      <c r="M1561">
        <f>data!AQ1561</f>
        <v>2.5951483393558771E-10</v>
      </c>
      <c r="O1561">
        <v>2.5385482480515124E-10</v>
      </c>
      <c r="P1561">
        <f t="shared" si="50"/>
        <v>2.2296244063042177</v>
      </c>
    </row>
    <row r="1562" spans="1:16" x14ac:dyDescent="0.2">
      <c r="A1562">
        <v>900.21</v>
      </c>
      <c r="B1562">
        <v>3278.67</v>
      </c>
      <c r="C1562">
        <v>10957.3</v>
      </c>
      <c r="D1562">
        <v>51920.47</v>
      </c>
      <c r="E1562">
        <v>64000</v>
      </c>
      <c r="F1562">
        <v>64000</v>
      </c>
      <c r="H1562">
        <v>12870.8</v>
      </c>
      <c r="I1562">
        <v>16007.7</v>
      </c>
      <c r="J1562">
        <v>16026</v>
      </c>
      <c r="L1562">
        <f t="shared" si="49"/>
        <v>900.21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900.64</v>
      </c>
      <c r="B1563">
        <v>3390.33</v>
      </c>
      <c r="C1563">
        <v>11840.3</v>
      </c>
      <c r="D1563">
        <v>51186</v>
      </c>
      <c r="E1563">
        <v>64000</v>
      </c>
      <c r="F1563">
        <v>64000</v>
      </c>
      <c r="H1563">
        <v>14009.6</v>
      </c>
      <c r="I1563">
        <v>17481.3</v>
      </c>
      <c r="J1563">
        <v>17463.400000000001</v>
      </c>
      <c r="L1563">
        <f t="shared" si="49"/>
        <v>900.64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901.08</v>
      </c>
      <c r="B1564">
        <v>3341.73</v>
      </c>
      <c r="C1564">
        <v>11500.7</v>
      </c>
      <c r="D1564">
        <v>50102</v>
      </c>
      <c r="E1564">
        <v>64000</v>
      </c>
      <c r="F1564">
        <v>64000</v>
      </c>
      <c r="H1564">
        <v>13598.7</v>
      </c>
      <c r="I1564">
        <v>17643.599999999999</v>
      </c>
      <c r="J1564">
        <v>17652.3</v>
      </c>
      <c r="L1564">
        <f t="shared" si="49"/>
        <v>901.08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901.51</v>
      </c>
      <c r="B1565">
        <v>3289.33</v>
      </c>
      <c r="C1565">
        <v>11083.2</v>
      </c>
      <c r="D1565">
        <v>49044.47</v>
      </c>
      <c r="E1565">
        <v>64000</v>
      </c>
      <c r="F1565">
        <v>64000</v>
      </c>
      <c r="H1565">
        <v>13019.4</v>
      </c>
      <c r="I1565">
        <v>16585.7</v>
      </c>
      <c r="J1565">
        <v>16591.5</v>
      </c>
      <c r="L1565">
        <f t="shared" si="49"/>
        <v>901.51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901.95</v>
      </c>
      <c r="B1566">
        <v>3458.47</v>
      </c>
      <c r="C1566">
        <v>12361.6</v>
      </c>
      <c r="D1566">
        <v>48223.6</v>
      </c>
      <c r="E1566">
        <v>64000</v>
      </c>
      <c r="F1566">
        <v>64000</v>
      </c>
      <c r="H1566">
        <v>14595.9</v>
      </c>
      <c r="I1566">
        <v>17835.8</v>
      </c>
      <c r="J1566">
        <v>17844</v>
      </c>
      <c r="L1566">
        <f t="shared" si="49"/>
        <v>901.95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902.39</v>
      </c>
      <c r="B1567">
        <v>3465.47</v>
      </c>
      <c r="C1567">
        <v>12490</v>
      </c>
      <c r="D1567">
        <v>47748.2</v>
      </c>
      <c r="E1567">
        <v>64000</v>
      </c>
      <c r="F1567">
        <v>64000</v>
      </c>
      <c r="H1567">
        <v>14691.6</v>
      </c>
      <c r="I1567">
        <v>17875.5</v>
      </c>
      <c r="J1567">
        <v>17887.900000000001</v>
      </c>
      <c r="L1567">
        <f t="shared" si="49"/>
        <v>902.39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902.82</v>
      </c>
      <c r="B1568">
        <v>3278</v>
      </c>
      <c r="C1568">
        <v>10921.9</v>
      </c>
      <c r="D1568">
        <v>47403.199999999997</v>
      </c>
      <c r="E1568">
        <v>64000</v>
      </c>
      <c r="F1568">
        <v>64000</v>
      </c>
      <c r="H1568">
        <v>12827.4</v>
      </c>
      <c r="I1568">
        <v>15834.8</v>
      </c>
      <c r="J1568">
        <v>15810</v>
      </c>
      <c r="L1568">
        <f t="shared" si="49"/>
        <v>902.82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903.26</v>
      </c>
      <c r="B1569">
        <v>3291</v>
      </c>
      <c r="C1569">
        <v>11086.8</v>
      </c>
      <c r="D1569">
        <v>47419.07</v>
      </c>
      <c r="E1569">
        <v>64000</v>
      </c>
      <c r="F1569">
        <v>64000</v>
      </c>
      <c r="H1569">
        <v>13011.5</v>
      </c>
      <c r="I1569">
        <v>16204.2</v>
      </c>
      <c r="J1569">
        <v>16135</v>
      </c>
      <c r="L1569">
        <f t="shared" si="49"/>
        <v>903.26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903.69</v>
      </c>
      <c r="B1570">
        <v>3446.93</v>
      </c>
      <c r="C1570">
        <v>12305</v>
      </c>
      <c r="D1570">
        <v>47984.67</v>
      </c>
      <c r="E1570">
        <v>64000</v>
      </c>
      <c r="F1570">
        <v>64000</v>
      </c>
      <c r="H1570">
        <v>14584.2</v>
      </c>
      <c r="I1570">
        <v>17824</v>
      </c>
      <c r="J1570">
        <v>17766.599999999999</v>
      </c>
      <c r="L1570">
        <f t="shared" si="49"/>
        <v>903.69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904.13</v>
      </c>
      <c r="B1571">
        <v>3265.73</v>
      </c>
      <c r="C1571">
        <v>10888.5</v>
      </c>
      <c r="D1571">
        <v>48231.87</v>
      </c>
      <c r="E1571">
        <v>64000</v>
      </c>
      <c r="F1571">
        <v>64000</v>
      </c>
      <c r="H1571">
        <v>12795</v>
      </c>
      <c r="I1571">
        <v>16751.3</v>
      </c>
      <c r="J1571">
        <v>16733.2</v>
      </c>
      <c r="L1571">
        <f t="shared" si="49"/>
        <v>904.13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904.56</v>
      </c>
      <c r="B1572">
        <v>3342.33</v>
      </c>
      <c r="C1572">
        <v>11504.8</v>
      </c>
      <c r="D1572">
        <v>48657.599999999999</v>
      </c>
      <c r="E1572">
        <v>64000</v>
      </c>
      <c r="F1572">
        <v>64000</v>
      </c>
      <c r="H1572">
        <v>13517.6</v>
      </c>
      <c r="I1572">
        <v>18254.5</v>
      </c>
      <c r="J1572">
        <v>18186.599999999999</v>
      </c>
      <c r="L1572">
        <f t="shared" ref="L1572:L1635" si="51">A1572</f>
        <v>904.56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905</v>
      </c>
      <c r="B1573">
        <v>3283.4</v>
      </c>
      <c r="C1573">
        <v>10967.5</v>
      </c>
      <c r="D1573">
        <v>49108.47</v>
      </c>
      <c r="E1573">
        <v>64000</v>
      </c>
      <c r="F1573">
        <v>64000</v>
      </c>
      <c r="H1573">
        <v>12855.9</v>
      </c>
      <c r="I1573">
        <v>17705.599999999999</v>
      </c>
      <c r="J1573">
        <v>17660</v>
      </c>
      <c r="L1573">
        <f t="shared" si="51"/>
        <v>905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905.43</v>
      </c>
      <c r="B1574">
        <v>3301.8</v>
      </c>
      <c r="C1574">
        <v>11055.2</v>
      </c>
      <c r="D1574">
        <v>49696</v>
      </c>
      <c r="E1574">
        <v>64000</v>
      </c>
      <c r="F1574">
        <v>64000</v>
      </c>
      <c r="H1574">
        <v>12975.9</v>
      </c>
      <c r="I1574">
        <v>17335.400000000001</v>
      </c>
      <c r="J1574">
        <v>17344.5</v>
      </c>
      <c r="L1574">
        <f t="shared" si="51"/>
        <v>905.43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905.87</v>
      </c>
      <c r="B1575">
        <v>3248.07</v>
      </c>
      <c r="C1575">
        <v>10678.5</v>
      </c>
      <c r="D1575">
        <v>50340.87</v>
      </c>
      <c r="E1575">
        <v>64000</v>
      </c>
      <c r="F1575">
        <v>64000</v>
      </c>
      <c r="H1575">
        <v>12567.8</v>
      </c>
      <c r="I1575">
        <v>16956.400000000001</v>
      </c>
      <c r="J1575">
        <v>16920.400000000001</v>
      </c>
      <c r="L1575">
        <f t="shared" si="51"/>
        <v>905.87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906.31</v>
      </c>
      <c r="B1576">
        <v>3405.6</v>
      </c>
      <c r="C1576">
        <v>11950</v>
      </c>
      <c r="D1576">
        <v>50960.07</v>
      </c>
      <c r="E1576">
        <v>64000</v>
      </c>
      <c r="F1576">
        <v>64000</v>
      </c>
      <c r="H1576">
        <v>14092.2</v>
      </c>
      <c r="I1576">
        <v>18187.3</v>
      </c>
      <c r="J1576">
        <v>18184</v>
      </c>
      <c r="L1576">
        <f t="shared" si="51"/>
        <v>906.31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906.74</v>
      </c>
      <c r="B1577">
        <v>3320.8</v>
      </c>
      <c r="C1577">
        <v>11299.3</v>
      </c>
      <c r="D1577">
        <v>51335.33</v>
      </c>
      <c r="E1577">
        <v>64000</v>
      </c>
      <c r="F1577">
        <v>64000</v>
      </c>
      <c r="H1577">
        <v>13226</v>
      </c>
      <c r="I1577">
        <v>16569.099999999999</v>
      </c>
      <c r="J1577">
        <v>16521</v>
      </c>
      <c r="L1577">
        <f t="shared" si="51"/>
        <v>906.74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907.18</v>
      </c>
      <c r="B1578">
        <v>3394.27</v>
      </c>
      <c r="C1578">
        <v>11846.8</v>
      </c>
      <c r="D1578">
        <v>51879.4</v>
      </c>
      <c r="E1578">
        <v>64000</v>
      </c>
      <c r="F1578">
        <v>64000</v>
      </c>
      <c r="H1578">
        <v>13949.9</v>
      </c>
      <c r="I1578">
        <v>16945.099999999999</v>
      </c>
      <c r="J1578">
        <v>16969.099999999999</v>
      </c>
      <c r="L1578">
        <f t="shared" si="51"/>
        <v>907.18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907.61</v>
      </c>
      <c r="B1579">
        <v>3344.47</v>
      </c>
      <c r="C1579">
        <v>11434.7</v>
      </c>
      <c r="D1579">
        <v>52114</v>
      </c>
      <c r="E1579">
        <v>64000</v>
      </c>
      <c r="F1579">
        <v>64000</v>
      </c>
      <c r="H1579">
        <v>13481.6</v>
      </c>
      <c r="I1579">
        <v>16326</v>
      </c>
      <c r="J1579">
        <v>16335.4</v>
      </c>
      <c r="L1579">
        <f t="shared" si="51"/>
        <v>907.61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908.05</v>
      </c>
      <c r="B1580">
        <v>3306.73</v>
      </c>
      <c r="C1580">
        <v>11174.8</v>
      </c>
      <c r="D1580">
        <v>51937.87</v>
      </c>
      <c r="E1580">
        <v>64000</v>
      </c>
      <c r="F1580">
        <v>64000</v>
      </c>
      <c r="H1580">
        <v>13125.4</v>
      </c>
      <c r="I1580">
        <v>16083.4</v>
      </c>
      <c r="J1580">
        <v>16038</v>
      </c>
      <c r="L1580">
        <f t="shared" si="51"/>
        <v>908.05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908.48</v>
      </c>
      <c r="B1581">
        <v>3357.93</v>
      </c>
      <c r="C1581">
        <v>11620.9</v>
      </c>
      <c r="D1581">
        <v>51470.27</v>
      </c>
      <c r="E1581">
        <v>64000</v>
      </c>
      <c r="F1581">
        <v>64000</v>
      </c>
      <c r="H1581">
        <v>13713.5</v>
      </c>
      <c r="I1581">
        <v>16571.8</v>
      </c>
      <c r="J1581">
        <v>16533.599999999999</v>
      </c>
      <c r="L1581">
        <f t="shared" si="51"/>
        <v>908.48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908.92</v>
      </c>
      <c r="B1582">
        <v>3431.2</v>
      </c>
      <c r="C1582">
        <v>12185.2</v>
      </c>
      <c r="D1582">
        <v>50770.27</v>
      </c>
      <c r="E1582">
        <v>64000</v>
      </c>
      <c r="F1582">
        <v>64000</v>
      </c>
      <c r="H1582">
        <v>14357.6</v>
      </c>
      <c r="I1582">
        <v>17121.400000000001</v>
      </c>
      <c r="J1582">
        <v>17082.599999999999</v>
      </c>
      <c r="L1582">
        <f t="shared" si="51"/>
        <v>908.92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909.35</v>
      </c>
      <c r="B1583">
        <v>3298.73</v>
      </c>
      <c r="C1583">
        <v>11178.6</v>
      </c>
      <c r="D1583">
        <v>49874.53</v>
      </c>
      <c r="E1583">
        <v>64000</v>
      </c>
      <c r="F1583">
        <v>64000</v>
      </c>
      <c r="H1583">
        <v>13072.8</v>
      </c>
      <c r="I1583">
        <v>15785.5</v>
      </c>
      <c r="J1583">
        <v>15800.3</v>
      </c>
      <c r="L1583">
        <f t="shared" si="51"/>
        <v>909.35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909.79</v>
      </c>
      <c r="B1584">
        <v>3245.67</v>
      </c>
      <c r="C1584">
        <v>10681</v>
      </c>
      <c r="D1584">
        <v>48803.199999999997</v>
      </c>
      <c r="E1584">
        <v>64000</v>
      </c>
      <c r="F1584">
        <v>64000</v>
      </c>
      <c r="H1584">
        <v>12491.7</v>
      </c>
      <c r="I1584">
        <v>15285.9</v>
      </c>
      <c r="J1584">
        <v>15269.2</v>
      </c>
      <c r="L1584">
        <f t="shared" si="51"/>
        <v>909.79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910.22</v>
      </c>
      <c r="B1585">
        <v>3345</v>
      </c>
      <c r="C1585">
        <v>11477.8</v>
      </c>
      <c r="D1585">
        <v>47891.47</v>
      </c>
      <c r="E1585">
        <v>64000</v>
      </c>
      <c r="F1585">
        <v>64000</v>
      </c>
      <c r="H1585">
        <v>13521.7</v>
      </c>
      <c r="I1585">
        <v>16295.7</v>
      </c>
      <c r="J1585">
        <v>16319</v>
      </c>
      <c r="L1585">
        <f t="shared" si="51"/>
        <v>910.22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910.66</v>
      </c>
      <c r="B1586">
        <v>3354.4</v>
      </c>
      <c r="C1586">
        <v>11567.4</v>
      </c>
      <c r="D1586">
        <v>47443.6</v>
      </c>
      <c r="E1586">
        <v>64000</v>
      </c>
      <c r="F1586">
        <v>64000</v>
      </c>
      <c r="H1586">
        <v>13608.6</v>
      </c>
      <c r="I1586">
        <v>16632.3</v>
      </c>
      <c r="J1586">
        <v>16592.5</v>
      </c>
      <c r="L1586">
        <f t="shared" si="51"/>
        <v>910.66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911.09</v>
      </c>
      <c r="B1587">
        <v>3312</v>
      </c>
      <c r="C1587">
        <v>11105.1</v>
      </c>
      <c r="D1587">
        <v>47096.47</v>
      </c>
      <c r="E1587">
        <v>64000</v>
      </c>
      <c r="F1587">
        <v>64000</v>
      </c>
      <c r="H1587">
        <v>13042.2</v>
      </c>
      <c r="I1587">
        <v>16099.6</v>
      </c>
      <c r="J1587">
        <v>16128</v>
      </c>
      <c r="L1587">
        <f t="shared" si="51"/>
        <v>911.09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911.53</v>
      </c>
      <c r="B1588">
        <v>3264.87</v>
      </c>
      <c r="C1588">
        <v>10886.2</v>
      </c>
      <c r="D1588">
        <v>47254.47</v>
      </c>
      <c r="E1588">
        <v>64000</v>
      </c>
      <c r="F1588">
        <v>64000</v>
      </c>
      <c r="H1588">
        <v>12846.8</v>
      </c>
      <c r="I1588">
        <v>16265.3</v>
      </c>
      <c r="J1588">
        <v>16282.1</v>
      </c>
      <c r="L1588">
        <f t="shared" si="51"/>
        <v>911.53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911.96</v>
      </c>
      <c r="B1589">
        <v>3289.33</v>
      </c>
      <c r="C1589">
        <v>11084.2</v>
      </c>
      <c r="D1589">
        <v>47591.6</v>
      </c>
      <c r="E1589">
        <v>64000</v>
      </c>
      <c r="F1589">
        <v>64000</v>
      </c>
      <c r="H1589">
        <v>13047.5</v>
      </c>
      <c r="I1589">
        <v>16520.7</v>
      </c>
      <c r="J1589">
        <v>16495</v>
      </c>
      <c r="L1589">
        <f t="shared" si="51"/>
        <v>911.96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912.4</v>
      </c>
      <c r="B1590">
        <v>3328.87</v>
      </c>
      <c r="C1590">
        <v>11400.7</v>
      </c>
      <c r="D1590">
        <v>48458.13</v>
      </c>
      <c r="E1590">
        <v>64000</v>
      </c>
      <c r="F1590">
        <v>64000</v>
      </c>
      <c r="H1590">
        <v>13439.5</v>
      </c>
      <c r="I1590">
        <v>16678.900000000001</v>
      </c>
      <c r="J1590">
        <v>16714.5</v>
      </c>
      <c r="L1590">
        <f t="shared" si="51"/>
        <v>912.4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912.83</v>
      </c>
      <c r="B1591">
        <v>3298.13</v>
      </c>
      <c r="C1591">
        <v>11090.1</v>
      </c>
      <c r="D1591">
        <v>49373.2</v>
      </c>
      <c r="E1591">
        <v>64000</v>
      </c>
      <c r="F1591">
        <v>64000</v>
      </c>
      <c r="H1591">
        <v>13065.6</v>
      </c>
      <c r="I1591">
        <v>16538.3</v>
      </c>
      <c r="J1591">
        <v>16520.8</v>
      </c>
      <c r="L1591">
        <f t="shared" si="51"/>
        <v>912.83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913.27</v>
      </c>
      <c r="B1592">
        <v>3345.2</v>
      </c>
      <c r="C1592">
        <v>11544.1</v>
      </c>
      <c r="D1592">
        <v>50512.6</v>
      </c>
      <c r="E1592">
        <v>64000</v>
      </c>
      <c r="F1592">
        <v>64000</v>
      </c>
      <c r="H1592">
        <v>13561</v>
      </c>
      <c r="I1592">
        <v>16796.099999999999</v>
      </c>
      <c r="J1592">
        <v>16771.5</v>
      </c>
      <c r="L1592">
        <f t="shared" si="51"/>
        <v>913.27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913.7</v>
      </c>
      <c r="B1593">
        <v>3344.47</v>
      </c>
      <c r="C1593">
        <v>11462.9</v>
      </c>
      <c r="D1593">
        <v>51446.73</v>
      </c>
      <c r="E1593">
        <v>64000</v>
      </c>
      <c r="F1593">
        <v>64000</v>
      </c>
      <c r="H1593">
        <v>13523.6</v>
      </c>
      <c r="I1593">
        <v>16397.099999999999</v>
      </c>
      <c r="J1593">
        <v>16389.8</v>
      </c>
      <c r="L1593">
        <f t="shared" si="51"/>
        <v>913.7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914.14</v>
      </c>
      <c r="B1594">
        <v>3315.8</v>
      </c>
      <c r="C1594">
        <v>11202.7</v>
      </c>
      <c r="D1594">
        <v>52340.2</v>
      </c>
      <c r="E1594">
        <v>64000</v>
      </c>
      <c r="F1594">
        <v>64000</v>
      </c>
      <c r="H1594">
        <v>13171.8</v>
      </c>
      <c r="I1594">
        <v>16035.7</v>
      </c>
      <c r="J1594">
        <v>16003.3</v>
      </c>
      <c r="L1594">
        <f t="shared" si="51"/>
        <v>914.14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914.57</v>
      </c>
      <c r="B1595">
        <v>3252.93</v>
      </c>
      <c r="C1595">
        <v>10686.3</v>
      </c>
      <c r="D1595">
        <v>53021.53</v>
      </c>
      <c r="E1595">
        <v>64000</v>
      </c>
      <c r="F1595">
        <v>64000</v>
      </c>
      <c r="H1595">
        <v>12575.7</v>
      </c>
      <c r="I1595">
        <v>15485.3</v>
      </c>
      <c r="J1595">
        <v>15478.6</v>
      </c>
      <c r="L1595">
        <f t="shared" si="51"/>
        <v>914.57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915.01</v>
      </c>
      <c r="B1596">
        <v>3253.93</v>
      </c>
      <c r="C1596">
        <v>10755.9</v>
      </c>
      <c r="D1596">
        <v>52969.87</v>
      </c>
      <c r="E1596">
        <v>64000</v>
      </c>
      <c r="F1596">
        <v>64000</v>
      </c>
      <c r="H1596">
        <v>12629.2</v>
      </c>
      <c r="I1596">
        <v>15753.9</v>
      </c>
      <c r="J1596">
        <v>15762</v>
      </c>
      <c r="L1596">
        <f t="shared" si="51"/>
        <v>915.01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915.44</v>
      </c>
      <c r="B1597">
        <v>3296.47</v>
      </c>
      <c r="C1597">
        <v>11084.4</v>
      </c>
      <c r="D1597">
        <v>52490</v>
      </c>
      <c r="E1597">
        <v>64000</v>
      </c>
      <c r="F1597">
        <v>64000</v>
      </c>
      <c r="H1597">
        <v>13016.7</v>
      </c>
      <c r="I1597">
        <v>16259</v>
      </c>
      <c r="J1597">
        <v>16235</v>
      </c>
      <c r="L1597">
        <f t="shared" si="51"/>
        <v>915.44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915.88</v>
      </c>
      <c r="B1598">
        <v>3277.6</v>
      </c>
      <c r="C1598">
        <v>10918.6</v>
      </c>
      <c r="D1598">
        <v>51243.199999999997</v>
      </c>
      <c r="E1598">
        <v>64000</v>
      </c>
      <c r="F1598">
        <v>64000</v>
      </c>
      <c r="H1598">
        <v>12852.3</v>
      </c>
      <c r="I1598">
        <v>16073.6</v>
      </c>
      <c r="J1598">
        <v>16042.5</v>
      </c>
      <c r="L1598">
        <f t="shared" si="51"/>
        <v>915.88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916.31</v>
      </c>
      <c r="B1599">
        <v>3385.47</v>
      </c>
      <c r="C1599">
        <v>11733.9</v>
      </c>
      <c r="D1599">
        <v>49921.33</v>
      </c>
      <c r="E1599">
        <v>64000</v>
      </c>
      <c r="F1599">
        <v>64000</v>
      </c>
      <c r="H1599">
        <v>13860.8</v>
      </c>
      <c r="I1599">
        <v>17112.2</v>
      </c>
      <c r="J1599">
        <v>17175</v>
      </c>
      <c r="L1599">
        <f t="shared" si="51"/>
        <v>916.31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916.75</v>
      </c>
      <c r="B1600">
        <v>3284.47</v>
      </c>
      <c r="C1600">
        <v>11021.4</v>
      </c>
      <c r="D1600">
        <v>48571.73</v>
      </c>
      <c r="E1600">
        <v>64000</v>
      </c>
      <c r="F1600">
        <v>64000</v>
      </c>
      <c r="H1600">
        <v>12926.1</v>
      </c>
      <c r="I1600">
        <v>16629.2</v>
      </c>
      <c r="J1600">
        <v>16611.8</v>
      </c>
      <c r="L1600">
        <f t="shared" si="51"/>
        <v>916.75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917.18</v>
      </c>
      <c r="B1601">
        <v>3391</v>
      </c>
      <c r="C1601">
        <v>11861.3</v>
      </c>
      <c r="D1601">
        <v>47840.33</v>
      </c>
      <c r="E1601">
        <v>64000</v>
      </c>
      <c r="F1601">
        <v>64000</v>
      </c>
      <c r="H1601">
        <v>13956.8</v>
      </c>
      <c r="I1601">
        <v>17326.900000000001</v>
      </c>
      <c r="J1601">
        <v>17271.099999999999</v>
      </c>
      <c r="L1601">
        <f t="shared" si="51"/>
        <v>917.18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917.62</v>
      </c>
      <c r="B1602">
        <v>3289.6</v>
      </c>
      <c r="C1602">
        <v>11019.4</v>
      </c>
      <c r="D1602">
        <v>47301.07</v>
      </c>
      <c r="E1602">
        <v>64000</v>
      </c>
      <c r="F1602">
        <v>64000</v>
      </c>
      <c r="H1602">
        <v>12990.4</v>
      </c>
      <c r="I1602">
        <v>16610.900000000001</v>
      </c>
      <c r="J1602">
        <v>16598.099999999999</v>
      </c>
      <c r="L1602">
        <f t="shared" si="51"/>
        <v>917.62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918.05</v>
      </c>
      <c r="B1603">
        <v>3375.33</v>
      </c>
      <c r="C1603">
        <v>11778.3</v>
      </c>
      <c r="D1603">
        <v>47326.33</v>
      </c>
      <c r="E1603">
        <v>64000</v>
      </c>
      <c r="F1603">
        <v>64000</v>
      </c>
      <c r="H1603">
        <v>13843.6</v>
      </c>
      <c r="I1603">
        <v>17521.8</v>
      </c>
      <c r="J1603">
        <v>17524.900000000001</v>
      </c>
      <c r="L1603">
        <f t="shared" si="51"/>
        <v>918.05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918.49</v>
      </c>
      <c r="B1604">
        <v>3272.67</v>
      </c>
      <c r="C1604">
        <v>10914.4</v>
      </c>
      <c r="D1604">
        <v>47537.47</v>
      </c>
      <c r="E1604">
        <v>64000</v>
      </c>
      <c r="F1604">
        <v>64000</v>
      </c>
      <c r="H1604">
        <v>12803.8</v>
      </c>
      <c r="I1604">
        <v>16029.1</v>
      </c>
      <c r="J1604">
        <v>16014.6</v>
      </c>
      <c r="L1604">
        <f t="shared" si="51"/>
        <v>918.49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918.92</v>
      </c>
      <c r="B1605">
        <v>3306.73</v>
      </c>
      <c r="C1605">
        <v>11208.7</v>
      </c>
      <c r="D1605">
        <v>47735.73</v>
      </c>
      <c r="E1605">
        <v>64000</v>
      </c>
      <c r="F1605">
        <v>64000</v>
      </c>
      <c r="H1605">
        <v>13164.4</v>
      </c>
      <c r="I1605">
        <v>16210.4</v>
      </c>
      <c r="J1605">
        <v>16266.5</v>
      </c>
      <c r="L1605">
        <f t="shared" si="51"/>
        <v>918.92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919.35</v>
      </c>
      <c r="B1606">
        <v>3309.47</v>
      </c>
      <c r="C1606">
        <v>11140.6</v>
      </c>
      <c r="D1606">
        <v>48016.27</v>
      </c>
      <c r="E1606">
        <v>64000</v>
      </c>
      <c r="F1606">
        <v>64000</v>
      </c>
      <c r="H1606">
        <v>13101.8</v>
      </c>
      <c r="I1606">
        <v>16450.900000000001</v>
      </c>
      <c r="J1606">
        <v>16488</v>
      </c>
      <c r="L1606">
        <f t="shared" si="51"/>
        <v>919.35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919.79</v>
      </c>
      <c r="B1607">
        <v>3346.27</v>
      </c>
      <c r="C1607">
        <v>11585.5</v>
      </c>
      <c r="D1607">
        <v>48877.33</v>
      </c>
      <c r="E1607">
        <v>64000</v>
      </c>
      <c r="F1607">
        <v>64000</v>
      </c>
      <c r="H1607">
        <v>13574.2</v>
      </c>
      <c r="I1607">
        <v>16931.8</v>
      </c>
      <c r="J1607">
        <v>16898.099999999999</v>
      </c>
      <c r="L1607">
        <f t="shared" si="51"/>
        <v>919.79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920.22</v>
      </c>
      <c r="B1608">
        <v>3368.73</v>
      </c>
      <c r="C1608">
        <v>11668.8</v>
      </c>
      <c r="D1608">
        <v>49158.8</v>
      </c>
      <c r="E1608">
        <v>64000</v>
      </c>
      <c r="F1608">
        <v>64000</v>
      </c>
      <c r="H1608">
        <v>13730.8</v>
      </c>
      <c r="I1608">
        <v>17034.7</v>
      </c>
      <c r="J1608">
        <v>17027.5</v>
      </c>
      <c r="L1608">
        <f t="shared" si="51"/>
        <v>920.22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920.66</v>
      </c>
      <c r="B1609">
        <v>3314.8</v>
      </c>
      <c r="C1609">
        <v>11224.9</v>
      </c>
      <c r="D1609">
        <v>49746.13</v>
      </c>
      <c r="E1609">
        <v>64000</v>
      </c>
      <c r="F1609">
        <v>64000</v>
      </c>
      <c r="H1609">
        <v>13248</v>
      </c>
      <c r="I1609">
        <v>16856.5</v>
      </c>
      <c r="J1609">
        <v>16882.400000000001</v>
      </c>
      <c r="L1609">
        <f t="shared" si="51"/>
        <v>920.66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921.09</v>
      </c>
      <c r="B1610">
        <v>3438.13</v>
      </c>
      <c r="C1610">
        <v>12230.9</v>
      </c>
      <c r="D1610">
        <v>50531.47</v>
      </c>
      <c r="E1610">
        <v>64000</v>
      </c>
      <c r="F1610">
        <v>64000</v>
      </c>
      <c r="H1610">
        <v>14411.2</v>
      </c>
      <c r="I1610">
        <v>17826.5</v>
      </c>
      <c r="J1610">
        <v>17874</v>
      </c>
      <c r="L1610">
        <f t="shared" si="51"/>
        <v>921.09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921.53</v>
      </c>
      <c r="B1611">
        <v>3349.67</v>
      </c>
      <c r="C1611">
        <v>11537.4</v>
      </c>
      <c r="D1611">
        <v>51175.6</v>
      </c>
      <c r="E1611">
        <v>64000</v>
      </c>
      <c r="F1611">
        <v>64000</v>
      </c>
      <c r="H1611">
        <v>13578.7</v>
      </c>
      <c r="I1611">
        <v>16875.599999999999</v>
      </c>
      <c r="J1611">
        <v>16902.2</v>
      </c>
      <c r="L1611">
        <f t="shared" si="51"/>
        <v>921.53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921.96</v>
      </c>
      <c r="B1612">
        <v>3287.13</v>
      </c>
      <c r="C1612">
        <v>11056.3</v>
      </c>
      <c r="D1612">
        <v>51797.13</v>
      </c>
      <c r="E1612">
        <v>64000</v>
      </c>
      <c r="F1612">
        <v>64000</v>
      </c>
      <c r="H1612">
        <v>13054.2</v>
      </c>
      <c r="I1612">
        <v>16172.5</v>
      </c>
      <c r="J1612">
        <v>16184.4</v>
      </c>
      <c r="L1612">
        <f t="shared" si="51"/>
        <v>921.96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922.4</v>
      </c>
      <c r="B1613">
        <v>3253.47</v>
      </c>
      <c r="C1613">
        <v>10775.3</v>
      </c>
      <c r="D1613">
        <v>52044.47</v>
      </c>
      <c r="E1613">
        <v>64000</v>
      </c>
      <c r="F1613">
        <v>64000</v>
      </c>
      <c r="H1613">
        <v>12637.4</v>
      </c>
      <c r="I1613">
        <v>15863.4</v>
      </c>
      <c r="J1613">
        <v>15911.6</v>
      </c>
      <c r="L1613">
        <f t="shared" si="51"/>
        <v>922.4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922.83</v>
      </c>
      <c r="B1614">
        <v>3261.4</v>
      </c>
      <c r="C1614">
        <v>10790.9</v>
      </c>
      <c r="D1614">
        <v>52131</v>
      </c>
      <c r="E1614">
        <v>64000</v>
      </c>
      <c r="F1614">
        <v>64000</v>
      </c>
      <c r="H1614">
        <v>12668.7</v>
      </c>
      <c r="I1614">
        <v>16470.7</v>
      </c>
      <c r="J1614">
        <v>16509.3</v>
      </c>
      <c r="L1614">
        <f t="shared" si="51"/>
        <v>922.83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923.26</v>
      </c>
      <c r="B1615">
        <v>3329.07</v>
      </c>
      <c r="C1615">
        <v>11369</v>
      </c>
      <c r="D1615">
        <v>52003.93</v>
      </c>
      <c r="E1615">
        <v>64000</v>
      </c>
      <c r="F1615">
        <v>64000</v>
      </c>
      <c r="H1615">
        <v>13437.8</v>
      </c>
      <c r="I1615">
        <v>17208.2</v>
      </c>
      <c r="J1615">
        <v>17252.7</v>
      </c>
      <c r="L1615">
        <f t="shared" si="51"/>
        <v>923.26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923.7</v>
      </c>
      <c r="B1616">
        <v>3428.93</v>
      </c>
      <c r="C1616">
        <v>12215.1</v>
      </c>
      <c r="D1616">
        <v>51687.73</v>
      </c>
      <c r="E1616">
        <v>64000</v>
      </c>
      <c r="F1616">
        <v>64000</v>
      </c>
      <c r="H1616">
        <v>14368.7</v>
      </c>
      <c r="I1616">
        <v>17609.400000000001</v>
      </c>
      <c r="J1616">
        <v>17627.400000000001</v>
      </c>
      <c r="L1616">
        <f t="shared" si="51"/>
        <v>923.7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924.13</v>
      </c>
      <c r="B1617">
        <v>3359.07</v>
      </c>
      <c r="C1617">
        <v>11632.4</v>
      </c>
      <c r="D1617">
        <v>51027.53</v>
      </c>
      <c r="E1617">
        <v>64000</v>
      </c>
      <c r="F1617">
        <v>64000</v>
      </c>
      <c r="H1617">
        <v>13706.5</v>
      </c>
      <c r="I1617">
        <v>16995.3</v>
      </c>
      <c r="J1617">
        <v>17048.099999999999</v>
      </c>
      <c r="L1617">
        <f t="shared" si="51"/>
        <v>924.13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924.57</v>
      </c>
      <c r="B1618">
        <v>3240.93</v>
      </c>
      <c r="C1618">
        <v>10552.3</v>
      </c>
      <c r="D1618">
        <v>50082</v>
      </c>
      <c r="E1618">
        <v>64000</v>
      </c>
      <c r="F1618">
        <v>64000</v>
      </c>
      <c r="H1618">
        <v>12382</v>
      </c>
      <c r="I1618">
        <v>15634.9</v>
      </c>
      <c r="J1618">
        <v>15637.3</v>
      </c>
      <c r="L1618">
        <f t="shared" si="51"/>
        <v>924.57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925</v>
      </c>
      <c r="B1619">
        <v>3368.33</v>
      </c>
      <c r="C1619">
        <v>11567.7</v>
      </c>
      <c r="D1619">
        <v>49410.13</v>
      </c>
      <c r="E1619">
        <v>64000</v>
      </c>
      <c r="F1619">
        <v>64000</v>
      </c>
      <c r="H1619">
        <v>13596.4</v>
      </c>
      <c r="I1619">
        <v>16400.8</v>
      </c>
      <c r="J1619">
        <v>16401.900000000001</v>
      </c>
      <c r="L1619">
        <f t="shared" si="51"/>
        <v>925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925.44</v>
      </c>
      <c r="B1620">
        <v>3258.27</v>
      </c>
      <c r="C1620">
        <v>10832.5</v>
      </c>
      <c r="D1620">
        <v>48333.599999999999</v>
      </c>
      <c r="E1620">
        <v>64000</v>
      </c>
      <c r="F1620">
        <v>64000</v>
      </c>
      <c r="H1620">
        <v>12775.5</v>
      </c>
      <c r="I1620">
        <v>15554.9</v>
      </c>
      <c r="J1620">
        <v>15552.4</v>
      </c>
      <c r="L1620">
        <f t="shared" si="51"/>
        <v>925.44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925.87</v>
      </c>
      <c r="B1621">
        <v>3368.8</v>
      </c>
      <c r="C1621">
        <v>11726.3</v>
      </c>
      <c r="D1621">
        <v>47400.93</v>
      </c>
      <c r="E1621">
        <v>64000</v>
      </c>
      <c r="F1621">
        <v>64000</v>
      </c>
      <c r="H1621">
        <v>13824.1</v>
      </c>
      <c r="I1621">
        <v>16563.900000000001</v>
      </c>
      <c r="J1621">
        <v>16596.900000000001</v>
      </c>
      <c r="L1621">
        <f t="shared" si="51"/>
        <v>925.87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926.3</v>
      </c>
      <c r="B1622">
        <v>3489.6</v>
      </c>
      <c r="C1622">
        <v>12626.6</v>
      </c>
      <c r="D1622">
        <v>46544.07</v>
      </c>
      <c r="E1622">
        <v>64000</v>
      </c>
      <c r="F1622">
        <v>64000</v>
      </c>
      <c r="H1622">
        <v>14894.4</v>
      </c>
      <c r="I1622">
        <v>17752.599999999999</v>
      </c>
      <c r="J1622">
        <v>17818.400000000001</v>
      </c>
      <c r="L1622">
        <f t="shared" si="51"/>
        <v>926.3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926.74</v>
      </c>
      <c r="B1623">
        <v>3302</v>
      </c>
      <c r="C1623">
        <v>11131.4</v>
      </c>
      <c r="D1623">
        <v>45814.27</v>
      </c>
      <c r="E1623">
        <v>64000</v>
      </c>
      <c r="F1623">
        <v>64000</v>
      </c>
      <c r="H1623">
        <v>13073.3</v>
      </c>
      <c r="I1623">
        <v>15917.3</v>
      </c>
      <c r="J1623">
        <v>15891</v>
      </c>
      <c r="L1623">
        <f t="shared" si="51"/>
        <v>926.74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927.17</v>
      </c>
      <c r="B1624">
        <v>3363.4</v>
      </c>
      <c r="C1624">
        <v>11618.1</v>
      </c>
      <c r="D1624">
        <v>45936.33</v>
      </c>
      <c r="E1624">
        <v>64000</v>
      </c>
      <c r="F1624">
        <v>64000</v>
      </c>
      <c r="H1624">
        <v>13694.8</v>
      </c>
      <c r="I1624">
        <v>16573.099999999999</v>
      </c>
      <c r="J1624">
        <v>16553.2</v>
      </c>
      <c r="L1624">
        <f t="shared" si="51"/>
        <v>927.17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927.61</v>
      </c>
      <c r="B1625">
        <v>3231.4</v>
      </c>
      <c r="C1625">
        <v>10670.3</v>
      </c>
      <c r="D1625">
        <v>46033.27</v>
      </c>
      <c r="E1625">
        <v>64000</v>
      </c>
      <c r="F1625">
        <v>64000</v>
      </c>
      <c r="H1625">
        <v>12516.6</v>
      </c>
      <c r="I1625">
        <v>15804.4</v>
      </c>
      <c r="J1625">
        <v>15852.4</v>
      </c>
      <c r="L1625">
        <f t="shared" si="51"/>
        <v>927.61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928.04</v>
      </c>
      <c r="B1626">
        <v>3488.53</v>
      </c>
      <c r="C1626">
        <v>12595.5</v>
      </c>
      <c r="D1626">
        <v>46753.2</v>
      </c>
      <c r="E1626">
        <v>64000</v>
      </c>
      <c r="F1626">
        <v>64000</v>
      </c>
      <c r="H1626">
        <v>14883.9</v>
      </c>
      <c r="I1626">
        <v>17913.900000000001</v>
      </c>
      <c r="J1626">
        <v>17967</v>
      </c>
      <c r="L1626">
        <f t="shared" si="51"/>
        <v>928.04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928.47</v>
      </c>
      <c r="B1627">
        <v>3312.8</v>
      </c>
      <c r="C1627">
        <v>11269.5</v>
      </c>
      <c r="D1627">
        <v>47172.800000000003</v>
      </c>
      <c r="E1627">
        <v>64000</v>
      </c>
      <c r="F1627">
        <v>64000</v>
      </c>
      <c r="H1627">
        <v>13258.6</v>
      </c>
      <c r="I1627">
        <v>16263.6</v>
      </c>
      <c r="J1627">
        <v>16266.9</v>
      </c>
      <c r="L1627">
        <f t="shared" si="51"/>
        <v>928.47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928.91</v>
      </c>
      <c r="B1628">
        <v>3252.2</v>
      </c>
      <c r="C1628">
        <v>10749</v>
      </c>
      <c r="D1628">
        <v>47803.67</v>
      </c>
      <c r="E1628">
        <v>64000</v>
      </c>
      <c r="F1628">
        <v>64000</v>
      </c>
      <c r="H1628">
        <v>12621.2</v>
      </c>
      <c r="I1628">
        <v>15660.7</v>
      </c>
      <c r="J1628">
        <v>15689.8</v>
      </c>
      <c r="L1628">
        <f t="shared" si="51"/>
        <v>928.91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929.34</v>
      </c>
      <c r="B1629">
        <v>3384.8</v>
      </c>
      <c r="C1629">
        <v>11800.5</v>
      </c>
      <c r="D1629">
        <v>48680.67</v>
      </c>
      <c r="E1629">
        <v>64000</v>
      </c>
      <c r="F1629">
        <v>64000</v>
      </c>
      <c r="H1629">
        <v>13935.6</v>
      </c>
      <c r="I1629">
        <v>16736</v>
      </c>
      <c r="J1629">
        <v>16813.3</v>
      </c>
      <c r="L1629">
        <f t="shared" si="51"/>
        <v>929.34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929.77</v>
      </c>
      <c r="B1630">
        <v>3294.33</v>
      </c>
      <c r="C1630">
        <v>11001.5</v>
      </c>
      <c r="D1630">
        <v>49405.27</v>
      </c>
      <c r="E1630">
        <v>64000</v>
      </c>
      <c r="F1630">
        <v>64000</v>
      </c>
      <c r="H1630">
        <v>12934</v>
      </c>
      <c r="I1630">
        <v>15919.3</v>
      </c>
      <c r="J1630">
        <v>15939.3</v>
      </c>
      <c r="L1630">
        <f t="shared" si="51"/>
        <v>929.77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930.21</v>
      </c>
      <c r="B1631">
        <v>3344.27</v>
      </c>
      <c r="C1631">
        <v>11441.8</v>
      </c>
      <c r="D1631">
        <v>49936.4</v>
      </c>
      <c r="E1631">
        <v>64000</v>
      </c>
      <c r="F1631">
        <v>64000</v>
      </c>
      <c r="H1631">
        <v>13511.3</v>
      </c>
      <c r="I1631">
        <v>16537.3</v>
      </c>
      <c r="J1631">
        <v>16590.2</v>
      </c>
      <c r="L1631">
        <f t="shared" si="51"/>
        <v>930.21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930.64</v>
      </c>
      <c r="B1632">
        <v>3381.67</v>
      </c>
      <c r="C1632">
        <v>11732.5</v>
      </c>
      <c r="D1632">
        <v>49957.599999999999</v>
      </c>
      <c r="E1632">
        <v>64000</v>
      </c>
      <c r="F1632">
        <v>64000</v>
      </c>
      <c r="H1632">
        <v>13826.8</v>
      </c>
      <c r="I1632">
        <v>16712.3</v>
      </c>
      <c r="J1632">
        <v>16703.099999999999</v>
      </c>
      <c r="L1632">
        <f t="shared" si="51"/>
        <v>930.64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931.08</v>
      </c>
      <c r="B1633">
        <v>3269.53</v>
      </c>
      <c r="C1633">
        <v>10868.9</v>
      </c>
      <c r="D1633">
        <v>49646</v>
      </c>
      <c r="E1633">
        <v>64000</v>
      </c>
      <c r="F1633">
        <v>64000</v>
      </c>
      <c r="H1633">
        <v>12798.3</v>
      </c>
      <c r="I1633">
        <v>16174.9</v>
      </c>
      <c r="J1633">
        <v>16179.2</v>
      </c>
      <c r="L1633">
        <f t="shared" si="51"/>
        <v>931.08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931.51</v>
      </c>
      <c r="B1634">
        <v>3354.47</v>
      </c>
      <c r="C1634">
        <v>11554</v>
      </c>
      <c r="D1634">
        <v>49160.33</v>
      </c>
      <c r="E1634">
        <v>64000</v>
      </c>
      <c r="F1634">
        <v>64000</v>
      </c>
      <c r="H1634">
        <v>13612.6</v>
      </c>
      <c r="I1634">
        <v>17144.900000000001</v>
      </c>
      <c r="J1634">
        <v>17134.8</v>
      </c>
      <c r="L1634">
        <f t="shared" si="51"/>
        <v>931.51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931.94</v>
      </c>
      <c r="B1635">
        <v>3231.47</v>
      </c>
      <c r="C1635">
        <v>10520.9</v>
      </c>
      <c r="D1635">
        <v>48091.4</v>
      </c>
      <c r="E1635">
        <v>64000</v>
      </c>
      <c r="F1635">
        <v>64000</v>
      </c>
      <c r="H1635">
        <v>12324.5</v>
      </c>
      <c r="I1635">
        <v>15382.7</v>
      </c>
      <c r="J1635">
        <v>15391.8</v>
      </c>
      <c r="L1635">
        <f t="shared" si="51"/>
        <v>931.94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932.38</v>
      </c>
      <c r="B1636">
        <v>3444.07</v>
      </c>
      <c r="C1636">
        <v>12312</v>
      </c>
      <c r="D1636">
        <v>47273.07</v>
      </c>
      <c r="E1636">
        <v>64000</v>
      </c>
      <c r="F1636">
        <v>64000</v>
      </c>
      <c r="H1636">
        <v>14467.7</v>
      </c>
      <c r="I1636">
        <v>17481.900000000001</v>
      </c>
      <c r="J1636">
        <v>17459.599999999999</v>
      </c>
      <c r="L1636">
        <f t="shared" ref="L1636:L1699" si="53">A1636</f>
        <v>932.38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932.81</v>
      </c>
      <c r="B1637">
        <v>3403.13</v>
      </c>
      <c r="C1637">
        <v>11803.7</v>
      </c>
      <c r="D1637">
        <v>46269</v>
      </c>
      <c r="E1637">
        <v>64000</v>
      </c>
      <c r="F1637">
        <v>64000</v>
      </c>
      <c r="H1637">
        <v>13945.6</v>
      </c>
      <c r="I1637">
        <v>17269.5</v>
      </c>
      <c r="J1637">
        <v>17291.3</v>
      </c>
      <c r="L1637">
        <f t="shared" si="53"/>
        <v>932.81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933.24</v>
      </c>
      <c r="B1638">
        <v>3522.33</v>
      </c>
      <c r="C1638">
        <v>12955.4</v>
      </c>
      <c r="D1638">
        <v>45293</v>
      </c>
      <c r="E1638">
        <v>64000</v>
      </c>
      <c r="F1638">
        <v>64000</v>
      </c>
      <c r="H1638">
        <v>15302</v>
      </c>
      <c r="I1638">
        <v>18220</v>
      </c>
      <c r="J1638">
        <v>18221.3</v>
      </c>
      <c r="L1638">
        <f t="shared" si="53"/>
        <v>933.24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933.68</v>
      </c>
      <c r="B1639">
        <v>3299.6</v>
      </c>
      <c r="C1639">
        <v>11215.6</v>
      </c>
      <c r="D1639">
        <v>43966.67</v>
      </c>
      <c r="E1639">
        <v>64000</v>
      </c>
      <c r="F1639">
        <v>64000</v>
      </c>
      <c r="H1639">
        <v>13217.7</v>
      </c>
      <c r="I1639">
        <v>15920.8</v>
      </c>
      <c r="J1639">
        <v>15947.3</v>
      </c>
      <c r="L1639">
        <f t="shared" si="53"/>
        <v>933.68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934.11</v>
      </c>
      <c r="B1640">
        <v>3396.4</v>
      </c>
      <c r="C1640">
        <v>11866.9</v>
      </c>
      <c r="D1640">
        <v>43076.67</v>
      </c>
      <c r="E1640">
        <v>64000</v>
      </c>
      <c r="F1640">
        <v>64000</v>
      </c>
      <c r="H1640">
        <v>14000</v>
      </c>
      <c r="I1640">
        <v>17040.7</v>
      </c>
      <c r="J1640">
        <v>17082.2</v>
      </c>
      <c r="L1640">
        <f t="shared" si="53"/>
        <v>934.11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934.54</v>
      </c>
      <c r="B1641">
        <v>3387.73</v>
      </c>
      <c r="C1641">
        <v>11814.2</v>
      </c>
      <c r="D1641">
        <v>42450.400000000001</v>
      </c>
      <c r="E1641">
        <v>64000</v>
      </c>
      <c r="F1641">
        <v>64000</v>
      </c>
      <c r="H1641">
        <v>13900.9</v>
      </c>
      <c r="I1641">
        <v>16704</v>
      </c>
      <c r="J1641">
        <v>16677.3</v>
      </c>
      <c r="L1641">
        <f t="shared" si="53"/>
        <v>934.54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934.98</v>
      </c>
      <c r="B1642">
        <v>3371.87</v>
      </c>
      <c r="C1642">
        <v>11719.7</v>
      </c>
      <c r="D1642">
        <v>42152.53</v>
      </c>
      <c r="E1642">
        <v>64000</v>
      </c>
      <c r="F1642">
        <v>64000</v>
      </c>
      <c r="H1642">
        <v>13833.7</v>
      </c>
      <c r="I1642">
        <v>16114.1</v>
      </c>
      <c r="J1642">
        <v>16147.7</v>
      </c>
      <c r="L1642">
        <f t="shared" si="53"/>
        <v>934.98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935.41</v>
      </c>
      <c r="B1643">
        <v>3339.87</v>
      </c>
      <c r="C1643">
        <v>11440.4</v>
      </c>
      <c r="D1643">
        <v>41947.4</v>
      </c>
      <c r="E1643">
        <v>64000</v>
      </c>
      <c r="F1643">
        <v>64000</v>
      </c>
      <c r="H1643">
        <v>13501.9</v>
      </c>
      <c r="I1643">
        <v>15662.2</v>
      </c>
      <c r="J1643">
        <v>15655.6</v>
      </c>
      <c r="L1643">
        <f t="shared" si="53"/>
        <v>935.41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935.84</v>
      </c>
      <c r="B1644">
        <v>3251.67</v>
      </c>
      <c r="C1644">
        <v>10730.1</v>
      </c>
      <c r="D1644">
        <v>41836.33</v>
      </c>
      <c r="E1644">
        <v>64000</v>
      </c>
      <c r="F1644">
        <v>64000</v>
      </c>
      <c r="H1644">
        <v>12613</v>
      </c>
      <c r="I1644">
        <v>14907.5</v>
      </c>
      <c r="J1644">
        <v>14906.8</v>
      </c>
      <c r="L1644">
        <f t="shared" si="53"/>
        <v>935.84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936.28</v>
      </c>
      <c r="B1645">
        <v>3295.93</v>
      </c>
      <c r="C1645">
        <v>11128.7</v>
      </c>
      <c r="D1645">
        <v>42026.93</v>
      </c>
      <c r="E1645">
        <v>64000</v>
      </c>
      <c r="F1645">
        <v>64000</v>
      </c>
      <c r="H1645">
        <v>13104.9</v>
      </c>
      <c r="I1645">
        <v>15299.5</v>
      </c>
      <c r="J1645">
        <v>15347.5</v>
      </c>
      <c r="L1645">
        <f t="shared" si="53"/>
        <v>936.28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936.71</v>
      </c>
      <c r="B1646">
        <v>3274.93</v>
      </c>
      <c r="C1646">
        <v>10909</v>
      </c>
      <c r="D1646">
        <v>42241.8</v>
      </c>
      <c r="E1646">
        <v>64000</v>
      </c>
      <c r="F1646">
        <v>64000</v>
      </c>
      <c r="H1646">
        <v>12769.5</v>
      </c>
      <c r="I1646">
        <v>15056.7</v>
      </c>
      <c r="J1646">
        <v>15129.9</v>
      </c>
      <c r="L1646">
        <f t="shared" si="53"/>
        <v>936.71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937.14</v>
      </c>
      <c r="B1647">
        <v>3346.6</v>
      </c>
      <c r="C1647">
        <v>11490.3</v>
      </c>
      <c r="D1647">
        <v>42712.13</v>
      </c>
      <c r="E1647">
        <v>64000</v>
      </c>
      <c r="F1647">
        <v>64000</v>
      </c>
      <c r="H1647">
        <v>13514.9</v>
      </c>
      <c r="I1647">
        <v>16162.9</v>
      </c>
      <c r="J1647">
        <v>16173.7</v>
      </c>
      <c r="L1647">
        <f t="shared" si="53"/>
        <v>937.14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937.58</v>
      </c>
      <c r="B1648">
        <v>3275.2</v>
      </c>
      <c r="C1648">
        <v>10834.8</v>
      </c>
      <c r="D1648">
        <v>42945.67</v>
      </c>
      <c r="E1648">
        <v>64000</v>
      </c>
      <c r="F1648">
        <v>64000</v>
      </c>
      <c r="H1648">
        <v>12707.9</v>
      </c>
      <c r="I1648">
        <v>15465.4</v>
      </c>
      <c r="J1648">
        <v>15449.2</v>
      </c>
      <c r="L1648">
        <f t="shared" si="53"/>
        <v>937.58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938.01</v>
      </c>
      <c r="B1649">
        <v>3368.53</v>
      </c>
      <c r="C1649">
        <v>11604.8</v>
      </c>
      <c r="D1649">
        <v>42975.73</v>
      </c>
      <c r="E1649">
        <v>64000</v>
      </c>
      <c r="F1649">
        <v>64000</v>
      </c>
      <c r="H1649">
        <v>13693.4</v>
      </c>
      <c r="I1649">
        <v>16431.3</v>
      </c>
      <c r="J1649">
        <v>16459.900000000001</v>
      </c>
      <c r="L1649">
        <f t="shared" si="53"/>
        <v>938.01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938.44</v>
      </c>
      <c r="B1650">
        <v>3286.07</v>
      </c>
      <c r="C1650">
        <v>11029.9</v>
      </c>
      <c r="D1650">
        <v>42818.93</v>
      </c>
      <c r="E1650">
        <v>64000</v>
      </c>
      <c r="F1650">
        <v>64000</v>
      </c>
      <c r="H1650">
        <v>12928.7</v>
      </c>
      <c r="I1650">
        <v>15778.3</v>
      </c>
      <c r="J1650">
        <v>15805.7</v>
      </c>
      <c r="L1650">
        <f t="shared" si="53"/>
        <v>938.44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938.88</v>
      </c>
      <c r="B1651">
        <v>3293.53</v>
      </c>
      <c r="C1651">
        <v>11124.8</v>
      </c>
      <c r="D1651">
        <v>42348.47</v>
      </c>
      <c r="E1651">
        <v>64000</v>
      </c>
      <c r="F1651">
        <v>64000</v>
      </c>
      <c r="H1651">
        <v>13027.9</v>
      </c>
      <c r="I1651">
        <v>15834.3</v>
      </c>
      <c r="J1651">
        <v>15790.2</v>
      </c>
      <c r="L1651">
        <f t="shared" si="53"/>
        <v>938.88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939.31</v>
      </c>
      <c r="B1652">
        <v>3364.2</v>
      </c>
      <c r="C1652">
        <v>11645.9</v>
      </c>
      <c r="D1652">
        <v>41401.47</v>
      </c>
      <c r="E1652">
        <v>64000</v>
      </c>
      <c r="F1652">
        <v>64000</v>
      </c>
      <c r="H1652">
        <v>13708.1</v>
      </c>
      <c r="I1652">
        <v>16495.8</v>
      </c>
      <c r="J1652">
        <v>16502.7</v>
      </c>
      <c r="L1652">
        <f t="shared" si="53"/>
        <v>939.31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939.74</v>
      </c>
      <c r="B1653">
        <v>3268</v>
      </c>
      <c r="C1653">
        <v>10795.8</v>
      </c>
      <c r="D1653">
        <v>40367.4</v>
      </c>
      <c r="E1653">
        <v>64000</v>
      </c>
      <c r="F1653">
        <v>64000</v>
      </c>
      <c r="H1653">
        <v>12689.7</v>
      </c>
      <c r="I1653">
        <v>15456.1</v>
      </c>
      <c r="J1653">
        <v>15502.8</v>
      </c>
      <c r="L1653">
        <f t="shared" si="53"/>
        <v>939.74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940.18</v>
      </c>
      <c r="B1654">
        <v>3318.4</v>
      </c>
      <c r="C1654">
        <v>11303</v>
      </c>
      <c r="D1654">
        <v>39288.870000000003</v>
      </c>
      <c r="E1654">
        <v>64000</v>
      </c>
      <c r="F1654">
        <v>64000</v>
      </c>
      <c r="H1654">
        <v>13354.5</v>
      </c>
      <c r="I1654">
        <v>15668.8</v>
      </c>
      <c r="J1654">
        <v>15651.3</v>
      </c>
      <c r="L1654">
        <f t="shared" si="53"/>
        <v>940.18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940.61</v>
      </c>
      <c r="B1655">
        <v>3398.13</v>
      </c>
      <c r="C1655">
        <v>11832.9</v>
      </c>
      <c r="D1655">
        <v>38112.93</v>
      </c>
      <c r="E1655">
        <v>64000</v>
      </c>
      <c r="F1655">
        <v>64000</v>
      </c>
      <c r="H1655">
        <v>13934.3</v>
      </c>
      <c r="I1655">
        <v>16182.5</v>
      </c>
      <c r="J1655">
        <v>16193.6</v>
      </c>
      <c r="L1655">
        <f t="shared" si="53"/>
        <v>940.61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941.04</v>
      </c>
      <c r="B1656">
        <v>3478.8</v>
      </c>
      <c r="C1656">
        <v>12552.4</v>
      </c>
      <c r="D1656">
        <v>37138.269999999997</v>
      </c>
      <c r="E1656">
        <v>64000</v>
      </c>
      <c r="F1656">
        <v>64000</v>
      </c>
      <c r="H1656">
        <v>14817.3</v>
      </c>
      <c r="I1656">
        <v>17087.099999999999</v>
      </c>
      <c r="J1656">
        <v>17057.8</v>
      </c>
      <c r="L1656">
        <f t="shared" si="53"/>
        <v>941.04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941.48</v>
      </c>
      <c r="B1657">
        <v>3281.6</v>
      </c>
      <c r="C1657">
        <v>11014.8</v>
      </c>
      <c r="D1657">
        <v>36088.6</v>
      </c>
      <c r="E1657">
        <v>64000</v>
      </c>
      <c r="F1657">
        <v>64000</v>
      </c>
      <c r="H1657">
        <v>12926.9</v>
      </c>
      <c r="I1657">
        <v>15035</v>
      </c>
      <c r="J1657">
        <v>15010</v>
      </c>
      <c r="L1657">
        <f t="shared" si="53"/>
        <v>941.48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941.91</v>
      </c>
      <c r="B1658">
        <v>3393.6</v>
      </c>
      <c r="C1658">
        <v>11948.7</v>
      </c>
      <c r="D1658">
        <v>35390.400000000001</v>
      </c>
      <c r="E1658">
        <v>64000</v>
      </c>
      <c r="F1658">
        <v>64000</v>
      </c>
      <c r="H1658">
        <v>14018.9</v>
      </c>
      <c r="I1658">
        <v>16208.8</v>
      </c>
      <c r="J1658">
        <v>16188.2</v>
      </c>
      <c r="L1658">
        <f t="shared" si="53"/>
        <v>941.91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942.34</v>
      </c>
      <c r="B1659">
        <v>3279</v>
      </c>
      <c r="C1659">
        <v>10848.9</v>
      </c>
      <c r="D1659">
        <v>34843.599999999999</v>
      </c>
      <c r="E1659">
        <v>64000</v>
      </c>
      <c r="F1659">
        <v>64000</v>
      </c>
      <c r="H1659">
        <v>12763.8</v>
      </c>
      <c r="I1659">
        <v>15087.5</v>
      </c>
      <c r="J1659">
        <v>15109.1</v>
      </c>
      <c r="L1659">
        <f t="shared" si="53"/>
        <v>942.34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942.77</v>
      </c>
      <c r="B1660">
        <v>3294.8</v>
      </c>
      <c r="C1660">
        <v>11034.4</v>
      </c>
      <c r="D1660">
        <v>34672.800000000003</v>
      </c>
      <c r="E1660">
        <v>64000</v>
      </c>
      <c r="F1660">
        <v>64000</v>
      </c>
      <c r="H1660">
        <v>13010.4</v>
      </c>
      <c r="I1660">
        <v>15125.7</v>
      </c>
      <c r="J1660">
        <v>15142.7</v>
      </c>
      <c r="L1660">
        <f t="shared" si="53"/>
        <v>942.77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943.21</v>
      </c>
      <c r="B1661">
        <v>3367.47</v>
      </c>
      <c r="C1661">
        <v>11675.3</v>
      </c>
      <c r="D1661">
        <v>34812.67</v>
      </c>
      <c r="E1661">
        <v>64000</v>
      </c>
      <c r="F1661">
        <v>64000</v>
      </c>
      <c r="H1661">
        <v>13760.3</v>
      </c>
      <c r="I1661">
        <v>15789</v>
      </c>
      <c r="J1661">
        <v>15805.5</v>
      </c>
      <c r="L1661">
        <f t="shared" si="53"/>
        <v>943.21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943.64</v>
      </c>
      <c r="B1662">
        <v>3248.33</v>
      </c>
      <c r="C1662">
        <v>10706</v>
      </c>
      <c r="D1662">
        <v>34944.93</v>
      </c>
      <c r="E1662">
        <v>64000</v>
      </c>
      <c r="F1662">
        <v>64000</v>
      </c>
      <c r="H1662">
        <v>12571.6</v>
      </c>
      <c r="I1662">
        <v>14676.1</v>
      </c>
      <c r="J1662">
        <v>14684.8</v>
      </c>
      <c r="L1662">
        <f t="shared" si="53"/>
        <v>943.64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944.07</v>
      </c>
      <c r="B1663">
        <v>3237.53</v>
      </c>
      <c r="C1663">
        <v>10602.8</v>
      </c>
      <c r="D1663">
        <v>35226.269999999997</v>
      </c>
      <c r="E1663">
        <v>64000</v>
      </c>
      <c r="F1663">
        <v>64000</v>
      </c>
      <c r="H1663">
        <v>12507.1</v>
      </c>
      <c r="I1663">
        <v>14778.4</v>
      </c>
      <c r="J1663">
        <v>14805.6</v>
      </c>
      <c r="L1663">
        <f t="shared" si="53"/>
        <v>944.07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944.51</v>
      </c>
      <c r="B1664">
        <v>3356.2</v>
      </c>
      <c r="C1664">
        <v>11666.5</v>
      </c>
      <c r="D1664">
        <v>35685.4</v>
      </c>
      <c r="E1664">
        <v>64000</v>
      </c>
      <c r="F1664">
        <v>64000</v>
      </c>
      <c r="H1664">
        <v>13702.7</v>
      </c>
      <c r="I1664">
        <v>16126.9</v>
      </c>
      <c r="J1664">
        <v>16099.5</v>
      </c>
      <c r="L1664">
        <f t="shared" si="53"/>
        <v>944.51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944.94</v>
      </c>
      <c r="B1665">
        <v>3358.8</v>
      </c>
      <c r="C1665">
        <v>11577.3</v>
      </c>
      <c r="D1665">
        <v>36179.199999999997</v>
      </c>
      <c r="E1665">
        <v>64000</v>
      </c>
      <c r="F1665">
        <v>64000</v>
      </c>
      <c r="H1665">
        <v>13627.8</v>
      </c>
      <c r="I1665">
        <v>16044.6</v>
      </c>
      <c r="J1665">
        <v>16084.9</v>
      </c>
      <c r="L1665">
        <f t="shared" si="53"/>
        <v>944.94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945.37</v>
      </c>
      <c r="B1666">
        <v>3354.73</v>
      </c>
      <c r="C1666">
        <v>11586.3</v>
      </c>
      <c r="D1666">
        <v>36552.269999999997</v>
      </c>
      <c r="E1666">
        <v>64000</v>
      </c>
      <c r="F1666">
        <v>64000</v>
      </c>
      <c r="H1666">
        <v>13622.4</v>
      </c>
      <c r="I1666">
        <v>16036.8</v>
      </c>
      <c r="J1666">
        <v>16019.3</v>
      </c>
      <c r="L1666">
        <f t="shared" si="53"/>
        <v>945.37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945.8</v>
      </c>
      <c r="B1667">
        <v>3315.33</v>
      </c>
      <c r="C1667">
        <v>11303.1</v>
      </c>
      <c r="D1667">
        <v>36882.199999999997</v>
      </c>
      <c r="E1667">
        <v>64000</v>
      </c>
      <c r="F1667">
        <v>64000</v>
      </c>
      <c r="H1667">
        <v>13216.8</v>
      </c>
      <c r="I1667">
        <v>15632.6</v>
      </c>
      <c r="J1667">
        <v>15623.1</v>
      </c>
      <c r="L1667">
        <f t="shared" si="53"/>
        <v>945.8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946.24</v>
      </c>
      <c r="B1668">
        <v>3336.73</v>
      </c>
      <c r="C1668">
        <v>11412.8</v>
      </c>
      <c r="D1668">
        <v>37468.47</v>
      </c>
      <c r="E1668">
        <v>64000</v>
      </c>
      <c r="F1668">
        <v>64000</v>
      </c>
      <c r="H1668">
        <v>13434.7</v>
      </c>
      <c r="I1668">
        <v>15811.8</v>
      </c>
      <c r="J1668">
        <v>15791.2</v>
      </c>
      <c r="L1668">
        <f t="shared" si="53"/>
        <v>946.24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946.67</v>
      </c>
      <c r="B1669">
        <v>3344.13</v>
      </c>
      <c r="C1669">
        <v>11422.8</v>
      </c>
      <c r="D1669">
        <v>38060.199999999997</v>
      </c>
      <c r="E1669">
        <v>64000</v>
      </c>
      <c r="F1669">
        <v>64000</v>
      </c>
      <c r="H1669">
        <v>13452.5</v>
      </c>
      <c r="I1669">
        <v>15789.8</v>
      </c>
      <c r="J1669">
        <v>15798.5</v>
      </c>
      <c r="L1669">
        <f t="shared" si="53"/>
        <v>946.67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947.1</v>
      </c>
      <c r="B1670">
        <v>3411.73</v>
      </c>
      <c r="C1670">
        <v>12013.8</v>
      </c>
      <c r="D1670">
        <v>38639.800000000003</v>
      </c>
      <c r="E1670">
        <v>64000</v>
      </c>
      <c r="F1670">
        <v>64000</v>
      </c>
      <c r="H1670">
        <v>14178.3</v>
      </c>
      <c r="I1670">
        <v>16452.2</v>
      </c>
      <c r="J1670">
        <v>16465.599999999999</v>
      </c>
      <c r="L1670">
        <f t="shared" si="53"/>
        <v>947.1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947.53</v>
      </c>
      <c r="B1671">
        <v>3292</v>
      </c>
      <c r="C1671">
        <v>11160.4</v>
      </c>
      <c r="D1671">
        <v>38830.129999999997</v>
      </c>
      <c r="E1671">
        <v>64000</v>
      </c>
      <c r="F1671">
        <v>64000</v>
      </c>
      <c r="H1671">
        <v>13108</v>
      </c>
      <c r="I1671">
        <v>15312.7</v>
      </c>
      <c r="J1671">
        <v>15370.4</v>
      </c>
      <c r="L1671">
        <f t="shared" si="53"/>
        <v>947.53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947.97</v>
      </c>
      <c r="B1672">
        <v>3315.73</v>
      </c>
      <c r="C1672">
        <v>11322</v>
      </c>
      <c r="D1672">
        <v>38863.599999999999</v>
      </c>
      <c r="E1672">
        <v>64000</v>
      </c>
      <c r="F1672">
        <v>64000</v>
      </c>
      <c r="H1672">
        <v>13311.7</v>
      </c>
      <c r="I1672">
        <v>15695.1</v>
      </c>
      <c r="J1672">
        <v>15699.9</v>
      </c>
      <c r="L1672">
        <f t="shared" si="53"/>
        <v>947.97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948.4</v>
      </c>
      <c r="B1673">
        <v>3363.47</v>
      </c>
      <c r="C1673">
        <v>11598.3</v>
      </c>
      <c r="D1673">
        <v>38875.47</v>
      </c>
      <c r="E1673">
        <v>64000</v>
      </c>
      <c r="F1673">
        <v>64000</v>
      </c>
      <c r="H1673">
        <v>13672.9</v>
      </c>
      <c r="I1673">
        <v>16152.9</v>
      </c>
      <c r="J1673">
        <v>16171</v>
      </c>
      <c r="L1673">
        <f t="shared" si="53"/>
        <v>948.4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948.83</v>
      </c>
      <c r="B1674">
        <v>3243.73</v>
      </c>
      <c r="C1674">
        <v>10606.4</v>
      </c>
      <c r="D1674">
        <v>38549.93</v>
      </c>
      <c r="E1674">
        <v>64000</v>
      </c>
      <c r="F1674">
        <v>64000</v>
      </c>
      <c r="H1674">
        <v>12472.4</v>
      </c>
      <c r="I1674">
        <v>14779</v>
      </c>
      <c r="J1674">
        <v>14752.1</v>
      </c>
      <c r="L1674">
        <f t="shared" si="53"/>
        <v>948.83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949.26</v>
      </c>
      <c r="B1675">
        <v>3252.27</v>
      </c>
      <c r="C1675">
        <v>10703.7</v>
      </c>
      <c r="D1675">
        <v>37890.67</v>
      </c>
      <c r="E1675">
        <v>64000</v>
      </c>
      <c r="F1675">
        <v>64000</v>
      </c>
      <c r="H1675">
        <v>12624.2</v>
      </c>
      <c r="I1675">
        <v>15139.4</v>
      </c>
      <c r="J1675">
        <v>15124.7</v>
      </c>
      <c r="L1675">
        <f t="shared" si="53"/>
        <v>949.26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949.7</v>
      </c>
      <c r="B1676">
        <v>3262.67</v>
      </c>
      <c r="C1676">
        <v>10773.5</v>
      </c>
      <c r="D1676">
        <v>37429.800000000003</v>
      </c>
      <c r="E1676">
        <v>64000</v>
      </c>
      <c r="F1676">
        <v>64000</v>
      </c>
      <c r="H1676">
        <v>12644.8</v>
      </c>
      <c r="I1676">
        <v>15440.5</v>
      </c>
      <c r="J1676">
        <v>15455</v>
      </c>
      <c r="L1676">
        <f t="shared" si="53"/>
        <v>949.7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950.13</v>
      </c>
      <c r="B1677">
        <v>3508.8</v>
      </c>
      <c r="C1677">
        <v>12831.1</v>
      </c>
      <c r="D1677">
        <v>37046</v>
      </c>
      <c r="E1677">
        <v>64000</v>
      </c>
      <c r="F1677">
        <v>64000</v>
      </c>
      <c r="H1677">
        <v>15179</v>
      </c>
      <c r="I1677">
        <v>17642.8</v>
      </c>
      <c r="J1677">
        <v>17693.7</v>
      </c>
      <c r="L1677">
        <f t="shared" si="53"/>
        <v>950.13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950.56</v>
      </c>
      <c r="B1678">
        <v>3412.87</v>
      </c>
      <c r="C1678">
        <v>12021.6</v>
      </c>
      <c r="D1678">
        <v>36523.33</v>
      </c>
      <c r="E1678">
        <v>64000</v>
      </c>
      <c r="F1678">
        <v>64000</v>
      </c>
      <c r="H1678">
        <v>14175.5</v>
      </c>
      <c r="I1678">
        <v>16647.400000000001</v>
      </c>
      <c r="J1678">
        <v>16621</v>
      </c>
      <c r="L1678">
        <f t="shared" si="53"/>
        <v>950.56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950.99</v>
      </c>
      <c r="B1679">
        <v>3292.6</v>
      </c>
      <c r="C1679">
        <v>11089.3</v>
      </c>
      <c r="D1679">
        <v>36085.47</v>
      </c>
      <c r="E1679">
        <v>64000</v>
      </c>
      <c r="F1679">
        <v>64000</v>
      </c>
      <c r="H1679">
        <v>13004.8</v>
      </c>
      <c r="I1679">
        <v>15401.6</v>
      </c>
      <c r="J1679">
        <v>15451.7</v>
      </c>
      <c r="L1679">
        <f t="shared" si="53"/>
        <v>950.99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951.43</v>
      </c>
      <c r="B1680">
        <v>3282.13</v>
      </c>
      <c r="C1680">
        <v>11044.2</v>
      </c>
      <c r="D1680">
        <v>35942.07</v>
      </c>
      <c r="E1680">
        <v>64000</v>
      </c>
      <c r="F1680">
        <v>64000</v>
      </c>
      <c r="H1680">
        <v>12944.6</v>
      </c>
      <c r="I1680">
        <v>15638</v>
      </c>
      <c r="J1680">
        <v>15608.6</v>
      </c>
      <c r="L1680">
        <f t="shared" si="53"/>
        <v>951.43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951.86</v>
      </c>
      <c r="B1681">
        <v>3350.87</v>
      </c>
      <c r="C1681">
        <v>11532</v>
      </c>
      <c r="D1681">
        <v>36148.53</v>
      </c>
      <c r="E1681">
        <v>64000</v>
      </c>
      <c r="F1681">
        <v>64000</v>
      </c>
      <c r="H1681">
        <v>13536.2</v>
      </c>
      <c r="I1681">
        <v>16529.3</v>
      </c>
      <c r="J1681">
        <v>16562.3</v>
      </c>
      <c r="L1681">
        <f t="shared" si="53"/>
        <v>951.86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952.29</v>
      </c>
      <c r="B1682">
        <v>3241.6</v>
      </c>
      <c r="C1682">
        <v>10657.7</v>
      </c>
      <c r="D1682">
        <v>36536.6</v>
      </c>
      <c r="E1682">
        <v>64000</v>
      </c>
      <c r="F1682">
        <v>64000</v>
      </c>
      <c r="H1682">
        <v>12518.1</v>
      </c>
      <c r="I1682">
        <v>15379.1</v>
      </c>
      <c r="J1682">
        <v>15323.4</v>
      </c>
      <c r="L1682">
        <f t="shared" si="53"/>
        <v>952.29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952.72</v>
      </c>
      <c r="B1683">
        <v>3388.07</v>
      </c>
      <c r="C1683">
        <v>11770</v>
      </c>
      <c r="D1683">
        <v>37519.870000000003</v>
      </c>
      <c r="E1683">
        <v>64000</v>
      </c>
      <c r="F1683">
        <v>64000</v>
      </c>
      <c r="H1683">
        <v>13845.6</v>
      </c>
      <c r="I1683">
        <v>16736.099999999999</v>
      </c>
      <c r="J1683">
        <v>16739.599999999999</v>
      </c>
      <c r="L1683">
        <f t="shared" si="53"/>
        <v>952.72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953.15</v>
      </c>
      <c r="B1684">
        <v>3289.4</v>
      </c>
      <c r="C1684">
        <v>11050.1</v>
      </c>
      <c r="D1684">
        <v>38346.800000000003</v>
      </c>
      <c r="E1684">
        <v>64000</v>
      </c>
      <c r="F1684">
        <v>64000</v>
      </c>
      <c r="H1684">
        <v>12958.2</v>
      </c>
      <c r="I1684">
        <v>15990.3</v>
      </c>
      <c r="J1684">
        <v>15979.6</v>
      </c>
      <c r="L1684">
        <f t="shared" si="53"/>
        <v>953.15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953.59</v>
      </c>
      <c r="B1685">
        <v>3452.67</v>
      </c>
      <c r="C1685">
        <v>12405.4</v>
      </c>
      <c r="D1685">
        <v>39600.07</v>
      </c>
      <c r="E1685">
        <v>64000</v>
      </c>
      <c r="F1685">
        <v>64000</v>
      </c>
      <c r="H1685">
        <v>14645.7</v>
      </c>
      <c r="I1685">
        <v>17316.900000000001</v>
      </c>
      <c r="J1685">
        <v>17337</v>
      </c>
      <c r="L1685">
        <f t="shared" si="53"/>
        <v>953.59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954.02</v>
      </c>
      <c r="B1686">
        <v>3247.47</v>
      </c>
      <c r="C1686">
        <v>10686.5</v>
      </c>
      <c r="D1686">
        <v>40390.47</v>
      </c>
      <c r="E1686">
        <v>64000</v>
      </c>
      <c r="F1686">
        <v>64000</v>
      </c>
      <c r="H1686">
        <v>12542.5</v>
      </c>
      <c r="I1686">
        <v>15107.5</v>
      </c>
      <c r="J1686">
        <v>15078.7</v>
      </c>
      <c r="L1686">
        <f t="shared" si="53"/>
        <v>954.02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954.45</v>
      </c>
      <c r="B1687">
        <v>3273.8</v>
      </c>
      <c r="C1687">
        <v>10971.5</v>
      </c>
      <c r="D1687">
        <v>41297.199999999997</v>
      </c>
      <c r="E1687">
        <v>64000</v>
      </c>
      <c r="F1687">
        <v>64000</v>
      </c>
      <c r="H1687">
        <v>12871.4</v>
      </c>
      <c r="I1687">
        <v>15324.3</v>
      </c>
      <c r="J1687">
        <v>15350.1</v>
      </c>
      <c r="L1687">
        <f t="shared" si="53"/>
        <v>954.45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954.88</v>
      </c>
      <c r="B1688">
        <v>3297.8</v>
      </c>
      <c r="C1688">
        <v>11067.8</v>
      </c>
      <c r="D1688">
        <v>41895</v>
      </c>
      <c r="E1688">
        <v>64000</v>
      </c>
      <c r="F1688">
        <v>64000</v>
      </c>
      <c r="H1688">
        <v>13009</v>
      </c>
      <c r="I1688">
        <v>15276.8</v>
      </c>
      <c r="J1688">
        <v>15328.6</v>
      </c>
      <c r="L1688">
        <f t="shared" si="53"/>
        <v>954.88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955.31</v>
      </c>
      <c r="B1689">
        <v>3292.6</v>
      </c>
      <c r="C1689">
        <v>10968</v>
      </c>
      <c r="D1689">
        <v>42056.2</v>
      </c>
      <c r="E1689">
        <v>64000</v>
      </c>
      <c r="F1689">
        <v>64000</v>
      </c>
      <c r="H1689">
        <v>12807.1</v>
      </c>
      <c r="I1689">
        <v>15134.4</v>
      </c>
      <c r="J1689">
        <v>15108.6</v>
      </c>
      <c r="L1689">
        <f t="shared" si="53"/>
        <v>955.31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955.75</v>
      </c>
      <c r="B1690">
        <v>3290.93</v>
      </c>
      <c r="C1690">
        <v>11081.1</v>
      </c>
      <c r="D1690">
        <v>42062.6</v>
      </c>
      <c r="E1690">
        <v>64000</v>
      </c>
      <c r="F1690">
        <v>64000</v>
      </c>
      <c r="H1690">
        <v>12995</v>
      </c>
      <c r="I1690">
        <v>15388.1</v>
      </c>
      <c r="J1690">
        <v>15429.2</v>
      </c>
      <c r="L1690">
        <f t="shared" si="53"/>
        <v>955.75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956.18</v>
      </c>
      <c r="B1691">
        <v>3359.07</v>
      </c>
      <c r="C1691">
        <v>11560.2</v>
      </c>
      <c r="D1691">
        <v>41755.33</v>
      </c>
      <c r="E1691">
        <v>64000</v>
      </c>
      <c r="F1691">
        <v>64000</v>
      </c>
      <c r="H1691">
        <v>13595.4</v>
      </c>
      <c r="I1691">
        <v>15797.6</v>
      </c>
      <c r="J1691">
        <v>15817.9</v>
      </c>
      <c r="L1691">
        <f t="shared" si="53"/>
        <v>956.18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956.61</v>
      </c>
      <c r="B1692">
        <v>3251.13</v>
      </c>
      <c r="C1692">
        <v>10804.8</v>
      </c>
      <c r="D1692">
        <v>41088.129999999997</v>
      </c>
      <c r="E1692">
        <v>64000</v>
      </c>
      <c r="F1692">
        <v>64000</v>
      </c>
      <c r="H1692">
        <v>12678.9</v>
      </c>
      <c r="I1692">
        <v>14749.8</v>
      </c>
      <c r="J1692">
        <v>14772.3</v>
      </c>
      <c r="L1692">
        <f t="shared" si="53"/>
        <v>956.61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957.04</v>
      </c>
      <c r="B1693">
        <v>3357.2</v>
      </c>
      <c r="C1693">
        <v>11584.2</v>
      </c>
      <c r="D1693">
        <v>40523.800000000003</v>
      </c>
      <c r="E1693">
        <v>64000</v>
      </c>
      <c r="F1693">
        <v>64000</v>
      </c>
      <c r="H1693">
        <v>13692.2</v>
      </c>
      <c r="I1693">
        <v>15695.4</v>
      </c>
      <c r="J1693">
        <v>15711.3</v>
      </c>
      <c r="L1693">
        <f t="shared" si="53"/>
        <v>957.04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957.47</v>
      </c>
      <c r="B1694">
        <v>3534.07</v>
      </c>
      <c r="C1694">
        <v>13029.3</v>
      </c>
      <c r="D1694">
        <v>39979.870000000003</v>
      </c>
      <c r="E1694">
        <v>64000</v>
      </c>
      <c r="F1694">
        <v>64000</v>
      </c>
      <c r="H1694">
        <v>15366.6</v>
      </c>
      <c r="I1694">
        <v>17389.3</v>
      </c>
      <c r="J1694">
        <v>17357.900000000001</v>
      </c>
      <c r="L1694">
        <f t="shared" si="53"/>
        <v>957.47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957.91</v>
      </c>
      <c r="B1695">
        <v>3248.73</v>
      </c>
      <c r="C1695">
        <v>10733.8</v>
      </c>
      <c r="D1695">
        <v>39091.870000000003</v>
      </c>
      <c r="E1695">
        <v>64000</v>
      </c>
      <c r="F1695">
        <v>64000</v>
      </c>
      <c r="H1695">
        <v>12618</v>
      </c>
      <c r="I1695">
        <v>14765.2</v>
      </c>
      <c r="J1695">
        <v>14792.3</v>
      </c>
      <c r="L1695">
        <f t="shared" si="53"/>
        <v>957.91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958.34</v>
      </c>
      <c r="B1696">
        <v>3351.73</v>
      </c>
      <c r="C1696">
        <v>11559.1</v>
      </c>
      <c r="D1696">
        <v>38511.07</v>
      </c>
      <c r="E1696">
        <v>64000</v>
      </c>
      <c r="F1696">
        <v>64000</v>
      </c>
      <c r="H1696">
        <v>13607.3</v>
      </c>
      <c r="I1696">
        <v>15700.5</v>
      </c>
      <c r="J1696">
        <v>15674.9</v>
      </c>
      <c r="L1696">
        <f t="shared" si="53"/>
        <v>958.34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958.77</v>
      </c>
      <c r="B1697">
        <v>3325.33</v>
      </c>
      <c r="C1697">
        <v>11395.7</v>
      </c>
      <c r="D1697">
        <v>38234.47</v>
      </c>
      <c r="E1697">
        <v>64000</v>
      </c>
      <c r="F1697">
        <v>64000</v>
      </c>
      <c r="H1697">
        <v>13374.5</v>
      </c>
      <c r="I1697">
        <v>15474.5</v>
      </c>
      <c r="J1697">
        <v>15539.6</v>
      </c>
      <c r="L1697">
        <f t="shared" si="53"/>
        <v>958.77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959.2</v>
      </c>
      <c r="B1698">
        <v>3281.47</v>
      </c>
      <c r="C1698">
        <v>11054.2</v>
      </c>
      <c r="D1698">
        <v>38005.129999999997</v>
      </c>
      <c r="E1698">
        <v>64000</v>
      </c>
      <c r="F1698">
        <v>64000</v>
      </c>
      <c r="H1698">
        <v>12978.5</v>
      </c>
      <c r="I1698">
        <v>15175</v>
      </c>
      <c r="J1698">
        <v>15242</v>
      </c>
      <c r="L1698">
        <f t="shared" si="53"/>
        <v>959.2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959.63</v>
      </c>
      <c r="B1699">
        <v>3279.07</v>
      </c>
      <c r="C1699">
        <v>11000</v>
      </c>
      <c r="D1699">
        <v>37888.33</v>
      </c>
      <c r="E1699">
        <v>64000</v>
      </c>
      <c r="F1699">
        <v>64000</v>
      </c>
      <c r="H1699">
        <v>12873.9</v>
      </c>
      <c r="I1699">
        <v>15057.2</v>
      </c>
      <c r="J1699">
        <v>15094.9</v>
      </c>
      <c r="L1699">
        <f t="shared" si="53"/>
        <v>959.63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960.06</v>
      </c>
      <c r="B1700">
        <v>3278.93</v>
      </c>
      <c r="C1700">
        <v>10934.1</v>
      </c>
      <c r="D1700">
        <v>37853.67</v>
      </c>
      <c r="E1700">
        <v>64000</v>
      </c>
      <c r="F1700">
        <v>64000</v>
      </c>
      <c r="H1700">
        <v>12866.2</v>
      </c>
      <c r="I1700">
        <v>14970.9</v>
      </c>
      <c r="J1700">
        <v>14947.6</v>
      </c>
      <c r="L1700">
        <f t="shared" ref="L1700:L1763" si="55">A1700</f>
        <v>960.06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960.5</v>
      </c>
      <c r="B1701">
        <v>3210.53</v>
      </c>
      <c r="C1701">
        <v>10408.799999999999</v>
      </c>
      <c r="D1701">
        <v>38086.67</v>
      </c>
      <c r="E1701">
        <v>64000</v>
      </c>
      <c r="F1701">
        <v>64000</v>
      </c>
      <c r="H1701">
        <v>12233.3</v>
      </c>
      <c r="I1701">
        <v>14218.8</v>
      </c>
      <c r="J1701">
        <v>14247.5</v>
      </c>
      <c r="L1701">
        <f t="shared" si="55"/>
        <v>960.5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960.93</v>
      </c>
      <c r="B1702">
        <v>3288.33</v>
      </c>
      <c r="C1702">
        <v>11074.8</v>
      </c>
      <c r="D1702">
        <v>38536.67</v>
      </c>
      <c r="E1702">
        <v>64000</v>
      </c>
      <c r="F1702">
        <v>64000</v>
      </c>
      <c r="H1702">
        <v>13021.1</v>
      </c>
      <c r="I1702">
        <v>14996.2</v>
      </c>
      <c r="J1702">
        <v>14972.6</v>
      </c>
      <c r="L1702">
        <f t="shared" si="55"/>
        <v>960.93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961.36</v>
      </c>
      <c r="B1703">
        <v>3368.67</v>
      </c>
      <c r="C1703">
        <v>11633</v>
      </c>
      <c r="D1703">
        <v>39165.870000000003</v>
      </c>
      <c r="E1703">
        <v>64000</v>
      </c>
      <c r="F1703">
        <v>64000</v>
      </c>
      <c r="H1703">
        <v>13650</v>
      </c>
      <c r="I1703">
        <v>15759.4</v>
      </c>
      <c r="J1703">
        <v>15742.3</v>
      </c>
      <c r="L1703">
        <f t="shared" si="55"/>
        <v>961.36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961.79</v>
      </c>
      <c r="B1704">
        <v>3364.47</v>
      </c>
      <c r="C1704">
        <v>11594.9</v>
      </c>
      <c r="D1704">
        <v>39797.47</v>
      </c>
      <c r="E1704">
        <v>64000</v>
      </c>
      <c r="F1704">
        <v>64000</v>
      </c>
      <c r="H1704">
        <v>13590.7</v>
      </c>
      <c r="I1704">
        <v>15677.6</v>
      </c>
      <c r="J1704">
        <v>15692</v>
      </c>
      <c r="L1704">
        <f t="shared" si="55"/>
        <v>961.79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962.22</v>
      </c>
      <c r="B1705">
        <v>3390.2</v>
      </c>
      <c r="C1705">
        <v>11810.7</v>
      </c>
      <c r="D1705">
        <v>40470.47</v>
      </c>
      <c r="E1705">
        <v>64000</v>
      </c>
      <c r="F1705">
        <v>64000</v>
      </c>
      <c r="H1705">
        <v>13949.3</v>
      </c>
      <c r="I1705">
        <v>15959.8</v>
      </c>
      <c r="J1705">
        <v>16017</v>
      </c>
      <c r="L1705">
        <f t="shared" si="55"/>
        <v>962.22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962.65</v>
      </c>
      <c r="B1706">
        <v>3368.4</v>
      </c>
      <c r="C1706">
        <v>11664.3</v>
      </c>
      <c r="D1706">
        <v>41202.199999999997</v>
      </c>
      <c r="E1706">
        <v>64000</v>
      </c>
      <c r="F1706">
        <v>64000</v>
      </c>
      <c r="H1706">
        <v>13738.6</v>
      </c>
      <c r="I1706">
        <v>15845.5</v>
      </c>
      <c r="J1706">
        <v>15860.1</v>
      </c>
      <c r="L1706">
        <f t="shared" si="55"/>
        <v>962.65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963.09</v>
      </c>
      <c r="B1707">
        <v>3269.67</v>
      </c>
      <c r="C1707">
        <v>10940.1</v>
      </c>
      <c r="D1707">
        <v>41744.800000000003</v>
      </c>
      <c r="E1707">
        <v>64000</v>
      </c>
      <c r="F1707">
        <v>64000</v>
      </c>
      <c r="H1707">
        <v>12830.3</v>
      </c>
      <c r="I1707">
        <v>15076.5</v>
      </c>
      <c r="J1707">
        <v>15034.4</v>
      </c>
      <c r="L1707">
        <f t="shared" si="55"/>
        <v>963.09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963.52</v>
      </c>
      <c r="B1708">
        <v>3336.27</v>
      </c>
      <c r="C1708">
        <v>11377.4</v>
      </c>
      <c r="D1708">
        <v>42424.6</v>
      </c>
      <c r="E1708">
        <v>64000</v>
      </c>
      <c r="F1708">
        <v>64000</v>
      </c>
      <c r="H1708">
        <v>13381.5</v>
      </c>
      <c r="I1708">
        <v>15624</v>
      </c>
      <c r="J1708">
        <v>15642.9</v>
      </c>
      <c r="L1708">
        <f t="shared" si="55"/>
        <v>963.52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963.95</v>
      </c>
      <c r="B1709">
        <v>3288.6</v>
      </c>
      <c r="C1709">
        <v>11064.7</v>
      </c>
      <c r="D1709">
        <v>42647.47</v>
      </c>
      <c r="E1709">
        <v>64000</v>
      </c>
      <c r="F1709">
        <v>64000</v>
      </c>
      <c r="H1709">
        <v>12992.1</v>
      </c>
      <c r="I1709">
        <v>15233.1</v>
      </c>
      <c r="J1709">
        <v>15283</v>
      </c>
      <c r="L1709">
        <f t="shared" si="55"/>
        <v>963.95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964.38</v>
      </c>
      <c r="B1710">
        <v>3324.6</v>
      </c>
      <c r="C1710">
        <v>11303.9</v>
      </c>
      <c r="D1710">
        <v>42658.07</v>
      </c>
      <c r="E1710">
        <v>64000</v>
      </c>
      <c r="F1710">
        <v>64000</v>
      </c>
      <c r="H1710">
        <v>13322.2</v>
      </c>
      <c r="I1710">
        <v>15760.3</v>
      </c>
      <c r="J1710">
        <v>15764</v>
      </c>
      <c r="L1710">
        <f t="shared" si="55"/>
        <v>964.38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964.81</v>
      </c>
      <c r="B1711">
        <v>3305</v>
      </c>
      <c r="C1711">
        <v>11166.2</v>
      </c>
      <c r="D1711">
        <v>42360.6</v>
      </c>
      <c r="E1711">
        <v>64000</v>
      </c>
      <c r="F1711">
        <v>64000</v>
      </c>
      <c r="H1711">
        <v>13119.6</v>
      </c>
      <c r="I1711">
        <v>15615.1</v>
      </c>
      <c r="J1711">
        <v>15658.2</v>
      </c>
      <c r="L1711">
        <f t="shared" si="55"/>
        <v>964.81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965.24</v>
      </c>
      <c r="B1712">
        <v>3271.73</v>
      </c>
      <c r="C1712">
        <v>10962.6</v>
      </c>
      <c r="D1712">
        <v>41768.730000000003</v>
      </c>
      <c r="E1712">
        <v>64000</v>
      </c>
      <c r="F1712">
        <v>64000</v>
      </c>
      <c r="H1712">
        <v>12868</v>
      </c>
      <c r="I1712">
        <v>15375.1</v>
      </c>
      <c r="J1712">
        <v>15349.8</v>
      </c>
      <c r="L1712">
        <f t="shared" si="55"/>
        <v>965.24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965.67</v>
      </c>
      <c r="B1713">
        <v>3382.67</v>
      </c>
      <c r="C1713">
        <v>11804.9</v>
      </c>
      <c r="D1713">
        <v>41120.400000000001</v>
      </c>
      <c r="E1713">
        <v>64000</v>
      </c>
      <c r="F1713">
        <v>64000</v>
      </c>
      <c r="H1713">
        <v>13909.7</v>
      </c>
      <c r="I1713">
        <v>16361.5</v>
      </c>
      <c r="J1713">
        <v>16375.8</v>
      </c>
      <c r="L1713">
        <f t="shared" si="55"/>
        <v>965.67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966.1</v>
      </c>
      <c r="B1714">
        <v>3298.33</v>
      </c>
      <c r="C1714">
        <v>11007.7</v>
      </c>
      <c r="D1714">
        <v>40108</v>
      </c>
      <c r="E1714">
        <v>64000</v>
      </c>
      <c r="F1714">
        <v>64000</v>
      </c>
      <c r="H1714">
        <v>12937</v>
      </c>
      <c r="I1714">
        <v>15203.2</v>
      </c>
      <c r="J1714">
        <v>15233.5</v>
      </c>
      <c r="L1714">
        <f t="shared" si="55"/>
        <v>966.1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966.54</v>
      </c>
      <c r="B1715">
        <v>3311.07</v>
      </c>
      <c r="C1715">
        <v>11213.2</v>
      </c>
      <c r="D1715">
        <v>39181.33</v>
      </c>
      <c r="E1715">
        <v>64000</v>
      </c>
      <c r="F1715">
        <v>64000</v>
      </c>
      <c r="H1715">
        <v>13203.5</v>
      </c>
      <c r="I1715">
        <v>15476.8</v>
      </c>
      <c r="J1715">
        <v>15447.1</v>
      </c>
      <c r="L1715">
        <f t="shared" si="55"/>
        <v>966.54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966.97</v>
      </c>
      <c r="B1716">
        <v>3368.47</v>
      </c>
      <c r="C1716">
        <v>11607.3</v>
      </c>
      <c r="D1716">
        <v>38444.47</v>
      </c>
      <c r="E1716">
        <v>64000</v>
      </c>
      <c r="F1716">
        <v>64000</v>
      </c>
      <c r="H1716">
        <v>13639.8</v>
      </c>
      <c r="I1716">
        <v>15961.5</v>
      </c>
      <c r="J1716">
        <v>15956.2</v>
      </c>
      <c r="L1716">
        <f t="shared" si="55"/>
        <v>966.97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967.4</v>
      </c>
      <c r="B1717">
        <v>3283.27</v>
      </c>
      <c r="C1717">
        <v>10939.8</v>
      </c>
      <c r="D1717">
        <v>37737.730000000003</v>
      </c>
      <c r="E1717">
        <v>64000</v>
      </c>
      <c r="F1717">
        <v>64000</v>
      </c>
      <c r="H1717">
        <v>12880.3</v>
      </c>
      <c r="I1717">
        <v>15074.8</v>
      </c>
      <c r="J1717">
        <v>15036.9</v>
      </c>
      <c r="L1717">
        <f t="shared" si="55"/>
        <v>967.4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967.83</v>
      </c>
      <c r="B1718">
        <v>3284.4</v>
      </c>
      <c r="C1718">
        <v>11011.7</v>
      </c>
      <c r="D1718">
        <v>37475.47</v>
      </c>
      <c r="E1718">
        <v>64000</v>
      </c>
      <c r="F1718">
        <v>64000</v>
      </c>
      <c r="H1718">
        <v>12953.2</v>
      </c>
      <c r="I1718">
        <v>15016.4</v>
      </c>
      <c r="J1718">
        <v>15086.3</v>
      </c>
      <c r="L1718">
        <f t="shared" si="55"/>
        <v>967.83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968.26</v>
      </c>
      <c r="B1719">
        <v>3399.47</v>
      </c>
      <c r="C1719">
        <v>11911.6</v>
      </c>
      <c r="D1719">
        <v>37325.870000000003</v>
      </c>
      <c r="E1719">
        <v>64000</v>
      </c>
      <c r="F1719">
        <v>64000</v>
      </c>
      <c r="H1719">
        <v>13994.9</v>
      </c>
      <c r="I1719">
        <v>16104.2</v>
      </c>
      <c r="J1719">
        <v>16055.9</v>
      </c>
      <c r="L1719">
        <f t="shared" si="55"/>
        <v>968.26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968.69</v>
      </c>
      <c r="B1720">
        <v>3642.2</v>
      </c>
      <c r="C1720">
        <v>13804.7</v>
      </c>
      <c r="D1720">
        <v>37586.870000000003</v>
      </c>
      <c r="E1720">
        <v>64000</v>
      </c>
      <c r="F1720">
        <v>64000</v>
      </c>
      <c r="H1720">
        <v>16286.5</v>
      </c>
      <c r="I1720">
        <v>18406.3</v>
      </c>
      <c r="J1720">
        <v>18406.599999999999</v>
      </c>
      <c r="L1720">
        <f t="shared" si="55"/>
        <v>968.69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969.12</v>
      </c>
      <c r="B1721">
        <v>3361.07</v>
      </c>
      <c r="C1721">
        <v>11690.3</v>
      </c>
      <c r="D1721">
        <v>37467.07</v>
      </c>
      <c r="E1721">
        <v>64000</v>
      </c>
      <c r="F1721">
        <v>64000</v>
      </c>
      <c r="H1721">
        <v>13753.8</v>
      </c>
      <c r="I1721">
        <v>15868.1</v>
      </c>
      <c r="J1721">
        <v>15861.8</v>
      </c>
      <c r="L1721">
        <f t="shared" si="55"/>
        <v>969.12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969.55</v>
      </c>
      <c r="B1722">
        <v>3310.67</v>
      </c>
      <c r="C1722">
        <v>11222.9</v>
      </c>
      <c r="D1722">
        <v>37379.07</v>
      </c>
      <c r="E1722">
        <v>64000</v>
      </c>
      <c r="F1722">
        <v>64000</v>
      </c>
      <c r="H1722">
        <v>13168.6</v>
      </c>
      <c r="I1722">
        <v>15283.7</v>
      </c>
      <c r="J1722">
        <v>15294</v>
      </c>
      <c r="L1722">
        <f t="shared" si="55"/>
        <v>969.55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969.98</v>
      </c>
      <c r="B1723">
        <v>3344.87</v>
      </c>
      <c r="C1723">
        <v>11561.5</v>
      </c>
      <c r="D1723">
        <v>37395.199999999997</v>
      </c>
      <c r="E1723">
        <v>64000</v>
      </c>
      <c r="F1723">
        <v>64000</v>
      </c>
      <c r="H1723">
        <v>13554.9</v>
      </c>
      <c r="I1723">
        <v>15626.5</v>
      </c>
      <c r="J1723">
        <v>15612.8</v>
      </c>
      <c r="L1723">
        <f t="shared" si="55"/>
        <v>969.98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970.42</v>
      </c>
      <c r="B1724">
        <v>3257.93</v>
      </c>
      <c r="C1724">
        <v>10804.4</v>
      </c>
      <c r="D1724">
        <v>37565.129999999997</v>
      </c>
      <c r="E1724">
        <v>64000</v>
      </c>
      <c r="F1724">
        <v>64000</v>
      </c>
      <c r="H1724">
        <v>12744.2</v>
      </c>
      <c r="I1724">
        <v>14810</v>
      </c>
      <c r="J1724">
        <v>14829.6</v>
      </c>
      <c r="L1724">
        <f t="shared" si="55"/>
        <v>970.42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970.85</v>
      </c>
      <c r="B1725">
        <v>3279.6</v>
      </c>
      <c r="C1725">
        <v>10986.8</v>
      </c>
      <c r="D1725">
        <v>37790.33</v>
      </c>
      <c r="E1725">
        <v>64000</v>
      </c>
      <c r="F1725">
        <v>64000</v>
      </c>
      <c r="H1725">
        <v>12921.5</v>
      </c>
      <c r="I1725">
        <v>14941.8</v>
      </c>
      <c r="J1725">
        <v>15008.3</v>
      </c>
      <c r="L1725">
        <f t="shared" si="55"/>
        <v>970.85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971.28</v>
      </c>
      <c r="B1726">
        <v>3341.07</v>
      </c>
      <c r="C1726">
        <v>11521.1</v>
      </c>
      <c r="D1726">
        <v>38310.93</v>
      </c>
      <c r="E1726">
        <v>64000</v>
      </c>
      <c r="F1726">
        <v>64000</v>
      </c>
      <c r="H1726">
        <v>13574</v>
      </c>
      <c r="I1726">
        <v>15540.8</v>
      </c>
      <c r="J1726">
        <v>15625.6</v>
      </c>
      <c r="L1726">
        <f t="shared" si="55"/>
        <v>971.28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971.71</v>
      </c>
      <c r="B1727">
        <v>3287.6</v>
      </c>
      <c r="C1727">
        <v>11041.7</v>
      </c>
      <c r="D1727">
        <v>38605.47</v>
      </c>
      <c r="E1727">
        <v>64000</v>
      </c>
      <c r="F1727">
        <v>64000</v>
      </c>
      <c r="H1727">
        <v>12956.5</v>
      </c>
      <c r="I1727">
        <v>15003.3</v>
      </c>
      <c r="J1727">
        <v>15012.5</v>
      </c>
      <c r="L1727">
        <f t="shared" si="55"/>
        <v>971.71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972.14</v>
      </c>
      <c r="B1728">
        <v>3316.87</v>
      </c>
      <c r="C1728">
        <v>11270.1</v>
      </c>
      <c r="D1728">
        <v>39201.53</v>
      </c>
      <c r="E1728">
        <v>64000</v>
      </c>
      <c r="F1728">
        <v>64000</v>
      </c>
      <c r="H1728">
        <v>13258.2</v>
      </c>
      <c r="I1728">
        <v>15345</v>
      </c>
      <c r="J1728">
        <v>15366.1</v>
      </c>
      <c r="L1728">
        <f t="shared" si="55"/>
        <v>972.14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972.57</v>
      </c>
      <c r="B1729">
        <v>3252.13</v>
      </c>
      <c r="C1729">
        <v>10707</v>
      </c>
      <c r="D1729">
        <v>39807.93</v>
      </c>
      <c r="E1729">
        <v>64000</v>
      </c>
      <c r="F1729">
        <v>64000</v>
      </c>
      <c r="H1729">
        <v>12557.2</v>
      </c>
      <c r="I1729">
        <v>14745.6</v>
      </c>
      <c r="J1729">
        <v>14780.9</v>
      </c>
      <c r="L1729">
        <f t="shared" si="55"/>
        <v>972.57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</v>
      </c>
      <c r="B1730">
        <v>3267.53</v>
      </c>
      <c r="C1730">
        <v>10918.6</v>
      </c>
      <c r="D1730">
        <v>40253.599999999999</v>
      </c>
      <c r="E1730">
        <v>64000</v>
      </c>
      <c r="F1730">
        <v>64000</v>
      </c>
      <c r="H1730">
        <v>12806</v>
      </c>
      <c r="I1730">
        <v>15092.2</v>
      </c>
      <c r="J1730">
        <v>15114.1</v>
      </c>
      <c r="L1730">
        <f t="shared" si="55"/>
        <v>973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973.43</v>
      </c>
      <c r="B1731">
        <v>3288.4</v>
      </c>
      <c r="C1731">
        <v>11029</v>
      </c>
      <c r="D1731">
        <v>40417.870000000003</v>
      </c>
      <c r="E1731">
        <v>64000</v>
      </c>
      <c r="F1731">
        <v>64000</v>
      </c>
      <c r="H1731">
        <v>12943.8</v>
      </c>
      <c r="I1731">
        <v>15265</v>
      </c>
      <c r="J1731">
        <v>15295.3</v>
      </c>
      <c r="L1731">
        <f t="shared" si="55"/>
        <v>973.43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973.86</v>
      </c>
      <c r="B1732">
        <v>3347.2</v>
      </c>
      <c r="C1732">
        <v>11560.1</v>
      </c>
      <c r="D1732">
        <v>40502.800000000003</v>
      </c>
      <c r="E1732">
        <v>64000</v>
      </c>
      <c r="F1732">
        <v>64000</v>
      </c>
      <c r="H1732">
        <v>13614.6</v>
      </c>
      <c r="I1732">
        <v>15877.6</v>
      </c>
      <c r="J1732">
        <v>15910.1</v>
      </c>
      <c r="L1732">
        <f t="shared" si="55"/>
        <v>973.86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974.29</v>
      </c>
      <c r="B1733">
        <v>3295.67</v>
      </c>
      <c r="C1733">
        <v>11096.5</v>
      </c>
      <c r="D1733">
        <v>40050.870000000003</v>
      </c>
      <c r="E1733">
        <v>64000</v>
      </c>
      <c r="F1733">
        <v>64000</v>
      </c>
      <c r="H1733">
        <v>13086</v>
      </c>
      <c r="I1733">
        <v>15472.8</v>
      </c>
      <c r="J1733">
        <v>15527.7</v>
      </c>
      <c r="L1733">
        <f t="shared" si="55"/>
        <v>974.29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974.72</v>
      </c>
      <c r="B1734">
        <v>3374.07</v>
      </c>
      <c r="C1734">
        <v>11703.4</v>
      </c>
      <c r="D1734">
        <v>39411.599999999999</v>
      </c>
      <c r="E1734">
        <v>64000</v>
      </c>
      <c r="F1734">
        <v>64000</v>
      </c>
      <c r="H1734">
        <v>13750.5</v>
      </c>
      <c r="I1734">
        <v>16089.7</v>
      </c>
      <c r="J1734">
        <v>16131.5</v>
      </c>
      <c r="L1734">
        <f t="shared" si="55"/>
        <v>974.72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975.15</v>
      </c>
      <c r="B1735">
        <v>3348.73</v>
      </c>
      <c r="C1735">
        <v>11448.4</v>
      </c>
      <c r="D1735">
        <v>38647.47</v>
      </c>
      <c r="E1735">
        <v>64000</v>
      </c>
      <c r="F1735">
        <v>64000</v>
      </c>
      <c r="H1735">
        <v>13473.7</v>
      </c>
      <c r="I1735">
        <v>15673.3</v>
      </c>
      <c r="J1735">
        <v>15690.9</v>
      </c>
      <c r="L1735">
        <f t="shared" si="55"/>
        <v>975.15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975.58</v>
      </c>
      <c r="B1736">
        <v>3277.8</v>
      </c>
      <c r="C1736">
        <v>10930.2</v>
      </c>
      <c r="D1736">
        <v>37768.53</v>
      </c>
      <c r="E1736">
        <v>64000</v>
      </c>
      <c r="F1736">
        <v>64000</v>
      </c>
      <c r="H1736">
        <v>12828.9</v>
      </c>
      <c r="I1736">
        <v>14995.6</v>
      </c>
      <c r="J1736">
        <v>15010</v>
      </c>
      <c r="L1736">
        <f t="shared" si="55"/>
        <v>975.58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976.01</v>
      </c>
      <c r="B1737">
        <v>3278.53</v>
      </c>
      <c r="C1737">
        <v>10955.2</v>
      </c>
      <c r="D1737">
        <v>37037.599999999999</v>
      </c>
      <c r="E1737">
        <v>64000</v>
      </c>
      <c r="F1737">
        <v>64000</v>
      </c>
      <c r="H1737">
        <v>12903.7</v>
      </c>
      <c r="I1737">
        <v>14971.4</v>
      </c>
      <c r="J1737">
        <v>15006</v>
      </c>
      <c r="L1737">
        <f t="shared" si="55"/>
        <v>976.01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976.45</v>
      </c>
      <c r="B1738">
        <v>3277.93</v>
      </c>
      <c r="C1738">
        <v>10857.2</v>
      </c>
      <c r="D1738">
        <v>36412.67</v>
      </c>
      <c r="E1738">
        <v>64000</v>
      </c>
      <c r="F1738">
        <v>64000</v>
      </c>
      <c r="H1738">
        <v>12816.7</v>
      </c>
      <c r="I1738">
        <v>14952.7</v>
      </c>
      <c r="J1738">
        <v>14969.1</v>
      </c>
      <c r="L1738">
        <f t="shared" si="55"/>
        <v>976.45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976.88</v>
      </c>
      <c r="B1739">
        <v>3339.67</v>
      </c>
      <c r="C1739">
        <v>11378.1</v>
      </c>
      <c r="D1739">
        <v>36001.33</v>
      </c>
      <c r="E1739">
        <v>64000</v>
      </c>
      <c r="F1739">
        <v>64000</v>
      </c>
      <c r="H1739">
        <v>13345.3</v>
      </c>
      <c r="I1739">
        <v>15558.3</v>
      </c>
      <c r="J1739">
        <v>15572.3</v>
      </c>
      <c r="L1739">
        <f t="shared" si="55"/>
        <v>976.88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977.31</v>
      </c>
      <c r="B1740">
        <v>3256.13</v>
      </c>
      <c r="C1740">
        <v>10778.5</v>
      </c>
      <c r="D1740">
        <v>35599.199999999997</v>
      </c>
      <c r="E1740">
        <v>64000</v>
      </c>
      <c r="F1740">
        <v>64000</v>
      </c>
      <c r="H1740">
        <v>12676.1</v>
      </c>
      <c r="I1740">
        <v>14766.4</v>
      </c>
      <c r="J1740">
        <v>14779.5</v>
      </c>
      <c r="L1740">
        <f t="shared" si="55"/>
        <v>977.31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977.74</v>
      </c>
      <c r="B1741">
        <v>3365.53</v>
      </c>
      <c r="C1741">
        <v>11639.9</v>
      </c>
      <c r="D1741">
        <v>35559.93</v>
      </c>
      <c r="E1741">
        <v>64000</v>
      </c>
      <c r="F1741">
        <v>64000</v>
      </c>
      <c r="H1741">
        <v>13731.6</v>
      </c>
      <c r="I1741">
        <v>15842.9</v>
      </c>
      <c r="J1741">
        <v>15865.7</v>
      </c>
      <c r="L1741">
        <f t="shared" si="55"/>
        <v>977.74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978.17</v>
      </c>
      <c r="B1742">
        <v>3326.2</v>
      </c>
      <c r="C1742">
        <v>11298</v>
      </c>
      <c r="D1742">
        <v>35428.199999999997</v>
      </c>
      <c r="E1742">
        <v>64000</v>
      </c>
      <c r="F1742">
        <v>64000</v>
      </c>
      <c r="H1742">
        <v>13287.3</v>
      </c>
      <c r="I1742">
        <v>15475.9</v>
      </c>
      <c r="J1742">
        <v>15517.4</v>
      </c>
      <c r="L1742">
        <f t="shared" si="55"/>
        <v>978.17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978.6</v>
      </c>
      <c r="B1743">
        <v>3305.73</v>
      </c>
      <c r="C1743">
        <v>11091.9</v>
      </c>
      <c r="D1743">
        <v>35657.67</v>
      </c>
      <c r="E1743">
        <v>64000</v>
      </c>
      <c r="F1743">
        <v>64000</v>
      </c>
      <c r="H1743">
        <v>13085.9</v>
      </c>
      <c r="I1743">
        <v>15169.5</v>
      </c>
      <c r="J1743">
        <v>15172.7</v>
      </c>
      <c r="L1743">
        <f t="shared" si="55"/>
        <v>978.6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979.03</v>
      </c>
      <c r="B1744">
        <v>3301.53</v>
      </c>
      <c r="C1744">
        <v>11104.8</v>
      </c>
      <c r="D1744">
        <v>36010.730000000003</v>
      </c>
      <c r="E1744">
        <v>64000</v>
      </c>
      <c r="F1744">
        <v>64000</v>
      </c>
      <c r="H1744">
        <v>13072.5</v>
      </c>
      <c r="I1744">
        <v>15042.7</v>
      </c>
      <c r="J1744">
        <v>15084.9</v>
      </c>
      <c r="L1744">
        <f t="shared" si="55"/>
        <v>979.03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979.46</v>
      </c>
      <c r="B1745">
        <v>3289.73</v>
      </c>
      <c r="C1745">
        <v>11101.1</v>
      </c>
      <c r="D1745">
        <v>36436.07</v>
      </c>
      <c r="E1745">
        <v>64000</v>
      </c>
      <c r="F1745">
        <v>64000</v>
      </c>
      <c r="H1745">
        <v>13005.9</v>
      </c>
      <c r="I1745">
        <v>14993.6</v>
      </c>
      <c r="J1745">
        <v>15000</v>
      </c>
      <c r="L1745">
        <f t="shared" si="55"/>
        <v>979.46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979.89</v>
      </c>
      <c r="B1746">
        <v>3380.4</v>
      </c>
      <c r="C1746">
        <v>11773.9</v>
      </c>
      <c r="D1746">
        <v>36977.730000000003</v>
      </c>
      <c r="E1746">
        <v>64000</v>
      </c>
      <c r="F1746">
        <v>64000</v>
      </c>
      <c r="H1746">
        <v>13857.4</v>
      </c>
      <c r="I1746">
        <v>15838.4</v>
      </c>
      <c r="J1746">
        <v>15827.5</v>
      </c>
      <c r="L1746">
        <f t="shared" si="55"/>
        <v>979.89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980.32</v>
      </c>
      <c r="B1747">
        <v>3360.27</v>
      </c>
      <c r="C1747">
        <v>11610.1</v>
      </c>
      <c r="D1747">
        <v>37290.47</v>
      </c>
      <c r="E1747">
        <v>64000</v>
      </c>
      <c r="F1747">
        <v>64000</v>
      </c>
      <c r="H1747">
        <v>13665.9</v>
      </c>
      <c r="I1747">
        <v>15582.7</v>
      </c>
      <c r="J1747">
        <v>15599.6</v>
      </c>
      <c r="L1747">
        <f t="shared" si="55"/>
        <v>980.32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980.75</v>
      </c>
      <c r="B1748">
        <v>3276.93</v>
      </c>
      <c r="C1748">
        <v>10940</v>
      </c>
      <c r="D1748">
        <v>37659.129999999997</v>
      </c>
      <c r="E1748">
        <v>64000</v>
      </c>
      <c r="F1748">
        <v>64000</v>
      </c>
      <c r="H1748">
        <v>12926.4</v>
      </c>
      <c r="I1748">
        <v>14888.8</v>
      </c>
      <c r="J1748">
        <v>14918.4</v>
      </c>
      <c r="L1748">
        <f t="shared" si="55"/>
        <v>980.75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981.18</v>
      </c>
      <c r="B1749">
        <v>3340.27</v>
      </c>
      <c r="C1749">
        <v>11409.4</v>
      </c>
      <c r="D1749">
        <v>38084.800000000003</v>
      </c>
      <c r="E1749">
        <v>64000</v>
      </c>
      <c r="F1749">
        <v>64000</v>
      </c>
      <c r="H1749">
        <v>13442</v>
      </c>
      <c r="I1749">
        <v>15478.2</v>
      </c>
      <c r="J1749">
        <v>15483.7</v>
      </c>
      <c r="L1749">
        <f t="shared" si="55"/>
        <v>981.18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981.61</v>
      </c>
      <c r="B1750">
        <v>3388.2</v>
      </c>
      <c r="C1750">
        <v>11835.1</v>
      </c>
      <c r="D1750">
        <v>38513.67</v>
      </c>
      <c r="E1750">
        <v>64000</v>
      </c>
      <c r="F1750">
        <v>64000</v>
      </c>
      <c r="H1750">
        <v>13963.6</v>
      </c>
      <c r="I1750">
        <v>15952.3</v>
      </c>
      <c r="J1750">
        <v>15988.2</v>
      </c>
      <c r="L1750">
        <f t="shared" si="55"/>
        <v>981.61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982.04</v>
      </c>
      <c r="B1751">
        <v>3313.2</v>
      </c>
      <c r="C1751">
        <v>11229.2</v>
      </c>
      <c r="D1751">
        <v>38584.199999999997</v>
      </c>
      <c r="E1751">
        <v>64000</v>
      </c>
      <c r="F1751">
        <v>64000</v>
      </c>
      <c r="H1751">
        <v>13184</v>
      </c>
      <c r="I1751">
        <v>15258.1</v>
      </c>
      <c r="J1751">
        <v>15245</v>
      </c>
      <c r="L1751">
        <f t="shared" si="55"/>
        <v>982.04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982.47</v>
      </c>
      <c r="B1752">
        <v>3312</v>
      </c>
      <c r="C1752">
        <v>11233.9</v>
      </c>
      <c r="D1752">
        <v>38554.47</v>
      </c>
      <c r="E1752">
        <v>64000</v>
      </c>
      <c r="F1752">
        <v>64000</v>
      </c>
      <c r="H1752">
        <v>13230.9</v>
      </c>
      <c r="I1752">
        <v>15289.8</v>
      </c>
      <c r="J1752">
        <v>15294.6</v>
      </c>
      <c r="L1752">
        <f t="shared" si="55"/>
        <v>982.47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982.9</v>
      </c>
      <c r="B1753">
        <v>3278.8</v>
      </c>
      <c r="C1753">
        <v>11011.4</v>
      </c>
      <c r="D1753">
        <v>38512.269999999997</v>
      </c>
      <c r="E1753">
        <v>64000</v>
      </c>
      <c r="F1753">
        <v>64000</v>
      </c>
      <c r="H1753">
        <v>12912.3</v>
      </c>
      <c r="I1753">
        <v>15066.5</v>
      </c>
      <c r="J1753">
        <v>15060.1</v>
      </c>
      <c r="L1753">
        <f t="shared" si="55"/>
        <v>982.9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983.33</v>
      </c>
      <c r="B1754">
        <v>3295.67</v>
      </c>
      <c r="C1754">
        <v>11099.8</v>
      </c>
      <c r="D1754">
        <v>38557.07</v>
      </c>
      <c r="E1754">
        <v>64000</v>
      </c>
      <c r="F1754">
        <v>64000</v>
      </c>
      <c r="H1754">
        <v>13040.6</v>
      </c>
      <c r="I1754">
        <v>15136.3</v>
      </c>
      <c r="J1754">
        <v>15145.9</v>
      </c>
      <c r="L1754">
        <f t="shared" si="55"/>
        <v>983.33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983.76</v>
      </c>
      <c r="B1755">
        <v>3283.87</v>
      </c>
      <c r="C1755">
        <v>10883.7</v>
      </c>
      <c r="D1755">
        <v>38186.730000000003</v>
      </c>
      <c r="E1755">
        <v>64000</v>
      </c>
      <c r="F1755">
        <v>64000</v>
      </c>
      <c r="H1755">
        <v>12798.3</v>
      </c>
      <c r="I1755">
        <v>14874</v>
      </c>
      <c r="J1755">
        <v>14905.4</v>
      </c>
      <c r="L1755">
        <f t="shared" si="55"/>
        <v>983.76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984.19</v>
      </c>
      <c r="B1756">
        <v>3387.07</v>
      </c>
      <c r="C1756">
        <v>11789</v>
      </c>
      <c r="D1756">
        <v>37968</v>
      </c>
      <c r="E1756">
        <v>64000</v>
      </c>
      <c r="F1756">
        <v>64000</v>
      </c>
      <c r="H1756">
        <v>13918.3</v>
      </c>
      <c r="I1756">
        <v>15982.9</v>
      </c>
      <c r="J1756">
        <v>16009</v>
      </c>
      <c r="L1756">
        <f t="shared" si="55"/>
        <v>984.19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984.62</v>
      </c>
      <c r="B1757">
        <v>3374.73</v>
      </c>
      <c r="C1757">
        <v>11671.6</v>
      </c>
      <c r="D1757">
        <v>37647.199999999997</v>
      </c>
      <c r="E1757">
        <v>64000</v>
      </c>
      <c r="F1757">
        <v>64000</v>
      </c>
      <c r="H1757">
        <v>13747</v>
      </c>
      <c r="I1757">
        <v>15798.1</v>
      </c>
      <c r="J1757">
        <v>15791.6</v>
      </c>
      <c r="L1757">
        <f t="shared" si="55"/>
        <v>984.62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985.05</v>
      </c>
      <c r="B1758">
        <v>3270.6</v>
      </c>
      <c r="C1758">
        <v>10800.3</v>
      </c>
      <c r="D1758">
        <v>37011.870000000003</v>
      </c>
      <c r="E1758">
        <v>64000</v>
      </c>
      <c r="F1758">
        <v>64000</v>
      </c>
      <c r="H1758">
        <v>12675.4</v>
      </c>
      <c r="I1758">
        <v>14684.9</v>
      </c>
      <c r="J1758">
        <v>14734.8</v>
      </c>
      <c r="L1758">
        <f t="shared" si="55"/>
        <v>985.05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985.48</v>
      </c>
      <c r="B1759">
        <v>3212.13</v>
      </c>
      <c r="C1759">
        <v>10450.299999999999</v>
      </c>
      <c r="D1759">
        <v>36391</v>
      </c>
      <c r="E1759">
        <v>64000</v>
      </c>
      <c r="F1759">
        <v>64000</v>
      </c>
      <c r="H1759">
        <v>12253.6</v>
      </c>
      <c r="I1759">
        <v>14239</v>
      </c>
      <c r="J1759">
        <v>14269.7</v>
      </c>
      <c r="L1759">
        <f t="shared" si="55"/>
        <v>985.48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985.91</v>
      </c>
      <c r="B1760">
        <v>3309.4</v>
      </c>
      <c r="C1760">
        <v>11133.4</v>
      </c>
      <c r="D1760">
        <v>35632.269999999997</v>
      </c>
      <c r="E1760">
        <v>64000</v>
      </c>
      <c r="F1760">
        <v>64000</v>
      </c>
      <c r="H1760">
        <v>13151.2</v>
      </c>
      <c r="I1760">
        <v>15055.3</v>
      </c>
      <c r="J1760">
        <v>15068.3</v>
      </c>
      <c r="L1760">
        <f t="shared" si="55"/>
        <v>985.91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986.34</v>
      </c>
      <c r="B1761">
        <v>3370.87</v>
      </c>
      <c r="C1761">
        <v>11731.9</v>
      </c>
      <c r="D1761">
        <v>35133.269999999997</v>
      </c>
      <c r="E1761">
        <v>64000</v>
      </c>
      <c r="F1761">
        <v>64000</v>
      </c>
      <c r="H1761">
        <v>13777.1</v>
      </c>
      <c r="I1761">
        <v>15653.2</v>
      </c>
      <c r="J1761">
        <v>15671</v>
      </c>
      <c r="L1761">
        <f t="shared" si="55"/>
        <v>986.34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986.77</v>
      </c>
      <c r="B1762">
        <v>3302.4</v>
      </c>
      <c r="C1762">
        <v>11079.2</v>
      </c>
      <c r="D1762">
        <v>34442.93</v>
      </c>
      <c r="E1762">
        <v>64000</v>
      </c>
      <c r="F1762">
        <v>64000</v>
      </c>
      <c r="H1762">
        <v>13017</v>
      </c>
      <c r="I1762">
        <v>14874</v>
      </c>
      <c r="J1762">
        <v>14939.7</v>
      </c>
      <c r="L1762">
        <f t="shared" si="55"/>
        <v>986.77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987.2</v>
      </c>
      <c r="B1763">
        <v>3271.87</v>
      </c>
      <c r="C1763">
        <v>10827.4</v>
      </c>
      <c r="D1763">
        <v>33845</v>
      </c>
      <c r="E1763">
        <v>64000</v>
      </c>
      <c r="F1763">
        <v>64000</v>
      </c>
      <c r="H1763">
        <v>12745.2</v>
      </c>
      <c r="I1763">
        <v>14619.2</v>
      </c>
      <c r="J1763">
        <v>14610</v>
      </c>
      <c r="L1763">
        <f t="shared" si="55"/>
        <v>987.2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987.63</v>
      </c>
      <c r="B1764">
        <v>3347.6</v>
      </c>
      <c r="C1764">
        <v>11425.5</v>
      </c>
      <c r="D1764">
        <v>33753.4</v>
      </c>
      <c r="E1764">
        <v>64000</v>
      </c>
      <c r="F1764">
        <v>64000</v>
      </c>
      <c r="H1764">
        <v>13446.8</v>
      </c>
      <c r="I1764">
        <v>15227.1</v>
      </c>
      <c r="J1764">
        <v>15272.4</v>
      </c>
      <c r="L1764">
        <f t="shared" ref="L1764:L1827" si="57">A1764</f>
        <v>987.63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988.06</v>
      </c>
      <c r="B1765">
        <v>3308.33</v>
      </c>
      <c r="C1765">
        <v>11216.8</v>
      </c>
      <c r="D1765">
        <v>33522.870000000003</v>
      </c>
      <c r="E1765">
        <v>64000</v>
      </c>
      <c r="F1765">
        <v>64000</v>
      </c>
      <c r="H1765">
        <v>13222.8</v>
      </c>
      <c r="I1765">
        <v>15004.4</v>
      </c>
      <c r="J1765">
        <v>14990.8</v>
      </c>
      <c r="L1765">
        <f t="shared" si="57"/>
        <v>988.06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988.49</v>
      </c>
      <c r="B1766">
        <v>3341.53</v>
      </c>
      <c r="C1766">
        <v>11357</v>
      </c>
      <c r="D1766">
        <v>33530.870000000003</v>
      </c>
      <c r="E1766">
        <v>64000</v>
      </c>
      <c r="F1766">
        <v>64000</v>
      </c>
      <c r="H1766">
        <v>13354.8</v>
      </c>
      <c r="I1766">
        <v>15199.6</v>
      </c>
      <c r="J1766">
        <v>15144.8</v>
      </c>
      <c r="L1766">
        <f t="shared" si="57"/>
        <v>988.49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988.92</v>
      </c>
      <c r="B1767">
        <v>3301.73</v>
      </c>
      <c r="C1767">
        <v>11179.7</v>
      </c>
      <c r="D1767">
        <v>33773.67</v>
      </c>
      <c r="E1767">
        <v>64000</v>
      </c>
      <c r="F1767">
        <v>64000</v>
      </c>
      <c r="H1767">
        <v>13139.8</v>
      </c>
      <c r="I1767">
        <v>14982.7</v>
      </c>
      <c r="J1767">
        <v>14964.9</v>
      </c>
      <c r="L1767">
        <f t="shared" si="57"/>
        <v>988.92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989.35</v>
      </c>
      <c r="B1768">
        <v>3329.93</v>
      </c>
      <c r="C1768">
        <v>11389.5</v>
      </c>
      <c r="D1768">
        <v>33941.800000000003</v>
      </c>
      <c r="E1768">
        <v>64000</v>
      </c>
      <c r="F1768">
        <v>64000</v>
      </c>
      <c r="H1768">
        <v>13397.3</v>
      </c>
      <c r="I1768">
        <v>15216.3</v>
      </c>
      <c r="J1768">
        <v>15207.4</v>
      </c>
      <c r="L1768">
        <f t="shared" si="57"/>
        <v>989.35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989.78</v>
      </c>
      <c r="B1769">
        <v>3311.33</v>
      </c>
      <c r="C1769">
        <v>11229</v>
      </c>
      <c r="D1769">
        <v>34254.33</v>
      </c>
      <c r="E1769">
        <v>64000</v>
      </c>
      <c r="F1769">
        <v>64000</v>
      </c>
      <c r="H1769">
        <v>13192</v>
      </c>
      <c r="I1769">
        <v>15040.3</v>
      </c>
      <c r="J1769">
        <v>15038.1</v>
      </c>
      <c r="L1769">
        <f t="shared" si="57"/>
        <v>989.78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990.2</v>
      </c>
      <c r="B1770">
        <v>3287</v>
      </c>
      <c r="C1770">
        <v>11064.1</v>
      </c>
      <c r="D1770">
        <v>34529.870000000003</v>
      </c>
      <c r="E1770">
        <v>64000</v>
      </c>
      <c r="F1770">
        <v>64000</v>
      </c>
      <c r="H1770">
        <v>13012.2</v>
      </c>
      <c r="I1770">
        <v>14876.1</v>
      </c>
      <c r="J1770">
        <v>14866.6</v>
      </c>
      <c r="L1770">
        <f t="shared" si="57"/>
        <v>990.2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990.63</v>
      </c>
      <c r="B1771">
        <v>3341.07</v>
      </c>
      <c r="C1771">
        <v>11450.9</v>
      </c>
      <c r="D1771">
        <v>35075.730000000003</v>
      </c>
      <c r="E1771">
        <v>64000</v>
      </c>
      <c r="F1771">
        <v>64000</v>
      </c>
      <c r="H1771">
        <v>13468.3</v>
      </c>
      <c r="I1771">
        <v>15381.9</v>
      </c>
      <c r="J1771">
        <v>15402.7</v>
      </c>
      <c r="L1771">
        <f t="shared" si="57"/>
        <v>990.63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991.06</v>
      </c>
      <c r="B1772">
        <v>3320.07</v>
      </c>
      <c r="C1772">
        <v>11229</v>
      </c>
      <c r="D1772">
        <v>35531.67</v>
      </c>
      <c r="E1772">
        <v>64000</v>
      </c>
      <c r="F1772">
        <v>64000</v>
      </c>
      <c r="H1772">
        <v>13176.2</v>
      </c>
      <c r="I1772">
        <v>15138.4</v>
      </c>
      <c r="J1772">
        <v>15138</v>
      </c>
      <c r="L1772">
        <f t="shared" si="57"/>
        <v>991.06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991.49</v>
      </c>
      <c r="B1773">
        <v>3341</v>
      </c>
      <c r="C1773">
        <v>11410.7</v>
      </c>
      <c r="D1773">
        <v>35867.07</v>
      </c>
      <c r="E1773">
        <v>64000</v>
      </c>
      <c r="F1773">
        <v>64000</v>
      </c>
      <c r="H1773">
        <v>13402.7</v>
      </c>
      <c r="I1773">
        <v>15353.9</v>
      </c>
      <c r="J1773">
        <v>15369</v>
      </c>
      <c r="L1773">
        <f t="shared" si="57"/>
        <v>991.49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991.92</v>
      </c>
      <c r="B1774">
        <v>3440.13</v>
      </c>
      <c r="C1774">
        <v>12282</v>
      </c>
      <c r="D1774">
        <v>36252.53</v>
      </c>
      <c r="E1774">
        <v>64000</v>
      </c>
      <c r="F1774">
        <v>64000</v>
      </c>
      <c r="H1774">
        <v>14462.7</v>
      </c>
      <c r="I1774">
        <v>16488.900000000001</v>
      </c>
      <c r="J1774">
        <v>16553.5</v>
      </c>
      <c r="L1774">
        <f t="shared" si="57"/>
        <v>991.92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992.35</v>
      </c>
      <c r="B1775">
        <v>3288.33</v>
      </c>
      <c r="C1775">
        <v>11033.5</v>
      </c>
      <c r="D1775">
        <v>36169.870000000003</v>
      </c>
      <c r="E1775">
        <v>64000</v>
      </c>
      <c r="F1775">
        <v>64000</v>
      </c>
      <c r="H1775">
        <v>12979.9</v>
      </c>
      <c r="I1775">
        <v>15019.5</v>
      </c>
      <c r="J1775">
        <v>15048.4</v>
      </c>
      <c r="L1775">
        <f t="shared" si="57"/>
        <v>992.35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992.78</v>
      </c>
      <c r="B1776">
        <v>3264.8</v>
      </c>
      <c r="C1776">
        <v>10810.9</v>
      </c>
      <c r="D1776">
        <v>35985.730000000003</v>
      </c>
      <c r="E1776">
        <v>64000</v>
      </c>
      <c r="F1776">
        <v>64000</v>
      </c>
      <c r="H1776">
        <v>12679</v>
      </c>
      <c r="I1776">
        <v>14754.1</v>
      </c>
      <c r="J1776">
        <v>14789.7</v>
      </c>
      <c r="L1776">
        <f t="shared" si="57"/>
        <v>992.78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993.21</v>
      </c>
      <c r="B1777">
        <v>3308.4</v>
      </c>
      <c r="C1777">
        <v>11174.3</v>
      </c>
      <c r="D1777">
        <v>35728.07</v>
      </c>
      <c r="E1777">
        <v>64000</v>
      </c>
      <c r="F1777">
        <v>64000</v>
      </c>
      <c r="H1777">
        <v>13169.6</v>
      </c>
      <c r="I1777">
        <v>15199.1</v>
      </c>
      <c r="J1777">
        <v>15243.4</v>
      </c>
      <c r="L1777">
        <f t="shared" si="57"/>
        <v>993.21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993.64</v>
      </c>
      <c r="B1778">
        <v>3275.87</v>
      </c>
      <c r="C1778">
        <v>10925.6</v>
      </c>
      <c r="D1778">
        <v>35245.93</v>
      </c>
      <c r="E1778">
        <v>64000</v>
      </c>
      <c r="F1778">
        <v>64000</v>
      </c>
      <c r="H1778">
        <v>12781.2</v>
      </c>
      <c r="I1778">
        <v>14860.4</v>
      </c>
      <c r="J1778">
        <v>14850.4</v>
      </c>
      <c r="L1778">
        <f t="shared" si="57"/>
        <v>993.64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994.07</v>
      </c>
      <c r="B1779">
        <v>3277.6</v>
      </c>
      <c r="C1779">
        <v>10995.1</v>
      </c>
      <c r="D1779">
        <v>34780.269999999997</v>
      </c>
      <c r="E1779">
        <v>64000</v>
      </c>
      <c r="F1779">
        <v>64000</v>
      </c>
      <c r="H1779">
        <v>12899</v>
      </c>
      <c r="I1779">
        <v>15043</v>
      </c>
      <c r="J1779">
        <v>15065.8</v>
      </c>
      <c r="L1779">
        <f t="shared" si="57"/>
        <v>994.07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994.5</v>
      </c>
      <c r="B1780">
        <v>3348.07</v>
      </c>
      <c r="C1780">
        <v>11515.2</v>
      </c>
      <c r="D1780">
        <v>34200.47</v>
      </c>
      <c r="E1780">
        <v>64000</v>
      </c>
      <c r="F1780">
        <v>64000</v>
      </c>
      <c r="H1780">
        <v>13581.7</v>
      </c>
      <c r="I1780">
        <v>15582</v>
      </c>
      <c r="J1780">
        <v>15566.4</v>
      </c>
      <c r="L1780">
        <f t="shared" si="57"/>
        <v>994.5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994.93</v>
      </c>
      <c r="B1781">
        <v>3361</v>
      </c>
      <c r="C1781">
        <v>11648.1</v>
      </c>
      <c r="D1781">
        <v>33732.6</v>
      </c>
      <c r="E1781">
        <v>64000</v>
      </c>
      <c r="F1781">
        <v>64000</v>
      </c>
      <c r="H1781">
        <v>13654</v>
      </c>
      <c r="I1781">
        <v>15665.9</v>
      </c>
      <c r="J1781">
        <v>15623.7</v>
      </c>
      <c r="L1781">
        <f t="shared" si="57"/>
        <v>994.93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995.36</v>
      </c>
      <c r="B1782">
        <v>3328.53</v>
      </c>
      <c r="C1782">
        <v>11385.6</v>
      </c>
      <c r="D1782">
        <v>33116.33</v>
      </c>
      <c r="E1782">
        <v>64000</v>
      </c>
      <c r="F1782">
        <v>64000</v>
      </c>
      <c r="H1782">
        <v>13411.2</v>
      </c>
      <c r="I1782">
        <v>15355.1</v>
      </c>
      <c r="J1782">
        <v>15360.5</v>
      </c>
      <c r="L1782">
        <f t="shared" si="57"/>
        <v>995.36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995.79</v>
      </c>
      <c r="B1783">
        <v>3322.33</v>
      </c>
      <c r="C1783">
        <v>11314.1</v>
      </c>
      <c r="D1783">
        <v>32571.73</v>
      </c>
      <c r="E1783">
        <v>64000</v>
      </c>
      <c r="F1783">
        <v>64000</v>
      </c>
      <c r="H1783">
        <v>13267.3</v>
      </c>
      <c r="I1783">
        <v>15175.6</v>
      </c>
      <c r="J1783">
        <v>15203.1</v>
      </c>
      <c r="L1783">
        <f t="shared" si="57"/>
        <v>995.79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996.21</v>
      </c>
      <c r="B1784">
        <v>3226.87</v>
      </c>
      <c r="C1784">
        <v>10577.4</v>
      </c>
      <c r="D1784">
        <v>32093.53</v>
      </c>
      <c r="E1784">
        <v>64000</v>
      </c>
      <c r="F1784">
        <v>64000</v>
      </c>
      <c r="H1784">
        <v>12382</v>
      </c>
      <c r="I1784">
        <v>14291.2</v>
      </c>
      <c r="J1784">
        <v>14301.8</v>
      </c>
      <c r="L1784">
        <f t="shared" si="57"/>
        <v>996.21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996.64</v>
      </c>
      <c r="B1785">
        <v>3248.93</v>
      </c>
      <c r="C1785">
        <v>10738.3</v>
      </c>
      <c r="D1785">
        <v>31864</v>
      </c>
      <c r="E1785">
        <v>64000</v>
      </c>
      <c r="F1785">
        <v>64000</v>
      </c>
      <c r="H1785">
        <v>12559.4</v>
      </c>
      <c r="I1785">
        <v>14464.2</v>
      </c>
      <c r="J1785">
        <v>14477.2</v>
      </c>
      <c r="L1785">
        <f t="shared" si="57"/>
        <v>996.64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997.07</v>
      </c>
      <c r="B1786">
        <v>3206.8</v>
      </c>
      <c r="C1786">
        <v>10350</v>
      </c>
      <c r="D1786">
        <v>31484.400000000001</v>
      </c>
      <c r="E1786">
        <v>64000</v>
      </c>
      <c r="F1786">
        <v>64000</v>
      </c>
      <c r="H1786">
        <v>12144.8</v>
      </c>
      <c r="I1786">
        <v>14064.2</v>
      </c>
      <c r="J1786">
        <v>14086.1</v>
      </c>
      <c r="L1786">
        <f t="shared" si="57"/>
        <v>997.07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</v>
      </c>
      <c r="B1787">
        <v>3384.2</v>
      </c>
      <c r="C1787">
        <v>11836.3</v>
      </c>
      <c r="D1787">
        <v>31471.87</v>
      </c>
      <c r="E1787">
        <v>64000</v>
      </c>
      <c r="F1787">
        <v>64000</v>
      </c>
      <c r="H1787">
        <v>13966.7</v>
      </c>
      <c r="I1787">
        <v>15803.2</v>
      </c>
      <c r="J1787">
        <v>15810.8</v>
      </c>
      <c r="L1787">
        <f t="shared" si="57"/>
        <v>997.5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997.93</v>
      </c>
      <c r="B1788">
        <v>3359.67</v>
      </c>
      <c r="C1788">
        <v>11628.3</v>
      </c>
      <c r="D1788">
        <v>31366.47</v>
      </c>
      <c r="E1788">
        <v>64000</v>
      </c>
      <c r="F1788">
        <v>64000</v>
      </c>
      <c r="H1788">
        <v>13748</v>
      </c>
      <c r="I1788">
        <v>15587.8</v>
      </c>
      <c r="J1788">
        <v>15580.2</v>
      </c>
      <c r="L1788">
        <f t="shared" si="57"/>
        <v>997.93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998.36</v>
      </c>
      <c r="B1789">
        <v>3296.8</v>
      </c>
      <c r="C1789">
        <v>11037.7</v>
      </c>
      <c r="D1789">
        <v>31406.73</v>
      </c>
      <c r="E1789">
        <v>64000</v>
      </c>
      <c r="F1789">
        <v>64000</v>
      </c>
      <c r="H1789">
        <v>12996.6</v>
      </c>
      <c r="I1789">
        <v>14848.8</v>
      </c>
      <c r="J1789">
        <v>14864.1</v>
      </c>
      <c r="L1789">
        <f t="shared" si="57"/>
        <v>998.36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998.79</v>
      </c>
      <c r="B1790">
        <v>3317.6</v>
      </c>
      <c r="C1790">
        <v>11318.5</v>
      </c>
      <c r="D1790">
        <v>31517</v>
      </c>
      <c r="E1790">
        <v>64000</v>
      </c>
      <c r="F1790">
        <v>64000</v>
      </c>
      <c r="H1790">
        <v>13328.5</v>
      </c>
      <c r="I1790">
        <v>15160.3</v>
      </c>
      <c r="J1790">
        <v>15142.1</v>
      </c>
      <c r="L1790">
        <f t="shared" si="57"/>
        <v>998.79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999.22</v>
      </c>
      <c r="B1791">
        <v>3263.93</v>
      </c>
      <c r="C1791">
        <v>10740.9</v>
      </c>
      <c r="D1791">
        <v>31673.73</v>
      </c>
      <c r="E1791">
        <v>64000</v>
      </c>
      <c r="F1791">
        <v>64000</v>
      </c>
      <c r="H1791">
        <v>12667.1</v>
      </c>
      <c r="I1791">
        <v>14541.4</v>
      </c>
      <c r="J1791">
        <v>14524.7</v>
      </c>
      <c r="L1791">
        <f t="shared" si="57"/>
        <v>999.22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999.65</v>
      </c>
      <c r="B1792">
        <v>3432.8</v>
      </c>
      <c r="C1792">
        <v>12097.5</v>
      </c>
      <c r="D1792">
        <v>32008.47</v>
      </c>
      <c r="E1792">
        <v>64000</v>
      </c>
      <c r="F1792">
        <v>64000</v>
      </c>
      <c r="H1792">
        <v>14228.1</v>
      </c>
      <c r="I1792">
        <v>16135.2</v>
      </c>
      <c r="J1792">
        <v>16132.7</v>
      </c>
      <c r="L1792">
        <f t="shared" si="57"/>
        <v>999.65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1000.07</v>
      </c>
      <c r="B1793">
        <v>3307.87</v>
      </c>
      <c r="C1793">
        <v>11191.3</v>
      </c>
      <c r="D1793">
        <v>32254.799999999999</v>
      </c>
      <c r="E1793">
        <v>64000</v>
      </c>
      <c r="F1793">
        <v>64000</v>
      </c>
      <c r="H1793">
        <v>13144.5</v>
      </c>
      <c r="I1793">
        <v>15028.2</v>
      </c>
      <c r="J1793">
        <v>15043.8</v>
      </c>
      <c r="L1793">
        <f t="shared" si="57"/>
        <v>1000.07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1000.5</v>
      </c>
      <c r="B1794">
        <v>3334.6</v>
      </c>
      <c r="C1794">
        <v>11335.9</v>
      </c>
      <c r="D1794">
        <v>32616.2</v>
      </c>
      <c r="E1794">
        <v>64000</v>
      </c>
      <c r="F1794">
        <v>64000</v>
      </c>
      <c r="H1794">
        <v>13333.7</v>
      </c>
      <c r="I1794">
        <v>15277.8</v>
      </c>
      <c r="J1794">
        <v>15283.9</v>
      </c>
      <c r="L1794">
        <f t="shared" si="57"/>
        <v>1000.5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1000.93</v>
      </c>
      <c r="B1795">
        <v>3410.53</v>
      </c>
      <c r="C1795">
        <v>11984</v>
      </c>
      <c r="D1795">
        <v>32990.93</v>
      </c>
      <c r="E1795">
        <v>64000</v>
      </c>
      <c r="F1795">
        <v>64000</v>
      </c>
      <c r="H1795">
        <v>14083.4</v>
      </c>
      <c r="I1795">
        <v>16066.9</v>
      </c>
      <c r="J1795">
        <v>16071.2</v>
      </c>
      <c r="L1795">
        <f t="shared" si="57"/>
        <v>1000.93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1001.36</v>
      </c>
      <c r="B1796">
        <v>3265.13</v>
      </c>
      <c r="C1796">
        <v>10841.3</v>
      </c>
      <c r="D1796">
        <v>33053.07</v>
      </c>
      <c r="E1796">
        <v>64000</v>
      </c>
      <c r="F1796">
        <v>64000</v>
      </c>
      <c r="H1796">
        <v>12706.6</v>
      </c>
      <c r="I1796">
        <v>14672.1</v>
      </c>
      <c r="J1796">
        <v>14681.3</v>
      </c>
      <c r="L1796">
        <f t="shared" si="57"/>
        <v>1001.36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1001.79</v>
      </c>
      <c r="B1797">
        <v>3327.6</v>
      </c>
      <c r="C1797">
        <v>11389.7</v>
      </c>
      <c r="D1797">
        <v>33069.730000000003</v>
      </c>
      <c r="E1797">
        <v>64000</v>
      </c>
      <c r="F1797">
        <v>64000</v>
      </c>
      <c r="H1797">
        <v>13388.5</v>
      </c>
      <c r="I1797">
        <v>15380.4</v>
      </c>
      <c r="J1797">
        <v>15392.4</v>
      </c>
      <c r="L1797">
        <f t="shared" si="57"/>
        <v>1001.79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1002.22</v>
      </c>
      <c r="B1798">
        <v>3355</v>
      </c>
      <c r="C1798">
        <v>11566.4</v>
      </c>
      <c r="D1798">
        <v>33061.870000000003</v>
      </c>
      <c r="E1798">
        <v>64000</v>
      </c>
      <c r="F1798">
        <v>64000</v>
      </c>
      <c r="H1798">
        <v>13603.1</v>
      </c>
      <c r="I1798">
        <v>15579.6</v>
      </c>
      <c r="J1798">
        <v>15599.5</v>
      </c>
      <c r="L1798">
        <f t="shared" si="57"/>
        <v>1002.22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1002.65</v>
      </c>
      <c r="B1799">
        <v>3317.33</v>
      </c>
      <c r="C1799">
        <v>11227.9</v>
      </c>
      <c r="D1799">
        <v>32587.53</v>
      </c>
      <c r="E1799">
        <v>64000</v>
      </c>
      <c r="F1799">
        <v>64000</v>
      </c>
      <c r="H1799">
        <v>13177.4</v>
      </c>
      <c r="I1799">
        <v>15144</v>
      </c>
      <c r="J1799">
        <v>15172.2</v>
      </c>
      <c r="L1799">
        <f t="shared" si="57"/>
        <v>1002.65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1003.08</v>
      </c>
      <c r="B1800">
        <v>3334.2</v>
      </c>
      <c r="C1800">
        <v>11446.2</v>
      </c>
      <c r="D1800">
        <v>32200.67</v>
      </c>
      <c r="E1800">
        <v>64000</v>
      </c>
      <c r="F1800">
        <v>64000</v>
      </c>
      <c r="H1800">
        <v>13430.9</v>
      </c>
      <c r="I1800">
        <v>15447.9</v>
      </c>
      <c r="J1800">
        <v>15412</v>
      </c>
      <c r="L1800">
        <f t="shared" si="57"/>
        <v>1003.08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1003.5</v>
      </c>
      <c r="B1801">
        <v>3303</v>
      </c>
      <c r="C1801">
        <v>11201</v>
      </c>
      <c r="D1801">
        <v>31589.93</v>
      </c>
      <c r="E1801">
        <v>64000</v>
      </c>
      <c r="F1801">
        <v>64000</v>
      </c>
      <c r="H1801">
        <v>13196</v>
      </c>
      <c r="I1801">
        <v>15076.8</v>
      </c>
      <c r="J1801">
        <v>15165.6</v>
      </c>
      <c r="L1801">
        <f t="shared" si="57"/>
        <v>1003.5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1003.93</v>
      </c>
      <c r="B1802">
        <v>3353.33</v>
      </c>
      <c r="C1802">
        <v>11564.4</v>
      </c>
      <c r="D1802">
        <v>30887.33</v>
      </c>
      <c r="E1802">
        <v>64000</v>
      </c>
      <c r="F1802">
        <v>64000</v>
      </c>
      <c r="H1802">
        <v>13612.7</v>
      </c>
      <c r="I1802">
        <v>15521.7</v>
      </c>
      <c r="J1802">
        <v>15497.7</v>
      </c>
      <c r="L1802">
        <f t="shared" si="57"/>
        <v>1003.93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1004.36</v>
      </c>
      <c r="B1803">
        <v>3263.27</v>
      </c>
      <c r="C1803">
        <v>10743.2</v>
      </c>
      <c r="D1803">
        <v>30184.73</v>
      </c>
      <c r="E1803">
        <v>64000</v>
      </c>
      <c r="F1803">
        <v>64000</v>
      </c>
      <c r="H1803">
        <v>12677.5</v>
      </c>
      <c r="I1803">
        <v>14581.3</v>
      </c>
      <c r="J1803">
        <v>14526.7</v>
      </c>
      <c r="L1803">
        <f t="shared" si="57"/>
        <v>1004.36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1004.79</v>
      </c>
      <c r="B1804">
        <v>3348.2</v>
      </c>
      <c r="C1804">
        <v>11485.9</v>
      </c>
      <c r="D1804">
        <v>29650.07</v>
      </c>
      <c r="E1804">
        <v>64000</v>
      </c>
      <c r="F1804">
        <v>64000</v>
      </c>
      <c r="H1804">
        <v>13520.1</v>
      </c>
      <c r="I1804">
        <v>15364</v>
      </c>
      <c r="J1804">
        <v>15388.1</v>
      </c>
      <c r="L1804">
        <f t="shared" si="57"/>
        <v>1004.79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1005.22</v>
      </c>
      <c r="B1805">
        <v>3324.13</v>
      </c>
      <c r="C1805">
        <v>11294.7</v>
      </c>
      <c r="D1805">
        <v>29157.599999999999</v>
      </c>
      <c r="E1805">
        <v>64000</v>
      </c>
      <c r="F1805">
        <v>64000</v>
      </c>
      <c r="H1805">
        <v>13267.7</v>
      </c>
      <c r="I1805">
        <v>15077.8</v>
      </c>
      <c r="J1805">
        <v>15101.5</v>
      </c>
      <c r="L1805">
        <f t="shared" si="57"/>
        <v>1005.22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1005.65</v>
      </c>
      <c r="B1806">
        <v>3411.6</v>
      </c>
      <c r="C1806">
        <v>12014.3</v>
      </c>
      <c r="D1806">
        <v>28872.2</v>
      </c>
      <c r="E1806">
        <v>64000</v>
      </c>
      <c r="F1806">
        <v>64000</v>
      </c>
      <c r="H1806">
        <v>14218.9</v>
      </c>
      <c r="I1806">
        <v>16037</v>
      </c>
      <c r="J1806">
        <v>16002.3</v>
      </c>
      <c r="L1806">
        <f t="shared" si="57"/>
        <v>1005.65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1006.07</v>
      </c>
      <c r="B1807">
        <v>3288.13</v>
      </c>
      <c r="C1807">
        <v>11086.8</v>
      </c>
      <c r="D1807">
        <v>28459.27</v>
      </c>
      <c r="E1807">
        <v>64000</v>
      </c>
      <c r="F1807">
        <v>64000</v>
      </c>
      <c r="H1807">
        <v>13030.7</v>
      </c>
      <c r="I1807">
        <v>14814.4</v>
      </c>
      <c r="J1807">
        <v>14850.9</v>
      </c>
      <c r="L1807">
        <f t="shared" si="57"/>
        <v>1006.07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1006.5</v>
      </c>
      <c r="B1808">
        <v>3239.47</v>
      </c>
      <c r="C1808">
        <v>10681.5</v>
      </c>
      <c r="D1808">
        <v>28114.73</v>
      </c>
      <c r="E1808">
        <v>64000</v>
      </c>
      <c r="F1808">
        <v>64000</v>
      </c>
      <c r="H1808">
        <v>12502.1</v>
      </c>
      <c r="I1808">
        <v>14332.1</v>
      </c>
      <c r="J1808">
        <v>14325.2</v>
      </c>
      <c r="L1808">
        <f t="shared" si="57"/>
        <v>1006.5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1006.93</v>
      </c>
      <c r="B1809">
        <v>3344.2</v>
      </c>
      <c r="C1809">
        <v>11488.9</v>
      </c>
      <c r="D1809">
        <v>28083.599999999999</v>
      </c>
      <c r="E1809">
        <v>64000</v>
      </c>
      <c r="F1809">
        <v>64000</v>
      </c>
      <c r="H1809">
        <v>13493.5</v>
      </c>
      <c r="I1809">
        <v>15388.8</v>
      </c>
      <c r="J1809">
        <v>15391.7</v>
      </c>
      <c r="L1809">
        <f t="shared" si="57"/>
        <v>1006.93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1007.36</v>
      </c>
      <c r="B1810">
        <v>3309.87</v>
      </c>
      <c r="C1810">
        <v>11236.9</v>
      </c>
      <c r="D1810">
        <v>28062.33</v>
      </c>
      <c r="E1810">
        <v>64000</v>
      </c>
      <c r="F1810">
        <v>64000</v>
      </c>
      <c r="H1810">
        <v>13194.9</v>
      </c>
      <c r="I1810">
        <v>15091.5</v>
      </c>
      <c r="J1810">
        <v>15124</v>
      </c>
      <c r="L1810">
        <f t="shared" si="57"/>
        <v>1007.36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1007.79</v>
      </c>
      <c r="B1811">
        <v>3281.87</v>
      </c>
      <c r="C1811">
        <v>10923.2</v>
      </c>
      <c r="D1811">
        <v>28000.400000000001</v>
      </c>
      <c r="E1811">
        <v>64000</v>
      </c>
      <c r="F1811">
        <v>64000</v>
      </c>
      <c r="H1811">
        <v>12826.2</v>
      </c>
      <c r="I1811">
        <v>14730.8</v>
      </c>
      <c r="J1811">
        <v>14748.4</v>
      </c>
      <c r="L1811">
        <f t="shared" si="57"/>
        <v>1007.79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1008.22</v>
      </c>
      <c r="B1812">
        <v>3245.67</v>
      </c>
      <c r="C1812">
        <v>10646.4</v>
      </c>
      <c r="D1812">
        <v>28012.27</v>
      </c>
      <c r="E1812">
        <v>64000</v>
      </c>
      <c r="F1812">
        <v>64000</v>
      </c>
      <c r="H1812">
        <v>12449.1</v>
      </c>
      <c r="I1812">
        <v>14474.8</v>
      </c>
      <c r="J1812">
        <v>14448.2</v>
      </c>
      <c r="L1812">
        <f t="shared" si="57"/>
        <v>1008.22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1008.64</v>
      </c>
      <c r="B1813">
        <v>3312.27</v>
      </c>
      <c r="C1813">
        <v>11156.4</v>
      </c>
      <c r="D1813">
        <v>28102.400000000001</v>
      </c>
      <c r="E1813">
        <v>64000</v>
      </c>
      <c r="F1813">
        <v>64000</v>
      </c>
      <c r="H1813">
        <v>13100.6</v>
      </c>
      <c r="I1813">
        <v>15191.2</v>
      </c>
      <c r="J1813">
        <v>15206.9</v>
      </c>
      <c r="L1813">
        <f t="shared" si="57"/>
        <v>1008.64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1009.07</v>
      </c>
      <c r="B1814">
        <v>3285.4</v>
      </c>
      <c r="C1814">
        <v>10977.9</v>
      </c>
      <c r="D1814">
        <v>28141.4</v>
      </c>
      <c r="E1814">
        <v>64000</v>
      </c>
      <c r="F1814">
        <v>64000</v>
      </c>
      <c r="H1814">
        <v>12863.6</v>
      </c>
      <c r="I1814">
        <v>14983.1</v>
      </c>
      <c r="J1814">
        <v>14967.7</v>
      </c>
      <c r="L1814">
        <f t="shared" si="57"/>
        <v>1009.07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1009.5</v>
      </c>
      <c r="B1815">
        <v>3596.2</v>
      </c>
      <c r="C1815">
        <v>13515.1</v>
      </c>
      <c r="D1815">
        <v>28467.200000000001</v>
      </c>
      <c r="E1815">
        <v>64000</v>
      </c>
      <c r="F1815">
        <v>64000</v>
      </c>
      <c r="H1815">
        <v>15955.9</v>
      </c>
      <c r="I1815">
        <v>17974.5</v>
      </c>
      <c r="J1815">
        <v>17996.5</v>
      </c>
      <c r="L1815">
        <f t="shared" si="57"/>
        <v>1009.5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1009.93</v>
      </c>
      <c r="B1816">
        <v>3394.53</v>
      </c>
      <c r="C1816">
        <v>11881.5</v>
      </c>
      <c r="D1816">
        <v>28400.73</v>
      </c>
      <c r="E1816">
        <v>64000</v>
      </c>
      <c r="F1816">
        <v>64000</v>
      </c>
      <c r="H1816">
        <v>14032.6</v>
      </c>
      <c r="I1816">
        <v>16100</v>
      </c>
      <c r="J1816">
        <v>16130.7</v>
      </c>
      <c r="L1816">
        <f t="shared" si="57"/>
        <v>1009.93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1010.36</v>
      </c>
      <c r="B1817">
        <v>3376.2</v>
      </c>
      <c r="C1817">
        <v>11731.3</v>
      </c>
      <c r="D1817">
        <v>28415.13</v>
      </c>
      <c r="E1817">
        <v>64000</v>
      </c>
      <c r="F1817">
        <v>64000</v>
      </c>
      <c r="H1817">
        <v>13831.9</v>
      </c>
      <c r="I1817">
        <v>15878.3</v>
      </c>
      <c r="J1817">
        <v>15882.7</v>
      </c>
      <c r="L1817">
        <f t="shared" si="57"/>
        <v>1010.36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1010.78</v>
      </c>
      <c r="B1818">
        <v>3335.53</v>
      </c>
      <c r="C1818">
        <v>11440.4</v>
      </c>
      <c r="D1818">
        <v>28471.27</v>
      </c>
      <c r="E1818">
        <v>64000</v>
      </c>
      <c r="F1818">
        <v>64000</v>
      </c>
      <c r="H1818">
        <v>13415</v>
      </c>
      <c r="I1818">
        <v>15401.9</v>
      </c>
      <c r="J1818">
        <v>15409.6</v>
      </c>
      <c r="L1818">
        <f t="shared" si="57"/>
        <v>1010.78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1011.21</v>
      </c>
      <c r="B1819">
        <v>3354.4</v>
      </c>
      <c r="C1819">
        <v>11567.7</v>
      </c>
      <c r="D1819">
        <v>28491.4</v>
      </c>
      <c r="E1819">
        <v>64000</v>
      </c>
      <c r="F1819">
        <v>64000</v>
      </c>
      <c r="H1819">
        <v>13615.1</v>
      </c>
      <c r="I1819">
        <v>15624.6</v>
      </c>
      <c r="J1819">
        <v>15594.7</v>
      </c>
      <c r="L1819">
        <f t="shared" si="57"/>
        <v>1011.21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1011.64</v>
      </c>
      <c r="B1820">
        <v>3388.07</v>
      </c>
      <c r="C1820">
        <v>11822.8</v>
      </c>
      <c r="D1820">
        <v>28542.47</v>
      </c>
      <c r="E1820">
        <v>64000</v>
      </c>
      <c r="F1820">
        <v>64000</v>
      </c>
      <c r="H1820">
        <v>13905.5</v>
      </c>
      <c r="I1820">
        <v>15910.9</v>
      </c>
      <c r="J1820">
        <v>15902.7</v>
      </c>
      <c r="L1820">
        <f t="shared" si="57"/>
        <v>1011.64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1012.07</v>
      </c>
      <c r="B1821">
        <v>3313.6</v>
      </c>
      <c r="C1821">
        <v>11153.2</v>
      </c>
      <c r="D1821">
        <v>28421.200000000001</v>
      </c>
      <c r="E1821">
        <v>64000</v>
      </c>
      <c r="F1821">
        <v>64000</v>
      </c>
      <c r="H1821">
        <v>13105</v>
      </c>
      <c r="I1821">
        <v>15081.5</v>
      </c>
      <c r="J1821">
        <v>15060.4</v>
      </c>
      <c r="L1821">
        <f t="shared" si="57"/>
        <v>1012.07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1012.5</v>
      </c>
      <c r="B1822">
        <v>3355.8</v>
      </c>
      <c r="C1822">
        <v>11601.7</v>
      </c>
      <c r="D1822">
        <v>28359.8</v>
      </c>
      <c r="E1822">
        <v>64000</v>
      </c>
      <c r="F1822">
        <v>64000</v>
      </c>
      <c r="H1822">
        <v>13700.6</v>
      </c>
      <c r="I1822">
        <v>15616.5</v>
      </c>
      <c r="J1822">
        <v>15676.1</v>
      </c>
      <c r="L1822">
        <f t="shared" si="57"/>
        <v>1012.5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1012.92</v>
      </c>
      <c r="B1823">
        <v>3325</v>
      </c>
      <c r="C1823">
        <v>11250.6</v>
      </c>
      <c r="D1823">
        <v>28136.27</v>
      </c>
      <c r="E1823">
        <v>64000</v>
      </c>
      <c r="F1823">
        <v>64000</v>
      </c>
      <c r="H1823">
        <v>13209.9</v>
      </c>
      <c r="I1823">
        <v>15100</v>
      </c>
      <c r="J1823">
        <v>15107.7</v>
      </c>
      <c r="L1823">
        <f t="shared" si="57"/>
        <v>1012.92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1013.35</v>
      </c>
      <c r="B1824">
        <v>3339.8</v>
      </c>
      <c r="C1824">
        <v>11471.8</v>
      </c>
      <c r="D1824">
        <v>27880.73</v>
      </c>
      <c r="E1824">
        <v>64000</v>
      </c>
      <c r="F1824">
        <v>64000</v>
      </c>
      <c r="H1824">
        <v>13466.2</v>
      </c>
      <c r="I1824">
        <v>15359.2</v>
      </c>
      <c r="J1824">
        <v>15386.7</v>
      </c>
      <c r="L1824">
        <f t="shared" si="57"/>
        <v>1013.35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1013.78</v>
      </c>
      <c r="B1825">
        <v>3351.4</v>
      </c>
      <c r="C1825">
        <v>11472.4</v>
      </c>
      <c r="D1825">
        <v>27419.33</v>
      </c>
      <c r="E1825">
        <v>64000</v>
      </c>
      <c r="F1825">
        <v>64000</v>
      </c>
      <c r="H1825">
        <v>13538.1</v>
      </c>
      <c r="I1825">
        <v>15384.5</v>
      </c>
      <c r="J1825">
        <v>15366.8</v>
      </c>
      <c r="L1825">
        <f t="shared" si="57"/>
        <v>1013.78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1014.21</v>
      </c>
      <c r="B1826">
        <v>3259.8</v>
      </c>
      <c r="C1826">
        <v>10803.7</v>
      </c>
      <c r="D1826">
        <v>26762.73</v>
      </c>
      <c r="E1826">
        <v>64000</v>
      </c>
      <c r="F1826">
        <v>64000</v>
      </c>
      <c r="H1826">
        <v>12628.5</v>
      </c>
      <c r="I1826">
        <v>14428.5</v>
      </c>
      <c r="J1826">
        <v>14414.1</v>
      </c>
      <c r="L1826">
        <f t="shared" si="57"/>
        <v>1014.21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1014.64</v>
      </c>
      <c r="B1827">
        <v>3418</v>
      </c>
      <c r="C1827">
        <v>12070.7</v>
      </c>
      <c r="D1827">
        <v>26408.799999999999</v>
      </c>
      <c r="E1827">
        <v>64000</v>
      </c>
      <c r="F1827">
        <v>64000</v>
      </c>
      <c r="H1827">
        <v>14226.5</v>
      </c>
      <c r="I1827">
        <v>15955.4</v>
      </c>
      <c r="J1827">
        <v>15979.9</v>
      </c>
      <c r="L1827">
        <f t="shared" si="57"/>
        <v>1014.64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1015.06</v>
      </c>
      <c r="B1828">
        <v>3232.13</v>
      </c>
      <c r="C1828">
        <v>10592</v>
      </c>
      <c r="D1828">
        <v>25815.8</v>
      </c>
      <c r="E1828">
        <v>64000</v>
      </c>
      <c r="F1828">
        <v>64000</v>
      </c>
      <c r="H1828">
        <v>12404.6</v>
      </c>
      <c r="I1828">
        <v>14110.9</v>
      </c>
      <c r="J1828">
        <v>14096.4</v>
      </c>
      <c r="L1828">
        <f t="shared" ref="L1828:L1891" si="59">A1828</f>
        <v>1015.06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1015.49</v>
      </c>
      <c r="B1829">
        <v>3370.07</v>
      </c>
      <c r="C1829">
        <v>11766.8</v>
      </c>
      <c r="D1829">
        <v>25584.47</v>
      </c>
      <c r="E1829">
        <v>64000</v>
      </c>
      <c r="F1829">
        <v>64000</v>
      </c>
      <c r="H1829">
        <v>13830.2</v>
      </c>
      <c r="I1829">
        <v>15485</v>
      </c>
      <c r="J1829">
        <v>15514.9</v>
      </c>
      <c r="L1829">
        <f t="shared" si="59"/>
        <v>1015.49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1015.92</v>
      </c>
      <c r="B1830">
        <v>3262.47</v>
      </c>
      <c r="C1830">
        <v>10890.4</v>
      </c>
      <c r="D1830">
        <v>25197.73</v>
      </c>
      <c r="E1830">
        <v>64000</v>
      </c>
      <c r="F1830">
        <v>64000</v>
      </c>
      <c r="H1830">
        <v>12804</v>
      </c>
      <c r="I1830">
        <v>14459.3</v>
      </c>
      <c r="J1830">
        <v>14507.5</v>
      </c>
      <c r="L1830">
        <f t="shared" si="59"/>
        <v>1015.92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1016.35</v>
      </c>
      <c r="B1831">
        <v>3319.13</v>
      </c>
      <c r="C1831">
        <v>11319.2</v>
      </c>
      <c r="D1831">
        <v>25168.53</v>
      </c>
      <c r="E1831">
        <v>64000</v>
      </c>
      <c r="F1831">
        <v>64000</v>
      </c>
      <c r="H1831">
        <v>13306.3</v>
      </c>
      <c r="I1831">
        <v>14958.6</v>
      </c>
      <c r="J1831">
        <v>14961.8</v>
      </c>
      <c r="L1831">
        <f t="shared" si="59"/>
        <v>1016.35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1016.77</v>
      </c>
      <c r="B1832">
        <v>3261.87</v>
      </c>
      <c r="C1832">
        <v>10796.5</v>
      </c>
      <c r="D1832">
        <v>25092</v>
      </c>
      <c r="E1832">
        <v>64000</v>
      </c>
      <c r="F1832">
        <v>64000</v>
      </c>
      <c r="H1832">
        <v>12705.5</v>
      </c>
      <c r="I1832">
        <v>14342.2</v>
      </c>
      <c r="J1832">
        <v>14337.8</v>
      </c>
      <c r="L1832">
        <f t="shared" si="59"/>
        <v>1016.77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1017.2</v>
      </c>
      <c r="B1833">
        <v>3347.33</v>
      </c>
      <c r="C1833">
        <v>11590.1</v>
      </c>
      <c r="D1833">
        <v>25306.2</v>
      </c>
      <c r="E1833">
        <v>64000</v>
      </c>
      <c r="F1833">
        <v>64000</v>
      </c>
      <c r="H1833">
        <v>13592</v>
      </c>
      <c r="I1833">
        <v>15259.6</v>
      </c>
      <c r="J1833">
        <v>15312.7</v>
      </c>
      <c r="L1833">
        <f t="shared" si="59"/>
        <v>1017.2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1017.63</v>
      </c>
      <c r="B1834">
        <v>3295.07</v>
      </c>
      <c r="C1834">
        <v>11054.3</v>
      </c>
      <c r="D1834">
        <v>25446.73</v>
      </c>
      <c r="E1834">
        <v>64000</v>
      </c>
      <c r="F1834">
        <v>64000</v>
      </c>
      <c r="H1834">
        <v>13006.7</v>
      </c>
      <c r="I1834">
        <v>14721.5</v>
      </c>
      <c r="J1834">
        <v>14727.3</v>
      </c>
      <c r="L1834">
        <f t="shared" si="59"/>
        <v>1017.63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1018.06</v>
      </c>
      <c r="B1835">
        <v>4652.53</v>
      </c>
      <c r="C1835">
        <v>21355.599999999999</v>
      </c>
      <c r="D1835">
        <v>26410.6</v>
      </c>
      <c r="E1835">
        <v>64000</v>
      </c>
      <c r="F1835">
        <v>64000</v>
      </c>
      <c r="H1835">
        <v>23295.9</v>
      </c>
      <c r="I1835">
        <v>26083.5</v>
      </c>
      <c r="J1835">
        <v>26530.9</v>
      </c>
      <c r="L1835">
        <f t="shared" si="59"/>
        <v>1018.06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1018.48</v>
      </c>
      <c r="B1836">
        <v>3277.67</v>
      </c>
      <c r="C1836">
        <v>11021.6</v>
      </c>
      <c r="D1836">
        <v>25943.200000000001</v>
      </c>
      <c r="E1836">
        <v>64000</v>
      </c>
      <c r="F1836">
        <v>64000</v>
      </c>
      <c r="H1836">
        <v>13028.1</v>
      </c>
      <c r="I1836">
        <v>14740.6</v>
      </c>
      <c r="J1836">
        <v>14718.3</v>
      </c>
      <c r="L1836">
        <f t="shared" si="59"/>
        <v>1018.48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1018.91</v>
      </c>
      <c r="B1837">
        <v>3219.87</v>
      </c>
      <c r="C1837">
        <v>10553.4</v>
      </c>
      <c r="D1837">
        <v>26027.87</v>
      </c>
      <c r="E1837">
        <v>64000</v>
      </c>
      <c r="F1837">
        <v>64000</v>
      </c>
      <c r="H1837">
        <v>12360.5</v>
      </c>
      <c r="I1837">
        <v>14127.9</v>
      </c>
      <c r="J1837">
        <v>14147.9</v>
      </c>
      <c r="L1837">
        <f t="shared" si="59"/>
        <v>1018.91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1019.34</v>
      </c>
      <c r="B1838">
        <v>3530.87</v>
      </c>
      <c r="C1838">
        <v>13020.1</v>
      </c>
      <c r="D1838">
        <v>26525.27</v>
      </c>
      <c r="E1838">
        <v>64000</v>
      </c>
      <c r="F1838">
        <v>64000</v>
      </c>
      <c r="H1838">
        <v>15343.9</v>
      </c>
      <c r="I1838">
        <v>17111.900000000001</v>
      </c>
      <c r="J1838">
        <v>17081.7</v>
      </c>
      <c r="L1838">
        <f t="shared" si="59"/>
        <v>1019.34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1019.77</v>
      </c>
      <c r="B1839">
        <v>3404.6</v>
      </c>
      <c r="C1839">
        <v>11944.1</v>
      </c>
      <c r="D1839">
        <v>26645.200000000001</v>
      </c>
      <c r="E1839">
        <v>64000</v>
      </c>
      <c r="F1839">
        <v>64000</v>
      </c>
      <c r="H1839">
        <v>14099.6</v>
      </c>
      <c r="I1839">
        <v>15845.5</v>
      </c>
      <c r="J1839">
        <v>15874.7</v>
      </c>
      <c r="L1839">
        <f t="shared" si="59"/>
        <v>1019.77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1020.19</v>
      </c>
      <c r="B1840">
        <v>3365.6</v>
      </c>
      <c r="C1840">
        <v>11653.8</v>
      </c>
      <c r="D1840">
        <v>26788.53</v>
      </c>
      <c r="E1840">
        <v>64000</v>
      </c>
      <c r="F1840">
        <v>64000</v>
      </c>
      <c r="H1840">
        <v>13740.1</v>
      </c>
      <c r="I1840">
        <v>15532.4</v>
      </c>
      <c r="J1840">
        <v>15556.5</v>
      </c>
      <c r="L1840">
        <f t="shared" si="59"/>
        <v>1020.19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1020.62</v>
      </c>
      <c r="B1841">
        <v>3291.53</v>
      </c>
      <c r="C1841">
        <v>11078.3</v>
      </c>
      <c r="D1841">
        <v>26847.73</v>
      </c>
      <c r="E1841">
        <v>64000</v>
      </c>
      <c r="F1841">
        <v>64000</v>
      </c>
      <c r="H1841">
        <v>13039.6</v>
      </c>
      <c r="I1841">
        <v>14824.6</v>
      </c>
      <c r="J1841">
        <v>14919.1</v>
      </c>
      <c r="L1841">
        <f t="shared" si="59"/>
        <v>1020.62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1021.05</v>
      </c>
      <c r="B1842">
        <v>3316.27</v>
      </c>
      <c r="C1842">
        <v>11203.4</v>
      </c>
      <c r="D1842">
        <v>27015.599999999999</v>
      </c>
      <c r="E1842">
        <v>64000</v>
      </c>
      <c r="F1842">
        <v>64000</v>
      </c>
      <c r="H1842">
        <v>13255.2</v>
      </c>
      <c r="I1842">
        <v>15064.5</v>
      </c>
      <c r="J1842">
        <v>15058.3</v>
      </c>
      <c r="L1842">
        <f t="shared" si="59"/>
        <v>1021.05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1021.47</v>
      </c>
      <c r="B1843">
        <v>3338.13</v>
      </c>
      <c r="C1843">
        <v>11441.1</v>
      </c>
      <c r="D1843">
        <v>27192.799999999999</v>
      </c>
      <c r="E1843">
        <v>64000</v>
      </c>
      <c r="F1843">
        <v>64000</v>
      </c>
      <c r="H1843">
        <v>13477.8</v>
      </c>
      <c r="I1843">
        <v>15338.1</v>
      </c>
      <c r="J1843">
        <v>15312.8</v>
      </c>
      <c r="L1843">
        <f t="shared" si="59"/>
        <v>1021.47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1021.9</v>
      </c>
      <c r="B1844">
        <v>3340.93</v>
      </c>
      <c r="C1844">
        <v>11406.4</v>
      </c>
      <c r="D1844">
        <v>27310.13</v>
      </c>
      <c r="E1844">
        <v>64000</v>
      </c>
      <c r="F1844">
        <v>64000</v>
      </c>
      <c r="H1844">
        <v>13475</v>
      </c>
      <c r="I1844">
        <v>15368.8</v>
      </c>
      <c r="J1844">
        <v>15408.3</v>
      </c>
      <c r="L1844">
        <f t="shared" si="59"/>
        <v>1021.9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1022.33</v>
      </c>
      <c r="B1845">
        <v>3355.8</v>
      </c>
      <c r="C1845">
        <v>11597.7</v>
      </c>
      <c r="D1845">
        <v>27407.53</v>
      </c>
      <c r="E1845">
        <v>64000</v>
      </c>
      <c r="F1845">
        <v>64000</v>
      </c>
      <c r="H1845">
        <v>13592.8</v>
      </c>
      <c r="I1845">
        <v>15581.1</v>
      </c>
      <c r="J1845">
        <v>15553.2</v>
      </c>
      <c r="L1845">
        <f t="shared" si="59"/>
        <v>1022.33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1022.76</v>
      </c>
      <c r="B1846">
        <v>3320.27</v>
      </c>
      <c r="C1846">
        <v>11284.4</v>
      </c>
      <c r="D1846">
        <v>27441.200000000001</v>
      </c>
      <c r="E1846">
        <v>64000</v>
      </c>
      <c r="F1846">
        <v>64000</v>
      </c>
      <c r="H1846">
        <v>13238</v>
      </c>
      <c r="I1846">
        <v>15208.5</v>
      </c>
      <c r="J1846">
        <v>15211.8</v>
      </c>
      <c r="L1846">
        <f t="shared" si="59"/>
        <v>1022.76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1023.18</v>
      </c>
      <c r="B1847">
        <v>3592.53</v>
      </c>
      <c r="C1847">
        <v>13538.4</v>
      </c>
      <c r="D1847">
        <v>27679.599999999999</v>
      </c>
      <c r="E1847">
        <v>64000</v>
      </c>
      <c r="F1847">
        <v>64000</v>
      </c>
      <c r="H1847">
        <v>15979.4</v>
      </c>
      <c r="I1847">
        <v>17925.7</v>
      </c>
      <c r="J1847">
        <v>17898.900000000001</v>
      </c>
      <c r="L1847">
        <f t="shared" si="59"/>
        <v>1023.18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1023.61</v>
      </c>
      <c r="B1848">
        <v>3398.87</v>
      </c>
      <c r="C1848">
        <v>11936.1</v>
      </c>
      <c r="D1848">
        <v>27306.27</v>
      </c>
      <c r="E1848">
        <v>64000</v>
      </c>
      <c r="F1848">
        <v>64000</v>
      </c>
      <c r="H1848">
        <v>14075.7</v>
      </c>
      <c r="I1848">
        <v>16058.5</v>
      </c>
      <c r="J1848">
        <v>16093.6</v>
      </c>
      <c r="L1848">
        <f t="shared" si="59"/>
        <v>1023.61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1024.04</v>
      </c>
      <c r="B1849">
        <v>3385.13</v>
      </c>
      <c r="C1849">
        <v>11784.2</v>
      </c>
      <c r="D1849">
        <v>26942.799999999999</v>
      </c>
      <c r="E1849">
        <v>64000</v>
      </c>
      <c r="F1849">
        <v>64000</v>
      </c>
      <c r="H1849">
        <v>13917.1</v>
      </c>
      <c r="I1849">
        <v>15943.5</v>
      </c>
      <c r="J1849">
        <v>15983.2</v>
      </c>
      <c r="L1849">
        <f t="shared" si="59"/>
        <v>1024.04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1024.46</v>
      </c>
      <c r="B1850">
        <v>3356.4</v>
      </c>
      <c r="C1850">
        <v>11632.9</v>
      </c>
      <c r="D1850">
        <v>26658.87</v>
      </c>
      <c r="E1850">
        <v>64000</v>
      </c>
      <c r="F1850">
        <v>64000</v>
      </c>
      <c r="H1850">
        <v>13726</v>
      </c>
      <c r="I1850">
        <v>15610.7</v>
      </c>
      <c r="J1850">
        <v>15633.8</v>
      </c>
      <c r="L1850">
        <f t="shared" si="59"/>
        <v>1024.46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1024.8900000000001</v>
      </c>
      <c r="B1851">
        <v>3329.73</v>
      </c>
      <c r="C1851">
        <v>11394.6</v>
      </c>
      <c r="D1851">
        <v>26290.33</v>
      </c>
      <c r="E1851">
        <v>64000</v>
      </c>
      <c r="F1851">
        <v>64000</v>
      </c>
      <c r="H1851">
        <v>13413.1</v>
      </c>
      <c r="I1851">
        <v>15339.8</v>
      </c>
      <c r="J1851">
        <v>15372.2</v>
      </c>
      <c r="L1851">
        <f t="shared" si="59"/>
        <v>1024.8900000000001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1025.32</v>
      </c>
      <c r="B1852">
        <v>3348.8</v>
      </c>
      <c r="C1852">
        <v>11503.7</v>
      </c>
      <c r="D1852">
        <v>25994.2</v>
      </c>
      <c r="E1852">
        <v>64000</v>
      </c>
      <c r="F1852">
        <v>64000</v>
      </c>
      <c r="H1852">
        <v>13531.9</v>
      </c>
      <c r="I1852">
        <v>15430.7</v>
      </c>
      <c r="J1852">
        <v>15419.1</v>
      </c>
      <c r="L1852">
        <f t="shared" si="59"/>
        <v>1025.32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1025.75</v>
      </c>
      <c r="B1853">
        <v>3384.13</v>
      </c>
      <c r="C1853">
        <v>11787.7</v>
      </c>
      <c r="D1853">
        <v>25703.27</v>
      </c>
      <c r="E1853">
        <v>64000</v>
      </c>
      <c r="F1853">
        <v>64000</v>
      </c>
      <c r="H1853">
        <v>13896.7</v>
      </c>
      <c r="I1853">
        <v>15771.9</v>
      </c>
      <c r="J1853">
        <v>15782.8</v>
      </c>
      <c r="L1853">
        <f t="shared" si="59"/>
        <v>1025.75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1026.17</v>
      </c>
      <c r="B1854">
        <v>3277.87</v>
      </c>
      <c r="C1854">
        <v>10912.9</v>
      </c>
      <c r="D1854">
        <v>25448.73</v>
      </c>
      <c r="E1854">
        <v>64000</v>
      </c>
      <c r="F1854">
        <v>64000</v>
      </c>
      <c r="H1854">
        <v>12818.6</v>
      </c>
      <c r="I1854">
        <v>14702.3</v>
      </c>
      <c r="J1854">
        <v>14704.8</v>
      </c>
      <c r="L1854">
        <f t="shared" si="59"/>
        <v>1026.17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1026.5999999999999</v>
      </c>
      <c r="B1855">
        <v>3261.8</v>
      </c>
      <c r="C1855">
        <v>10844.2</v>
      </c>
      <c r="D1855">
        <v>25260.67</v>
      </c>
      <c r="E1855">
        <v>64000</v>
      </c>
      <c r="F1855">
        <v>64000</v>
      </c>
      <c r="H1855">
        <v>12730.1</v>
      </c>
      <c r="I1855">
        <v>14580.3</v>
      </c>
      <c r="J1855">
        <v>14638.4</v>
      </c>
      <c r="L1855">
        <f t="shared" si="59"/>
        <v>1026.5999999999999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1027.03</v>
      </c>
      <c r="B1856">
        <v>3504.8</v>
      </c>
      <c r="C1856">
        <v>12751</v>
      </c>
      <c r="D1856">
        <v>25321</v>
      </c>
      <c r="E1856">
        <v>64000</v>
      </c>
      <c r="F1856">
        <v>64000</v>
      </c>
      <c r="H1856">
        <v>15053.8</v>
      </c>
      <c r="I1856">
        <v>16813.7</v>
      </c>
      <c r="J1856">
        <v>16866.599999999999</v>
      </c>
      <c r="L1856">
        <f t="shared" si="59"/>
        <v>1027.03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1027.45</v>
      </c>
      <c r="B1857">
        <v>3367.67</v>
      </c>
      <c r="C1857">
        <v>11636</v>
      </c>
      <c r="D1857">
        <v>25037.200000000001</v>
      </c>
      <c r="E1857">
        <v>64000</v>
      </c>
      <c r="F1857">
        <v>64000</v>
      </c>
      <c r="H1857">
        <v>13713.5</v>
      </c>
      <c r="I1857">
        <v>15579.4</v>
      </c>
      <c r="J1857">
        <v>15551.5</v>
      </c>
      <c r="L1857">
        <f t="shared" si="59"/>
        <v>1027.45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1027.8800000000001</v>
      </c>
      <c r="B1858">
        <v>3354.53</v>
      </c>
      <c r="C1858">
        <v>11532.8</v>
      </c>
      <c r="D1858">
        <v>25006.53</v>
      </c>
      <c r="E1858">
        <v>64000</v>
      </c>
      <c r="F1858">
        <v>64000</v>
      </c>
      <c r="H1858">
        <v>13588.9</v>
      </c>
      <c r="I1858">
        <v>15430.6</v>
      </c>
      <c r="J1858">
        <v>15467.3</v>
      </c>
      <c r="L1858">
        <f t="shared" si="59"/>
        <v>1027.8800000000001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1028.31</v>
      </c>
      <c r="B1859">
        <v>3320</v>
      </c>
      <c r="C1859">
        <v>11339.2</v>
      </c>
      <c r="D1859">
        <v>24959.67</v>
      </c>
      <c r="E1859">
        <v>64000</v>
      </c>
      <c r="F1859">
        <v>64000</v>
      </c>
      <c r="H1859">
        <v>13326.9</v>
      </c>
      <c r="I1859">
        <v>15245.2</v>
      </c>
      <c r="J1859">
        <v>15281.3</v>
      </c>
      <c r="L1859">
        <f t="shared" si="59"/>
        <v>1028.31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1028.73</v>
      </c>
      <c r="B1860">
        <v>3335.53</v>
      </c>
      <c r="C1860">
        <v>11397.2</v>
      </c>
      <c r="D1860">
        <v>25161.67</v>
      </c>
      <c r="E1860">
        <v>64000</v>
      </c>
      <c r="F1860">
        <v>64000</v>
      </c>
      <c r="H1860">
        <v>13452</v>
      </c>
      <c r="I1860">
        <v>15407.8</v>
      </c>
      <c r="J1860">
        <v>15367.7</v>
      </c>
      <c r="L1860">
        <f t="shared" si="59"/>
        <v>1028.73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1029.1600000000001</v>
      </c>
      <c r="B1861">
        <v>3283.53</v>
      </c>
      <c r="C1861">
        <v>10936.4</v>
      </c>
      <c r="D1861">
        <v>25236.47</v>
      </c>
      <c r="E1861">
        <v>64000</v>
      </c>
      <c r="F1861">
        <v>64000</v>
      </c>
      <c r="H1861">
        <v>12876.5</v>
      </c>
      <c r="I1861">
        <v>14828.4</v>
      </c>
      <c r="J1861">
        <v>14864.3</v>
      </c>
      <c r="L1861">
        <f t="shared" si="59"/>
        <v>1029.1600000000001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1029.5899999999999</v>
      </c>
      <c r="B1862">
        <v>3483.87</v>
      </c>
      <c r="C1862">
        <v>12672.7</v>
      </c>
      <c r="D1862">
        <v>25529.27</v>
      </c>
      <c r="E1862">
        <v>64000</v>
      </c>
      <c r="F1862">
        <v>64000</v>
      </c>
      <c r="H1862">
        <v>14946.5</v>
      </c>
      <c r="I1862">
        <v>16923.599999999999</v>
      </c>
      <c r="J1862">
        <v>16933.599999999999</v>
      </c>
      <c r="L1862">
        <f t="shared" si="59"/>
        <v>1029.5899999999999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1030.01</v>
      </c>
      <c r="B1863">
        <v>3319.47</v>
      </c>
      <c r="C1863">
        <v>11361.6</v>
      </c>
      <c r="D1863">
        <v>25572.33</v>
      </c>
      <c r="E1863">
        <v>64000</v>
      </c>
      <c r="F1863">
        <v>64000</v>
      </c>
      <c r="H1863">
        <v>13348</v>
      </c>
      <c r="I1863">
        <v>15410.8</v>
      </c>
      <c r="J1863">
        <v>15428</v>
      </c>
      <c r="L1863">
        <f t="shared" si="59"/>
        <v>1030.01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1030.44</v>
      </c>
      <c r="B1864">
        <v>3320</v>
      </c>
      <c r="C1864">
        <v>11311.9</v>
      </c>
      <c r="D1864">
        <v>25652.73</v>
      </c>
      <c r="E1864">
        <v>64000</v>
      </c>
      <c r="F1864">
        <v>64000</v>
      </c>
      <c r="H1864">
        <v>13281</v>
      </c>
      <c r="I1864">
        <v>15415.1</v>
      </c>
      <c r="J1864">
        <v>15429.4</v>
      </c>
      <c r="L1864">
        <f t="shared" si="59"/>
        <v>1030.44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1030.8699999999999</v>
      </c>
      <c r="B1865">
        <v>3349.67</v>
      </c>
      <c r="C1865">
        <v>11441.6</v>
      </c>
      <c r="D1865">
        <v>25716.67</v>
      </c>
      <c r="E1865">
        <v>64000</v>
      </c>
      <c r="F1865">
        <v>64000</v>
      </c>
      <c r="H1865">
        <v>13498.3</v>
      </c>
      <c r="I1865">
        <v>15548.6</v>
      </c>
      <c r="J1865">
        <v>15597.6</v>
      </c>
      <c r="L1865">
        <f t="shared" si="59"/>
        <v>1030.8699999999999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1031.29</v>
      </c>
      <c r="B1866">
        <v>3414.53</v>
      </c>
      <c r="C1866">
        <v>12100.6</v>
      </c>
      <c r="D1866">
        <v>25682.53</v>
      </c>
      <c r="E1866">
        <v>64000</v>
      </c>
      <c r="F1866">
        <v>64000</v>
      </c>
      <c r="H1866">
        <v>14236</v>
      </c>
      <c r="I1866">
        <v>16309.4</v>
      </c>
      <c r="J1866">
        <v>16281.2</v>
      </c>
      <c r="L1866">
        <f t="shared" si="59"/>
        <v>1031.29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1031.72</v>
      </c>
      <c r="B1867">
        <v>3245.47</v>
      </c>
      <c r="C1867">
        <v>10687.2</v>
      </c>
      <c r="D1867">
        <v>25410.6</v>
      </c>
      <c r="E1867">
        <v>64000</v>
      </c>
      <c r="F1867">
        <v>64000</v>
      </c>
      <c r="H1867">
        <v>12554.9</v>
      </c>
      <c r="I1867">
        <v>14726.8</v>
      </c>
      <c r="J1867">
        <v>14702.8</v>
      </c>
      <c r="L1867">
        <f t="shared" si="59"/>
        <v>1031.72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1032.1500000000001</v>
      </c>
      <c r="B1868">
        <v>3349.33</v>
      </c>
      <c r="C1868">
        <v>11453.9</v>
      </c>
      <c r="D1868">
        <v>25361.93</v>
      </c>
      <c r="E1868">
        <v>64000</v>
      </c>
      <c r="F1868">
        <v>64000</v>
      </c>
      <c r="H1868">
        <v>13420.7</v>
      </c>
      <c r="I1868">
        <v>15542.2</v>
      </c>
      <c r="J1868">
        <v>15545.3</v>
      </c>
      <c r="L1868">
        <f t="shared" si="59"/>
        <v>1032.1500000000001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1032.57</v>
      </c>
      <c r="B1869">
        <v>3369.27</v>
      </c>
      <c r="C1869">
        <v>11720.2</v>
      </c>
      <c r="D1869">
        <v>25183.07</v>
      </c>
      <c r="E1869">
        <v>64000</v>
      </c>
      <c r="F1869">
        <v>64000</v>
      </c>
      <c r="H1869">
        <v>13812.6</v>
      </c>
      <c r="I1869">
        <v>15832.5</v>
      </c>
      <c r="J1869">
        <v>15891.3</v>
      </c>
      <c r="L1869">
        <f t="shared" si="59"/>
        <v>1032.57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1033</v>
      </c>
      <c r="B1870">
        <v>3316.53</v>
      </c>
      <c r="C1870">
        <v>11130.4</v>
      </c>
      <c r="D1870">
        <v>24833.27</v>
      </c>
      <c r="E1870">
        <v>64000</v>
      </c>
      <c r="F1870">
        <v>64000</v>
      </c>
      <c r="H1870">
        <v>13088.2</v>
      </c>
      <c r="I1870">
        <v>15154.7</v>
      </c>
      <c r="J1870">
        <v>15137.1</v>
      </c>
      <c r="L1870">
        <f t="shared" si="59"/>
        <v>1033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1033.42</v>
      </c>
      <c r="B1871">
        <v>3398.6</v>
      </c>
      <c r="C1871">
        <v>11854.3</v>
      </c>
      <c r="D1871">
        <v>24554.2</v>
      </c>
      <c r="E1871">
        <v>64000</v>
      </c>
      <c r="F1871">
        <v>64000</v>
      </c>
      <c r="H1871">
        <v>13947.8</v>
      </c>
      <c r="I1871">
        <v>16036.8</v>
      </c>
      <c r="J1871">
        <v>16050.7</v>
      </c>
      <c r="L1871">
        <f t="shared" si="59"/>
        <v>1033.42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1033.8499999999999</v>
      </c>
      <c r="B1872">
        <v>3269.13</v>
      </c>
      <c r="C1872">
        <v>10898.5</v>
      </c>
      <c r="D1872">
        <v>24056.799999999999</v>
      </c>
      <c r="E1872">
        <v>64000</v>
      </c>
      <c r="F1872">
        <v>64000</v>
      </c>
      <c r="H1872">
        <v>12789.1</v>
      </c>
      <c r="I1872">
        <v>14905.1</v>
      </c>
      <c r="J1872">
        <v>14915.6</v>
      </c>
      <c r="L1872">
        <f t="shared" si="59"/>
        <v>1033.8499999999999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1034.28</v>
      </c>
      <c r="B1873">
        <v>3268.67</v>
      </c>
      <c r="C1873">
        <v>10881.3</v>
      </c>
      <c r="D1873">
        <v>23734.27</v>
      </c>
      <c r="E1873">
        <v>64000</v>
      </c>
      <c r="F1873">
        <v>64000</v>
      </c>
      <c r="H1873">
        <v>12782.7</v>
      </c>
      <c r="I1873">
        <v>14966.4</v>
      </c>
      <c r="J1873">
        <v>14987.9</v>
      </c>
      <c r="L1873">
        <f t="shared" si="59"/>
        <v>1034.28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1034.7</v>
      </c>
      <c r="B1874">
        <v>3354.27</v>
      </c>
      <c r="C1874">
        <v>11514.7</v>
      </c>
      <c r="D1874">
        <v>23337.8</v>
      </c>
      <c r="E1874">
        <v>64000</v>
      </c>
      <c r="F1874">
        <v>64000</v>
      </c>
      <c r="H1874">
        <v>13583.2</v>
      </c>
      <c r="I1874">
        <v>15728.2</v>
      </c>
      <c r="J1874">
        <v>15701.9</v>
      </c>
      <c r="L1874">
        <f t="shared" si="59"/>
        <v>1034.7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1035.1300000000001</v>
      </c>
      <c r="B1875">
        <v>3380.73</v>
      </c>
      <c r="C1875">
        <v>11784.8</v>
      </c>
      <c r="D1875">
        <v>22981.200000000001</v>
      </c>
      <c r="E1875">
        <v>64000</v>
      </c>
      <c r="F1875">
        <v>64000</v>
      </c>
      <c r="H1875">
        <v>13835.9</v>
      </c>
      <c r="I1875">
        <v>15960.1</v>
      </c>
      <c r="J1875">
        <v>15954.7</v>
      </c>
      <c r="L1875">
        <f t="shared" si="59"/>
        <v>1035.1300000000001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1035.56</v>
      </c>
      <c r="B1876">
        <v>3292.33</v>
      </c>
      <c r="C1876">
        <v>11119.3</v>
      </c>
      <c r="D1876">
        <v>22482.13</v>
      </c>
      <c r="E1876">
        <v>64000</v>
      </c>
      <c r="F1876">
        <v>64000</v>
      </c>
      <c r="H1876">
        <v>13102.6</v>
      </c>
      <c r="I1876">
        <v>15274.5</v>
      </c>
      <c r="J1876">
        <v>15293.3</v>
      </c>
      <c r="L1876">
        <f t="shared" si="59"/>
        <v>1035.56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1035.98</v>
      </c>
      <c r="B1877">
        <v>3460.93</v>
      </c>
      <c r="C1877">
        <v>12389.1</v>
      </c>
      <c r="D1877">
        <v>22318.2</v>
      </c>
      <c r="E1877">
        <v>64000</v>
      </c>
      <c r="F1877">
        <v>64000</v>
      </c>
      <c r="H1877">
        <v>14599.3</v>
      </c>
      <c r="I1877">
        <v>16808.900000000001</v>
      </c>
      <c r="J1877">
        <v>16824.8</v>
      </c>
      <c r="L1877">
        <f t="shared" si="59"/>
        <v>1035.98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1036.4100000000001</v>
      </c>
      <c r="B1878">
        <v>3291.13</v>
      </c>
      <c r="C1878">
        <v>11012.5</v>
      </c>
      <c r="D1878">
        <v>21886.400000000001</v>
      </c>
      <c r="E1878">
        <v>64000</v>
      </c>
      <c r="F1878">
        <v>64000</v>
      </c>
      <c r="H1878">
        <v>12957</v>
      </c>
      <c r="I1878">
        <v>15113.1</v>
      </c>
      <c r="J1878">
        <v>15153</v>
      </c>
      <c r="L1878">
        <f t="shared" si="59"/>
        <v>1036.4100000000001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1036.83</v>
      </c>
      <c r="B1879">
        <v>3300.6</v>
      </c>
      <c r="C1879">
        <v>11153</v>
      </c>
      <c r="D1879">
        <v>21711.27</v>
      </c>
      <c r="E1879">
        <v>64000</v>
      </c>
      <c r="F1879">
        <v>64000</v>
      </c>
      <c r="H1879">
        <v>13123.5</v>
      </c>
      <c r="I1879">
        <v>15230.7</v>
      </c>
      <c r="J1879">
        <v>15236.2</v>
      </c>
      <c r="L1879">
        <f t="shared" si="59"/>
        <v>1036.83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1037.26</v>
      </c>
      <c r="B1880">
        <v>3334.6</v>
      </c>
      <c r="C1880">
        <v>11408.2</v>
      </c>
      <c r="D1880">
        <v>21494.13</v>
      </c>
      <c r="E1880">
        <v>64000</v>
      </c>
      <c r="F1880">
        <v>64000</v>
      </c>
      <c r="H1880">
        <v>13396.8</v>
      </c>
      <c r="I1880">
        <v>15524.2</v>
      </c>
      <c r="J1880">
        <v>15542.5</v>
      </c>
      <c r="L1880">
        <f t="shared" si="59"/>
        <v>1037.26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1037.69</v>
      </c>
      <c r="B1881">
        <v>3240.2</v>
      </c>
      <c r="C1881">
        <v>10634.2</v>
      </c>
      <c r="D1881">
        <v>21217.200000000001</v>
      </c>
      <c r="E1881">
        <v>64000</v>
      </c>
      <c r="F1881">
        <v>64000</v>
      </c>
      <c r="H1881">
        <v>12486.8</v>
      </c>
      <c r="I1881">
        <v>14469.8</v>
      </c>
      <c r="J1881">
        <v>14470.1</v>
      </c>
      <c r="L1881">
        <f t="shared" si="59"/>
        <v>1037.69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1038.1099999999999</v>
      </c>
      <c r="B1882">
        <v>3366.93</v>
      </c>
      <c r="C1882">
        <v>11767.4</v>
      </c>
      <c r="D1882">
        <v>21215.27</v>
      </c>
      <c r="E1882">
        <v>64000</v>
      </c>
      <c r="F1882">
        <v>64000</v>
      </c>
      <c r="H1882">
        <v>13798.9</v>
      </c>
      <c r="I1882">
        <v>15712.9</v>
      </c>
      <c r="J1882">
        <v>15769.7</v>
      </c>
      <c r="L1882">
        <f t="shared" si="59"/>
        <v>1038.1099999999999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1038.54</v>
      </c>
      <c r="B1883">
        <v>3384.13</v>
      </c>
      <c r="C1883">
        <v>11883.7</v>
      </c>
      <c r="D1883">
        <v>21166.799999999999</v>
      </c>
      <c r="E1883">
        <v>64000</v>
      </c>
      <c r="F1883">
        <v>64000</v>
      </c>
      <c r="H1883">
        <v>13950</v>
      </c>
      <c r="I1883">
        <v>15866.9</v>
      </c>
      <c r="J1883">
        <v>15878.1</v>
      </c>
      <c r="L1883">
        <f t="shared" si="59"/>
        <v>1038.54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1038.96</v>
      </c>
      <c r="B1884">
        <v>3377.47</v>
      </c>
      <c r="C1884">
        <v>11691.8</v>
      </c>
      <c r="D1884">
        <v>21153.67</v>
      </c>
      <c r="E1884">
        <v>64000</v>
      </c>
      <c r="F1884">
        <v>64000</v>
      </c>
      <c r="H1884">
        <v>13803.6</v>
      </c>
      <c r="I1884">
        <v>15705.3</v>
      </c>
      <c r="J1884">
        <v>15733.4</v>
      </c>
      <c r="L1884">
        <f t="shared" si="59"/>
        <v>1038.96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1039.3900000000001</v>
      </c>
      <c r="B1885">
        <v>3398.53</v>
      </c>
      <c r="C1885">
        <v>11946.4</v>
      </c>
      <c r="D1885">
        <v>21115.93</v>
      </c>
      <c r="E1885">
        <v>64000</v>
      </c>
      <c r="F1885">
        <v>64000</v>
      </c>
      <c r="H1885">
        <v>14020.1</v>
      </c>
      <c r="I1885">
        <v>15925.4</v>
      </c>
      <c r="J1885">
        <v>15946.3</v>
      </c>
      <c r="L1885">
        <f t="shared" si="59"/>
        <v>1039.3900000000001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1039.82</v>
      </c>
      <c r="B1886">
        <v>3440.27</v>
      </c>
      <c r="C1886">
        <v>12260.5</v>
      </c>
      <c r="D1886">
        <v>21234.33</v>
      </c>
      <c r="E1886">
        <v>64000</v>
      </c>
      <c r="F1886">
        <v>64000</v>
      </c>
      <c r="H1886">
        <v>14416.7</v>
      </c>
      <c r="I1886">
        <v>16280.9</v>
      </c>
      <c r="J1886">
        <v>16325.2</v>
      </c>
      <c r="L1886">
        <f t="shared" si="59"/>
        <v>1039.82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1040.24</v>
      </c>
      <c r="B1887">
        <v>3302</v>
      </c>
      <c r="C1887">
        <v>11198.1</v>
      </c>
      <c r="D1887">
        <v>21107.33</v>
      </c>
      <c r="E1887">
        <v>64000</v>
      </c>
      <c r="F1887">
        <v>64000</v>
      </c>
      <c r="H1887">
        <v>13171.3</v>
      </c>
      <c r="I1887">
        <v>15068.1</v>
      </c>
      <c r="J1887">
        <v>15085.1</v>
      </c>
      <c r="L1887">
        <f t="shared" si="59"/>
        <v>1040.24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1040.67</v>
      </c>
      <c r="B1888">
        <v>3308.6</v>
      </c>
      <c r="C1888">
        <v>11161.9</v>
      </c>
      <c r="D1888">
        <v>21134.67</v>
      </c>
      <c r="E1888">
        <v>64000</v>
      </c>
      <c r="F1888">
        <v>64000</v>
      </c>
      <c r="H1888">
        <v>13147.4</v>
      </c>
      <c r="I1888">
        <v>14992.4</v>
      </c>
      <c r="J1888">
        <v>15016.4</v>
      </c>
      <c r="L1888">
        <f t="shared" si="59"/>
        <v>1040.67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1041.0899999999999</v>
      </c>
      <c r="B1889">
        <v>3347</v>
      </c>
      <c r="C1889">
        <v>11534.7</v>
      </c>
      <c r="D1889">
        <v>21136.400000000001</v>
      </c>
      <c r="E1889">
        <v>64000</v>
      </c>
      <c r="F1889">
        <v>64000</v>
      </c>
      <c r="H1889">
        <v>13584.9</v>
      </c>
      <c r="I1889">
        <v>15400.4</v>
      </c>
      <c r="J1889">
        <v>15424.4</v>
      </c>
      <c r="L1889">
        <f t="shared" si="59"/>
        <v>1041.0899999999999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1041.52</v>
      </c>
      <c r="B1890">
        <v>3307.2</v>
      </c>
      <c r="C1890">
        <v>11125.2</v>
      </c>
      <c r="D1890">
        <v>21059.4</v>
      </c>
      <c r="E1890">
        <v>64000</v>
      </c>
      <c r="F1890">
        <v>64000</v>
      </c>
      <c r="H1890">
        <v>13047.4</v>
      </c>
      <c r="I1890">
        <v>14888.7</v>
      </c>
      <c r="J1890">
        <v>14900.2</v>
      </c>
      <c r="L1890">
        <f t="shared" si="59"/>
        <v>1041.52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1041.95</v>
      </c>
      <c r="B1891">
        <v>3428.4</v>
      </c>
      <c r="C1891">
        <v>12238.3</v>
      </c>
      <c r="D1891">
        <v>21117.67</v>
      </c>
      <c r="E1891">
        <v>64000</v>
      </c>
      <c r="F1891">
        <v>64000</v>
      </c>
      <c r="H1891">
        <v>14411.3</v>
      </c>
      <c r="I1891">
        <v>16175.5</v>
      </c>
      <c r="J1891">
        <v>16177</v>
      </c>
      <c r="L1891">
        <f t="shared" si="59"/>
        <v>1041.95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1042.3699999999999</v>
      </c>
      <c r="B1892">
        <v>3415.13</v>
      </c>
      <c r="C1892">
        <v>12070.6</v>
      </c>
      <c r="D1892">
        <v>20949.53</v>
      </c>
      <c r="E1892">
        <v>64000</v>
      </c>
      <c r="F1892">
        <v>64000</v>
      </c>
      <c r="H1892">
        <v>14202.2</v>
      </c>
      <c r="I1892">
        <v>15946.8</v>
      </c>
      <c r="J1892">
        <v>15945.2</v>
      </c>
      <c r="L1892">
        <f t="shared" ref="L1892:L1955" si="61">A1892</f>
        <v>1042.3699999999999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1042.8</v>
      </c>
      <c r="B1893">
        <v>3367.27</v>
      </c>
      <c r="C1893">
        <v>11660.4</v>
      </c>
      <c r="D1893">
        <v>20747.07</v>
      </c>
      <c r="E1893">
        <v>64000</v>
      </c>
      <c r="F1893">
        <v>64000</v>
      </c>
      <c r="H1893">
        <v>13730.7</v>
      </c>
      <c r="I1893">
        <v>15456.6</v>
      </c>
      <c r="J1893">
        <v>15493.7</v>
      </c>
      <c r="L1893">
        <f t="shared" si="61"/>
        <v>1042.8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1043.22</v>
      </c>
      <c r="B1894">
        <v>3394.93</v>
      </c>
      <c r="C1894">
        <v>11921</v>
      </c>
      <c r="D1894">
        <v>20491</v>
      </c>
      <c r="E1894">
        <v>64000</v>
      </c>
      <c r="F1894">
        <v>64000</v>
      </c>
      <c r="H1894">
        <v>14013.9</v>
      </c>
      <c r="I1894">
        <v>15688.6</v>
      </c>
      <c r="J1894">
        <v>15746.7</v>
      </c>
      <c r="L1894">
        <f t="shared" si="61"/>
        <v>1043.22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1043.6500000000001</v>
      </c>
      <c r="B1895">
        <v>3328.6</v>
      </c>
      <c r="C1895">
        <v>11353.4</v>
      </c>
      <c r="D1895">
        <v>20152.669999999998</v>
      </c>
      <c r="E1895">
        <v>64000</v>
      </c>
      <c r="F1895">
        <v>64000</v>
      </c>
      <c r="H1895">
        <v>13415.5</v>
      </c>
      <c r="I1895">
        <v>15138.7</v>
      </c>
      <c r="J1895">
        <v>15116.9</v>
      </c>
      <c r="L1895">
        <f t="shared" si="61"/>
        <v>1043.6500000000001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1044.07</v>
      </c>
      <c r="B1896">
        <v>3388.33</v>
      </c>
      <c r="C1896">
        <v>11820.6</v>
      </c>
      <c r="D1896">
        <v>19939.53</v>
      </c>
      <c r="E1896">
        <v>64000</v>
      </c>
      <c r="F1896">
        <v>64000</v>
      </c>
      <c r="H1896">
        <v>13981.9</v>
      </c>
      <c r="I1896">
        <v>15640.5</v>
      </c>
      <c r="J1896">
        <v>15638.4</v>
      </c>
      <c r="L1896">
        <f t="shared" si="61"/>
        <v>1044.07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1044.5</v>
      </c>
      <c r="B1897">
        <v>3267</v>
      </c>
      <c r="C1897">
        <v>10878.5</v>
      </c>
      <c r="D1897">
        <v>19526.599999999999</v>
      </c>
      <c r="E1897">
        <v>64000</v>
      </c>
      <c r="F1897">
        <v>64000</v>
      </c>
      <c r="H1897">
        <v>12769.3</v>
      </c>
      <c r="I1897">
        <v>14410</v>
      </c>
      <c r="J1897">
        <v>14432.2</v>
      </c>
      <c r="L1897">
        <f t="shared" si="61"/>
        <v>1044.5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1044.92</v>
      </c>
      <c r="B1898">
        <v>3309.4</v>
      </c>
      <c r="C1898">
        <v>11184.8</v>
      </c>
      <c r="D1898">
        <v>19241.400000000001</v>
      </c>
      <c r="E1898">
        <v>64000</v>
      </c>
      <c r="F1898">
        <v>64000</v>
      </c>
      <c r="H1898">
        <v>13155.8</v>
      </c>
      <c r="I1898">
        <v>14795.6</v>
      </c>
      <c r="J1898">
        <v>14808.1</v>
      </c>
      <c r="L1898">
        <f t="shared" si="61"/>
        <v>1044.92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1045.3499999999999</v>
      </c>
      <c r="B1899">
        <v>3302.67</v>
      </c>
      <c r="C1899">
        <v>11184.1</v>
      </c>
      <c r="D1899">
        <v>18928.73</v>
      </c>
      <c r="E1899">
        <v>64000</v>
      </c>
      <c r="F1899">
        <v>64000</v>
      </c>
      <c r="H1899">
        <v>13172.4</v>
      </c>
      <c r="I1899">
        <v>14751.3</v>
      </c>
      <c r="J1899">
        <v>14790.6</v>
      </c>
      <c r="L1899">
        <f t="shared" si="61"/>
        <v>1045.3499999999999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1045.78</v>
      </c>
      <c r="B1900">
        <v>3265.87</v>
      </c>
      <c r="C1900">
        <v>10738.1</v>
      </c>
      <c r="D1900">
        <v>18635.07</v>
      </c>
      <c r="E1900">
        <v>64000</v>
      </c>
      <c r="F1900">
        <v>64000</v>
      </c>
      <c r="H1900">
        <v>12634.7</v>
      </c>
      <c r="I1900">
        <v>14258</v>
      </c>
      <c r="J1900">
        <v>14229.8</v>
      </c>
      <c r="L1900">
        <f t="shared" si="61"/>
        <v>1045.78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1046.2</v>
      </c>
      <c r="B1901">
        <v>3343.8</v>
      </c>
      <c r="C1901">
        <v>11360.4</v>
      </c>
      <c r="D1901">
        <v>18457.87</v>
      </c>
      <c r="E1901">
        <v>64000</v>
      </c>
      <c r="F1901">
        <v>64000</v>
      </c>
      <c r="H1901">
        <v>13327.6</v>
      </c>
      <c r="I1901">
        <v>14837.5</v>
      </c>
      <c r="J1901">
        <v>14912.1</v>
      </c>
      <c r="L1901">
        <f t="shared" si="61"/>
        <v>1046.2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1046.6300000000001</v>
      </c>
      <c r="B1902">
        <v>3371.87</v>
      </c>
      <c r="C1902">
        <v>11693.9</v>
      </c>
      <c r="D1902">
        <v>18201.47</v>
      </c>
      <c r="E1902">
        <v>64000</v>
      </c>
      <c r="F1902">
        <v>64000</v>
      </c>
      <c r="H1902">
        <v>13750</v>
      </c>
      <c r="I1902">
        <v>15281.3</v>
      </c>
      <c r="J1902">
        <v>15320.3</v>
      </c>
      <c r="L1902">
        <f t="shared" si="61"/>
        <v>1046.6300000000001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1047.05</v>
      </c>
      <c r="B1903">
        <v>3279.93</v>
      </c>
      <c r="C1903">
        <v>10928.5</v>
      </c>
      <c r="D1903">
        <v>17865.669999999998</v>
      </c>
      <c r="E1903">
        <v>64000</v>
      </c>
      <c r="F1903">
        <v>64000</v>
      </c>
      <c r="H1903">
        <v>12839.5</v>
      </c>
      <c r="I1903">
        <v>14384.9</v>
      </c>
      <c r="J1903">
        <v>14357.5</v>
      </c>
      <c r="L1903">
        <f t="shared" si="61"/>
        <v>1047.05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1047.48</v>
      </c>
      <c r="B1904">
        <v>3350.73</v>
      </c>
      <c r="C1904">
        <v>11594.2</v>
      </c>
      <c r="D1904">
        <v>17754.8</v>
      </c>
      <c r="E1904">
        <v>64000</v>
      </c>
      <c r="F1904">
        <v>64000</v>
      </c>
      <c r="H1904">
        <v>13610</v>
      </c>
      <c r="I1904">
        <v>15155.7</v>
      </c>
      <c r="J1904">
        <v>15123.8</v>
      </c>
      <c r="L1904">
        <f t="shared" si="61"/>
        <v>1047.48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1047.9000000000001</v>
      </c>
      <c r="B1905">
        <v>3401.2</v>
      </c>
      <c r="C1905">
        <v>11817.7</v>
      </c>
      <c r="D1905">
        <v>17590.47</v>
      </c>
      <c r="E1905">
        <v>64000</v>
      </c>
      <c r="F1905">
        <v>64000</v>
      </c>
      <c r="H1905">
        <v>13902.5</v>
      </c>
      <c r="I1905">
        <v>15372.3</v>
      </c>
      <c r="J1905">
        <v>15392</v>
      </c>
      <c r="L1905">
        <f t="shared" si="61"/>
        <v>1047.9000000000001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1048.33</v>
      </c>
      <c r="B1906">
        <v>3278.27</v>
      </c>
      <c r="C1906">
        <v>10944.8</v>
      </c>
      <c r="D1906">
        <v>17366.53</v>
      </c>
      <c r="E1906">
        <v>64000</v>
      </c>
      <c r="F1906">
        <v>64000</v>
      </c>
      <c r="H1906">
        <v>12833.7</v>
      </c>
      <c r="I1906">
        <v>14334</v>
      </c>
      <c r="J1906">
        <v>14328.1</v>
      </c>
      <c r="L1906">
        <f t="shared" si="61"/>
        <v>1048.33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1048.75</v>
      </c>
      <c r="B1907">
        <v>3401.53</v>
      </c>
      <c r="C1907">
        <v>11909.4</v>
      </c>
      <c r="D1907">
        <v>17375.53</v>
      </c>
      <c r="E1907">
        <v>64000</v>
      </c>
      <c r="F1907">
        <v>64000</v>
      </c>
      <c r="H1907">
        <v>14038</v>
      </c>
      <c r="I1907">
        <v>15452.6</v>
      </c>
      <c r="J1907">
        <v>15519.5</v>
      </c>
      <c r="L1907">
        <f t="shared" si="61"/>
        <v>1048.75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1049.18</v>
      </c>
      <c r="B1908">
        <v>3379.33</v>
      </c>
      <c r="C1908">
        <v>11719</v>
      </c>
      <c r="D1908">
        <v>17270.87</v>
      </c>
      <c r="E1908">
        <v>64000</v>
      </c>
      <c r="F1908">
        <v>64000</v>
      </c>
      <c r="H1908">
        <v>13799.6</v>
      </c>
      <c r="I1908">
        <v>15239.9</v>
      </c>
      <c r="J1908">
        <v>15271.3</v>
      </c>
      <c r="L1908">
        <f t="shared" si="61"/>
        <v>1049.18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1049.5999999999999</v>
      </c>
      <c r="B1909">
        <v>3372.6</v>
      </c>
      <c r="C1909">
        <v>11793</v>
      </c>
      <c r="D1909">
        <v>17184.93</v>
      </c>
      <c r="E1909">
        <v>64000</v>
      </c>
      <c r="F1909">
        <v>64000</v>
      </c>
      <c r="H1909">
        <v>13882.7</v>
      </c>
      <c r="I1909">
        <v>15371.4</v>
      </c>
      <c r="J1909">
        <v>15389</v>
      </c>
      <c r="L1909">
        <f t="shared" si="61"/>
        <v>1049.5999999999999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1050.03</v>
      </c>
      <c r="B1910">
        <v>3310.2</v>
      </c>
      <c r="C1910">
        <v>11178.5</v>
      </c>
      <c r="D1910">
        <v>17055</v>
      </c>
      <c r="E1910">
        <v>64000</v>
      </c>
      <c r="F1910">
        <v>64000</v>
      </c>
      <c r="H1910">
        <v>13203.2</v>
      </c>
      <c r="I1910">
        <v>14684.3</v>
      </c>
      <c r="J1910">
        <v>14741</v>
      </c>
      <c r="L1910">
        <f t="shared" si="61"/>
        <v>1050.03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1050.45</v>
      </c>
      <c r="B1911">
        <v>3320.13</v>
      </c>
      <c r="C1911">
        <v>11242.9</v>
      </c>
      <c r="D1911">
        <v>17014.669999999998</v>
      </c>
      <c r="E1911">
        <v>64000</v>
      </c>
      <c r="F1911">
        <v>64000</v>
      </c>
      <c r="H1911">
        <v>13229.7</v>
      </c>
      <c r="I1911">
        <v>14773.8</v>
      </c>
      <c r="J1911">
        <v>14723.3</v>
      </c>
      <c r="L1911">
        <f t="shared" si="61"/>
        <v>1050.45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1050.8800000000001</v>
      </c>
      <c r="B1912">
        <v>3363.87</v>
      </c>
      <c r="C1912">
        <v>11628.3</v>
      </c>
      <c r="D1912">
        <v>17012.2</v>
      </c>
      <c r="E1912">
        <v>64000</v>
      </c>
      <c r="F1912">
        <v>64000</v>
      </c>
      <c r="H1912">
        <v>13673.6</v>
      </c>
      <c r="I1912">
        <v>15178.7</v>
      </c>
      <c r="J1912">
        <v>15193.2</v>
      </c>
      <c r="L1912">
        <f t="shared" si="61"/>
        <v>1050.8800000000001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1051.3</v>
      </c>
      <c r="B1913">
        <v>3399.07</v>
      </c>
      <c r="C1913">
        <v>11887.7</v>
      </c>
      <c r="D1913">
        <v>16990.47</v>
      </c>
      <c r="E1913">
        <v>64000</v>
      </c>
      <c r="F1913">
        <v>64000</v>
      </c>
      <c r="H1913">
        <v>14009.9</v>
      </c>
      <c r="I1913">
        <v>15492.5</v>
      </c>
      <c r="J1913">
        <v>15498.1</v>
      </c>
      <c r="L1913">
        <f t="shared" si="61"/>
        <v>1051.3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1051.73</v>
      </c>
      <c r="B1914">
        <v>3451.6</v>
      </c>
      <c r="C1914">
        <v>12432.8</v>
      </c>
      <c r="D1914">
        <v>16932.8</v>
      </c>
      <c r="E1914">
        <v>64000</v>
      </c>
      <c r="F1914">
        <v>64000</v>
      </c>
      <c r="H1914">
        <v>14659.2</v>
      </c>
      <c r="I1914">
        <v>16110</v>
      </c>
      <c r="J1914">
        <v>16128.6</v>
      </c>
      <c r="L1914">
        <f t="shared" si="61"/>
        <v>1051.73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1052.1500000000001</v>
      </c>
      <c r="B1915">
        <v>3409.27</v>
      </c>
      <c r="C1915">
        <v>12004.6</v>
      </c>
      <c r="D1915">
        <v>16799.07</v>
      </c>
      <c r="E1915">
        <v>64000</v>
      </c>
      <c r="F1915">
        <v>64000</v>
      </c>
      <c r="H1915">
        <v>14168.6</v>
      </c>
      <c r="I1915">
        <v>15607.2</v>
      </c>
      <c r="J1915">
        <v>15645.6</v>
      </c>
      <c r="L1915">
        <f t="shared" si="61"/>
        <v>1052.1500000000001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1052.58</v>
      </c>
      <c r="B1916">
        <v>3333.93</v>
      </c>
      <c r="C1916">
        <v>11452</v>
      </c>
      <c r="D1916">
        <v>16683.93</v>
      </c>
      <c r="E1916">
        <v>64000</v>
      </c>
      <c r="F1916">
        <v>64000</v>
      </c>
      <c r="H1916">
        <v>13471.7</v>
      </c>
      <c r="I1916">
        <v>14891.4</v>
      </c>
      <c r="J1916">
        <v>14875.6</v>
      </c>
      <c r="L1916">
        <f t="shared" si="61"/>
        <v>1052.58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1053</v>
      </c>
      <c r="B1917">
        <v>3388</v>
      </c>
      <c r="C1917">
        <v>11694.1</v>
      </c>
      <c r="D1917">
        <v>16651.07</v>
      </c>
      <c r="E1917">
        <v>64000</v>
      </c>
      <c r="F1917">
        <v>64000</v>
      </c>
      <c r="H1917">
        <v>13633.5</v>
      </c>
      <c r="I1917">
        <v>15079.5</v>
      </c>
      <c r="J1917">
        <v>15008.9</v>
      </c>
      <c r="L1917">
        <f t="shared" si="61"/>
        <v>1053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1053.43</v>
      </c>
      <c r="B1918">
        <v>3207.8</v>
      </c>
      <c r="C1918">
        <v>10359.799999999999</v>
      </c>
      <c r="D1918">
        <v>16437.73</v>
      </c>
      <c r="E1918">
        <v>64000</v>
      </c>
      <c r="F1918">
        <v>64000</v>
      </c>
      <c r="H1918">
        <v>12165.6</v>
      </c>
      <c r="I1918">
        <v>13603.9</v>
      </c>
      <c r="J1918">
        <v>13562.6</v>
      </c>
      <c r="L1918">
        <f t="shared" si="61"/>
        <v>1053.43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1053.8499999999999</v>
      </c>
      <c r="B1919">
        <v>3334.53</v>
      </c>
      <c r="C1919">
        <v>11406</v>
      </c>
      <c r="D1919">
        <v>16401.400000000001</v>
      </c>
      <c r="E1919">
        <v>64000</v>
      </c>
      <c r="F1919">
        <v>64000</v>
      </c>
      <c r="H1919">
        <v>13429.6</v>
      </c>
      <c r="I1919">
        <v>14805.7</v>
      </c>
      <c r="J1919">
        <v>14827.8</v>
      </c>
      <c r="L1919">
        <f t="shared" si="61"/>
        <v>1053.8499999999999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1054.28</v>
      </c>
      <c r="B1920">
        <v>3213.8</v>
      </c>
      <c r="C1920">
        <v>10500.7</v>
      </c>
      <c r="D1920">
        <v>16193.07</v>
      </c>
      <c r="E1920">
        <v>64000</v>
      </c>
      <c r="F1920">
        <v>64000</v>
      </c>
      <c r="H1920">
        <v>12340.7</v>
      </c>
      <c r="I1920">
        <v>13747.9</v>
      </c>
      <c r="J1920">
        <v>13746</v>
      </c>
      <c r="L1920">
        <f t="shared" si="61"/>
        <v>1054.28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1054.7</v>
      </c>
      <c r="B1921">
        <v>3315.53</v>
      </c>
      <c r="C1921">
        <v>11195.7</v>
      </c>
      <c r="D1921">
        <v>16144.33</v>
      </c>
      <c r="E1921">
        <v>64000</v>
      </c>
      <c r="F1921">
        <v>64000</v>
      </c>
      <c r="H1921">
        <v>13194.5</v>
      </c>
      <c r="I1921">
        <v>14546.7</v>
      </c>
      <c r="J1921">
        <v>14505.6</v>
      </c>
      <c r="L1921">
        <f t="shared" si="61"/>
        <v>1054.7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1055.1300000000001</v>
      </c>
      <c r="B1922">
        <v>3283.4</v>
      </c>
      <c r="C1922">
        <v>10967</v>
      </c>
      <c r="D1922">
        <v>15870.2</v>
      </c>
      <c r="E1922">
        <v>64000</v>
      </c>
      <c r="F1922">
        <v>64000</v>
      </c>
      <c r="H1922">
        <v>12923.9</v>
      </c>
      <c r="I1922">
        <v>14271.5</v>
      </c>
      <c r="J1922">
        <v>14294.6</v>
      </c>
      <c r="L1922">
        <f t="shared" si="61"/>
        <v>1055.1300000000001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1055.55</v>
      </c>
      <c r="B1923">
        <v>3354.53</v>
      </c>
      <c r="C1923">
        <v>11523.6</v>
      </c>
      <c r="D1923">
        <v>15745.6</v>
      </c>
      <c r="E1923">
        <v>64000</v>
      </c>
      <c r="F1923">
        <v>64000</v>
      </c>
      <c r="H1923">
        <v>13584.8</v>
      </c>
      <c r="I1923">
        <v>14899.7</v>
      </c>
      <c r="J1923">
        <v>14933.3</v>
      </c>
      <c r="L1923">
        <f t="shared" si="61"/>
        <v>1055.55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1055.98</v>
      </c>
      <c r="B1924">
        <v>3366.87</v>
      </c>
      <c r="C1924">
        <v>11658.8</v>
      </c>
      <c r="D1924">
        <v>15576.87</v>
      </c>
      <c r="E1924">
        <v>64000</v>
      </c>
      <c r="F1924">
        <v>64000</v>
      </c>
      <c r="H1924">
        <v>13740</v>
      </c>
      <c r="I1924">
        <v>15076.8</v>
      </c>
      <c r="J1924">
        <v>15106.5</v>
      </c>
      <c r="L1924">
        <f t="shared" si="61"/>
        <v>1055.98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1056.4000000000001</v>
      </c>
      <c r="B1925">
        <v>3473.47</v>
      </c>
      <c r="C1925">
        <v>12535.1</v>
      </c>
      <c r="D1925">
        <v>15506.4</v>
      </c>
      <c r="E1925">
        <v>64000</v>
      </c>
      <c r="F1925">
        <v>64000</v>
      </c>
      <c r="H1925">
        <v>14753.8</v>
      </c>
      <c r="I1925">
        <v>16072.5</v>
      </c>
      <c r="J1925">
        <v>16071</v>
      </c>
      <c r="L1925">
        <f t="shared" si="61"/>
        <v>1056.4000000000001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1056.83</v>
      </c>
      <c r="B1926">
        <v>3389.07</v>
      </c>
      <c r="C1926">
        <v>11975.5</v>
      </c>
      <c r="D1926">
        <v>15216.6</v>
      </c>
      <c r="E1926">
        <v>64000</v>
      </c>
      <c r="F1926">
        <v>64000</v>
      </c>
      <c r="H1926">
        <v>14120.6</v>
      </c>
      <c r="I1926">
        <v>15432.8</v>
      </c>
      <c r="J1926">
        <v>15428.7</v>
      </c>
      <c r="L1926">
        <f t="shared" si="61"/>
        <v>1056.83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1057.25</v>
      </c>
      <c r="B1927">
        <v>3406.07</v>
      </c>
      <c r="C1927">
        <v>11984.6</v>
      </c>
      <c r="D1927">
        <v>15067.73</v>
      </c>
      <c r="E1927">
        <v>64000</v>
      </c>
      <c r="F1927">
        <v>64000</v>
      </c>
      <c r="H1927">
        <v>14107.2</v>
      </c>
      <c r="I1927">
        <v>15327.4</v>
      </c>
      <c r="J1927">
        <v>15365.3</v>
      </c>
      <c r="L1927">
        <f t="shared" si="61"/>
        <v>1057.25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1057.68</v>
      </c>
      <c r="B1928">
        <v>3338.6</v>
      </c>
      <c r="C1928">
        <v>11393.7</v>
      </c>
      <c r="D1928">
        <v>14804.73</v>
      </c>
      <c r="E1928">
        <v>64000</v>
      </c>
      <c r="F1928">
        <v>64000</v>
      </c>
      <c r="H1928">
        <v>13559.5</v>
      </c>
      <c r="I1928">
        <v>14638.5</v>
      </c>
      <c r="J1928">
        <v>14644</v>
      </c>
      <c r="L1928">
        <f t="shared" si="61"/>
        <v>1057.68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1058.0999999999999</v>
      </c>
      <c r="B1929">
        <v>3623.47</v>
      </c>
      <c r="C1929">
        <v>13745.3</v>
      </c>
      <c r="D1929">
        <v>14866.93</v>
      </c>
      <c r="E1929">
        <v>64000</v>
      </c>
      <c r="F1929">
        <v>64000</v>
      </c>
      <c r="H1929">
        <v>16201.2</v>
      </c>
      <c r="I1929">
        <v>17442.099999999999</v>
      </c>
      <c r="J1929">
        <v>17410.599999999999</v>
      </c>
      <c r="L1929">
        <f t="shared" si="61"/>
        <v>1058.0999999999999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1058.52</v>
      </c>
      <c r="B1930">
        <v>3293.27</v>
      </c>
      <c r="C1930">
        <v>11022.8</v>
      </c>
      <c r="D1930">
        <v>14323.6</v>
      </c>
      <c r="E1930">
        <v>64000</v>
      </c>
      <c r="F1930">
        <v>64000</v>
      </c>
      <c r="H1930">
        <v>12950.5</v>
      </c>
      <c r="I1930">
        <v>14148.8</v>
      </c>
      <c r="J1930">
        <v>14144.2</v>
      </c>
      <c r="L1930">
        <f t="shared" si="61"/>
        <v>1058.52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1058.95</v>
      </c>
      <c r="B1931">
        <v>3358.47</v>
      </c>
      <c r="C1931">
        <v>11643.3</v>
      </c>
      <c r="D1931">
        <v>14232.87</v>
      </c>
      <c r="E1931">
        <v>64000</v>
      </c>
      <c r="F1931">
        <v>64000</v>
      </c>
      <c r="H1931">
        <v>13676</v>
      </c>
      <c r="I1931">
        <v>14903.1</v>
      </c>
      <c r="J1931">
        <v>14906.7</v>
      </c>
      <c r="L1931">
        <f t="shared" si="61"/>
        <v>1058.95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1059.3699999999999</v>
      </c>
      <c r="B1932">
        <v>3374.33</v>
      </c>
      <c r="C1932">
        <v>11672.2</v>
      </c>
      <c r="D1932">
        <v>14078.93</v>
      </c>
      <c r="E1932">
        <v>64000</v>
      </c>
      <c r="F1932">
        <v>64000</v>
      </c>
      <c r="H1932">
        <v>13789.7</v>
      </c>
      <c r="I1932">
        <v>15002</v>
      </c>
      <c r="J1932">
        <v>15005.7</v>
      </c>
      <c r="L1932">
        <f t="shared" si="61"/>
        <v>1059.3699999999999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1059.8</v>
      </c>
      <c r="B1933">
        <v>3317.93</v>
      </c>
      <c r="C1933">
        <v>11171.1</v>
      </c>
      <c r="D1933">
        <v>13849.4</v>
      </c>
      <c r="E1933">
        <v>64000</v>
      </c>
      <c r="F1933">
        <v>64000</v>
      </c>
      <c r="H1933">
        <v>13099.4</v>
      </c>
      <c r="I1933">
        <v>14309.7</v>
      </c>
      <c r="J1933">
        <v>14327.4</v>
      </c>
      <c r="L1933">
        <f t="shared" si="61"/>
        <v>1059.8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1060.22</v>
      </c>
      <c r="B1934">
        <v>3317.33</v>
      </c>
      <c r="C1934">
        <v>11217.4</v>
      </c>
      <c r="D1934">
        <v>13698.2</v>
      </c>
      <c r="E1934">
        <v>64000</v>
      </c>
      <c r="F1934">
        <v>64000</v>
      </c>
      <c r="H1934">
        <v>13195.9</v>
      </c>
      <c r="I1934">
        <v>14392.8</v>
      </c>
      <c r="J1934">
        <v>14423</v>
      </c>
      <c r="L1934">
        <f t="shared" si="61"/>
        <v>1060.22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1060.6500000000001</v>
      </c>
      <c r="B1935">
        <v>3297.87</v>
      </c>
      <c r="C1935">
        <v>11078.3</v>
      </c>
      <c r="D1935">
        <v>13556.33</v>
      </c>
      <c r="E1935">
        <v>64000</v>
      </c>
      <c r="F1935">
        <v>64000</v>
      </c>
      <c r="H1935">
        <v>13009.3</v>
      </c>
      <c r="I1935">
        <v>14214.2</v>
      </c>
      <c r="J1935">
        <v>14257.8</v>
      </c>
      <c r="L1935">
        <f t="shared" si="61"/>
        <v>1060.6500000000001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1061.07</v>
      </c>
      <c r="B1936">
        <v>3395.53</v>
      </c>
      <c r="C1936">
        <v>11894.7</v>
      </c>
      <c r="D1936">
        <v>13518.6</v>
      </c>
      <c r="E1936">
        <v>64000</v>
      </c>
      <c r="F1936">
        <v>64000</v>
      </c>
      <c r="H1936">
        <v>14014.7</v>
      </c>
      <c r="I1936">
        <v>15300.4</v>
      </c>
      <c r="J1936">
        <v>15285.4</v>
      </c>
      <c r="L1936">
        <f t="shared" si="61"/>
        <v>1061.07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1061.5</v>
      </c>
      <c r="B1937">
        <v>3335</v>
      </c>
      <c r="C1937">
        <v>11443.8</v>
      </c>
      <c r="D1937">
        <v>13354.33</v>
      </c>
      <c r="E1937">
        <v>64000</v>
      </c>
      <c r="F1937">
        <v>64000</v>
      </c>
      <c r="H1937">
        <v>13430.5</v>
      </c>
      <c r="I1937">
        <v>14653.1</v>
      </c>
      <c r="J1937">
        <v>14673.9</v>
      </c>
      <c r="L1937">
        <f t="shared" si="61"/>
        <v>1061.5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1061.92</v>
      </c>
      <c r="B1938">
        <v>3308.8</v>
      </c>
      <c r="C1938">
        <v>11156.4</v>
      </c>
      <c r="D1938">
        <v>13230.27</v>
      </c>
      <c r="E1938">
        <v>64000</v>
      </c>
      <c r="F1938">
        <v>64000</v>
      </c>
      <c r="H1938">
        <v>13110</v>
      </c>
      <c r="I1938">
        <v>14353.5</v>
      </c>
      <c r="J1938">
        <v>14337.4</v>
      </c>
      <c r="L1938">
        <f t="shared" si="61"/>
        <v>1061.92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1062.3399999999999</v>
      </c>
      <c r="B1939">
        <v>3385.93</v>
      </c>
      <c r="C1939">
        <v>11827.7</v>
      </c>
      <c r="D1939">
        <v>13211</v>
      </c>
      <c r="E1939">
        <v>64000</v>
      </c>
      <c r="F1939">
        <v>64000</v>
      </c>
      <c r="H1939">
        <v>13933.7</v>
      </c>
      <c r="I1939">
        <v>15133.8</v>
      </c>
      <c r="J1939">
        <v>15161.7</v>
      </c>
      <c r="L1939">
        <f t="shared" si="61"/>
        <v>1062.3399999999999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1062.77</v>
      </c>
      <c r="B1940">
        <v>3447.67</v>
      </c>
      <c r="C1940">
        <v>12130.6</v>
      </c>
      <c r="D1940">
        <v>13175.93</v>
      </c>
      <c r="E1940">
        <v>64000</v>
      </c>
      <c r="F1940">
        <v>64000</v>
      </c>
      <c r="H1940">
        <v>14273.3</v>
      </c>
      <c r="I1940">
        <v>15512.1</v>
      </c>
      <c r="J1940">
        <v>15466.3</v>
      </c>
      <c r="L1940">
        <f t="shared" si="61"/>
        <v>1062.77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1063.19</v>
      </c>
      <c r="B1941">
        <v>3338.13</v>
      </c>
      <c r="C1941">
        <v>11527.8</v>
      </c>
      <c r="D1941">
        <v>13047.07</v>
      </c>
      <c r="E1941">
        <v>64000</v>
      </c>
      <c r="F1941">
        <v>64000</v>
      </c>
      <c r="H1941">
        <v>13569.4</v>
      </c>
      <c r="I1941">
        <v>14782.8</v>
      </c>
      <c r="J1941">
        <v>14823.5</v>
      </c>
      <c r="L1941">
        <f t="shared" si="61"/>
        <v>1063.19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1063.6199999999999</v>
      </c>
      <c r="B1942">
        <v>3322.8</v>
      </c>
      <c r="C1942">
        <v>11275.5</v>
      </c>
      <c r="D1942">
        <v>12968.13</v>
      </c>
      <c r="E1942">
        <v>64000</v>
      </c>
      <c r="F1942">
        <v>64000</v>
      </c>
      <c r="H1942">
        <v>13244.1</v>
      </c>
      <c r="I1942">
        <v>14511.1</v>
      </c>
      <c r="J1942">
        <v>14504.4</v>
      </c>
      <c r="L1942">
        <f t="shared" si="61"/>
        <v>1063.6199999999999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1064.04</v>
      </c>
      <c r="B1943">
        <v>3291.07</v>
      </c>
      <c r="C1943">
        <v>11053.5</v>
      </c>
      <c r="D1943">
        <v>12883.4</v>
      </c>
      <c r="E1943">
        <v>64000</v>
      </c>
      <c r="F1943">
        <v>64000</v>
      </c>
      <c r="H1943">
        <v>12996.3</v>
      </c>
      <c r="I1943">
        <v>14288.4</v>
      </c>
      <c r="J1943">
        <v>14278.9</v>
      </c>
      <c r="L1943">
        <f t="shared" si="61"/>
        <v>1064.04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1064.46</v>
      </c>
      <c r="B1944">
        <v>3409.07</v>
      </c>
      <c r="C1944">
        <v>11810.1</v>
      </c>
      <c r="D1944">
        <v>12932.07</v>
      </c>
      <c r="E1944">
        <v>64000</v>
      </c>
      <c r="F1944">
        <v>64000</v>
      </c>
      <c r="H1944">
        <v>13907.6</v>
      </c>
      <c r="I1944">
        <v>15256.8</v>
      </c>
      <c r="J1944">
        <v>15218.7</v>
      </c>
      <c r="L1944">
        <f t="shared" si="61"/>
        <v>1064.46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1064.8900000000001</v>
      </c>
      <c r="B1945">
        <v>3402.07</v>
      </c>
      <c r="C1945">
        <v>11886.9</v>
      </c>
      <c r="D1945">
        <v>12857.33</v>
      </c>
      <c r="E1945">
        <v>64000</v>
      </c>
      <c r="F1945">
        <v>64000</v>
      </c>
      <c r="H1945">
        <v>14035.7</v>
      </c>
      <c r="I1945">
        <v>15366.5</v>
      </c>
      <c r="J1945">
        <v>15376.9</v>
      </c>
      <c r="L1945">
        <f t="shared" si="61"/>
        <v>1064.8900000000001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1065.31</v>
      </c>
      <c r="B1946">
        <v>3305.07</v>
      </c>
      <c r="C1946">
        <v>11140.7</v>
      </c>
      <c r="D1946">
        <v>12736.6</v>
      </c>
      <c r="E1946">
        <v>64000</v>
      </c>
      <c r="F1946">
        <v>64000</v>
      </c>
      <c r="H1946">
        <v>13158.5</v>
      </c>
      <c r="I1946">
        <v>14476.2</v>
      </c>
      <c r="J1946">
        <v>14511.1</v>
      </c>
      <c r="L1946">
        <f t="shared" si="61"/>
        <v>1065.31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1065.74</v>
      </c>
      <c r="B1947">
        <v>3268.6</v>
      </c>
      <c r="C1947">
        <v>10879.7</v>
      </c>
      <c r="D1947">
        <v>12641.33</v>
      </c>
      <c r="E1947">
        <v>64000</v>
      </c>
      <c r="F1947">
        <v>64000</v>
      </c>
      <c r="H1947">
        <v>12862.9</v>
      </c>
      <c r="I1947">
        <v>14225.9</v>
      </c>
      <c r="J1947">
        <v>14215.6</v>
      </c>
      <c r="L1947">
        <f t="shared" si="61"/>
        <v>1065.74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1066.1600000000001</v>
      </c>
      <c r="B1948">
        <v>3246.8</v>
      </c>
      <c r="C1948">
        <v>10698.9</v>
      </c>
      <c r="D1948">
        <v>12524.07</v>
      </c>
      <c r="E1948">
        <v>64000</v>
      </c>
      <c r="F1948">
        <v>64000</v>
      </c>
      <c r="H1948">
        <v>12539.1</v>
      </c>
      <c r="I1948">
        <v>13890.6</v>
      </c>
      <c r="J1948">
        <v>13919.6</v>
      </c>
      <c r="L1948">
        <f t="shared" si="61"/>
        <v>1066.1600000000001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1066.58</v>
      </c>
      <c r="B1949">
        <v>3397.6</v>
      </c>
      <c r="C1949">
        <v>11822.6</v>
      </c>
      <c r="D1949">
        <v>12559.8</v>
      </c>
      <c r="E1949">
        <v>64000</v>
      </c>
      <c r="F1949">
        <v>64000</v>
      </c>
      <c r="H1949">
        <v>14015.4</v>
      </c>
      <c r="I1949">
        <v>15245.1</v>
      </c>
      <c r="J1949">
        <v>15271.7</v>
      </c>
      <c r="L1949">
        <f t="shared" si="61"/>
        <v>1066.58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1067.01</v>
      </c>
      <c r="B1950">
        <v>3333.53</v>
      </c>
      <c r="C1950">
        <v>11348.9</v>
      </c>
      <c r="D1950">
        <v>12409.47</v>
      </c>
      <c r="E1950">
        <v>64000</v>
      </c>
      <c r="F1950">
        <v>64000</v>
      </c>
      <c r="H1950">
        <v>13341.9</v>
      </c>
      <c r="I1950">
        <v>14576.7</v>
      </c>
      <c r="J1950">
        <v>14603.5</v>
      </c>
      <c r="L1950">
        <f t="shared" si="61"/>
        <v>1067.01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1067.43</v>
      </c>
      <c r="B1951">
        <v>3328.73</v>
      </c>
      <c r="C1951">
        <v>11328.6</v>
      </c>
      <c r="D1951">
        <v>12289.2</v>
      </c>
      <c r="E1951">
        <v>64000</v>
      </c>
      <c r="F1951">
        <v>64000</v>
      </c>
      <c r="H1951">
        <v>13283.6</v>
      </c>
      <c r="I1951">
        <v>14568.3</v>
      </c>
      <c r="J1951">
        <v>14537.8</v>
      </c>
      <c r="L1951">
        <f t="shared" si="61"/>
        <v>1067.43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1067.8599999999999</v>
      </c>
      <c r="B1952">
        <v>3356.73</v>
      </c>
      <c r="C1952">
        <v>11490.8</v>
      </c>
      <c r="D1952">
        <v>12160.93</v>
      </c>
      <c r="E1952">
        <v>64000</v>
      </c>
      <c r="F1952">
        <v>64000</v>
      </c>
      <c r="H1952">
        <v>13551.7</v>
      </c>
      <c r="I1952">
        <v>14726.8</v>
      </c>
      <c r="J1952">
        <v>14757.1</v>
      </c>
      <c r="L1952">
        <f t="shared" si="61"/>
        <v>1067.8599999999999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1068.28</v>
      </c>
      <c r="B1953">
        <v>3306.4</v>
      </c>
      <c r="C1953">
        <v>11124.4</v>
      </c>
      <c r="D1953">
        <v>11984.6</v>
      </c>
      <c r="E1953">
        <v>64000</v>
      </c>
      <c r="F1953">
        <v>64000</v>
      </c>
      <c r="H1953">
        <v>13051.7</v>
      </c>
      <c r="I1953">
        <v>14246.5</v>
      </c>
      <c r="J1953">
        <v>14261.2</v>
      </c>
      <c r="L1953">
        <f t="shared" si="61"/>
        <v>1068.28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1068.7</v>
      </c>
      <c r="B1954">
        <v>3471.93</v>
      </c>
      <c r="C1954">
        <v>12442.1</v>
      </c>
      <c r="D1954">
        <v>11993.87</v>
      </c>
      <c r="E1954">
        <v>64000</v>
      </c>
      <c r="F1954">
        <v>64000</v>
      </c>
      <c r="H1954">
        <v>14615.9</v>
      </c>
      <c r="I1954">
        <v>15728.8</v>
      </c>
      <c r="J1954">
        <v>15745.3</v>
      </c>
      <c r="L1954">
        <f t="shared" si="61"/>
        <v>1068.7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1069.1300000000001</v>
      </c>
      <c r="B1955">
        <v>3340.73</v>
      </c>
      <c r="C1955">
        <v>11409.6</v>
      </c>
      <c r="D1955">
        <v>11745</v>
      </c>
      <c r="E1955">
        <v>64000</v>
      </c>
      <c r="F1955">
        <v>64000</v>
      </c>
      <c r="H1955">
        <v>13419.6</v>
      </c>
      <c r="I1955">
        <v>14525.6</v>
      </c>
      <c r="J1955">
        <v>14496.4</v>
      </c>
      <c r="L1955">
        <f t="shared" si="61"/>
        <v>1069.1300000000001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1069.55</v>
      </c>
      <c r="B1956">
        <v>3291.93</v>
      </c>
      <c r="C1956">
        <v>11128.9</v>
      </c>
      <c r="D1956">
        <v>11563.07</v>
      </c>
      <c r="E1956">
        <v>64000</v>
      </c>
      <c r="F1956">
        <v>64000</v>
      </c>
      <c r="H1956">
        <v>13029.5</v>
      </c>
      <c r="I1956">
        <v>14177.5</v>
      </c>
      <c r="J1956">
        <v>14150.2</v>
      </c>
      <c r="L1956">
        <f t="shared" ref="L1956:L2019" si="63">A1956</f>
        <v>1069.55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1069.97</v>
      </c>
      <c r="B1957">
        <v>3254.07</v>
      </c>
      <c r="C1957">
        <v>10724.3</v>
      </c>
      <c r="D1957">
        <v>11360.2</v>
      </c>
      <c r="E1957">
        <v>64000</v>
      </c>
      <c r="F1957">
        <v>64000</v>
      </c>
      <c r="H1957">
        <v>12564.6</v>
      </c>
      <c r="I1957">
        <v>13669.2</v>
      </c>
      <c r="J1957">
        <v>13675.7</v>
      </c>
      <c r="L1957">
        <f t="shared" si="63"/>
        <v>1069.97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1070.4000000000001</v>
      </c>
      <c r="B1958">
        <v>3390.87</v>
      </c>
      <c r="C1958">
        <v>11919.3</v>
      </c>
      <c r="D1958">
        <v>11405.13</v>
      </c>
      <c r="E1958">
        <v>64000</v>
      </c>
      <c r="F1958">
        <v>64000</v>
      </c>
      <c r="H1958">
        <v>14015.7</v>
      </c>
      <c r="I1958">
        <v>15013.9</v>
      </c>
      <c r="J1958">
        <v>15069.8</v>
      </c>
      <c r="L1958">
        <f t="shared" si="63"/>
        <v>1070.4000000000001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1070.82</v>
      </c>
      <c r="B1959">
        <v>3401.4</v>
      </c>
      <c r="C1959">
        <v>11973.9</v>
      </c>
      <c r="D1959">
        <v>11289.33</v>
      </c>
      <c r="E1959">
        <v>64000</v>
      </c>
      <c r="F1959">
        <v>64000</v>
      </c>
      <c r="H1959">
        <v>14117.8</v>
      </c>
      <c r="I1959">
        <v>15160.4</v>
      </c>
      <c r="J1959">
        <v>15127.6</v>
      </c>
      <c r="L1959">
        <f t="shared" si="63"/>
        <v>1070.82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1071.25</v>
      </c>
      <c r="B1960">
        <v>3401.73</v>
      </c>
      <c r="C1960">
        <v>11896.4</v>
      </c>
      <c r="D1960">
        <v>11170</v>
      </c>
      <c r="E1960">
        <v>64000</v>
      </c>
      <c r="F1960">
        <v>64000</v>
      </c>
      <c r="H1960">
        <v>14008.3</v>
      </c>
      <c r="I1960">
        <v>15010.7</v>
      </c>
      <c r="J1960">
        <v>15050.5</v>
      </c>
      <c r="L1960">
        <f t="shared" si="63"/>
        <v>1071.25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1071.67</v>
      </c>
      <c r="B1961">
        <v>3310.8</v>
      </c>
      <c r="C1961">
        <v>11204.7</v>
      </c>
      <c r="D1961">
        <v>11003.2</v>
      </c>
      <c r="E1961">
        <v>64000</v>
      </c>
      <c r="F1961">
        <v>64000</v>
      </c>
      <c r="H1961">
        <v>13189.2</v>
      </c>
      <c r="I1961">
        <v>14205</v>
      </c>
      <c r="J1961">
        <v>14218.7</v>
      </c>
      <c r="L1961">
        <f t="shared" si="63"/>
        <v>1071.67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1072.0899999999999</v>
      </c>
      <c r="B1962">
        <v>3373.13</v>
      </c>
      <c r="C1962">
        <v>11686.4</v>
      </c>
      <c r="D1962">
        <v>10967.47</v>
      </c>
      <c r="E1962">
        <v>64000</v>
      </c>
      <c r="F1962">
        <v>64000</v>
      </c>
      <c r="H1962">
        <v>13856.9</v>
      </c>
      <c r="I1962">
        <v>14796.4</v>
      </c>
      <c r="J1962">
        <v>14813.8</v>
      </c>
      <c r="L1962">
        <f t="shared" si="63"/>
        <v>1072.0899999999999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1072.52</v>
      </c>
      <c r="B1963">
        <v>3302.8</v>
      </c>
      <c r="C1963">
        <v>11133.2</v>
      </c>
      <c r="D1963">
        <v>10818.47</v>
      </c>
      <c r="E1963">
        <v>64000</v>
      </c>
      <c r="F1963">
        <v>64000</v>
      </c>
      <c r="H1963">
        <v>13135.4</v>
      </c>
      <c r="I1963">
        <v>14093.8</v>
      </c>
      <c r="J1963">
        <v>14082.5</v>
      </c>
      <c r="L1963">
        <f t="shared" si="63"/>
        <v>1072.52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1072.94</v>
      </c>
      <c r="B1964">
        <v>3266.33</v>
      </c>
      <c r="C1964">
        <v>10825.1</v>
      </c>
      <c r="D1964">
        <v>10699.07</v>
      </c>
      <c r="E1964">
        <v>64000</v>
      </c>
      <c r="F1964">
        <v>64000</v>
      </c>
      <c r="H1964">
        <v>12677.9</v>
      </c>
      <c r="I1964">
        <v>13683</v>
      </c>
      <c r="J1964">
        <v>13711.9</v>
      </c>
      <c r="L1964">
        <f t="shared" si="63"/>
        <v>1072.94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1073.3599999999999</v>
      </c>
      <c r="B1965">
        <v>3260.93</v>
      </c>
      <c r="C1965">
        <v>10693.2</v>
      </c>
      <c r="D1965">
        <v>10647.2</v>
      </c>
      <c r="E1965">
        <v>64000</v>
      </c>
      <c r="F1965">
        <v>64000</v>
      </c>
      <c r="H1965">
        <v>12563.9</v>
      </c>
      <c r="I1965">
        <v>13538</v>
      </c>
      <c r="J1965">
        <v>13569.7</v>
      </c>
      <c r="L1965">
        <f t="shared" si="63"/>
        <v>1073.3599999999999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1073.79</v>
      </c>
      <c r="B1966">
        <v>3382.6</v>
      </c>
      <c r="C1966">
        <v>11793.8</v>
      </c>
      <c r="D1966">
        <v>10689.53</v>
      </c>
      <c r="E1966">
        <v>64000</v>
      </c>
      <c r="F1966">
        <v>64000</v>
      </c>
      <c r="H1966">
        <v>13898.6</v>
      </c>
      <c r="I1966">
        <v>14819.8</v>
      </c>
      <c r="J1966">
        <v>14807.2</v>
      </c>
      <c r="L1966">
        <f t="shared" si="63"/>
        <v>1073.79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1074.21</v>
      </c>
      <c r="B1967">
        <v>3303.6</v>
      </c>
      <c r="C1967">
        <v>11125</v>
      </c>
      <c r="D1967">
        <v>10572.33</v>
      </c>
      <c r="E1967">
        <v>64000</v>
      </c>
      <c r="F1967">
        <v>64000</v>
      </c>
      <c r="H1967">
        <v>13114</v>
      </c>
      <c r="I1967">
        <v>14029.6</v>
      </c>
      <c r="J1967">
        <v>14076.1</v>
      </c>
      <c r="L1967">
        <f t="shared" si="63"/>
        <v>1074.21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1074.6300000000001</v>
      </c>
      <c r="B1968">
        <v>3251.73</v>
      </c>
      <c r="C1968">
        <v>10709.5</v>
      </c>
      <c r="D1968">
        <v>10489.27</v>
      </c>
      <c r="E1968">
        <v>64000</v>
      </c>
      <c r="F1968">
        <v>64000</v>
      </c>
      <c r="H1968">
        <v>12614.5</v>
      </c>
      <c r="I1968">
        <v>13562.2</v>
      </c>
      <c r="J1968">
        <v>13573.3</v>
      </c>
      <c r="L1968">
        <f t="shared" si="63"/>
        <v>1074.6300000000001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1075.06</v>
      </c>
      <c r="B1969">
        <v>3290.87</v>
      </c>
      <c r="C1969">
        <v>11098.1</v>
      </c>
      <c r="D1969">
        <v>10493.87</v>
      </c>
      <c r="E1969">
        <v>64000</v>
      </c>
      <c r="F1969">
        <v>64000</v>
      </c>
      <c r="H1969">
        <v>13040.3</v>
      </c>
      <c r="I1969">
        <v>14011.6</v>
      </c>
      <c r="J1969">
        <v>14003.3</v>
      </c>
      <c r="L1969">
        <f t="shared" si="63"/>
        <v>1075.06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1075.48</v>
      </c>
      <c r="B1970">
        <v>3298.8</v>
      </c>
      <c r="C1970">
        <v>11092.9</v>
      </c>
      <c r="D1970">
        <v>10468.67</v>
      </c>
      <c r="E1970">
        <v>64000</v>
      </c>
      <c r="F1970">
        <v>64000</v>
      </c>
      <c r="H1970">
        <v>13037.9</v>
      </c>
      <c r="I1970">
        <v>14007.7</v>
      </c>
      <c r="J1970">
        <v>13986.8</v>
      </c>
      <c r="L1970">
        <f t="shared" si="63"/>
        <v>1075.48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1075.9000000000001</v>
      </c>
      <c r="B1971">
        <v>3348.4</v>
      </c>
      <c r="C1971">
        <v>11427.4</v>
      </c>
      <c r="D1971">
        <v>10470.799999999999</v>
      </c>
      <c r="E1971">
        <v>64000</v>
      </c>
      <c r="F1971">
        <v>64000</v>
      </c>
      <c r="H1971">
        <v>13487.8</v>
      </c>
      <c r="I1971">
        <v>14412.7</v>
      </c>
      <c r="J1971">
        <v>14363.7</v>
      </c>
      <c r="L1971">
        <f t="shared" si="63"/>
        <v>1075.9000000000001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1076.33</v>
      </c>
      <c r="B1972">
        <v>3295.87</v>
      </c>
      <c r="C1972">
        <v>11033.9</v>
      </c>
      <c r="D1972">
        <v>10427.73</v>
      </c>
      <c r="E1972">
        <v>64000</v>
      </c>
      <c r="F1972">
        <v>64000</v>
      </c>
      <c r="H1972">
        <v>12961.1</v>
      </c>
      <c r="I1972">
        <v>13895.6</v>
      </c>
      <c r="J1972">
        <v>13902.6</v>
      </c>
      <c r="L1972">
        <f t="shared" si="63"/>
        <v>1076.33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1076.75</v>
      </c>
      <c r="B1973">
        <v>3273.67</v>
      </c>
      <c r="C1973">
        <v>10950.8</v>
      </c>
      <c r="D1973">
        <v>10340.33</v>
      </c>
      <c r="E1973">
        <v>64000</v>
      </c>
      <c r="F1973">
        <v>64000</v>
      </c>
      <c r="H1973">
        <v>12903.4</v>
      </c>
      <c r="I1973">
        <v>13772</v>
      </c>
      <c r="J1973">
        <v>13743</v>
      </c>
      <c r="L1973">
        <f t="shared" si="63"/>
        <v>1076.75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1077.17</v>
      </c>
      <c r="B1974">
        <v>3308.27</v>
      </c>
      <c r="C1974">
        <v>11222</v>
      </c>
      <c r="D1974">
        <v>10363.530000000001</v>
      </c>
      <c r="E1974">
        <v>64000</v>
      </c>
      <c r="F1974">
        <v>64000</v>
      </c>
      <c r="H1974">
        <v>13157</v>
      </c>
      <c r="I1974">
        <v>14062.8</v>
      </c>
      <c r="J1974">
        <v>14065.6</v>
      </c>
      <c r="L1974">
        <f t="shared" si="63"/>
        <v>1077.17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1077.5899999999999</v>
      </c>
      <c r="B1975">
        <v>3393.93</v>
      </c>
      <c r="C1975">
        <v>11851.9</v>
      </c>
      <c r="D1975">
        <v>10343.200000000001</v>
      </c>
      <c r="E1975">
        <v>64000</v>
      </c>
      <c r="F1975">
        <v>64000</v>
      </c>
      <c r="H1975">
        <v>13971.1</v>
      </c>
      <c r="I1975">
        <v>14853.3</v>
      </c>
      <c r="J1975">
        <v>14846.6</v>
      </c>
      <c r="L1975">
        <f t="shared" si="63"/>
        <v>1077.5899999999999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1078.02</v>
      </c>
      <c r="B1976">
        <v>3314.13</v>
      </c>
      <c r="C1976">
        <v>11132.9</v>
      </c>
      <c r="D1976">
        <v>10228.33</v>
      </c>
      <c r="E1976">
        <v>64000</v>
      </c>
      <c r="F1976">
        <v>64000</v>
      </c>
      <c r="H1976">
        <v>13119.8</v>
      </c>
      <c r="I1976">
        <v>13983.6</v>
      </c>
      <c r="J1976">
        <v>13992.4</v>
      </c>
      <c r="L1976">
        <f t="shared" si="63"/>
        <v>1078.02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1078.44</v>
      </c>
      <c r="B1977">
        <v>3374.13</v>
      </c>
      <c r="C1977">
        <v>11813.6</v>
      </c>
      <c r="D1977">
        <v>10209.33</v>
      </c>
      <c r="E1977">
        <v>64000</v>
      </c>
      <c r="F1977">
        <v>64000</v>
      </c>
      <c r="H1977">
        <v>13899.6</v>
      </c>
      <c r="I1977">
        <v>14804.2</v>
      </c>
      <c r="J1977">
        <v>14816.6</v>
      </c>
      <c r="L1977">
        <f t="shared" si="63"/>
        <v>1078.44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1078.8599999999999</v>
      </c>
      <c r="B1978">
        <v>3442.33</v>
      </c>
      <c r="C1978">
        <v>12233.8</v>
      </c>
      <c r="D1978">
        <v>10176.870000000001</v>
      </c>
      <c r="E1978">
        <v>64000</v>
      </c>
      <c r="F1978">
        <v>63994.6</v>
      </c>
      <c r="H1978">
        <v>14391.5</v>
      </c>
      <c r="I1978">
        <v>15305</v>
      </c>
      <c r="J1978">
        <v>15285.5</v>
      </c>
      <c r="L1978">
        <f t="shared" si="63"/>
        <v>1078.8599999999999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1079.29</v>
      </c>
      <c r="B1979">
        <v>3209.73</v>
      </c>
      <c r="C1979">
        <v>10408.6</v>
      </c>
      <c r="D1979">
        <v>9865.33</v>
      </c>
      <c r="E1979">
        <v>62423.199999999997</v>
      </c>
      <c r="F1979">
        <v>61964</v>
      </c>
      <c r="H1979">
        <v>12223.8</v>
      </c>
      <c r="I1979">
        <v>13093.3</v>
      </c>
      <c r="J1979">
        <v>13119.8</v>
      </c>
      <c r="L1979">
        <f t="shared" si="63"/>
        <v>1079.29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1079.71</v>
      </c>
      <c r="B1980">
        <v>3353</v>
      </c>
      <c r="C1980">
        <v>11469.1</v>
      </c>
      <c r="D1980">
        <v>9881.33</v>
      </c>
      <c r="E1980">
        <v>62343.1</v>
      </c>
      <c r="F1980">
        <v>61901.5</v>
      </c>
      <c r="H1980">
        <v>13465.2</v>
      </c>
      <c r="I1980">
        <v>14359.7</v>
      </c>
      <c r="J1980">
        <v>14393.6</v>
      </c>
      <c r="L1980">
        <f t="shared" si="63"/>
        <v>1079.71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1080.1300000000001</v>
      </c>
      <c r="B1981">
        <v>3304.2</v>
      </c>
      <c r="C1981">
        <v>11136.6</v>
      </c>
      <c r="D1981">
        <v>9725.07</v>
      </c>
      <c r="E1981">
        <v>61156</v>
      </c>
      <c r="F1981">
        <v>60790.6</v>
      </c>
      <c r="H1981">
        <v>13064.8</v>
      </c>
      <c r="I1981">
        <v>13953</v>
      </c>
      <c r="J1981">
        <v>13962.9</v>
      </c>
      <c r="L1981">
        <f t="shared" si="63"/>
        <v>1080.1300000000001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1080.56</v>
      </c>
      <c r="B1982">
        <v>3327.4</v>
      </c>
      <c r="C1982">
        <v>11284.7</v>
      </c>
      <c r="D1982">
        <v>9623.93</v>
      </c>
      <c r="E1982">
        <v>60298.6</v>
      </c>
      <c r="F1982">
        <v>59885.3</v>
      </c>
      <c r="H1982">
        <v>13245</v>
      </c>
      <c r="I1982">
        <v>14106.2</v>
      </c>
      <c r="J1982">
        <v>14082.4</v>
      </c>
      <c r="L1982">
        <f t="shared" si="63"/>
        <v>1080.56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1080.98</v>
      </c>
      <c r="B1983">
        <v>3367.07</v>
      </c>
      <c r="C1983">
        <v>11748.4</v>
      </c>
      <c r="D1983">
        <v>9548.93</v>
      </c>
      <c r="E1983">
        <v>59754.400000000001</v>
      </c>
      <c r="F1983">
        <v>59427</v>
      </c>
      <c r="H1983">
        <v>13712</v>
      </c>
      <c r="I1983">
        <v>14520.9</v>
      </c>
      <c r="J1983">
        <v>14517.2</v>
      </c>
      <c r="L1983">
        <f t="shared" si="63"/>
        <v>1080.98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1081.4000000000001</v>
      </c>
      <c r="B1984">
        <v>3322.6</v>
      </c>
      <c r="C1984">
        <v>11354.8</v>
      </c>
      <c r="D1984">
        <v>9421.4</v>
      </c>
      <c r="E1984">
        <v>58889.8</v>
      </c>
      <c r="F1984">
        <v>58496.1</v>
      </c>
      <c r="H1984">
        <v>13362.7</v>
      </c>
      <c r="I1984">
        <v>14141.2</v>
      </c>
      <c r="J1984">
        <v>14184.3</v>
      </c>
      <c r="L1984">
        <f t="shared" si="63"/>
        <v>1081.4000000000001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1081.82</v>
      </c>
      <c r="B1985">
        <v>3309.93</v>
      </c>
      <c r="C1985">
        <v>11151.1</v>
      </c>
      <c r="D1985">
        <v>9289.4699999999993</v>
      </c>
      <c r="E1985">
        <v>57959.6</v>
      </c>
      <c r="F1985">
        <v>57669.599999999999</v>
      </c>
      <c r="H1985">
        <v>13121.5</v>
      </c>
      <c r="I1985">
        <v>13906.6</v>
      </c>
      <c r="J1985">
        <v>13879.3</v>
      </c>
      <c r="L1985">
        <f t="shared" si="63"/>
        <v>1081.82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1082.25</v>
      </c>
      <c r="B1986">
        <v>3352.13</v>
      </c>
      <c r="C1986">
        <v>11546.7</v>
      </c>
      <c r="D1986">
        <v>9275.73</v>
      </c>
      <c r="E1986">
        <v>57757.599999999999</v>
      </c>
      <c r="F1986">
        <v>57352.1</v>
      </c>
      <c r="H1986">
        <v>13620</v>
      </c>
      <c r="I1986">
        <v>14347.7</v>
      </c>
      <c r="J1986">
        <v>14389.8</v>
      </c>
      <c r="L1986">
        <f t="shared" si="63"/>
        <v>1082.25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1082.67</v>
      </c>
      <c r="B1987">
        <v>3317.27</v>
      </c>
      <c r="C1987">
        <v>11300.4</v>
      </c>
      <c r="D1987">
        <v>9173.5300000000007</v>
      </c>
      <c r="E1987">
        <v>56801.7</v>
      </c>
      <c r="F1987">
        <v>56510.400000000001</v>
      </c>
      <c r="H1987">
        <v>13261.9</v>
      </c>
      <c r="I1987">
        <v>14016.9</v>
      </c>
      <c r="J1987">
        <v>14062.6</v>
      </c>
      <c r="L1987">
        <f t="shared" si="63"/>
        <v>1082.67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1083.0899999999999</v>
      </c>
      <c r="B1988">
        <v>3320.4</v>
      </c>
      <c r="C1988">
        <v>11242</v>
      </c>
      <c r="D1988">
        <v>9057.93</v>
      </c>
      <c r="E1988">
        <v>56296.2</v>
      </c>
      <c r="F1988">
        <v>55888.5</v>
      </c>
      <c r="H1988">
        <v>13283.4</v>
      </c>
      <c r="I1988">
        <v>14037.5</v>
      </c>
      <c r="J1988">
        <v>14037.3</v>
      </c>
      <c r="L1988">
        <f t="shared" si="63"/>
        <v>1083.0899999999999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1083.51</v>
      </c>
      <c r="B1989">
        <v>3319.87</v>
      </c>
      <c r="C1989">
        <v>11344.1</v>
      </c>
      <c r="D1989">
        <v>9021.93</v>
      </c>
      <c r="E1989">
        <v>55849.7</v>
      </c>
      <c r="F1989">
        <v>55459.8</v>
      </c>
      <c r="H1989">
        <v>13277</v>
      </c>
      <c r="I1989">
        <v>14048.7</v>
      </c>
      <c r="J1989">
        <v>14049.1</v>
      </c>
      <c r="L1989">
        <f t="shared" si="63"/>
        <v>1083.51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1083.94</v>
      </c>
      <c r="B1990">
        <v>3328.47</v>
      </c>
      <c r="C1990">
        <v>11360.4</v>
      </c>
      <c r="D1990">
        <v>8941.7999999999993</v>
      </c>
      <c r="E1990">
        <v>55355.199999999997</v>
      </c>
      <c r="F1990">
        <v>54922.8</v>
      </c>
      <c r="H1990">
        <v>13398.3</v>
      </c>
      <c r="I1990">
        <v>14107.5</v>
      </c>
      <c r="J1990">
        <v>14107.8</v>
      </c>
      <c r="L1990">
        <f t="shared" si="63"/>
        <v>1083.94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1084.3599999999999</v>
      </c>
      <c r="B1991">
        <v>3390.13</v>
      </c>
      <c r="C1991">
        <v>11921.7</v>
      </c>
      <c r="D1991">
        <v>8944.33</v>
      </c>
      <c r="E1991">
        <v>55438</v>
      </c>
      <c r="F1991">
        <v>55036</v>
      </c>
      <c r="H1991">
        <v>14054.7</v>
      </c>
      <c r="I1991">
        <v>14790.2</v>
      </c>
      <c r="J1991">
        <v>14816.2</v>
      </c>
      <c r="L1991">
        <f t="shared" si="63"/>
        <v>1084.3599999999999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1084.78</v>
      </c>
      <c r="B1992">
        <v>3334.87</v>
      </c>
      <c r="C1992">
        <v>11325.7</v>
      </c>
      <c r="D1992">
        <v>8853.27</v>
      </c>
      <c r="E1992">
        <v>54537.4</v>
      </c>
      <c r="F1992">
        <v>54179.1</v>
      </c>
      <c r="H1992">
        <v>13345.3</v>
      </c>
      <c r="I1992">
        <v>14110.2</v>
      </c>
      <c r="J1992">
        <v>14123.5</v>
      </c>
      <c r="L1992">
        <f t="shared" si="63"/>
        <v>1084.78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1085.21</v>
      </c>
      <c r="B1993">
        <v>3296</v>
      </c>
      <c r="C1993">
        <v>11174</v>
      </c>
      <c r="D1993">
        <v>8764.73</v>
      </c>
      <c r="E1993">
        <v>54052</v>
      </c>
      <c r="F1993">
        <v>53646.8</v>
      </c>
      <c r="H1993">
        <v>13089.8</v>
      </c>
      <c r="I1993">
        <v>13837.8</v>
      </c>
      <c r="J1993">
        <v>13845.5</v>
      </c>
      <c r="L1993">
        <f t="shared" si="63"/>
        <v>1085.21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1085.6300000000001</v>
      </c>
      <c r="B1994">
        <v>3422.13</v>
      </c>
      <c r="C1994">
        <v>12064.3</v>
      </c>
      <c r="D1994">
        <v>8841.1299999999992</v>
      </c>
      <c r="E1994">
        <v>54572.3</v>
      </c>
      <c r="F1994">
        <v>54183.3</v>
      </c>
      <c r="H1994">
        <v>14269.9</v>
      </c>
      <c r="I1994">
        <v>15015.4</v>
      </c>
      <c r="J1994">
        <v>15029.8</v>
      </c>
      <c r="L1994">
        <f t="shared" si="63"/>
        <v>1085.6300000000001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1086.05</v>
      </c>
      <c r="B1995">
        <v>3275.13</v>
      </c>
      <c r="C1995">
        <v>10930.8</v>
      </c>
      <c r="D1995">
        <v>8664.4</v>
      </c>
      <c r="E1995">
        <v>53270.5</v>
      </c>
      <c r="F1995">
        <v>52899.9</v>
      </c>
      <c r="H1995">
        <v>12828.7</v>
      </c>
      <c r="I1995">
        <v>13562.1</v>
      </c>
      <c r="J1995">
        <v>13570.3</v>
      </c>
      <c r="L1995">
        <f t="shared" si="63"/>
        <v>1086.05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1086.47</v>
      </c>
      <c r="B1996">
        <v>3298.27</v>
      </c>
      <c r="C1996">
        <v>11153.8</v>
      </c>
      <c r="D1996">
        <v>8672.8700000000008</v>
      </c>
      <c r="E1996">
        <v>53244.3</v>
      </c>
      <c r="F1996">
        <v>52866.2</v>
      </c>
      <c r="H1996">
        <v>13094.9</v>
      </c>
      <c r="I1996">
        <v>13840.8</v>
      </c>
      <c r="J1996">
        <v>13801</v>
      </c>
      <c r="L1996">
        <f t="shared" si="63"/>
        <v>1086.47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1086.8900000000001</v>
      </c>
      <c r="B1997">
        <v>3356.73</v>
      </c>
      <c r="C1997">
        <v>11557</v>
      </c>
      <c r="D1997">
        <v>8698.07</v>
      </c>
      <c r="E1997">
        <v>53335.8</v>
      </c>
      <c r="F1997">
        <v>52955</v>
      </c>
      <c r="H1997">
        <v>13591.6</v>
      </c>
      <c r="I1997">
        <v>14308.5</v>
      </c>
      <c r="J1997">
        <v>14330.6</v>
      </c>
      <c r="L1997">
        <f t="shared" si="63"/>
        <v>1086.8900000000001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1087.32</v>
      </c>
      <c r="B1998">
        <v>3242.33</v>
      </c>
      <c r="C1998">
        <v>10605.1</v>
      </c>
      <c r="D1998">
        <v>8561</v>
      </c>
      <c r="E1998">
        <v>52363.9</v>
      </c>
      <c r="F1998">
        <v>51991.5</v>
      </c>
      <c r="H1998">
        <v>12520.4</v>
      </c>
      <c r="I1998">
        <v>13264.1</v>
      </c>
      <c r="J1998">
        <v>13231.9</v>
      </c>
      <c r="L1998">
        <f t="shared" si="63"/>
        <v>1087.32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1087.74</v>
      </c>
      <c r="B1999">
        <v>3370.6</v>
      </c>
      <c r="C1999">
        <v>11733.4</v>
      </c>
      <c r="D1999">
        <v>8667.07</v>
      </c>
      <c r="E1999">
        <v>53175.4</v>
      </c>
      <c r="F1999">
        <v>52744.9</v>
      </c>
      <c r="H1999">
        <v>13834.6</v>
      </c>
      <c r="I1999">
        <v>14527.3</v>
      </c>
      <c r="J1999">
        <v>14546.3</v>
      </c>
      <c r="L1999">
        <f t="shared" si="63"/>
        <v>1087.74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1088.1600000000001</v>
      </c>
      <c r="B2000">
        <v>5958.53</v>
      </c>
      <c r="C2000">
        <v>24208.9</v>
      </c>
      <c r="D2000">
        <v>11007.27</v>
      </c>
      <c r="E2000">
        <v>63890</v>
      </c>
      <c r="F2000">
        <v>63274.3</v>
      </c>
      <c r="H2000">
        <v>27182.5</v>
      </c>
      <c r="I2000">
        <v>28156.6</v>
      </c>
      <c r="J2000">
        <v>27769.1</v>
      </c>
      <c r="L2000">
        <f t="shared" si="63"/>
        <v>1088.1600000000001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1088.58</v>
      </c>
      <c r="B2001">
        <v>3321.67</v>
      </c>
      <c r="C2001">
        <v>11544.5</v>
      </c>
      <c r="D2001">
        <v>8579.8700000000008</v>
      </c>
      <c r="E2001">
        <v>52828</v>
      </c>
      <c r="F2001">
        <v>52423.3</v>
      </c>
      <c r="H2001">
        <v>13620.3</v>
      </c>
      <c r="I2001">
        <v>14344.8</v>
      </c>
      <c r="J2001">
        <v>14381.6</v>
      </c>
      <c r="L2001">
        <f t="shared" si="63"/>
        <v>1088.58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1089.01</v>
      </c>
      <c r="B2002">
        <v>3283.67</v>
      </c>
      <c r="C2002">
        <v>11001</v>
      </c>
      <c r="D2002">
        <v>8469.2000000000007</v>
      </c>
      <c r="E2002">
        <v>51733.4</v>
      </c>
      <c r="F2002">
        <v>51328.1</v>
      </c>
      <c r="H2002">
        <v>12896.7</v>
      </c>
      <c r="I2002">
        <v>13656.1</v>
      </c>
      <c r="J2002">
        <v>13637.2</v>
      </c>
      <c r="L2002">
        <f t="shared" si="63"/>
        <v>1089.01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1089.43</v>
      </c>
      <c r="B2003">
        <v>3287.47</v>
      </c>
      <c r="C2003">
        <v>11061.4</v>
      </c>
      <c r="D2003">
        <v>8438.73</v>
      </c>
      <c r="E2003">
        <v>51412.7</v>
      </c>
      <c r="F2003">
        <v>50987</v>
      </c>
      <c r="H2003">
        <v>12992.8</v>
      </c>
      <c r="I2003">
        <v>13744.3</v>
      </c>
      <c r="J2003">
        <v>13710.7</v>
      </c>
      <c r="L2003">
        <f t="shared" si="63"/>
        <v>1089.43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1089.8499999999999</v>
      </c>
      <c r="B2004">
        <v>3307.47</v>
      </c>
      <c r="C2004">
        <v>11134.9</v>
      </c>
      <c r="D2004">
        <v>8374.73</v>
      </c>
      <c r="E2004">
        <v>51049.7</v>
      </c>
      <c r="F2004">
        <v>50639.7</v>
      </c>
      <c r="H2004">
        <v>13107.2</v>
      </c>
      <c r="I2004">
        <v>13834.2</v>
      </c>
      <c r="J2004">
        <v>13853</v>
      </c>
      <c r="L2004">
        <f t="shared" si="63"/>
        <v>1089.8499999999999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1090.27</v>
      </c>
      <c r="B2005">
        <v>3416.73</v>
      </c>
      <c r="C2005">
        <v>12037.2</v>
      </c>
      <c r="D2005">
        <v>8419.8700000000008</v>
      </c>
      <c r="E2005">
        <v>51151.6</v>
      </c>
      <c r="F2005">
        <v>50844.5</v>
      </c>
      <c r="H2005">
        <v>14168.1</v>
      </c>
      <c r="I2005">
        <v>14886.5</v>
      </c>
      <c r="J2005">
        <v>14886.4</v>
      </c>
      <c r="L2005">
        <f t="shared" si="63"/>
        <v>1090.27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1090.69</v>
      </c>
      <c r="B2006">
        <v>3324.4</v>
      </c>
      <c r="C2006">
        <v>11302.2</v>
      </c>
      <c r="D2006">
        <v>8261.5300000000007</v>
      </c>
      <c r="E2006">
        <v>50107.7</v>
      </c>
      <c r="F2006">
        <v>49712.5</v>
      </c>
      <c r="H2006">
        <v>13320.1</v>
      </c>
      <c r="I2006">
        <v>14035.4</v>
      </c>
      <c r="J2006">
        <v>14037.3</v>
      </c>
      <c r="L2006">
        <f t="shared" si="63"/>
        <v>1090.69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1091.1199999999999</v>
      </c>
      <c r="B2007">
        <v>3275.4</v>
      </c>
      <c r="C2007">
        <v>10890</v>
      </c>
      <c r="D2007">
        <v>8113.13</v>
      </c>
      <c r="E2007">
        <v>49125.2</v>
      </c>
      <c r="F2007">
        <v>48614</v>
      </c>
      <c r="H2007">
        <v>12766.6</v>
      </c>
      <c r="I2007">
        <v>13516.4</v>
      </c>
      <c r="J2007">
        <v>13494.1</v>
      </c>
      <c r="L2007">
        <f t="shared" si="63"/>
        <v>1091.1199999999999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1091.54</v>
      </c>
      <c r="B2008">
        <v>3318.4</v>
      </c>
      <c r="C2008">
        <v>11135.7</v>
      </c>
      <c r="D2008">
        <v>8048.6</v>
      </c>
      <c r="E2008">
        <v>48460.4</v>
      </c>
      <c r="F2008">
        <v>48087.7</v>
      </c>
      <c r="H2008">
        <v>13069.1</v>
      </c>
      <c r="I2008">
        <v>13781.6</v>
      </c>
      <c r="J2008">
        <v>13763</v>
      </c>
      <c r="L2008">
        <f t="shared" si="63"/>
        <v>1091.54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1091.96</v>
      </c>
      <c r="B2009">
        <v>3310.27</v>
      </c>
      <c r="C2009">
        <v>11207.5</v>
      </c>
      <c r="D2009">
        <v>7931.53</v>
      </c>
      <c r="E2009">
        <v>47803.6</v>
      </c>
      <c r="F2009">
        <v>47408.800000000003</v>
      </c>
      <c r="H2009">
        <v>13143.6</v>
      </c>
      <c r="I2009">
        <v>13820</v>
      </c>
      <c r="J2009">
        <v>13803.5</v>
      </c>
      <c r="L2009">
        <f t="shared" si="63"/>
        <v>1091.96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1092.3800000000001</v>
      </c>
      <c r="B2010">
        <v>3284.87</v>
      </c>
      <c r="C2010">
        <v>10939.8</v>
      </c>
      <c r="D2010">
        <v>7815.6</v>
      </c>
      <c r="E2010">
        <v>46845.2</v>
      </c>
      <c r="F2010">
        <v>46505.4</v>
      </c>
      <c r="H2010">
        <v>12863</v>
      </c>
      <c r="I2010">
        <v>13486</v>
      </c>
      <c r="J2010">
        <v>13503.2</v>
      </c>
      <c r="L2010">
        <f t="shared" si="63"/>
        <v>1092.3800000000001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1092.8</v>
      </c>
      <c r="B2011">
        <v>3325.8</v>
      </c>
      <c r="C2011">
        <v>11322</v>
      </c>
      <c r="D2011">
        <v>7790.87</v>
      </c>
      <c r="E2011">
        <v>46589.1</v>
      </c>
      <c r="F2011">
        <v>46212.5</v>
      </c>
      <c r="H2011">
        <v>13322.7</v>
      </c>
      <c r="I2011">
        <v>13967.5</v>
      </c>
      <c r="J2011">
        <v>13974.3</v>
      </c>
      <c r="L2011">
        <f t="shared" si="63"/>
        <v>1092.8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1093.23</v>
      </c>
      <c r="B2012">
        <v>3305.27</v>
      </c>
      <c r="C2012">
        <v>11070.7</v>
      </c>
      <c r="D2012">
        <v>7650.07</v>
      </c>
      <c r="E2012">
        <v>45670.9</v>
      </c>
      <c r="F2012">
        <v>45312.3</v>
      </c>
      <c r="H2012">
        <v>13029.4</v>
      </c>
      <c r="I2012">
        <v>13635.5</v>
      </c>
      <c r="J2012">
        <v>13646.7</v>
      </c>
      <c r="L2012">
        <f t="shared" si="63"/>
        <v>1093.23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1093.6500000000001</v>
      </c>
      <c r="B2013">
        <v>3319.53</v>
      </c>
      <c r="C2013">
        <v>11288.9</v>
      </c>
      <c r="D2013">
        <v>7619.27</v>
      </c>
      <c r="E2013">
        <v>45303.5</v>
      </c>
      <c r="F2013">
        <v>44906.3</v>
      </c>
      <c r="H2013">
        <v>13259.4</v>
      </c>
      <c r="I2013">
        <v>13919.3</v>
      </c>
      <c r="J2013">
        <v>13920.8</v>
      </c>
      <c r="L2013">
        <f t="shared" si="63"/>
        <v>1093.6500000000001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1094.07</v>
      </c>
      <c r="B2014">
        <v>3304</v>
      </c>
      <c r="C2014">
        <v>11186.8</v>
      </c>
      <c r="D2014">
        <v>7522.93</v>
      </c>
      <c r="E2014">
        <v>44612.7</v>
      </c>
      <c r="F2014">
        <v>44240.2</v>
      </c>
      <c r="H2014">
        <v>13146.1</v>
      </c>
      <c r="I2014">
        <v>13796.6</v>
      </c>
      <c r="J2014">
        <v>13767.6</v>
      </c>
      <c r="L2014">
        <f t="shared" si="63"/>
        <v>1094.07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1094.49</v>
      </c>
      <c r="B2015">
        <v>3319.47</v>
      </c>
      <c r="C2015">
        <v>11301.5</v>
      </c>
      <c r="D2015">
        <v>7488.87</v>
      </c>
      <c r="E2015">
        <v>44160.800000000003</v>
      </c>
      <c r="F2015">
        <v>43831.1</v>
      </c>
      <c r="H2015">
        <v>13283.3</v>
      </c>
      <c r="I2015">
        <v>13905.5</v>
      </c>
      <c r="J2015">
        <v>13872.4</v>
      </c>
      <c r="L2015">
        <f t="shared" si="63"/>
        <v>1094.49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1094.9100000000001</v>
      </c>
      <c r="B2016">
        <v>3312.2</v>
      </c>
      <c r="C2016">
        <v>11176.9</v>
      </c>
      <c r="D2016">
        <v>7406.47</v>
      </c>
      <c r="E2016">
        <v>43640.5</v>
      </c>
      <c r="F2016">
        <v>43292.800000000003</v>
      </c>
      <c r="H2016">
        <v>13199.5</v>
      </c>
      <c r="I2016">
        <v>13768</v>
      </c>
      <c r="J2016">
        <v>13811</v>
      </c>
      <c r="L2016">
        <f t="shared" si="63"/>
        <v>1094.9100000000001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1095.3399999999999</v>
      </c>
      <c r="B2017">
        <v>3322.27</v>
      </c>
      <c r="C2017">
        <v>11289.7</v>
      </c>
      <c r="D2017">
        <v>7352.2</v>
      </c>
      <c r="E2017">
        <v>43346</v>
      </c>
      <c r="F2017">
        <v>42908.5</v>
      </c>
      <c r="H2017">
        <v>13274.2</v>
      </c>
      <c r="I2017">
        <v>13932.1</v>
      </c>
      <c r="J2017">
        <v>13918.4</v>
      </c>
      <c r="L2017">
        <f t="shared" si="63"/>
        <v>1095.3399999999999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1095.76</v>
      </c>
      <c r="B2018">
        <v>3279.53</v>
      </c>
      <c r="C2018">
        <v>11006.5</v>
      </c>
      <c r="D2018">
        <v>7271.27</v>
      </c>
      <c r="E2018">
        <v>42784.9</v>
      </c>
      <c r="F2018">
        <v>42351.5</v>
      </c>
      <c r="H2018">
        <v>12919.5</v>
      </c>
      <c r="I2018">
        <v>13591.1</v>
      </c>
      <c r="J2018">
        <v>13595.9</v>
      </c>
      <c r="L2018">
        <f t="shared" si="63"/>
        <v>1095.76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1096.18</v>
      </c>
      <c r="B2019">
        <v>3327.33</v>
      </c>
      <c r="C2019">
        <v>11296.3</v>
      </c>
      <c r="D2019">
        <v>7290.2</v>
      </c>
      <c r="E2019">
        <v>42613.5</v>
      </c>
      <c r="F2019">
        <v>42250.6</v>
      </c>
      <c r="H2019">
        <v>13309.4</v>
      </c>
      <c r="I2019">
        <v>13973.8</v>
      </c>
      <c r="J2019">
        <v>13944.1</v>
      </c>
      <c r="L2019">
        <f t="shared" si="63"/>
        <v>1096.18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1096.5999999999999</v>
      </c>
      <c r="B2020">
        <v>3344.33</v>
      </c>
      <c r="C2020">
        <v>11496.1</v>
      </c>
      <c r="D2020">
        <v>7260.87</v>
      </c>
      <c r="E2020">
        <v>42551.9</v>
      </c>
      <c r="F2020">
        <v>42094.3</v>
      </c>
      <c r="H2020">
        <v>13566.8</v>
      </c>
      <c r="I2020">
        <v>14212.1</v>
      </c>
      <c r="J2020">
        <v>14198.6</v>
      </c>
      <c r="L2020">
        <f t="shared" ref="L2020:L2074" si="65">A2020</f>
        <v>1096.5999999999999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1097.02</v>
      </c>
      <c r="B2021">
        <v>3260.6</v>
      </c>
      <c r="C2021">
        <v>10762.1</v>
      </c>
      <c r="D2021">
        <v>7134.47</v>
      </c>
      <c r="E2021">
        <v>41532.6</v>
      </c>
      <c r="F2021">
        <v>41177.199999999997</v>
      </c>
      <c r="H2021">
        <v>12642.2</v>
      </c>
      <c r="I2021">
        <v>13280.3</v>
      </c>
      <c r="J2021">
        <v>13288.6</v>
      </c>
      <c r="L2021">
        <f t="shared" si="65"/>
        <v>1097.02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1097.44</v>
      </c>
      <c r="B2022">
        <v>3312.87</v>
      </c>
      <c r="C2022">
        <v>11259.3</v>
      </c>
      <c r="D2022">
        <v>7170.87</v>
      </c>
      <c r="E2022">
        <v>41681.300000000003</v>
      </c>
      <c r="F2022">
        <v>41301.199999999997</v>
      </c>
      <c r="H2022">
        <v>13258.3</v>
      </c>
      <c r="I2022">
        <v>13881.8</v>
      </c>
      <c r="J2022">
        <v>13865.9</v>
      </c>
      <c r="L2022">
        <f t="shared" si="65"/>
        <v>1097.44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1097.8699999999999</v>
      </c>
      <c r="B2023">
        <v>3285.8</v>
      </c>
      <c r="C2023">
        <v>10982.4</v>
      </c>
      <c r="D2023">
        <v>7102.73</v>
      </c>
      <c r="E2023">
        <v>41204.699999999997</v>
      </c>
      <c r="F2023">
        <v>40819</v>
      </c>
      <c r="H2023">
        <v>12898.9</v>
      </c>
      <c r="I2023">
        <v>13495.6</v>
      </c>
      <c r="J2023">
        <v>13537.6</v>
      </c>
      <c r="L2023">
        <f t="shared" si="65"/>
        <v>1097.8699999999999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1098.29</v>
      </c>
      <c r="B2024">
        <v>3367.73</v>
      </c>
      <c r="C2024">
        <v>11632.7</v>
      </c>
      <c r="D2024">
        <v>7143.67</v>
      </c>
      <c r="E2024">
        <v>41585.599999999999</v>
      </c>
      <c r="F2024">
        <v>41173.699999999997</v>
      </c>
      <c r="H2024">
        <v>13693.4</v>
      </c>
      <c r="I2024">
        <v>14260.7</v>
      </c>
      <c r="J2024">
        <v>14268.7</v>
      </c>
      <c r="L2024">
        <f t="shared" si="65"/>
        <v>1098.29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1098.71</v>
      </c>
      <c r="B2025">
        <v>3362.8</v>
      </c>
      <c r="C2025">
        <v>11605.2</v>
      </c>
      <c r="D2025">
        <v>7099.07</v>
      </c>
      <c r="E2025">
        <v>41320.800000000003</v>
      </c>
      <c r="F2025">
        <v>40965.9</v>
      </c>
      <c r="H2025">
        <v>13627.2</v>
      </c>
      <c r="I2025">
        <v>14223.6</v>
      </c>
      <c r="J2025">
        <v>14252.3</v>
      </c>
      <c r="L2025">
        <f t="shared" si="65"/>
        <v>1098.71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1099.1300000000001</v>
      </c>
      <c r="B2026">
        <v>3373.2</v>
      </c>
      <c r="C2026">
        <v>11517.4</v>
      </c>
      <c r="D2026">
        <v>7069.67</v>
      </c>
      <c r="E2026">
        <v>41016.5</v>
      </c>
      <c r="F2026">
        <v>40604.1</v>
      </c>
      <c r="H2026">
        <v>13560.2</v>
      </c>
      <c r="I2026">
        <v>14122.2</v>
      </c>
      <c r="J2026">
        <v>14106.5</v>
      </c>
      <c r="L2026">
        <f t="shared" si="65"/>
        <v>1099.1300000000001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1099.55</v>
      </c>
      <c r="B2027">
        <v>3303.73</v>
      </c>
      <c r="C2027">
        <v>11219.7</v>
      </c>
      <c r="D2027">
        <v>6983.53</v>
      </c>
      <c r="E2027">
        <v>40502</v>
      </c>
      <c r="F2027">
        <v>40121.5</v>
      </c>
      <c r="H2027">
        <v>13175.9</v>
      </c>
      <c r="I2027">
        <v>13716.1</v>
      </c>
      <c r="J2027">
        <v>13691.7</v>
      </c>
      <c r="L2027">
        <f t="shared" si="65"/>
        <v>1099.55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1099.97</v>
      </c>
      <c r="B2028">
        <v>3288.8</v>
      </c>
      <c r="C2028">
        <v>11111.9</v>
      </c>
      <c r="D2028">
        <v>6934.33</v>
      </c>
      <c r="E2028">
        <v>40047.699999999997</v>
      </c>
      <c r="F2028">
        <v>39657.199999999997</v>
      </c>
      <c r="H2028">
        <v>13038</v>
      </c>
      <c r="I2028">
        <v>13590.7</v>
      </c>
      <c r="J2028">
        <v>13601.2</v>
      </c>
      <c r="L2028">
        <f t="shared" si="65"/>
        <v>1099.97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1100.3900000000001</v>
      </c>
      <c r="B2029">
        <v>3273.47</v>
      </c>
      <c r="C2029">
        <v>10929.2</v>
      </c>
      <c r="D2029">
        <v>6855.53</v>
      </c>
      <c r="E2029">
        <v>39441.5</v>
      </c>
      <c r="F2029">
        <v>39027</v>
      </c>
      <c r="H2029">
        <v>12821.9</v>
      </c>
      <c r="I2029">
        <v>13362.4</v>
      </c>
      <c r="J2029">
        <v>13362.2</v>
      </c>
      <c r="L2029">
        <f t="shared" si="65"/>
        <v>1100.3900000000001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1100.82</v>
      </c>
      <c r="B2030">
        <v>3299.4</v>
      </c>
      <c r="C2030">
        <v>11113.2</v>
      </c>
      <c r="D2030">
        <v>6831.33</v>
      </c>
      <c r="E2030">
        <v>39135.4</v>
      </c>
      <c r="F2030">
        <v>38671.300000000003</v>
      </c>
      <c r="H2030">
        <v>13078.1</v>
      </c>
      <c r="I2030">
        <v>13573.3</v>
      </c>
      <c r="J2030">
        <v>13591.5</v>
      </c>
      <c r="L2030">
        <f t="shared" si="65"/>
        <v>1100.82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1101.24</v>
      </c>
      <c r="B2031">
        <v>3282.73</v>
      </c>
      <c r="C2031">
        <v>11057.3</v>
      </c>
      <c r="D2031">
        <v>6704.2</v>
      </c>
      <c r="E2031">
        <v>38411.800000000003</v>
      </c>
      <c r="F2031">
        <v>37954.9</v>
      </c>
      <c r="H2031">
        <v>12994.6</v>
      </c>
      <c r="I2031">
        <v>13514.2</v>
      </c>
      <c r="J2031">
        <v>13508.2</v>
      </c>
      <c r="L2031">
        <f t="shared" si="65"/>
        <v>1101.24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1101.6600000000001</v>
      </c>
      <c r="B2032">
        <v>3321.47</v>
      </c>
      <c r="C2032">
        <v>11273.2</v>
      </c>
      <c r="D2032">
        <v>6655.27</v>
      </c>
      <c r="E2032">
        <v>37840.6</v>
      </c>
      <c r="F2032">
        <v>37429.599999999999</v>
      </c>
      <c r="H2032">
        <v>13282.6</v>
      </c>
      <c r="I2032">
        <v>13750.3</v>
      </c>
      <c r="J2032">
        <v>13782</v>
      </c>
      <c r="L2032">
        <f t="shared" si="65"/>
        <v>1101.6600000000001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1102.08</v>
      </c>
      <c r="B2033">
        <v>3251.8</v>
      </c>
      <c r="C2033">
        <v>10755.8</v>
      </c>
      <c r="D2033">
        <v>6501.6</v>
      </c>
      <c r="E2033">
        <v>36686.699999999997</v>
      </c>
      <c r="F2033">
        <v>36250.1</v>
      </c>
      <c r="H2033">
        <v>12633.2</v>
      </c>
      <c r="I2033">
        <v>13130.1</v>
      </c>
      <c r="J2033">
        <v>13150.8</v>
      </c>
      <c r="L2033">
        <f t="shared" si="65"/>
        <v>1102.08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1102.5</v>
      </c>
      <c r="B2034">
        <v>3283.6</v>
      </c>
      <c r="C2034">
        <v>10948</v>
      </c>
      <c r="D2034">
        <v>6434.6</v>
      </c>
      <c r="E2034">
        <v>36270.6</v>
      </c>
      <c r="F2034">
        <v>35804.199999999997</v>
      </c>
      <c r="H2034">
        <v>12884.3</v>
      </c>
      <c r="I2034">
        <v>13352.8</v>
      </c>
      <c r="J2034">
        <v>13356.7</v>
      </c>
      <c r="L2034">
        <f t="shared" si="65"/>
        <v>1102.5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1102.92</v>
      </c>
      <c r="B2035">
        <v>3302.4</v>
      </c>
      <c r="C2035">
        <v>11145.2</v>
      </c>
      <c r="D2035">
        <v>6384.67</v>
      </c>
      <c r="E2035">
        <v>35803.699999999997</v>
      </c>
      <c r="F2035">
        <v>35441</v>
      </c>
      <c r="H2035">
        <v>13137.2</v>
      </c>
      <c r="I2035">
        <v>13591</v>
      </c>
      <c r="J2035">
        <v>13568.6</v>
      </c>
      <c r="L2035">
        <f t="shared" si="65"/>
        <v>1102.92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1103.3399999999999</v>
      </c>
      <c r="B2036">
        <v>3310.07</v>
      </c>
      <c r="C2036">
        <v>11230.9</v>
      </c>
      <c r="D2036">
        <v>6330.33</v>
      </c>
      <c r="E2036">
        <v>35369.5</v>
      </c>
      <c r="F2036">
        <v>34956.400000000001</v>
      </c>
      <c r="H2036">
        <v>13192.6</v>
      </c>
      <c r="I2036">
        <v>13673.4</v>
      </c>
      <c r="J2036">
        <v>13689.1</v>
      </c>
      <c r="L2036">
        <f t="shared" si="65"/>
        <v>1103.3399999999999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1103.76</v>
      </c>
      <c r="B2037">
        <v>3332.6</v>
      </c>
      <c r="C2037">
        <v>11447.9</v>
      </c>
      <c r="D2037">
        <v>6294.07</v>
      </c>
      <c r="E2037">
        <v>35186.800000000003</v>
      </c>
      <c r="F2037">
        <v>34730.300000000003</v>
      </c>
      <c r="H2037">
        <v>13451.8</v>
      </c>
      <c r="I2037">
        <v>13901.3</v>
      </c>
      <c r="J2037">
        <v>13897.1</v>
      </c>
      <c r="L2037">
        <f t="shared" si="65"/>
        <v>1103.76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1104.19</v>
      </c>
      <c r="B2038">
        <v>3931.53</v>
      </c>
      <c r="C2038">
        <v>16332.7</v>
      </c>
      <c r="D2038">
        <v>6883.6</v>
      </c>
      <c r="E2038">
        <v>39359</v>
      </c>
      <c r="F2038">
        <v>38916.6</v>
      </c>
      <c r="H2038">
        <v>19334.2</v>
      </c>
      <c r="I2038">
        <v>19672.3</v>
      </c>
      <c r="J2038">
        <v>19697.099999999999</v>
      </c>
      <c r="L2038">
        <f t="shared" si="65"/>
        <v>1104.19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1104.6099999999999</v>
      </c>
      <c r="B2039">
        <v>3418.33</v>
      </c>
      <c r="C2039">
        <v>12016.3</v>
      </c>
      <c r="D2039">
        <v>6289</v>
      </c>
      <c r="E2039">
        <v>35194</v>
      </c>
      <c r="F2039">
        <v>34822.699999999997</v>
      </c>
      <c r="H2039">
        <v>14209.9</v>
      </c>
      <c r="I2039">
        <v>14651.2</v>
      </c>
      <c r="J2039">
        <v>14645.5</v>
      </c>
      <c r="L2039">
        <f t="shared" si="65"/>
        <v>1104.6099999999999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1105.03</v>
      </c>
      <c r="B2040">
        <v>3199.27</v>
      </c>
      <c r="C2040">
        <v>10267.1</v>
      </c>
      <c r="D2040">
        <v>6061.73</v>
      </c>
      <c r="E2040">
        <v>33319.800000000003</v>
      </c>
      <c r="F2040">
        <v>32889</v>
      </c>
      <c r="H2040">
        <v>12060.8</v>
      </c>
      <c r="I2040">
        <v>12446.9</v>
      </c>
      <c r="J2040">
        <v>12501.6</v>
      </c>
      <c r="L2040">
        <f t="shared" si="65"/>
        <v>1105.03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1105.45</v>
      </c>
      <c r="B2041">
        <v>3327.27</v>
      </c>
      <c r="C2041">
        <v>11323</v>
      </c>
      <c r="D2041">
        <v>6180.2</v>
      </c>
      <c r="E2041">
        <v>34154.400000000001</v>
      </c>
      <c r="F2041">
        <v>33710.400000000001</v>
      </c>
      <c r="H2041">
        <v>13382.1</v>
      </c>
      <c r="I2041">
        <v>13738.2</v>
      </c>
      <c r="J2041">
        <v>13756.4</v>
      </c>
      <c r="L2041">
        <f t="shared" si="65"/>
        <v>1105.45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1105.8699999999999</v>
      </c>
      <c r="B2042">
        <v>3298.13</v>
      </c>
      <c r="C2042">
        <v>11154.4</v>
      </c>
      <c r="D2042">
        <v>6136.27</v>
      </c>
      <c r="E2042">
        <v>33867.199999999997</v>
      </c>
      <c r="F2042">
        <v>33430.300000000003</v>
      </c>
      <c r="H2042">
        <v>13138.3</v>
      </c>
      <c r="I2042">
        <v>13547</v>
      </c>
      <c r="J2042">
        <v>13535.4</v>
      </c>
      <c r="L2042">
        <f t="shared" si="65"/>
        <v>1105.8699999999999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1106.29</v>
      </c>
      <c r="B2043">
        <v>3260.6</v>
      </c>
      <c r="C2043">
        <v>10870.4</v>
      </c>
      <c r="D2043">
        <v>6085.13</v>
      </c>
      <c r="E2043">
        <v>33458.800000000003</v>
      </c>
      <c r="F2043">
        <v>32952.300000000003</v>
      </c>
      <c r="H2043">
        <v>12747.6</v>
      </c>
      <c r="I2043">
        <v>13168.1</v>
      </c>
      <c r="J2043">
        <v>13210.9</v>
      </c>
      <c r="L2043">
        <f t="shared" si="65"/>
        <v>1106.29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1106.71</v>
      </c>
      <c r="B2044">
        <v>3310.87</v>
      </c>
      <c r="C2044">
        <v>11152.2</v>
      </c>
      <c r="D2044">
        <v>6092.8</v>
      </c>
      <c r="E2044">
        <v>33489</v>
      </c>
      <c r="F2044">
        <v>32993.800000000003</v>
      </c>
      <c r="H2044">
        <v>13110.4</v>
      </c>
      <c r="I2044">
        <v>13555.4</v>
      </c>
      <c r="J2044">
        <v>13536.7</v>
      </c>
      <c r="L2044">
        <f t="shared" si="65"/>
        <v>1106.71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1107.1300000000001</v>
      </c>
      <c r="B2045">
        <v>3197.8</v>
      </c>
      <c r="C2045">
        <v>10302.6</v>
      </c>
      <c r="D2045">
        <v>5943.93</v>
      </c>
      <c r="E2045">
        <v>32367.4</v>
      </c>
      <c r="F2045">
        <v>31916.6</v>
      </c>
      <c r="H2045">
        <v>12075.1</v>
      </c>
      <c r="I2045">
        <v>12493.9</v>
      </c>
      <c r="J2045">
        <v>12457.5</v>
      </c>
      <c r="L2045">
        <f t="shared" si="65"/>
        <v>1107.1300000000001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1107.55</v>
      </c>
      <c r="B2046">
        <v>3232.73</v>
      </c>
      <c r="C2046">
        <v>10584.2</v>
      </c>
      <c r="D2046">
        <v>5938.93</v>
      </c>
      <c r="E2046">
        <v>32278.1</v>
      </c>
      <c r="F2046">
        <v>31830.3</v>
      </c>
      <c r="H2046">
        <v>12402.3</v>
      </c>
      <c r="I2046">
        <v>12837.3</v>
      </c>
      <c r="J2046">
        <v>12834.6</v>
      </c>
      <c r="L2046">
        <f t="shared" si="65"/>
        <v>1107.55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1107.97</v>
      </c>
      <c r="B2047">
        <v>3376.47</v>
      </c>
      <c r="C2047">
        <v>11742.2</v>
      </c>
      <c r="D2047">
        <v>6024.2</v>
      </c>
      <c r="E2047">
        <v>32909.1</v>
      </c>
      <c r="F2047">
        <v>32408.3</v>
      </c>
      <c r="H2047">
        <v>13813.4</v>
      </c>
      <c r="I2047">
        <v>14218.6</v>
      </c>
      <c r="J2047">
        <v>14226.1</v>
      </c>
      <c r="L2047">
        <f t="shared" si="65"/>
        <v>1107.97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1108.3900000000001</v>
      </c>
      <c r="B2048">
        <v>3220.53</v>
      </c>
      <c r="C2048">
        <v>10478.4</v>
      </c>
      <c r="D2048">
        <v>5794.4</v>
      </c>
      <c r="E2048">
        <v>31163.8</v>
      </c>
      <c r="F2048">
        <v>30738</v>
      </c>
      <c r="H2048">
        <v>12288.5</v>
      </c>
      <c r="I2048">
        <v>12666.7</v>
      </c>
      <c r="J2048">
        <v>12676</v>
      </c>
      <c r="L2048">
        <f t="shared" si="65"/>
        <v>1108.3900000000001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1108.82</v>
      </c>
      <c r="B2049">
        <v>3346.27</v>
      </c>
      <c r="C2049">
        <v>11439.6</v>
      </c>
      <c r="D2049">
        <v>5843.8</v>
      </c>
      <c r="E2049">
        <v>31495.200000000001</v>
      </c>
      <c r="F2049">
        <v>31054</v>
      </c>
      <c r="H2049">
        <v>13460.3</v>
      </c>
      <c r="I2049">
        <v>13854</v>
      </c>
      <c r="J2049">
        <v>13854.2</v>
      </c>
      <c r="L2049">
        <f t="shared" si="65"/>
        <v>1108.82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1109.24</v>
      </c>
      <c r="B2050">
        <v>3322</v>
      </c>
      <c r="C2050">
        <v>11387.7</v>
      </c>
      <c r="D2050">
        <v>5734.4</v>
      </c>
      <c r="E2050">
        <v>30788.3</v>
      </c>
      <c r="F2050">
        <v>30331.9</v>
      </c>
      <c r="H2050">
        <v>13393.8</v>
      </c>
      <c r="I2050">
        <v>13751</v>
      </c>
      <c r="J2050">
        <v>13716.7</v>
      </c>
      <c r="L2050">
        <f t="shared" si="65"/>
        <v>1109.24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1109.6600000000001</v>
      </c>
      <c r="B2051">
        <v>3330.67</v>
      </c>
      <c r="C2051">
        <v>11381.1</v>
      </c>
      <c r="D2051">
        <v>5672.53</v>
      </c>
      <c r="E2051">
        <v>30283.8</v>
      </c>
      <c r="F2051">
        <v>29816.6</v>
      </c>
      <c r="H2051">
        <v>13410.4</v>
      </c>
      <c r="I2051">
        <v>13744.1</v>
      </c>
      <c r="J2051">
        <v>13745.3</v>
      </c>
      <c r="L2051">
        <f t="shared" si="65"/>
        <v>1109.6600000000001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1110.08</v>
      </c>
      <c r="B2052">
        <v>3206.4</v>
      </c>
      <c r="C2052">
        <v>10396.799999999999</v>
      </c>
      <c r="D2052">
        <v>5485.8</v>
      </c>
      <c r="E2052">
        <v>28828.6</v>
      </c>
      <c r="F2052">
        <v>28367.7</v>
      </c>
      <c r="H2052">
        <v>12142.3</v>
      </c>
      <c r="I2052">
        <v>12535.1</v>
      </c>
      <c r="J2052">
        <v>12520.3</v>
      </c>
      <c r="L2052">
        <f t="shared" si="65"/>
        <v>1110.08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1110.5</v>
      </c>
      <c r="B2053">
        <v>3274.87</v>
      </c>
      <c r="C2053">
        <v>10961.5</v>
      </c>
      <c r="D2053">
        <v>5518.33</v>
      </c>
      <c r="E2053">
        <v>28998.400000000001</v>
      </c>
      <c r="F2053">
        <v>28561.4</v>
      </c>
      <c r="H2053">
        <v>12865</v>
      </c>
      <c r="I2053">
        <v>13217.9</v>
      </c>
      <c r="J2053">
        <v>13210.7</v>
      </c>
      <c r="L2053">
        <f t="shared" si="65"/>
        <v>1110.5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1110.92</v>
      </c>
      <c r="B2054">
        <v>3226.4</v>
      </c>
      <c r="C2054">
        <v>10418.4</v>
      </c>
      <c r="D2054">
        <v>5411.33</v>
      </c>
      <c r="E2054">
        <v>28281.5</v>
      </c>
      <c r="F2054">
        <v>27758.3</v>
      </c>
      <c r="H2054">
        <v>12242.5</v>
      </c>
      <c r="I2054">
        <v>12587.1</v>
      </c>
      <c r="J2054">
        <v>12616.7</v>
      </c>
      <c r="L2054">
        <f t="shared" si="65"/>
        <v>1110.92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1111.3399999999999</v>
      </c>
      <c r="B2055">
        <v>3266.8</v>
      </c>
      <c r="C2055">
        <v>10853.1</v>
      </c>
      <c r="D2055">
        <v>5436.27</v>
      </c>
      <c r="E2055">
        <v>28432.7</v>
      </c>
      <c r="F2055">
        <v>27945.599999999999</v>
      </c>
      <c r="H2055">
        <v>12735.9</v>
      </c>
      <c r="I2055">
        <v>13107.9</v>
      </c>
      <c r="J2055">
        <v>13084.6</v>
      </c>
      <c r="L2055">
        <f t="shared" si="65"/>
        <v>1111.3399999999999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1111.76</v>
      </c>
      <c r="B2056">
        <v>3220.13</v>
      </c>
      <c r="C2056">
        <v>10472.9</v>
      </c>
      <c r="D2056">
        <v>5371.2</v>
      </c>
      <c r="E2056">
        <v>27889.7</v>
      </c>
      <c r="F2056">
        <v>27459.200000000001</v>
      </c>
      <c r="H2056">
        <v>12281.7</v>
      </c>
      <c r="I2056">
        <v>12616.7</v>
      </c>
      <c r="J2056">
        <v>12629.7</v>
      </c>
      <c r="L2056">
        <f t="shared" si="65"/>
        <v>1111.76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1112.18</v>
      </c>
      <c r="B2057">
        <v>3232.2</v>
      </c>
      <c r="C2057">
        <v>10579.2</v>
      </c>
      <c r="D2057">
        <v>5382</v>
      </c>
      <c r="E2057">
        <v>27895.4</v>
      </c>
      <c r="F2057">
        <v>27372.6</v>
      </c>
      <c r="H2057">
        <v>12443.7</v>
      </c>
      <c r="I2057">
        <v>12752.1</v>
      </c>
      <c r="J2057">
        <v>12742.2</v>
      </c>
      <c r="L2057">
        <f t="shared" si="65"/>
        <v>1112.18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1112.5999999999999</v>
      </c>
      <c r="B2058">
        <v>3199.8</v>
      </c>
      <c r="C2058">
        <v>10309.1</v>
      </c>
      <c r="D2058">
        <v>5318.73</v>
      </c>
      <c r="E2058">
        <v>27491.1</v>
      </c>
      <c r="F2058">
        <v>26922.6</v>
      </c>
      <c r="H2058">
        <v>12096</v>
      </c>
      <c r="I2058">
        <v>12437.3</v>
      </c>
      <c r="J2058">
        <v>12449.7</v>
      </c>
      <c r="L2058">
        <f t="shared" si="65"/>
        <v>1112.5999999999999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1113.02</v>
      </c>
      <c r="B2059">
        <v>3279.4</v>
      </c>
      <c r="C2059">
        <v>10881</v>
      </c>
      <c r="D2059">
        <v>5358.27</v>
      </c>
      <c r="E2059">
        <v>27676.9</v>
      </c>
      <c r="F2059">
        <v>27130.799999999999</v>
      </c>
      <c r="H2059">
        <v>12803.6</v>
      </c>
      <c r="I2059">
        <v>13077.2</v>
      </c>
      <c r="J2059">
        <v>13117.1</v>
      </c>
      <c r="L2059">
        <f t="shared" si="65"/>
        <v>1113.02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1113.44</v>
      </c>
      <c r="B2060">
        <v>3238.67</v>
      </c>
      <c r="C2060">
        <v>10604.4</v>
      </c>
      <c r="D2060">
        <v>5220</v>
      </c>
      <c r="E2060">
        <v>26642.3</v>
      </c>
      <c r="F2060">
        <v>26177.5</v>
      </c>
      <c r="H2060">
        <v>12442.5</v>
      </c>
      <c r="I2060">
        <v>12765.6</v>
      </c>
      <c r="J2060">
        <v>12722.5</v>
      </c>
      <c r="L2060">
        <f t="shared" si="65"/>
        <v>1113.44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1113.8599999999999</v>
      </c>
      <c r="B2061">
        <v>3228.2</v>
      </c>
      <c r="C2061">
        <v>10507.5</v>
      </c>
      <c r="D2061">
        <v>5092</v>
      </c>
      <c r="E2061">
        <v>25665.8</v>
      </c>
      <c r="F2061">
        <v>25209.4</v>
      </c>
      <c r="H2061">
        <v>12352.2</v>
      </c>
      <c r="I2061">
        <v>12631.9</v>
      </c>
      <c r="J2061">
        <v>12659.2</v>
      </c>
      <c r="L2061">
        <f t="shared" si="65"/>
        <v>1113.8599999999999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1114.28</v>
      </c>
      <c r="B2062">
        <v>3287.53</v>
      </c>
      <c r="C2062">
        <v>11047</v>
      </c>
      <c r="D2062">
        <v>5063.6000000000004</v>
      </c>
      <c r="E2062">
        <v>25352</v>
      </c>
      <c r="F2062">
        <v>24885.3</v>
      </c>
      <c r="H2062">
        <v>12999.5</v>
      </c>
      <c r="I2062">
        <v>13254.5</v>
      </c>
      <c r="J2062">
        <v>13232.6</v>
      </c>
      <c r="L2062">
        <f t="shared" si="65"/>
        <v>1114.28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1114.7</v>
      </c>
      <c r="B2063">
        <v>3319.33</v>
      </c>
      <c r="C2063">
        <v>11236.4</v>
      </c>
      <c r="D2063">
        <v>4998.33</v>
      </c>
      <c r="E2063">
        <v>24814.2</v>
      </c>
      <c r="F2063">
        <v>24408.5</v>
      </c>
      <c r="H2063">
        <v>13245.9</v>
      </c>
      <c r="I2063">
        <v>13489.5</v>
      </c>
      <c r="J2063">
        <v>13483</v>
      </c>
      <c r="L2063">
        <f t="shared" si="65"/>
        <v>1114.7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1115.1199999999999</v>
      </c>
      <c r="B2064">
        <v>3251.87</v>
      </c>
      <c r="C2064">
        <v>10715.6</v>
      </c>
      <c r="D2064">
        <v>4862.13</v>
      </c>
      <c r="E2064">
        <v>23829.200000000001</v>
      </c>
      <c r="F2064">
        <v>23437.4</v>
      </c>
      <c r="H2064">
        <v>12572.5</v>
      </c>
      <c r="I2064">
        <v>12844</v>
      </c>
      <c r="J2064">
        <v>12838.1</v>
      </c>
      <c r="L2064">
        <f t="shared" si="65"/>
        <v>1115.1199999999999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1115.54</v>
      </c>
      <c r="B2065">
        <v>3290.2</v>
      </c>
      <c r="C2065">
        <v>10949.2</v>
      </c>
      <c r="D2065">
        <v>4881.6000000000004</v>
      </c>
      <c r="E2065">
        <v>23952.1</v>
      </c>
      <c r="F2065">
        <v>23530.1</v>
      </c>
      <c r="H2065">
        <v>12896.1</v>
      </c>
      <c r="I2065">
        <v>13118.6</v>
      </c>
      <c r="J2065">
        <v>13103.1</v>
      </c>
      <c r="L2065">
        <f t="shared" si="65"/>
        <v>1115.54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1115.96</v>
      </c>
      <c r="B2066">
        <v>3257.87</v>
      </c>
      <c r="C2066">
        <v>10722.4</v>
      </c>
      <c r="D2066">
        <v>4800.3999999999996</v>
      </c>
      <c r="E2066">
        <v>23300.2</v>
      </c>
      <c r="F2066">
        <v>22916.5</v>
      </c>
      <c r="H2066">
        <v>12601.4</v>
      </c>
      <c r="I2066">
        <v>12866.7</v>
      </c>
      <c r="J2066">
        <v>12852.1</v>
      </c>
      <c r="L2066">
        <f t="shared" si="65"/>
        <v>1115.96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1116.3800000000001</v>
      </c>
      <c r="B2067">
        <v>3307.67</v>
      </c>
      <c r="C2067">
        <v>11226.5</v>
      </c>
      <c r="D2067">
        <v>4632.2</v>
      </c>
      <c r="E2067">
        <v>22007.8</v>
      </c>
      <c r="F2067">
        <v>21596.400000000001</v>
      </c>
      <c r="H2067">
        <v>13185.3</v>
      </c>
      <c r="I2067">
        <v>13367.9</v>
      </c>
      <c r="J2067">
        <v>13352.5</v>
      </c>
      <c r="L2067">
        <f t="shared" si="65"/>
        <v>1116.3800000000001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1116.8</v>
      </c>
      <c r="B2068">
        <v>3287.67</v>
      </c>
      <c r="C2068">
        <v>11071.5</v>
      </c>
      <c r="D2068">
        <v>4469.13</v>
      </c>
      <c r="E2068">
        <v>20683.599999999999</v>
      </c>
      <c r="F2068">
        <v>20341</v>
      </c>
      <c r="H2068">
        <v>12936.1</v>
      </c>
      <c r="I2068">
        <v>13113.6</v>
      </c>
      <c r="J2068">
        <v>13121.1</v>
      </c>
      <c r="L2068">
        <f t="shared" si="65"/>
        <v>1116.8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1117.22</v>
      </c>
      <c r="B2069">
        <v>3256.33</v>
      </c>
      <c r="C2069">
        <v>10650</v>
      </c>
      <c r="D2069">
        <v>4276</v>
      </c>
      <c r="E2069">
        <v>19045.400000000001</v>
      </c>
      <c r="F2069">
        <v>18778.400000000001</v>
      </c>
      <c r="H2069">
        <v>12611.7</v>
      </c>
      <c r="I2069">
        <v>12746.9</v>
      </c>
      <c r="J2069">
        <v>12748.8</v>
      </c>
      <c r="L2069">
        <f t="shared" si="65"/>
        <v>1117.22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1117.6400000000001</v>
      </c>
      <c r="B2070">
        <v>3202.87</v>
      </c>
      <c r="C2070">
        <v>10322.5</v>
      </c>
      <c r="D2070">
        <v>4169.47</v>
      </c>
      <c r="E2070">
        <v>18323.099999999999</v>
      </c>
      <c r="F2070">
        <v>18046.2</v>
      </c>
      <c r="H2070">
        <v>12082.4</v>
      </c>
      <c r="I2070">
        <v>12248.3</v>
      </c>
      <c r="J2070">
        <v>12223.5</v>
      </c>
      <c r="L2070">
        <f t="shared" si="65"/>
        <v>1117.6400000000001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1118.06</v>
      </c>
      <c r="B2071">
        <v>2175.8000000000002</v>
      </c>
      <c r="C2071">
        <v>2015.3</v>
      </c>
      <c r="D2071">
        <v>2154.87</v>
      </c>
      <c r="E2071">
        <v>1846.2</v>
      </c>
      <c r="F2071">
        <v>1851.6</v>
      </c>
      <c r="H2071">
        <v>1976.3</v>
      </c>
      <c r="I2071">
        <v>1974.3</v>
      </c>
      <c r="J2071">
        <v>1975.3</v>
      </c>
      <c r="L2071">
        <f t="shared" si="65"/>
        <v>1118.06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1118.48</v>
      </c>
      <c r="B2072">
        <v>2199.5300000000002</v>
      </c>
      <c r="C2072">
        <v>2214.4</v>
      </c>
      <c r="D2072">
        <v>2202.8000000000002</v>
      </c>
      <c r="E2072">
        <v>2241</v>
      </c>
      <c r="F2072">
        <v>2238.8000000000002</v>
      </c>
      <c r="H2072">
        <v>2218.9</v>
      </c>
      <c r="I2072">
        <v>2219.1</v>
      </c>
      <c r="J2072">
        <v>2220.6</v>
      </c>
      <c r="L2072">
        <f t="shared" si="65"/>
        <v>1118.48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1118.9000000000001</v>
      </c>
      <c r="B2073">
        <v>2198</v>
      </c>
      <c r="C2073">
        <v>2197.5</v>
      </c>
      <c r="D2073">
        <v>2201.5300000000002</v>
      </c>
      <c r="E2073">
        <v>2200.3000000000002</v>
      </c>
      <c r="F2073">
        <v>2201.5</v>
      </c>
      <c r="H2073">
        <v>2199.4</v>
      </c>
      <c r="I2073">
        <v>2199.5</v>
      </c>
      <c r="J2073">
        <v>2200.4</v>
      </c>
      <c r="L2073">
        <f t="shared" si="65"/>
        <v>1118.9000000000001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1119.32</v>
      </c>
      <c r="B2074">
        <v>2199.27</v>
      </c>
      <c r="C2074">
        <v>2199.3000000000002</v>
      </c>
      <c r="D2074">
        <v>2200.87</v>
      </c>
      <c r="E2074">
        <v>2202.1999999999998</v>
      </c>
      <c r="F2074">
        <v>2201.1999999999998</v>
      </c>
      <c r="H2074">
        <v>2200</v>
      </c>
      <c r="I2074">
        <v>2199.4</v>
      </c>
      <c r="J2074">
        <v>2199.1999999999998</v>
      </c>
      <c r="L2074">
        <f t="shared" si="65"/>
        <v>1119.32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J2052" activePane="bottomRight" state="frozen"/>
      <selection pane="topRight" activeCell="B1" sqref="B1"/>
      <selection pane="bottomLeft" activeCell="A7" sqref="A7"/>
      <selection pane="bottomRight" activeCell="Q7" sqref="Q7:Q2074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1.0146380189992497</v>
      </c>
      <c r="V2" s="4">
        <f>AVERAGE(V524:V655)</f>
        <v>0.98715670597857574</v>
      </c>
      <c r="X2">
        <v>35000</v>
      </c>
      <c r="AA2">
        <f>SUM(AA7:AA2054)</f>
        <v>87054180.220435441</v>
      </c>
      <c r="AD2" s="4"/>
      <c r="AE2" s="4"/>
      <c r="AF2" s="4"/>
      <c r="AN2">
        <f>AVERAGE(AN306:AN391)</f>
        <v>1.8785227546076413</v>
      </c>
    </row>
    <row r="3" spans="1:45" x14ac:dyDescent="0.2">
      <c r="U3" s="4">
        <f>AVERAGE(Q370:Q415)</f>
        <v>271.72861815044035</v>
      </c>
      <c r="AA3" s="16">
        <f>AVERAGE(AA11:AA51)+STDEV(AA11:AA51)</f>
        <v>4.1576090197511872</v>
      </c>
      <c r="AB3" t="s">
        <v>69</v>
      </c>
      <c r="AD3" s="16"/>
      <c r="AE3" s="16"/>
      <c r="AF3" s="16"/>
      <c r="AN3">
        <f>STDEV(AN306:AN385,AN387:AN391)/AN2%</f>
        <v>1.1052606258350832</v>
      </c>
      <c r="AQ3" t="s">
        <v>78</v>
      </c>
    </row>
    <row r="4" spans="1:45" x14ac:dyDescent="0.2">
      <c r="O4">
        <f>front!D2</f>
        <v>600</v>
      </c>
      <c r="P4">
        <f>front!D3</f>
        <v>5000</v>
      </c>
      <c r="Q4">
        <f>P4</f>
        <v>5000</v>
      </c>
      <c r="R4">
        <f>front!I2</f>
        <v>6000</v>
      </c>
      <c r="S4">
        <f>R4</f>
        <v>6000</v>
      </c>
      <c r="U4">
        <f>U3/U2</f>
        <v>267.80843321685279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188.14</v>
      </c>
      <c r="B7" s="1">
        <f>B8</f>
        <v>0.48000000000001819</v>
      </c>
      <c r="C7">
        <f>front!D7-front!B7</f>
        <v>-0.1999999999998181</v>
      </c>
      <c r="D7" s="2">
        <f>front!E7-front!C7</f>
        <v>3.2999999999997272</v>
      </c>
      <c r="E7" s="2">
        <f>IF(front!F7-front!C7&gt;0,front!F7-front!C7,0)</f>
        <v>2.9000000000000909</v>
      </c>
      <c r="F7" s="2">
        <f>front!I7-front!H7</f>
        <v>2.0999999999999091</v>
      </c>
      <c r="G7" s="2">
        <f>IF(front!J7-front!H7&gt;0,front!J7-front!H7,0)</f>
        <v>0.79999999999972715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-0.19952711627023687</v>
      </c>
      <c r="J7" s="4">
        <f>D7/(constants!$A$4+constants!$B$4*data!D7+constants!$C$4*data!D7^2+constants!$D$4*data!D7^3+constants!$E$4*data!D7^4+constants!$F$4*data!D7^5+constants!$G$4*data!D7^6+constants!$H$4*data!D7^7)</f>
        <v>3.2921987023124863</v>
      </c>
      <c r="K7" s="4">
        <f>E7/(constants!$A$4+constants!$B$4*data!E7+constants!$C$4*data!E7^2+constants!$D$4*data!E7^3+constants!$E$4*data!E7^4+constants!$F$4*data!E7^5+constants!$G$4*data!E7^6+constants!$H$4*data!E7^7)</f>
        <v>2.8931441854096924</v>
      </c>
      <c r="L7" s="4">
        <f>F7/(constants!$A$4+constants!$B$4*data!F7+constants!$C$4*data!F7^2+constants!$D$4*data!F7^3+constants!$E$4*data!F7^4+constants!$F$4*data!F7^5+constants!$G$4*data!F7^6+constants!$H$4*data!F7^7)</f>
        <v>2.095035258039688</v>
      </c>
      <c r="M7" s="4">
        <f>G7/(constants!$A$4+constants!$B$4*data!G7+constants!$C$4*data!G7^2+constants!$D$4*data!G7^3+constants!$E$4*data!G7^4+constants!$F$4*data!G7^5+constants!$G$4*data!G7^6+constants!$H$4*data!G7^7)</f>
        <v>0.79810855411565362</v>
      </c>
      <c r="N7" s="4"/>
      <c r="O7" s="4">
        <f>I7*1000/O$4</f>
        <v>-0.3325451937837281</v>
      </c>
      <c r="P7" s="4">
        <f>J7*1000/P$4</f>
        <v>0.6584397404624972</v>
      </c>
      <c r="Q7" s="4">
        <f>K7*1000/Q$4</f>
        <v>0.57862883708193846</v>
      </c>
      <c r="R7" s="4">
        <f>L7*1000/R$4</f>
        <v>0.34917254300661466</v>
      </c>
      <c r="S7" s="4">
        <f>M7*1000/S$4</f>
        <v>0.13301809235260895</v>
      </c>
      <c r="T7" s="4"/>
      <c r="U7" s="4">
        <f>Q7/P7</f>
        <v>0.87878783968218799</v>
      </c>
      <c r="V7" s="4">
        <f>S7/R7</f>
        <v>0.38095232576774823</v>
      </c>
      <c r="W7" s="4"/>
      <c r="X7">
        <f>IF(front!E7&gt;$X$2,O7,P7)</f>
        <v>0.6584397404624972</v>
      </c>
      <c r="Y7">
        <f>X7-(Q7/$U$2)</f>
        <v>8.8158688257645501E-2</v>
      </c>
      <c r="Z7">
        <f>SUMPRODUCT($B$7:$B$456,Y$7:Y$456,EXP(constants!$B$32+constants!$A$32*ABS($A$7:$A$456-$A7)))</f>
        <v>1.8220624697233755E-2</v>
      </c>
      <c r="AA7">
        <f t="shared" ref="AA7:AA70" si="0">Y7-Z7</f>
        <v>6.993806356041174E-2</v>
      </c>
      <c r="AB7">
        <f>IF((AA7-$AA$3)&gt;0,AA7-$AA$3,0)</f>
        <v>0</v>
      </c>
      <c r="AD7" s="4">
        <f t="shared" ref="AD7:AD70" si="1">R7-(S7/$V$2)</f>
        <v>0.21442383335696777</v>
      </c>
      <c r="AE7">
        <f>SUMPRODUCT($B$7:$B$456,AD$7:AD$456,EXP(constants!$B$32+constants!$A$32*ABS($A$7:$A$456-$A7)))</f>
        <v>1.9517934281243619</v>
      </c>
      <c r="AF7" s="4">
        <f t="shared" ref="AF7:AF70" si="2">AD7-AE7</f>
        <v>-1.7373695947673942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1.4139522393103235E-10</v>
      </c>
      <c r="AJ7">
        <f>SUMPRODUCT(A7^constants!$E$28:$J$28,constants!$E$27:$J$27)</f>
        <v>1.0377506680970183E-5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188.62</v>
      </c>
      <c r="B8" s="1">
        <f>A8-A7</f>
        <v>0.48000000000001819</v>
      </c>
      <c r="C8">
        <f>front!D8-front!B8</f>
        <v>2.1999999999998181</v>
      </c>
      <c r="D8" s="2">
        <f>front!E8-front!C8</f>
        <v>2</v>
      </c>
      <c r="E8" s="2">
        <f>IF(front!F8-front!C8&gt;0,front!F8-front!C8,0)</f>
        <v>2.8000000000001819</v>
      </c>
      <c r="F8" s="2">
        <f>front!I8-front!H8</f>
        <v>-1.5</v>
      </c>
      <c r="G8" s="2">
        <f>IF(front!J8-front!H8&gt;0,front!J8-front!H8,0)</f>
        <v>0.6999999999998181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2.1947988661956201</v>
      </c>
      <c r="J8" s="4">
        <f>D8/(constants!$A$4+constants!$B$4*data!D8+constants!$C$4*data!D8^2+constants!$D$4*data!D8^3+constants!$E$4*data!D8^4+constants!$F$4*data!D8^5+constants!$G$4*data!D8^6+constants!$H$4*data!D8^7)</f>
        <v>1.9952716521033702</v>
      </c>
      <c r="K8" s="4">
        <f>E8/(constants!$A$4+constants!$B$4*data!E8+constants!$C$4*data!E8^2+constants!$D$4*data!E8^3+constants!$E$4*data!E8^4+constants!$F$4*data!E8^5+constants!$G$4*data!E8^6+constants!$H$4*data!E8^7)</f>
        <v>2.7933805617256482</v>
      </c>
      <c r="L8" s="4">
        <f>F8/(constants!$A$4+constants!$B$4*data!F8+constants!$C$4*data!F8^2+constants!$D$4*data!F8^3+constants!$E$4*data!F8^4+constants!$F$4*data!F8^5+constants!$G$4*data!F8^6+constants!$H$4*data!F8^7)</f>
        <v>-1.4964531547613182</v>
      </c>
      <c r="M8" s="4">
        <f>G8/(constants!$A$4+constants!$B$4*data!G8+constants!$C$4*data!G8^2+constants!$D$4*data!G8^3+constants!$E$4*data!G8^4+constants!$F$4*data!G8^5+constants!$G$4*data!G8^6+constants!$H$4*data!G8^7)</f>
        <v>0.69834497706420828</v>
      </c>
      <c r="N8" s="4"/>
      <c r="O8" s="4">
        <f t="shared" ref="O8:O71" si="4">I8*1000/O$4</f>
        <v>3.6579981103260337</v>
      </c>
      <c r="P8" s="4">
        <f t="shared" ref="P8:P71" si="5">J8*1000/P$4</f>
        <v>0.39905433042067401</v>
      </c>
      <c r="Q8" s="4">
        <f t="shared" ref="Q8:Q71" si="6">K8*1000/Q$4</f>
        <v>0.55867611234512959</v>
      </c>
      <c r="R8" s="4">
        <f t="shared" ref="R8:R71" si="7">L8*1000/R$4</f>
        <v>-0.24940885912688637</v>
      </c>
      <c r="S8" s="4">
        <f t="shared" ref="S8:S71" si="8">M8*1000/S$4</f>
        <v>0.11639082951070137</v>
      </c>
      <c r="T8" s="4"/>
      <c r="U8" s="4">
        <f t="shared" ref="U8:U71" si="9">Q8/P8</f>
        <v>1.4000001246852425</v>
      </c>
      <c r="V8" s="4">
        <f t="shared" ref="V8:V71" si="10">S8/R8</f>
        <v>-0.46666678127695421</v>
      </c>
      <c r="W8" s="4"/>
      <c r="X8">
        <f>IF(front!E8&gt;$X$2,O8,P8)</f>
        <v>0.39905433042067401</v>
      </c>
      <c r="Y8">
        <f t="shared" ref="Y8:Y71" si="11">X8-(Q8/$U$2)</f>
        <v>-0.15156185178799081</v>
      </c>
      <c r="Z8">
        <f>SUMPRODUCT($B$7:$B$456,Y$7:Y$456,EXP(constants!$B$32+constants!$A$32*ABS($A$7:$A$456-$A8)))</f>
        <v>1.8723341072522128E-2</v>
      </c>
      <c r="AA8">
        <f t="shared" si="0"/>
        <v>-0.17028519286051294</v>
      </c>
      <c r="AB8">
        <f t="shared" ref="AB8:AB71" si="12">IF((AA8-$AA$3)&gt;0,AA8-$AA$3,0)</f>
        <v>0</v>
      </c>
      <c r="AD8" s="4">
        <f t="shared" si="1"/>
        <v>-0.36731397875561067</v>
      </c>
      <c r="AE8">
        <f>SUMPRODUCT($B$7:$B$456,AD$7:AD$456,EXP(constants!$B$32+constants!$A$32*ABS($A$7:$A$456-$A8)))</f>
        <v>2.0058122923275317</v>
      </c>
      <c r="AF8" s="4">
        <f t="shared" si="2"/>
        <v>-2.3731262710831422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1.4963381626779221E-10</v>
      </c>
      <c r="AJ8">
        <f>SUMPRODUCT(A8^constants!$E$28:$J$28,constants!$E$27:$J$27)</f>
        <v>1.02692633145108E-5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189.09</v>
      </c>
      <c r="B9" s="1">
        <f t="shared" ref="B9:B72" si="19">A9-A8</f>
        <v>0.46999999999999886</v>
      </c>
      <c r="C9">
        <f>front!D9-front!B9</f>
        <v>2.8000000000001819</v>
      </c>
      <c r="D9" s="2">
        <f>front!E9-front!C9</f>
        <v>0.1999999999998181</v>
      </c>
      <c r="E9" s="2">
        <f>IF(front!F9-front!C9&gt;0,front!F9-front!C9,0)</f>
        <v>0.29999999999972715</v>
      </c>
      <c r="F9" s="2">
        <f>front!I9-front!H9</f>
        <v>-9.9999999999909051E-2</v>
      </c>
      <c r="G9" s="2">
        <f>IF(front!J9-front!H9&gt;0,front!J9-front!H9,0)</f>
        <v>0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2.7933805617256482</v>
      </c>
      <c r="J9" s="4">
        <f>D9/(constants!$A$4+constants!$B$4*data!D9+constants!$C$4*data!D9^2+constants!$D$4*data!D9^3+constants!$E$4*data!D9^4+constants!$F$4*data!D9^5+constants!$G$4*data!D9^6+constants!$H$4*data!D9^7)</f>
        <v>0.19952712517629217</v>
      </c>
      <c r="K9" s="4">
        <f>E9/(constants!$A$4+constants!$B$4*data!E9+constants!$C$4*data!E9^2+constants!$D$4*data!E9^3+constants!$E$4*data!E9^4+constants!$F$4*data!E9^5+constants!$G$4*data!E9^6+constants!$H$4*data!E9^7)</f>
        <v>0.29929069110338702</v>
      </c>
      <c r="L9" s="4">
        <f>F9/(constants!$A$4+constants!$B$4*data!F9+constants!$C$4*data!F9^2+constants!$D$4*data!F9^3+constants!$E$4*data!F9^4+constants!$F$4*data!F9^5+constants!$G$4*data!F9^6+constants!$H$4*data!F9^7)</f>
        <v>-9.976355924853976E-2</v>
      </c>
      <c r="M9" s="4">
        <f>G9/(constants!$A$4+constants!$B$4*data!G9+constants!$C$4*data!G9^2+constants!$D$4*data!G9^3+constants!$E$4*data!G9^4+constants!$F$4*data!G9^5+constants!$G$4*data!G9^6+constants!$H$4*data!G9^7)</f>
        <v>0</v>
      </c>
      <c r="N9" s="4"/>
      <c r="O9" s="4">
        <f t="shared" si="4"/>
        <v>4.6556342695427464</v>
      </c>
      <c r="P9" s="4">
        <f t="shared" si="5"/>
        <v>3.9905425035258436E-2</v>
      </c>
      <c r="Q9" s="4">
        <f t="shared" si="6"/>
        <v>5.9858138220677405E-2</v>
      </c>
      <c r="R9" s="4">
        <f t="shared" si="7"/>
        <v>-1.6627259874756627E-2</v>
      </c>
      <c r="S9" s="4">
        <f t="shared" si="8"/>
        <v>0</v>
      </c>
      <c r="T9" s="4"/>
      <c r="U9" s="4">
        <f t="shared" si="9"/>
        <v>1.5000000167343099</v>
      </c>
      <c r="V9" s="4">
        <f t="shared" si="10"/>
        <v>0</v>
      </c>
      <c r="W9" s="4"/>
      <c r="X9">
        <f>IF(front!E9&gt;$X$2,O9,P9)</f>
        <v>3.9905425035258436E-2</v>
      </c>
      <c r="Y9">
        <f t="shared" si="11"/>
        <v>-1.9089149482771399E-2</v>
      </c>
      <c r="Z9">
        <f>SUMPRODUCT($B$7:$B$456,Y$7:Y$456,EXP(constants!$B$32+constants!$A$32*ABS($A$7:$A$456-$A9)))</f>
        <v>1.9231805650636001E-2</v>
      </c>
      <c r="AA9">
        <f t="shared" si="0"/>
        <v>-3.83209551334074E-2</v>
      </c>
      <c r="AB9">
        <f t="shared" si="12"/>
        <v>0</v>
      </c>
      <c r="AD9" s="4">
        <f t="shared" si="1"/>
        <v>-1.6627259874756627E-2</v>
      </c>
      <c r="AE9">
        <f>SUMPRODUCT($B$7:$B$456,AD$7:AD$456,EXP(constants!$B$32+constants!$A$32*ABS($A$7:$A$456-$A9)))</f>
        <v>2.0601608943688103</v>
      </c>
      <c r="AF9" s="4">
        <f t="shared" si="2"/>
        <v>-2.0767881542435669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1.5810610957461012E-10</v>
      </c>
      <c r="AJ9">
        <f>SUMPRODUCT(A9^constants!$E$28:$J$28,constants!$E$27:$J$27)</f>
        <v>1.0164337399194798E-5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189.57</v>
      </c>
      <c r="B10" s="1">
        <f t="shared" si="19"/>
        <v>0.47999999999998977</v>
      </c>
      <c r="C10">
        <f>front!D10-front!B10</f>
        <v>1.2600000000002183</v>
      </c>
      <c r="D10" s="2">
        <f>front!E10-front!C10</f>
        <v>3.2999999999997272</v>
      </c>
      <c r="E10" s="2">
        <f>IF(front!F10-front!C10&gt;0,front!F10-front!C10,0)</f>
        <v>4.5999999999999091</v>
      </c>
      <c r="F10" s="2">
        <f>front!I10-front!H10</f>
        <v>-9.9999999999909051E-2</v>
      </c>
      <c r="G10" s="2">
        <f>IF(front!J10-front!H10&gt;0,front!J10-front!H10,0)</f>
        <v>0.8000000000001819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1.2570210371917605</v>
      </c>
      <c r="J10" s="4">
        <f>D10/(constants!$A$4+constants!$B$4*data!D10+constants!$C$4*data!D10^2+constants!$D$4*data!D10^3+constants!$E$4*data!D10^4+constants!$F$4*data!D10^5+constants!$G$4*data!D10^6+constants!$H$4*data!D10^7)</f>
        <v>3.2921987023124863</v>
      </c>
      <c r="K10" s="4">
        <f>E10/(constants!$A$4+constants!$B$4*data!E10+constants!$C$4*data!E10^2+constants!$D$4*data!E10^3+constants!$E$4*data!E10^4+constants!$F$4*data!E10^5+constants!$G$4*data!E10^6+constants!$H$4*data!E10^7)</f>
        <v>4.5891261269715926</v>
      </c>
      <c r="L10" s="4">
        <f>F10/(constants!$A$4+constants!$B$4*data!F10+constants!$C$4*data!F10^2+constants!$D$4*data!F10^3+constants!$E$4*data!F10^4+constants!$F$4*data!F10^5+constants!$G$4*data!F10^6+constants!$H$4*data!F10^7)</f>
        <v>-9.976355924853976E-2</v>
      </c>
      <c r="M10" s="4">
        <f>G10/(constants!$A$4+constants!$B$4*data!G10+constants!$C$4*data!G10^2+constants!$D$4*data!G10^3+constants!$E$4*data!G10^4+constants!$F$4*data!G10^5+constants!$G$4*data!G10^6+constants!$H$4*data!G10^7)</f>
        <v>0.79810855411610726</v>
      </c>
      <c r="N10" s="4"/>
      <c r="O10" s="4">
        <f t="shared" si="4"/>
        <v>2.0950350619862674</v>
      </c>
      <c r="P10" s="4">
        <f t="shared" si="5"/>
        <v>0.6584397404624972</v>
      </c>
      <c r="Q10" s="4">
        <f t="shared" si="6"/>
        <v>0.91782522539431843</v>
      </c>
      <c r="R10" s="4">
        <f t="shared" si="7"/>
        <v>-1.6627259874756627E-2</v>
      </c>
      <c r="S10" s="4">
        <f t="shared" si="8"/>
        <v>0.13301809235268455</v>
      </c>
      <c r="T10" s="4"/>
      <c r="U10" s="4">
        <f t="shared" si="9"/>
        <v>1.3939395953677178</v>
      </c>
      <c r="V10" s="4">
        <f t="shared" si="10"/>
        <v>-8.0000008031769294</v>
      </c>
      <c r="W10" s="4"/>
      <c r="X10">
        <f>IF(front!E10&gt;$X$2,O10,P10)</f>
        <v>0.6584397404624972</v>
      </c>
      <c r="Y10">
        <f t="shared" si="11"/>
        <v>-0.24614416848621445</v>
      </c>
      <c r="Z10">
        <f>SUMPRODUCT($B$7:$B$456,Y$7:Y$456,EXP(constants!$B$32+constants!$A$32*ABS($A$7:$A$456-$A10)))</f>
        <v>1.9765618652620061E-2</v>
      </c>
      <c r="AA10">
        <f t="shared" si="0"/>
        <v>-0.26590978713883451</v>
      </c>
      <c r="AB10">
        <f t="shared" si="12"/>
        <v>0</v>
      </c>
      <c r="AD10" s="4">
        <f t="shared" si="1"/>
        <v>-0.15137596952448013</v>
      </c>
      <c r="AE10">
        <f>SUMPRODUCT($B$7:$B$456,AD$7:AD$456,EXP(constants!$B$32+constants!$A$32*ABS($A$7:$A$456-$A10)))</f>
        <v>2.1171862169945492</v>
      </c>
      <c r="AF10" s="4">
        <f t="shared" si="2"/>
        <v>-2.2685621865190293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1.6719032235923049E-10</v>
      </c>
      <c r="AJ10">
        <f>SUMPRODUCT(A10^constants!$E$28:$J$28,constants!$E$27:$J$27)</f>
        <v>1.0058255311506871E-5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190.05</v>
      </c>
      <c r="B11" s="1">
        <f t="shared" si="19"/>
        <v>0.48000000000001819</v>
      </c>
      <c r="C11">
        <f>front!D11-front!B11</f>
        <v>-2.2699999999999818</v>
      </c>
      <c r="D11" s="2">
        <f>front!E11-front!C11</f>
        <v>151.89999999999964</v>
      </c>
      <c r="E11" s="2">
        <f>IF(front!F11-front!C11&gt;0,front!F11-front!C11,0)</f>
        <v>192.20000000000073</v>
      </c>
      <c r="F11" s="2">
        <f>front!I11-front!H11</f>
        <v>-41.399999999999636</v>
      </c>
      <c r="G11" s="2">
        <f>IF(front!J11-front!H11&gt;0,front!J11-front!H11,0)</f>
        <v>0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-2.2646322459246111</v>
      </c>
      <c r="J11" s="4">
        <f>D11/(constants!$A$4+constants!$B$4*data!D11+constants!$C$4*data!D11^2+constants!$D$4*data!D11^3+constants!$E$4*data!D11^4+constants!$F$4*data!D11^5+constants!$G$4*data!D11^6+constants!$H$4*data!D11^7)</f>
        <v>151.54323055804986</v>
      </c>
      <c r="K11" s="4">
        <f>E11/(constants!$A$4+constants!$B$4*data!E11+constants!$C$4*data!E11^2+constants!$D$4*data!E11^3+constants!$E$4*data!E11^4+constants!$F$4*data!E11^5+constants!$G$4*data!E11^6+constants!$H$4*data!E11^7)</f>
        <v>191.7493011107581</v>
      </c>
      <c r="L11" s="4">
        <f>F11/(constants!$A$4+constants!$B$4*data!F11+constants!$C$4*data!F11^2+constants!$D$4*data!F11^3+constants!$E$4*data!F11^4+constants!$F$4*data!F11^5+constants!$G$4*data!F11^6+constants!$H$4*data!F11^7)</f>
        <v>-41.301919261402112</v>
      </c>
      <c r="M11" s="4">
        <f>G11/(constants!$A$4+constants!$B$4*data!G11+constants!$C$4*data!G11^2+constants!$D$4*data!G11^3+constants!$E$4*data!G11^4+constants!$F$4*data!G11^5+constants!$G$4*data!G11^6+constants!$H$4*data!G11^7)</f>
        <v>0</v>
      </c>
      <c r="N11" s="4"/>
      <c r="O11" s="4">
        <f t="shared" si="4"/>
        <v>-3.7743870765410188</v>
      </c>
      <c r="P11" s="4">
        <f t="shared" si="5"/>
        <v>30.308646111609974</v>
      </c>
      <c r="Q11" s="4">
        <f t="shared" si="6"/>
        <v>38.349860222151619</v>
      </c>
      <c r="R11" s="4">
        <f t="shared" si="7"/>
        <v>-6.8836532102336863</v>
      </c>
      <c r="S11" s="4">
        <f t="shared" si="8"/>
        <v>0</v>
      </c>
      <c r="T11" s="4"/>
      <c r="U11" s="4">
        <f t="shared" si="9"/>
        <v>1.2653108977857441</v>
      </c>
      <c r="V11" s="4">
        <f t="shared" si="10"/>
        <v>0</v>
      </c>
      <c r="W11" s="4"/>
      <c r="X11">
        <f>IF(front!E11&gt;$X$2,O11,P11)</f>
        <v>30.308646111609974</v>
      </c>
      <c r="Y11">
        <f t="shared" si="11"/>
        <v>-7.4879468644511533</v>
      </c>
      <c r="Z11">
        <f>SUMPRODUCT($B$7:$B$456,Y$7:Y$456,EXP(constants!$B$32+constants!$A$32*ABS($A$7:$A$456-$A11)))</f>
        <v>2.0318643775344706E-2</v>
      </c>
      <c r="AA11">
        <f t="shared" si="0"/>
        <v>-7.508265508226498</v>
      </c>
      <c r="AB11">
        <f t="shared" si="12"/>
        <v>0</v>
      </c>
      <c r="AD11" s="4">
        <f t="shared" si="1"/>
        <v>-6.8836532102336863</v>
      </c>
      <c r="AE11">
        <f>SUMPRODUCT($B$7:$B$456,AD$7:AD$456,EXP(constants!$B$32+constants!$A$32*ABS($A$7:$A$456-$A11)))</f>
        <v>2.1757925864335372</v>
      </c>
      <c r="AF11" s="4">
        <f t="shared" si="2"/>
        <v>-9.059445796667223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1.7672923583075266E-10</v>
      </c>
      <c r="AJ11">
        <f>SUMPRODUCT(A11^constants!$E$28:$J$28,constants!$E$27:$J$27)</f>
        <v>9.9532521118491832E-6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190.53</v>
      </c>
      <c r="B12" s="1">
        <f t="shared" si="19"/>
        <v>0.47999999999998977</v>
      </c>
      <c r="C12">
        <f>front!D12-front!B12</f>
        <v>37.0600000000004</v>
      </c>
      <c r="D12" s="2">
        <f>front!E12-front!C12</f>
        <v>443.80000000000109</v>
      </c>
      <c r="E12" s="2">
        <f>IF(front!F12-front!C12&gt;0,front!F12-front!C12,0)</f>
        <v>475.5</v>
      </c>
      <c r="F12" s="2">
        <f>front!I12-front!H12</f>
        <v>44.199999999998909</v>
      </c>
      <c r="G12" s="2">
        <f>IF(front!J12-front!H12&gt;0,front!J12-front!H12,0)</f>
        <v>0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36.972525600817988</v>
      </c>
      <c r="J12" s="4">
        <f>D12/(constants!$A$4+constants!$B$4*data!D12+constants!$C$4*data!D12^2+constants!$D$4*data!D12^3+constants!$E$4*data!D12^4+constants!$F$4*data!D12^5+constants!$G$4*data!D12^6+constants!$H$4*data!D12^7)</f>
        <v>442.76823054950484</v>
      </c>
      <c r="K12" s="4">
        <f>E12/(constants!$A$4+constants!$B$4*data!E12+constants!$C$4*data!E12^2+constants!$D$4*data!E12^3+constants!$E$4*data!E12^4+constants!$F$4*data!E12^5+constants!$G$4*data!E12^6+constants!$H$4*data!E12^7)</f>
        <v>474.39555238414187</v>
      </c>
      <c r="L12" s="4">
        <f>F12/(constants!$A$4+constants!$B$4*data!F12+constants!$C$4*data!F12^2+constants!$D$4*data!F12^3+constants!$E$4*data!F12^4+constants!$F$4*data!F12^5+constants!$G$4*data!F12^6+constants!$H$4*data!F12^7)</f>
        <v>44.095706479626244</v>
      </c>
      <c r="M12" s="4">
        <f>G12/(constants!$A$4+constants!$B$4*data!G12+constants!$C$4*data!G12^2+constants!$D$4*data!G12^3+constants!$E$4*data!G12^4+constants!$F$4*data!G12^5+constants!$G$4*data!G12^6+constants!$H$4*data!G12^7)</f>
        <v>0</v>
      </c>
      <c r="N12" s="4"/>
      <c r="O12" s="4">
        <f t="shared" si="4"/>
        <v>61.620876001363307</v>
      </c>
      <c r="P12" s="4">
        <f t="shared" si="5"/>
        <v>88.553646109900967</v>
      </c>
      <c r="Q12" s="4">
        <f t="shared" si="6"/>
        <v>94.879110476828373</v>
      </c>
      <c r="R12" s="4">
        <f t="shared" si="7"/>
        <v>7.3492844132710404</v>
      </c>
      <c r="S12" s="4">
        <f t="shared" si="8"/>
        <v>0</v>
      </c>
      <c r="T12" s="4"/>
      <c r="U12" s="4">
        <f t="shared" si="9"/>
        <v>1.0714308743321206</v>
      </c>
      <c r="V12" s="4">
        <f t="shared" si="10"/>
        <v>0</v>
      </c>
      <c r="W12" s="4"/>
      <c r="X12">
        <f>IF(front!E12&gt;$X$2,O12,P12)</f>
        <v>88.553646109900967</v>
      </c>
      <c r="Y12">
        <f t="shared" si="11"/>
        <v>-4.9566587477948332</v>
      </c>
      <c r="Z12">
        <f>SUMPRODUCT($B$7:$B$456,Y$7:Y$456,EXP(constants!$B$32+constants!$A$32*ABS($A$7:$A$456-$A12)))</f>
        <v>2.1023025641862862E-2</v>
      </c>
      <c r="AA12">
        <f t="shared" si="0"/>
        <v>-4.9776817734366956</v>
      </c>
      <c r="AB12">
        <f t="shared" si="12"/>
        <v>0</v>
      </c>
      <c r="AD12" s="4">
        <f t="shared" si="1"/>
        <v>7.3492844132710404</v>
      </c>
      <c r="AE12">
        <f>SUMPRODUCT($B$7:$B$456,AD$7:AD$456,EXP(constants!$B$32+constants!$A$32*ABS($A$7:$A$456-$A12)))</f>
        <v>2.2361461556342781</v>
      </c>
      <c r="AF12" s="4">
        <f t="shared" si="2"/>
        <v>5.1131382576367628</v>
      </c>
      <c r="AG12">
        <f t="shared" si="13"/>
        <v>5.1131382576367628</v>
      </c>
      <c r="AH12" s="4"/>
      <c r="AI12" s="5">
        <f>SUMPRODUCT(constants!$B$13:$B$20,A12^constants!$A$13:$A$20)*constants!$C$10/((A12/1000000000)^5*(EXP(0.014388/(A12/1000000000)/constants!$B$9)-1))</f>
        <v>1.8674211554637102E-10</v>
      </c>
      <c r="AJ12">
        <f>SUMPRODUCT(A12^constants!$E$28:$J$28,constants!$E$27:$J$27)</f>
        <v>9.8493190511908285E-6</v>
      </c>
      <c r="AL12" s="17">
        <f t="shared" si="3"/>
        <v>0</v>
      </c>
      <c r="AM12">
        <f t="shared" si="14"/>
        <v>1.9262766924951249E-6</v>
      </c>
      <c r="AN12">
        <f t="shared" si="15"/>
        <v>0</v>
      </c>
      <c r="AO12">
        <f t="shared" si="16"/>
        <v>3.6185545985224383E-6</v>
      </c>
      <c r="AQ12">
        <f t="shared" si="17"/>
        <v>3.6185545985224383E-6</v>
      </c>
      <c r="AS12" s="4">
        <f t="shared" si="18"/>
        <v>0</v>
      </c>
    </row>
    <row r="13" spans="1:45" x14ac:dyDescent="0.2">
      <c r="A13">
        <f>front!A13</f>
        <v>191.01</v>
      </c>
      <c r="B13" s="1">
        <f t="shared" si="19"/>
        <v>0.47999999999998977</v>
      </c>
      <c r="C13">
        <f>front!D13-front!B13</f>
        <v>94.870000000000346</v>
      </c>
      <c r="D13" s="2">
        <f>front!E13-front!C13</f>
        <v>825</v>
      </c>
      <c r="E13" s="2">
        <f>IF(front!F13-front!C13&gt;0,front!F13-front!C13,0)</f>
        <v>878.20000000000073</v>
      </c>
      <c r="F13" s="2">
        <f>front!I13-front!H13</f>
        <v>103</v>
      </c>
      <c r="G13" s="2">
        <f>IF(front!J13-front!H13&gt;0,front!J13-front!H13,0)</f>
        <v>10.399999999999636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94.6466457672677</v>
      </c>
      <c r="J13" s="4">
        <f>D13/(constants!$A$4+constants!$B$4*data!D13+constants!$C$4*data!D13^2+constants!$D$4*data!D13^3+constants!$E$4*data!D13^4+constants!$F$4*data!D13^5+constants!$G$4*data!D13^6+constants!$H$4*data!D13^7)</f>
        <v>823.09921547612919</v>
      </c>
      <c r="K13" s="4">
        <f>E13/(constants!$A$4+constants!$B$4*data!E13+constants!$C$4*data!E13^2+constants!$D$4*data!E13^3+constants!$E$4*data!E13^4+constants!$F$4*data!E13^5+constants!$G$4*data!E13^6+constants!$H$4*data!E13^7)</f>
        <v>876.17853071963316</v>
      </c>
      <c r="L13" s="4">
        <f>F13/(constants!$A$4+constants!$B$4*data!F13+constants!$C$4*data!F13^2+constants!$D$4*data!F13^3+constants!$E$4*data!F13^4+constants!$F$4*data!F13^5+constants!$G$4*data!F13^6+constants!$H$4*data!F13^7)</f>
        <v>102.75758956367982</v>
      </c>
      <c r="M13" s="4">
        <f>G13/(constants!$A$4+constants!$B$4*data!G13+constants!$C$4*data!G13^2+constants!$D$4*data!G13^3+constants!$E$4*data!G13^4+constants!$F$4*data!G13^5+constants!$G$4*data!G13^6+constants!$H$4*data!G13^7)</f>
        <v>10.375422257111525</v>
      </c>
      <c r="N13" s="4"/>
      <c r="O13" s="4">
        <f t="shared" si="4"/>
        <v>157.74440961211283</v>
      </c>
      <c r="P13" s="4">
        <f t="shared" si="5"/>
        <v>164.61984309522583</v>
      </c>
      <c r="Q13" s="4">
        <f t="shared" si="6"/>
        <v>175.23570614392665</v>
      </c>
      <c r="R13" s="4">
        <f t="shared" si="7"/>
        <v>17.126264927279969</v>
      </c>
      <c r="S13" s="4">
        <f t="shared" si="8"/>
        <v>1.729237042851921</v>
      </c>
      <c r="T13" s="4"/>
      <c r="U13" s="4">
        <f t="shared" si="9"/>
        <v>1.064487141094892</v>
      </c>
      <c r="V13" s="4">
        <f t="shared" si="10"/>
        <v>0.10096988749119871</v>
      </c>
      <c r="W13" s="4"/>
      <c r="X13">
        <f>IF(front!E13&gt;$X$2,O13,P13)</f>
        <v>164.61984309522583</v>
      </c>
      <c r="Y13">
        <f t="shared" si="11"/>
        <v>-8.0877657885451981</v>
      </c>
      <c r="Z13">
        <f>SUMPRODUCT($B$7:$B$456,Y$7:Y$456,EXP(constants!$B$32+constants!$A$32*ABS($A$7:$A$456-$A13)))</f>
        <v>2.1833243827405337E-2</v>
      </c>
      <c r="AA13">
        <f t="shared" si="0"/>
        <v>-8.1095990323726035</v>
      </c>
      <c r="AB13">
        <f t="shared" si="12"/>
        <v>0</v>
      </c>
      <c r="AD13" s="4">
        <f t="shared" si="1"/>
        <v>15.374529835597929</v>
      </c>
      <c r="AE13">
        <f>SUMPRODUCT($B$7:$B$456,AD$7:AD$456,EXP(constants!$B$32+constants!$A$32*ABS($A$7:$A$456-$A13)))</f>
        <v>2.2980330112745198</v>
      </c>
      <c r="AF13" s="4">
        <f t="shared" si="2"/>
        <v>13.07649682432341</v>
      </c>
      <c r="AG13">
        <f t="shared" si="13"/>
        <v>13.07649682432341</v>
      </c>
      <c r="AH13" s="4"/>
      <c r="AI13" s="5">
        <f>SUMPRODUCT(constants!$B$13:$B$20,A13^constants!$A$13:$A$20)*constants!$C$10/((A13/1000000000)^5*(EXP(0.014388/(A13/1000000000)/constants!$B$9)-1))</f>
        <v>1.9724888339154336E-10</v>
      </c>
      <c r="AJ13">
        <f>SUMPRODUCT(A13^constants!$E$28:$J$28,constants!$E$27:$J$27)</f>
        <v>9.7464474279700922E-6</v>
      </c>
      <c r="AL13" s="17">
        <f t="shared" si="3"/>
        <v>0</v>
      </c>
      <c r="AM13">
        <f t="shared" si="14"/>
        <v>7.4534086299327973E-7</v>
      </c>
      <c r="AN13">
        <f t="shared" si="15"/>
        <v>0</v>
      </c>
      <c r="AO13">
        <f t="shared" si="16"/>
        <v>1.4001397710717724E-6</v>
      </c>
      <c r="AQ13">
        <f t="shared" si="17"/>
        <v>1.4001397710717724E-6</v>
      </c>
      <c r="AS13" s="4">
        <f t="shared" si="18"/>
        <v>0</v>
      </c>
    </row>
    <row r="14" spans="1:45" x14ac:dyDescent="0.2">
      <c r="A14">
        <f>front!A14</f>
        <v>191.49</v>
      </c>
      <c r="B14" s="1">
        <f t="shared" si="19"/>
        <v>0.48000000000001819</v>
      </c>
      <c r="C14">
        <f>front!D14-front!B14</f>
        <v>129.46000000000004</v>
      </c>
      <c r="D14" s="2">
        <f>front!E14-front!C14</f>
        <v>1098.0999999999985</v>
      </c>
      <c r="E14" s="2">
        <f>IF(front!F14-front!C14&gt;0,front!F14-front!C14,0)</f>
        <v>1100.1999999999989</v>
      </c>
      <c r="F14" s="2">
        <f>front!I14-front!H14</f>
        <v>102.30000000000109</v>
      </c>
      <c r="G14" s="2">
        <f>IF(front!J14-front!H14&gt;0,front!J14-front!H14,0)</f>
        <v>0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129.1556551863271</v>
      </c>
      <c r="J14" s="4">
        <f>D14/(constants!$A$4+constants!$B$4*data!D14+constants!$C$4*data!D14^2+constants!$D$4*data!D14^3+constants!$E$4*data!D14^4+constants!$F$4*data!D14^5+constants!$G$4*data!D14^6+constants!$H$4*data!D14^7)</f>
        <v>1095.5803286617886</v>
      </c>
      <c r="K14" s="4">
        <f>E14/(constants!$A$4+constants!$B$4*data!E14+constants!$C$4*data!E14^2+constants!$D$4*data!E14^3+constants!$E$4*data!E14^4+constants!$F$4*data!E14^5+constants!$G$4*data!E14^6+constants!$H$4*data!E14^7)</f>
        <v>1097.6755737175513</v>
      </c>
      <c r="L14" s="4">
        <f>F14/(constants!$A$4+constants!$B$4*data!F14+constants!$C$4*data!F14^2+constants!$D$4*data!F14^3+constants!$E$4*data!F14^4+constants!$F$4*data!F14^5+constants!$G$4*data!F14^6+constants!$H$4*data!F14^7)</f>
        <v>102.05922982239169</v>
      </c>
      <c r="M14" s="4">
        <f>G14/(constants!$A$4+constants!$B$4*data!G14+constants!$C$4*data!G14^2+constants!$D$4*data!G14^3+constants!$E$4*data!G14^4+constants!$F$4*data!G14^5+constants!$G$4*data!G14^6+constants!$H$4*data!G14^7)</f>
        <v>0</v>
      </c>
      <c r="N14" s="4"/>
      <c r="O14" s="4">
        <f t="shared" si="4"/>
        <v>215.25942531054517</v>
      </c>
      <c r="P14" s="4">
        <f t="shared" si="5"/>
        <v>219.1160657323577</v>
      </c>
      <c r="Q14" s="4">
        <f t="shared" si="6"/>
        <v>219.53511474351026</v>
      </c>
      <c r="R14" s="4">
        <f t="shared" si="7"/>
        <v>17.009871637065281</v>
      </c>
      <c r="S14" s="4">
        <f t="shared" si="8"/>
        <v>0</v>
      </c>
      <c r="T14" s="4"/>
      <c r="U14" s="4">
        <f t="shared" si="9"/>
        <v>1.0019124522419292</v>
      </c>
      <c r="V14" s="4">
        <f t="shared" si="10"/>
        <v>0</v>
      </c>
      <c r="W14" s="4"/>
      <c r="X14">
        <f>IF(front!E14&gt;$X$2,O14,P14)</f>
        <v>219.1160657323577</v>
      </c>
      <c r="Y14">
        <f t="shared" si="11"/>
        <v>2.7481486696395621</v>
      </c>
      <c r="Z14">
        <f>SUMPRODUCT($B$7:$B$456,Y$7:Y$456,EXP(constants!$B$32+constants!$A$32*ABS($A$7:$A$456-$A14)))</f>
        <v>2.2806858876670898E-2</v>
      </c>
      <c r="AA14">
        <f t="shared" si="0"/>
        <v>2.7253418107628913</v>
      </c>
      <c r="AB14">
        <f t="shared" si="12"/>
        <v>0</v>
      </c>
      <c r="AD14" s="4">
        <f t="shared" si="1"/>
        <v>17.009871637065281</v>
      </c>
      <c r="AE14">
        <f>SUMPRODUCT($B$7:$B$456,AD$7:AD$456,EXP(constants!$B$32+constants!$A$32*ABS($A$7:$A$456-$A14)))</f>
        <v>2.3613533043710708</v>
      </c>
      <c r="AF14" s="4">
        <f t="shared" si="2"/>
        <v>14.648518332694209</v>
      </c>
      <c r="AG14">
        <f t="shared" si="13"/>
        <v>14.648518332694209</v>
      </c>
      <c r="AH14" s="4"/>
      <c r="AI14" s="5">
        <f>SUMPRODUCT(constants!$B$13:$B$20,A14^constants!$A$13:$A$20)*constants!$C$10/((A14/1000000000)^5*(EXP(0.014388/(A14/1000000000)/constants!$B$9)-1))</f>
        <v>2.0827013363233368E-10</v>
      </c>
      <c r="AJ14">
        <f>SUMPRODUCT(A14^constants!$E$28:$J$28,constants!$E$27:$J$27)</f>
        <v>9.6446285879684106E-6</v>
      </c>
      <c r="AL14" s="17">
        <f t="shared" si="3"/>
        <v>0</v>
      </c>
      <c r="AM14">
        <f t="shared" si="14"/>
        <v>6.5840301175323954E-7</v>
      </c>
      <c r="AN14">
        <f t="shared" si="15"/>
        <v>0</v>
      </c>
      <c r="AO14">
        <f t="shared" si="16"/>
        <v>1.2368250392806627E-6</v>
      </c>
      <c r="AQ14">
        <f t="shared" si="17"/>
        <v>1.2368250392806627E-6</v>
      </c>
      <c r="AS14" s="4">
        <f t="shared" si="18"/>
        <v>0</v>
      </c>
    </row>
    <row r="15" spans="1:45" x14ac:dyDescent="0.2">
      <c r="A15">
        <f>front!A15</f>
        <v>191.97</v>
      </c>
      <c r="B15" s="1">
        <f t="shared" si="19"/>
        <v>0.47999999999998977</v>
      </c>
      <c r="C15">
        <f>front!D15-front!B15</f>
        <v>120.60000000000036</v>
      </c>
      <c r="D15" s="2">
        <f>front!E15-front!C15</f>
        <v>1165.7000000000007</v>
      </c>
      <c r="E15" s="2">
        <f>IF(front!F15-front!C15&gt;0,front!F15-front!C15,0)</f>
        <v>1176.7000000000007</v>
      </c>
      <c r="F15" s="2">
        <f>front!I15-front!H15</f>
        <v>109.39999999999964</v>
      </c>
      <c r="G15" s="2">
        <f>IF(front!J15-front!H15&gt;0,front!J15-front!H15,0)</f>
        <v>0.19999999999890861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120.31637912327758</v>
      </c>
      <c r="J15" s="4">
        <f>D15/(constants!$A$4+constants!$B$4*data!D15+constants!$C$4*data!D15^2+constants!$D$4*data!D15^3+constants!$E$4*data!D15^4+constants!$F$4*data!D15^5+constants!$G$4*data!D15^6+constants!$H$4*data!D15^7)</f>
        <v>1163.0272728565294</v>
      </c>
      <c r="K15" s="4">
        <f>E15/(constants!$A$4+constants!$B$4*data!E15+constants!$C$4*data!E15^2+constants!$D$4*data!E15^3+constants!$E$4*data!E15^4+constants!$F$4*data!E15^5+constants!$G$4*data!E15^6+constants!$H$4*data!E15^7)</f>
        <v>1174.0023681199007</v>
      </c>
      <c r="L15" s="4">
        <f>F15/(constants!$A$4+constants!$B$4*data!F15+constants!$C$4*data!F15^2+constants!$D$4*data!F15^3+constants!$E$4*data!F15^4+constants!$F$4*data!F15^5+constants!$G$4*data!F15^6+constants!$H$4*data!F15^7)</f>
        <v>109.14259721999231</v>
      </c>
      <c r="M15" s="4">
        <f>G15/(constants!$A$4+constants!$B$4*data!G15+constants!$C$4*data!G15^2+constants!$D$4*data!G15^3+constants!$E$4*data!G15^4+constants!$F$4*data!G15^5+constants!$G$4*data!G15^6+constants!$H$4*data!G15^7)</f>
        <v>0.19952712517538485</v>
      </c>
      <c r="N15" s="4"/>
      <c r="O15" s="4">
        <f t="shared" si="4"/>
        <v>200.52729853879597</v>
      </c>
      <c r="P15" s="4">
        <f t="shared" si="5"/>
        <v>232.60545457130587</v>
      </c>
      <c r="Q15" s="4">
        <f t="shared" si="6"/>
        <v>234.80047362398011</v>
      </c>
      <c r="R15" s="4">
        <f t="shared" si="7"/>
        <v>18.19043286999872</v>
      </c>
      <c r="S15" s="4">
        <f t="shared" si="8"/>
        <v>3.3254520862564141E-2</v>
      </c>
      <c r="T15" s="4"/>
      <c r="U15" s="4">
        <f t="shared" si="9"/>
        <v>1.0094366619936737</v>
      </c>
      <c r="V15" s="4">
        <f t="shared" si="10"/>
        <v>1.8281324639289071E-3</v>
      </c>
      <c r="W15" s="4"/>
      <c r="X15">
        <f>IF(front!E15&gt;$X$2,O15,P15)</f>
        <v>232.60545457130587</v>
      </c>
      <c r="Y15">
        <f t="shared" si="11"/>
        <v>1.1924094977861728</v>
      </c>
      <c r="Z15">
        <f>SUMPRODUCT($B$7:$B$456,Y$7:Y$456,EXP(constants!$B$32+constants!$A$32*ABS($A$7:$A$456-$A15)))</f>
        <v>2.3747485363822665E-2</v>
      </c>
      <c r="AA15">
        <f t="shared" si="0"/>
        <v>1.1686620124223501</v>
      </c>
      <c r="AB15">
        <f t="shared" si="12"/>
        <v>0</v>
      </c>
      <c r="AD15" s="4">
        <f t="shared" si="1"/>
        <v>18.156745694840851</v>
      </c>
      <c r="AE15">
        <f>SUMPRODUCT($B$7:$B$456,AD$7:AD$456,EXP(constants!$B$32+constants!$A$32*ABS($A$7:$A$456-$A15)))</f>
        <v>2.4261244903712651</v>
      </c>
      <c r="AF15" s="4">
        <f t="shared" si="2"/>
        <v>15.730621204469585</v>
      </c>
      <c r="AG15">
        <f t="shared" si="13"/>
        <v>15.730621204469585</v>
      </c>
      <c r="AH15" s="4"/>
      <c r="AI15" s="5">
        <f>SUMPRODUCT(constants!$B$13:$B$20,A15^constants!$A$13:$A$20)*constants!$C$10/((A15/1000000000)^5*(EXP(0.014388/(A15/1000000000)/constants!$B$9)-1))</f>
        <v>2.1982714915106506E-10</v>
      </c>
      <c r="AJ15">
        <f>SUMPRODUCT(A15^constants!$E$28:$J$28,constants!$E$27:$J$27)</f>
        <v>9.5438539241853092E-6</v>
      </c>
      <c r="AL15" s="17">
        <f t="shared" si="3"/>
        <v>0</v>
      </c>
      <c r="AM15">
        <f t="shared" si="14"/>
        <v>6.0670546955091561E-7</v>
      </c>
      <c r="AN15">
        <f t="shared" si="15"/>
        <v>0</v>
      </c>
      <c r="AO15">
        <f t="shared" si="16"/>
        <v>1.1397100298963084E-6</v>
      </c>
      <c r="AQ15">
        <f t="shared" si="17"/>
        <v>1.1397100298963084E-6</v>
      </c>
      <c r="AS15" s="4">
        <f t="shared" si="18"/>
        <v>0</v>
      </c>
    </row>
    <row r="16" spans="1:45" x14ac:dyDescent="0.2">
      <c r="A16">
        <f>front!A16</f>
        <v>192.44</v>
      </c>
      <c r="B16" s="1">
        <f t="shared" si="19"/>
        <v>0.46999999999999886</v>
      </c>
      <c r="C16">
        <f>front!D16-front!B16</f>
        <v>129.19999999999982</v>
      </c>
      <c r="D16" s="2">
        <f>front!E16-front!C16</f>
        <v>1169.2000000000007</v>
      </c>
      <c r="E16" s="2">
        <f>IF(front!F16-front!C16&gt;0,front!F16-front!C16,0)</f>
        <v>1168.6000000000004</v>
      </c>
      <c r="F16" s="2">
        <f>front!I16-front!H16</f>
        <v>132.19999999999891</v>
      </c>
      <c r="G16" s="2">
        <f>IF(front!J16-front!H16&gt;0,front!J16-front!H16,0)</f>
        <v>43.399999999999636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128.89626313321256</v>
      </c>
      <c r="J16" s="4">
        <f>D16/(constants!$A$4+constants!$B$4*data!D16+constants!$C$4*data!D16^2+constants!$D$4*data!D16^3+constants!$E$4*data!D16^4+constants!$F$4*data!D16^5+constants!$G$4*data!D16^6+constants!$H$4*data!D16^7)</f>
        <v>1166.5193486193195</v>
      </c>
      <c r="K16" s="4">
        <f>E16/(constants!$A$4+constants!$B$4*data!E16+constants!$C$4*data!E16^2+constants!$D$4*data!E16^3+constants!$E$4*data!E16^4+constants!$F$4*data!E16^5+constants!$G$4*data!E16^6+constants!$H$4*data!E16^7)</f>
        <v>1165.9207070596433</v>
      </c>
      <c r="L16" s="4">
        <f>F16/(constants!$A$4+constants!$B$4*data!F16+constants!$C$4*data!F16^2+constants!$D$4*data!F16^3+constants!$E$4*data!F16^4+constants!$F$4*data!F16^5+constants!$G$4*data!F16^6+constants!$H$4*data!F16^7)</f>
        <v>131.88924910950192</v>
      </c>
      <c r="M16" s="4">
        <f>G16/(constants!$A$4+constants!$B$4*data!G16+constants!$C$4*data!G16^2+constants!$D$4*data!G16^3+constants!$E$4*data!G16^4+constants!$F$4*data!G16^5+constants!$G$4*data!G16^6+constants!$H$4*data!G16^7)</f>
        <v>43.297590444432942</v>
      </c>
      <c r="N16" s="4"/>
      <c r="O16" s="4">
        <f t="shared" si="4"/>
        <v>214.82710522202095</v>
      </c>
      <c r="P16" s="4">
        <f t="shared" si="5"/>
        <v>233.3038697238639</v>
      </c>
      <c r="Q16" s="4">
        <f t="shared" si="6"/>
        <v>233.18414141192864</v>
      </c>
      <c r="R16" s="4">
        <f t="shared" si="7"/>
        <v>21.981541518250321</v>
      </c>
      <c r="S16" s="4">
        <f t="shared" si="8"/>
        <v>7.2162650740721572</v>
      </c>
      <c r="T16" s="4"/>
      <c r="U16" s="4">
        <f t="shared" si="9"/>
        <v>0.99948681386178051</v>
      </c>
      <c r="V16" s="4">
        <f t="shared" si="10"/>
        <v>0.32828748921365708</v>
      </c>
      <c r="W16" s="4"/>
      <c r="X16">
        <f>IF(front!E16&gt;$X$2,O16,P16)</f>
        <v>233.3038697238639</v>
      </c>
      <c r="Y16">
        <f t="shared" si="11"/>
        <v>3.4838382983500935</v>
      </c>
      <c r="Z16">
        <f>SUMPRODUCT($B$7:$B$456,Y$7:Y$456,EXP(constants!$B$32+constants!$A$32*ABS($A$7:$A$456-$A16)))</f>
        <v>2.46644256941921E-2</v>
      </c>
      <c r="AA16">
        <f t="shared" si="0"/>
        <v>3.4591738726559016</v>
      </c>
      <c r="AB16">
        <f t="shared" si="12"/>
        <v>0</v>
      </c>
      <c r="AD16" s="4">
        <f t="shared" si="1"/>
        <v>14.671390019133856</v>
      </c>
      <c r="AE16">
        <f>SUMPRODUCT($B$7:$B$456,AD$7:AD$456,EXP(constants!$B$32+constants!$A$32*ABS($A$7:$A$456-$A16)))</f>
        <v>2.4909750168394633</v>
      </c>
      <c r="AF16" s="4">
        <f t="shared" si="2"/>
        <v>12.180415002294392</v>
      </c>
      <c r="AG16">
        <f t="shared" si="13"/>
        <v>12.180415002294392</v>
      </c>
      <c r="AH16" s="4"/>
      <c r="AI16" s="5">
        <f>SUMPRODUCT(constants!$B$13:$B$20,A16^constants!$A$13:$A$20)*constants!$C$10/((A16/1000000000)^5*(EXP(0.014388/(A16/1000000000)/constants!$B$9)-1))</f>
        <v>2.3168368640300332E-10</v>
      </c>
      <c r="AJ16">
        <f>SUMPRODUCT(A16^constants!$E$28:$J$28,constants!$E$27:$J$27)</f>
        <v>9.4461822679711466E-6</v>
      </c>
      <c r="AL16" s="17">
        <f t="shared" si="3"/>
        <v>0</v>
      </c>
      <c r="AM16">
        <f t="shared" si="14"/>
        <v>7.7552220233808081E-7</v>
      </c>
      <c r="AN16">
        <f t="shared" si="15"/>
        <v>0</v>
      </c>
      <c r="AO16">
        <f t="shared" si="16"/>
        <v>1.4568361037955162E-6</v>
      </c>
      <c r="AQ16">
        <f t="shared" si="17"/>
        <v>1.4568361037955162E-6</v>
      </c>
      <c r="AS16" s="4">
        <f t="shared" si="18"/>
        <v>0</v>
      </c>
    </row>
    <row r="17" spans="1:45" x14ac:dyDescent="0.2">
      <c r="A17">
        <f>front!A17</f>
        <v>192.92</v>
      </c>
      <c r="B17" s="1">
        <f t="shared" si="19"/>
        <v>0.47999999999998977</v>
      </c>
      <c r="C17">
        <f>front!D17-front!B17</f>
        <v>128.26999999999998</v>
      </c>
      <c r="D17" s="2">
        <f>front!E17-front!C17</f>
        <v>1183.9000000000015</v>
      </c>
      <c r="E17" s="2">
        <f>IF(front!F17-front!C17&gt;0,front!F17-front!C17,0)</f>
        <v>1163.3000000000011</v>
      </c>
      <c r="F17" s="2">
        <f>front!I17-front!H17</f>
        <v>118</v>
      </c>
      <c r="G17" s="2">
        <f>IF(front!J17-front!H17&gt;0,front!J17-front!H17,0)</f>
        <v>1.1000000000003638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127.96843781338542</v>
      </c>
      <c r="J17" s="4">
        <f>D17/(constants!$A$4+constants!$B$4*data!D17+constants!$C$4*data!D17^2+constants!$D$4*data!D17^3+constants!$E$4*data!D17^4+constants!$F$4*data!D17^5+constants!$G$4*data!D17^6+constants!$H$4*data!D17^7)</f>
        <v>1181.1860668312274</v>
      </c>
      <c r="K17" s="4">
        <f>E17/(constants!$A$4+constants!$B$4*data!E17+constants!$C$4*data!E17^2+constants!$D$4*data!E17^3+constants!$E$4*data!E17^4+constants!$F$4*data!E17^5+constants!$G$4*data!E17^6+constants!$H$4*data!E17^7)</f>
        <v>1160.6327066227771</v>
      </c>
      <c r="L17" s="4">
        <f>F17/(constants!$A$4+constants!$B$4*data!F17+constants!$C$4*data!F17^2+constants!$D$4*data!F17^3+constants!$E$4*data!F17^4+constants!$F$4*data!F17^5+constants!$G$4*data!F17^6+constants!$H$4*data!F17^7)</f>
        <v>117.72246338485732</v>
      </c>
      <c r="M17" s="4">
        <f>G17/(constants!$A$4+constants!$B$4*data!G17+constants!$C$4*data!G17^2+constants!$D$4*data!G17^3+constants!$E$4*data!G17^4+constants!$F$4*data!G17^5+constants!$G$4*data!G17^6+constants!$H$4*data!G17^7)</f>
        <v>1.0973992986128884</v>
      </c>
      <c r="N17" s="4"/>
      <c r="O17" s="4">
        <f t="shared" si="4"/>
        <v>213.2807296889757</v>
      </c>
      <c r="P17" s="4">
        <f t="shared" si="5"/>
        <v>236.23721336624547</v>
      </c>
      <c r="Q17" s="4">
        <f t="shared" si="6"/>
        <v>232.1265413245554</v>
      </c>
      <c r="R17" s="4">
        <f t="shared" si="7"/>
        <v>19.620410564142887</v>
      </c>
      <c r="S17" s="4">
        <f t="shared" si="8"/>
        <v>0.18289988310214808</v>
      </c>
      <c r="T17" s="4"/>
      <c r="U17" s="4">
        <f t="shared" si="9"/>
        <v>0.98259938820342763</v>
      </c>
      <c r="V17" s="4">
        <f t="shared" si="10"/>
        <v>9.3219192587338205E-3</v>
      </c>
      <c r="W17" s="4"/>
      <c r="X17">
        <f>IF(front!E17&gt;$X$2,O17,P17)</f>
        <v>236.23721336624547</v>
      </c>
      <c r="Y17">
        <f t="shared" si="11"/>
        <v>7.4595242022766683</v>
      </c>
      <c r="Z17">
        <f>SUMPRODUCT($B$7:$B$456,Y$7:Y$456,EXP(constants!$B$32+constants!$A$32*ABS($A$7:$A$456-$A17)))</f>
        <v>2.5557022551906842E-2</v>
      </c>
      <c r="AA17">
        <f t="shared" si="0"/>
        <v>7.4339671797247613</v>
      </c>
      <c r="AB17">
        <f t="shared" si="12"/>
        <v>3.276358159973574</v>
      </c>
      <c r="AD17" s="4">
        <f t="shared" si="1"/>
        <v>19.435131082177723</v>
      </c>
      <c r="AE17">
        <f>SUMPRODUCT($B$7:$B$456,AD$7:AD$456,EXP(constants!$B$32+constants!$A$32*ABS($A$7:$A$456-$A17)))</f>
        <v>2.5587819601313893</v>
      </c>
      <c r="AF17" s="4">
        <f t="shared" si="2"/>
        <v>16.876349122046335</v>
      </c>
      <c r="AG17">
        <f t="shared" si="13"/>
        <v>16.876349122046335</v>
      </c>
      <c r="AH17" s="4"/>
      <c r="AI17" s="5">
        <f>SUMPRODUCT(constants!$B$13:$B$20,A17^constants!$A$13:$A$20)*constants!$C$10/((A17/1000000000)^5*(EXP(0.014388/(A17/1000000000)/constants!$B$9)-1))</f>
        <v>2.4436658829805822E-10</v>
      </c>
      <c r="AJ17">
        <f>SUMPRODUCT(A17^constants!$E$28:$J$28,constants!$E$27:$J$27)</f>
        <v>9.3474490123922533E-6</v>
      </c>
      <c r="AL17" s="17">
        <f t="shared" si="3"/>
        <v>7.4584821428689351E-11</v>
      </c>
      <c r="AM17">
        <f t="shared" si="14"/>
        <v>5.5387862296480108E-7</v>
      </c>
      <c r="AN17">
        <f t="shared" si="15"/>
        <v>1.3465914432561374E-4</v>
      </c>
      <c r="AO17">
        <f t="shared" si="16"/>
        <v>1.0404735965301253E-6</v>
      </c>
      <c r="AQ17">
        <f t="shared" si="17"/>
        <v>1.0404735965301253E-6</v>
      </c>
      <c r="AS17" s="4">
        <f t="shared" si="18"/>
        <v>7.1683531112583951E-5</v>
      </c>
    </row>
    <row r="18" spans="1:45" x14ac:dyDescent="0.2">
      <c r="A18">
        <f>front!A18</f>
        <v>193.4</v>
      </c>
      <c r="B18" s="1">
        <f t="shared" si="19"/>
        <v>0.48000000000001819</v>
      </c>
      <c r="C18">
        <f>front!D18-front!B18</f>
        <v>140.53999999999996</v>
      </c>
      <c r="D18" s="2">
        <f>front!E18-front!C18</f>
        <v>1182.5999999999985</v>
      </c>
      <c r="E18" s="2">
        <f>IF(front!F18-front!C18&gt;0,front!F18-front!C18,0)</f>
        <v>1198.0999999999985</v>
      </c>
      <c r="F18" s="2">
        <f>front!I18-front!H18</f>
        <v>119.5</v>
      </c>
      <c r="G18" s="2">
        <f>IF(front!J18-front!H18&gt;0,front!J18-front!H18,0)</f>
        <v>0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140.20975867883672</v>
      </c>
      <c r="J18" s="4">
        <f>D18/(constants!$A$4+constants!$B$4*data!D18+constants!$C$4*data!D18^2+constants!$D$4*data!D18^3+constants!$E$4*data!D18^4+constants!$F$4*data!D18^5+constants!$G$4*data!D18^6+constants!$H$4*data!D18^7)</f>
        <v>1179.8890101212137</v>
      </c>
      <c r="K18" s="4">
        <f>E18/(constants!$A$4+constants!$B$4*data!E18+constants!$C$4*data!E18^2+constants!$D$4*data!E18^3+constants!$E$4*data!E18^4+constants!$F$4*data!E18^5+constants!$G$4*data!E18^6+constants!$H$4*data!E18^7)</f>
        <v>1195.3539169491441</v>
      </c>
      <c r="L18" s="4">
        <f>F18/(constants!$A$4+constants!$B$4*data!F18+constants!$C$4*data!F18^2+constants!$D$4*data!F18^3+constants!$E$4*data!F18^4+constants!$F$4*data!F18^5+constants!$G$4*data!F18^6+constants!$H$4*data!F18^7)</f>
        <v>119.21895308111723</v>
      </c>
      <c r="M18" s="4">
        <f>G18/(constants!$A$4+constants!$B$4*data!G18+constants!$C$4*data!G18^2+constants!$D$4*data!G18^3+constants!$E$4*data!G18^4+constants!$F$4*data!G18^5+constants!$G$4*data!G18^6+constants!$H$4*data!G18^7)</f>
        <v>0</v>
      </c>
      <c r="N18" s="4"/>
      <c r="O18" s="4">
        <f t="shared" si="4"/>
        <v>233.68293113139453</v>
      </c>
      <c r="P18" s="4">
        <f t="shared" si="5"/>
        <v>235.97780202424275</v>
      </c>
      <c r="Q18" s="4">
        <f t="shared" si="6"/>
        <v>239.07078338982882</v>
      </c>
      <c r="R18" s="4">
        <f t="shared" si="7"/>
        <v>19.869825513519537</v>
      </c>
      <c r="S18" s="4">
        <f t="shared" si="8"/>
        <v>0</v>
      </c>
      <c r="T18" s="4"/>
      <c r="U18" s="4">
        <f t="shared" si="9"/>
        <v>1.0131070860862934</v>
      </c>
      <c r="V18" s="4">
        <f t="shared" si="10"/>
        <v>0</v>
      </c>
      <c r="W18" s="4"/>
      <c r="X18">
        <f>IF(front!E18&gt;$X$2,O18,P18)</f>
        <v>235.97780202424275</v>
      </c>
      <c r="Y18">
        <f t="shared" si="11"/>
        <v>0.35605425489799813</v>
      </c>
      <c r="Z18">
        <f>SUMPRODUCT($B$7:$B$456,Y$7:Y$456,EXP(constants!$B$32+constants!$A$32*ABS($A$7:$A$456-$A18)))</f>
        <v>2.6332978501099558E-2</v>
      </c>
      <c r="AA18">
        <f t="shared" si="0"/>
        <v>0.32972127639689858</v>
      </c>
      <c r="AB18">
        <f t="shared" si="12"/>
        <v>0</v>
      </c>
      <c r="AD18" s="4">
        <f t="shared" si="1"/>
        <v>19.869825513519537</v>
      </c>
      <c r="AE18">
        <f>SUMPRODUCT($B$7:$B$456,AD$7:AD$456,EXP(constants!$B$32+constants!$A$32*ABS($A$7:$A$456-$A18)))</f>
        <v>2.628142856145256</v>
      </c>
      <c r="AF18" s="4">
        <f t="shared" si="2"/>
        <v>17.24168265737428</v>
      </c>
      <c r="AG18">
        <f t="shared" si="13"/>
        <v>17.24168265737428</v>
      </c>
      <c r="AH18" s="4"/>
      <c r="AI18" s="5">
        <f>SUMPRODUCT(constants!$B$13:$B$20,A18^constants!$A$13:$A$20)*constants!$C$10/((A18/1000000000)^5*(EXP(0.014388/(A18/1000000000)/constants!$B$9)-1))</f>
        <v>2.5765290469608997E-10</v>
      </c>
      <c r="AJ18">
        <f>SUMPRODUCT(A18^constants!$E$28:$J$28,constants!$E$27:$J$27)</f>
        <v>9.2497345699802747E-6</v>
      </c>
      <c r="AL18" s="17">
        <f t="shared" si="3"/>
        <v>0</v>
      </c>
      <c r="AM18">
        <f t="shared" si="14"/>
        <v>5.3647516624626867E-7</v>
      </c>
      <c r="AN18">
        <f t="shared" si="15"/>
        <v>0</v>
      </c>
      <c r="AO18">
        <f t="shared" si="16"/>
        <v>1.0077808070755329E-6</v>
      </c>
      <c r="AQ18">
        <f t="shared" si="17"/>
        <v>1.0077808070755329E-6</v>
      </c>
      <c r="AS18" s="4">
        <f t="shared" si="18"/>
        <v>0</v>
      </c>
    </row>
    <row r="19" spans="1:45" x14ac:dyDescent="0.2">
      <c r="A19">
        <f>front!A19</f>
        <v>193.88</v>
      </c>
      <c r="B19" s="1">
        <f t="shared" si="19"/>
        <v>0.47999999999998977</v>
      </c>
      <c r="C19">
        <f>front!D19-front!B19</f>
        <v>130.93000000000029</v>
      </c>
      <c r="D19" s="2">
        <f>front!E19-front!C19</f>
        <v>1234.6000000000004</v>
      </c>
      <c r="E19" s="2">
        <f>IF(front!F19-front!C19&gt;0,front!F19-front!C19,0)</f>
        <v>1249.5</v>
      </c>
      <c r="F19" s="2">
        <f>front!I19-front!H19</f>
        <v>199.29999999999927</v>
      </c>
      <c r="G19" s="2">
        <f>IF(front!J19-front!H19&gt;0,front!J19-front!H19,0)</f>
        <v>0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130.62221817975569</v>
      </c>
      <c r="J19" s="4">
        <f>D19/(constants!$A$4+constants!$B$4*data!D19+constants!$C$4*data!D19^2+constants!$D$4*data!D19^3+constants!$E$4*data!D19^4+constants!$F$4*data!D19^5+constants!$G$4*data!D19^6+constants!$H$4*data!D19^7)</f>
        <v>1231.7712763827401</v>
      </c>
      <c r="K19" s="4">
        <f>E19/(constants!$A$4+constants!$B$4*data!E19+constants!$C$4*data!E19^2+constants!$D$4*data!E19^3+constants!$E$4*data!E19^4+constants!$F$4*data!E19^5+constants!$G$4*data!E19^6+constants!$H$4*data!E19^7)</f>
        <v>1246.6375397096103</v>
      </c>
      <c r="L19" s="4">
        <f>F19/(constants!$A$4+constants!$B$4*data!F19+constants!$C$4*data!F19^2+constants!$D$4*data!F19^3+constants!$E$4*data!F19^4+constants!$F$4*data!F19^5+constants!$G$4*data!F19^6+constants!$H$4*data!F19^7)</f>
        <v>198.8327809034358</v>
      </c>
      <c r="M19" s="4">
        <f>G19/(constants!$A$4+constants!$B$4*data!G19+constants!$C$4*data!G19^2+constants!$D$4*data!G19^3+constants!$E$4*data!G19^4+constants!$F$4*data!G19^5+constants!$G$4*data!G19^6+constants!$H$4*data!G19^7)</f>
        <v>0</v>
      </c>
      <c r="N19" s="4"/>
      <c r="O19" s="4">
        <f t="shared" si="4"/>
        <v>217.70369696625949</v>
      </c>
      <c r="P19" s="4">
        <f t="shared" si="5"/>
        <v>246.35425527654803</v>
      </c>
      <c r="Q19" s="4">
        <f t="shared" si="6"/>
        <v>249.32750794192208</v>
      </c>
      <c r="R19" s="4">
        <f t="shared" si="7"/>
        <v>33.138796817239303</v>
      </c>
      <c r="S19" s="4">
        <f t="shared" si="8"/>
        <v>0</v>
      </c>
      <c r="T19" s="4"/>
      <c r="U19" s="4">
        <f t="shared" si="9"/>
        <v>1.0120690128207299</v>
      </c>
      <c r="V19" s="4">
        <f t="shared" si="10"/>
        <v>0</v>
      </c>
      <c r="W19" s="4"/>
      <c r="X19">
        <f>IF(front!E19&gt;$X$2,O19,P19)</f>
        <v>246.35425527654803</v>
      </c>
      <c r="Y19">
        <f t="shared" si="11"/>
        <v>0.62375506541170012</v>
      </c>
      <c r="Z19">
        <f>SUMPRODUCT($B$7:$B$456,Y$7:Y$456,EXP(constants!$B$32+constants!$A$32*ABS($A$7:$A$456-$A19)))</f>
        <v>2.7122088003947151E-2</v>
      </c>
      <c r="AA19">
        <f t="shared" si="0"/>
        <v>0.59663297740775301</v>
      </c>
      <c r="AB19">
        <f t="shared" si="12"/>
        <v>0</v>
      </c>
      <c r="AD19" s="4">
        <f t="shared" si="1"/>
        <v>33.138796817239303</v>
      </c>
      <c r="AE19">
        <f>SUMPRODUCT($B$7:$B$456,AD$7:AD$456,EXP(constants!$B$32+constants!$A$32*ABS($A$7:$A$456-$A19)))</f>
        <v>2.6991015038344841</v>
      </c>
      <c r="AF19" s="4">
        <f t="shared" si="2"/>
        <v>30.439695313404819</v>
      </c>
      <c r="AG19">
        <f t="shared" si="13"/>
        <v>30.439695313404819</v>
      </c>
      <c r="AH19" s="4"/>
      <c r="AI19" s="5">
        <f>SUMPRODUCT(constants!$B$13:$B$20,A19^constants!$A$13:$A$20)*constants!$C$10/((A19/1000000000)^5*(EXP(0.014388/(A19/1000000000)/constants!$B$9)-1))</f>
        <v>2.7156682291871731E-10</v>
      </c>
      <c r="AJ19">
        <f>SUMPRODUCT(A19^constants!$E$28:$J$28,constants!$E$27:$J$27)</f>
        <v>9.1530305203763995E-6</v>
      </c>
      <c r="AL19" s="17">
        <f t="shared" si="3"/>
        <v>0</v>
      </c>
      <c r="AM19">
        <f t="shared" si="14"/>
        <v>3.0069389414504594E-7</v>
      </c>
      <c r="AN19">
        <f t="shared" si="15"/>
        <v>0</v>
      </c>
      <c r="AO19">
        <f t="shared" si="16"/>
        <v>5.6486032232305015E-7</v>
      </c>
      <c r="AQ19">
        <f t="shared" si="17"/>
        <v>5.6486032232305015E-7</v>
      </c>
      <c r="AS19" s="4">
        <f t="shared" si="18"/>
        <v>0</v>
      </c>
    </row>
    <row r="20" spans="1:45" x14ac:dyDescent="0.2">
      <c r="A20">
        <f>front!A20</f>
        <v>194.36</v>
      </c>
      <c r="B20" s="1">
        <f t="shared" si="19"/>
        <v>0.48000000000001819</v>
      </c>
      <c r="C20">
        <f>front!D20-front!B20</f>
        <v>129.59999999999991</v>
      </c>
      <c r="D20" s="2">
        <f>front!E20-front!C20</f>
        <v>1209.3999999999996</v>
      </c>
      <c r="E20" s="2">
        <f>IF(front!F20-front!C20&gt;0,front!F20-front!C20,0)</f>
        <v>1251.6999999999989</v>
      </c>
      <c r="F20" s="2">
        <f>front!I20-front!H20</f>
        <v>230.80000000000109</v>
      </c>
      <c r="G20" s="2">
        <f>IF(front!J20-front!H20&gt;0,front!J20-front!H20,0)</f>
        <v>83.5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129.29532783541489</v>
      </c>
      <c r="J20" s="4">
        <f>D20/(constants!$A$4+constants!$B$4*data!D20+constants!$C$4*data!D20^2+constants!$D$4*data!D20^3+constants!$E$4*data!D20^4+constants!$F$4*data!D20^5+constants!$G$4*data!D20^6+constants!$H$4*data!D20^7)</f>
        <v>1206.6283326803764</v>
      </c>
      <c r="K20" s="4">
        <f>E20/(constants!$A$4+constants!$B$4*data!E20+constants!$C$4*data!E20^2+constants!$D$4*data!E20^3+constants!$E$4*data!E20^4+constants!$F$4*data!E20^5+constants!$G$4*data!E20^6+constants!$H$4*data!E20^7)</f>
        <v>1248.8325583786668</v>
      </c>
      <c r="L20" s="4">
        <f>F20/(constants!$A$4+constants!$B$4*data!F20+constants!$C$4*data!F20^2+constants!$D$4*data!F20^3+constants!$E$4*data!F20^4+constants!$F$4*data!F20^5+constants!$G$4*data!F20^6+constants!$H$4*data!F20^7)</f>
        <v>230.25958428729291</v>
      </c>
      <c r="M20" s="4">
        <f>G20/(constants!$A$4+constants!$B$4*data!G20+constants!$C$4*data!G20^2+constants!$D$4*data!G20^3+constants!$E$4*data!G20^4+constants!$F$4*data!G20^5+constants!$G$4*data!G20^6+constants!$H$4*data!G20^7)</f>
        <v>83.303317715596108</v>
      </c>
      <c r="N20" s="4"/>
      <c r="O20" s="4">
        <f t="shared" si="4"/>
        <v>215.49221305902483</v>
      </c>
      <c r="P20" s="4">
        <f t="shared" si="5"/>
        <v>241.32566653607529</v>
      </c>
      <c r="Q20" s="4">
        <f t="shared" si="6"/>
        <v>249.76651167573337</v>
      </c>
      <c r="R20" s="4">
        <f t="shared" si="7"/>
        <v>38.376597381215483</v>
      </c>
      <c r="S20" s="4">
        <f t="shared" si="8"/>
        <v>13.883886285932684</v>
      </c>
      <c r="T20" s="4"/>
      <c r="U20" s="4">
        <f t="shared" si="9"/>
        <v>1.0349769888168785</v>
      </c>
      <c r="V20" s="4">
        <f t="shared" si="10"/>
        <v>0.36178002307022006</v>
      </c>
      <c r="W20" s="4"/>
      <c r="X20">
        <f>IF(front!E20&gt;$X$2,O20,P20)</f>
        <v>241.32566653607529</v>
      </c>
      <c r="Y20">
        <f t="shared" si="11"/>
        <v>-4.837503972833133</v>
      </c>
      <c r="Z20">
        <f>SUMPRODUCT($B$7:$B$456,Y$7:Y$456,EXP(constants!$B$32+constants!$A$32*ABS($A$7:$A$456-$A20)))</f>
        <v>2.7920069691328184E-2</v>
      </c>
      <c r="AA20">
        <f t="shared" si="0"/>
        <v>-4.8654240425244613</v>
      </c>
      <c r="AB20">
        <f t="shared" si="12"/>
        <v>0</v>
      </c>
      <c r="AD20" s="4">
        <f t="shared" si="1"/>
        <v>24.312076315971353</v>
      </c>
      <c r="AE20">
        <f>SUMPRODUCT($B$7:$B$456,AD$7:AD$456,EXP(constants!$B$32+constants!$A$32*ABS($A$7:$A$456-$A20)))</f>
        <v>2.7714694306923806</v>
      </c>
      <c r="AF20" s="4">
        <f t="shared" si="2"/>
        <v>21.540606885278972</v>
      </c>
      <c r="AG20">
        <f t="shared" si="13"/>
        <v>21.540606885278972</v>
      </c>
      <c r="AH20" s="4"/>
      <c r="AI20" s="5">
        <f>SUMPRODUCT(constants!$B$13:$B$20,A20^constants!$A$13:$A$20)*constants!$C$10/((A20/1000000000)^5*(EXP(0.014388/(A20/1000000000)/constants!$B$9)-1))</f>
        <v>2.8613330233268194E-10</v>
      </c>
      <c r="AJ20">
        <f>SUMPRODUCT(A20^constants!$E$28:$J$28,constants!$E$27:$J$27)</f>
        <v>9.0573284898153505E-6</v>
      </c>
      <c r="AL20" s="17">
        <f t="shared" si="3"/>
        <v>0</v>
      </c>
      <c r="AM20">
        <f t="shared" si="14"/>
        <v>4.204769409725964E-7</v>
      </c>
      <c r="AN20">
        <f t="shared" si="15"/>
        <v>0</v>
      </c>
      <c r="AO20">
        <f t="shared" si="16"/>
        <v>7.8987550140483634E-7</v>
      </c>
      <c r="AQ20">
        <f t="shared" si="17"/>
        <v>7.8987550140483634E-7</v>
      </c>
      <c r="AS20" s="4">
        <f t="shared" si="18"/>
        <v>0</v>
      </c>
    </row>
    <row r="21" spans="1:45" x14ac:dyDescent="0.2">
      <c r="A21">
        <f>front!A21</f>
        <v>194.84</v>
      </c>
      <c r="B21" s="1">
        <f t="shared" si="19"/>
        <v>0.47999999999998977</v>
      </c>
      <c r="C21">
        <f>front!D21-front!B21</f>
        <v>136.05999999999995</v>
      </c>
      <c r="D21" s="2">
        <f>front!E21-front!C21</f>
        <v>1142.6999999999989</v>
      </c>
      <c r="E21" s="2">
        <f>IF(front!F21-front!C21&gt;0,front!F21-front!C21,0)</f>
        <v>1181.3999999999996</v>
      </c>
      <c r="F21" s="2">
        <f>front!I21-front!H21</f>
        <v>243.10000000000036</v>
      </c>
      <c r="G21" s="2">
        <f>IF(front!J21-front!H21&gt;0,front!J21-front!H21,0)</f>
        <v>57.299999999999272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135.7402268001411</v>
      </c>
      <c r="J21" s="4">
        <f>D21/(constants!$A$4+constants!$B$4*data!D21+constants!$C$4*data!D21^2+constants!$D$4*data!D21^3+constants!$E$4*data!D21^4+constants!$F$4*data!D21^5+constants!$G$4*data!D21^6+constants!$H$4*data!D21^7)</f>
        <v>1140.0793467097851</v>
      </c>
      <c r="K21" s="4">
        <f>E21/(constants!$A$4+constants!$B$4*data!E21+constants!$C$4*data!E21^2+constants!$D$4*data!E21^3+constants!$E$4*data!E21^4+constants!$F$4*data!E21^5+constants!$G$4*data!E21^6+constants!$H$4*data!E21^7)</f>
        <v>1178.6917270034462</v>
      </c>
      <c r="L21" s="4">
        <f>F21/(constants!$A$4+constants!$B$4*data!F21+constants!$C$4*data!F21^2+constants!$D$4*data!F21^3+constants!$E$4*data!F21^4+constants!$F$4*data!F21^5+constants!$G$4*data!F21^6+constants!$H$4*data!F21^7)</f>
        <v>242.53104459481801</v>
      </c>
      <c r="M21" s="4">
        <f>G21/(constants!$A$4+constants!$B$4*data!G21+constants!$C$4*data!G21^2+constants!$D$4*data!G21^3+constants!$E$4*data!G21^4+constants!$F$4*data!G21^5+constants!$G$4*data!G21^6+constants!$H$4*data!G21^7)</f>
        <v>57.164875409066155</v>
      </c>
      <c r="N21" s="4"/>
      <c r="O21" s="4">
        <f t="shared" si="4"/>
        <v>226.23371133356849</v>
      </c>
      <c r="P21" s="4">
        <f t="shared" si="5"/>
        <v>228.015869341957</v>
      </c>
      <c r="Q21" s="4">
        <f t="shared" si="6"/>
        <v>235.73834540068927</v>
      </c>
      <c r="R21" s="4">
        <f t="shared" si="7"/>
        <v>40.421840765803005</v>
      </c>
      <c r="S21" s="4">
        <f t="shared" si="8"/>
        <v>9.5274792348443587</v>
      </c>
      <c r="T21" s="4"/>
      <c r="U21" s="4">
        <f t="shared" si="9"/>
        <v>1.0338681517256627</v>
      </c>
      <c r="V21" s="4">
        <f t="shared" si="10"/>
        <v>0.23570127075718517</v>
      </c>
      <c r="W21" s="4"/>
      <c r="X21">
        <f>IF(front!E21&gt;$X$2,O21,P21)</f>
        <v>228.015869341957</v>
      </c>
      <c r="Y21">
        <f t="shared" si="11"/>
        <v>-4.3215169834647327</v>
      </c>
      <c r="Z21">
        <f>SUMPRODUCT($B$7:$B$456,Y$7:Y$456,EXP(constants!$B$32+constants!$A$32*ABS($A$7:$A$456-$A21)))</f>
        <v>2.8826861728217468E-2</v>
      </c>
      <c r="AA21">
        <f t="shared" si="0"/>
        <v>-4.3503438451929499</v>
      </c>
      <c r="AB21">
        <f t="shared" si="12"/>
        <v>0</v>
      </c>
      <c r="AD21" s="4">
        <f t="shared" si="1"/>
        <v>30.770405307640665</v>
      </c>
      <c r="AE21">
        <f>SUMPRODUCT($B$7:$B$456,AD$7:AD$456,EXP(constants!$B$32+constants!$A$32*ABS($A$7:$A$456-$A21)))</f>
        <v>2.8454611475302731</v>
      </c>
      <c r="AF21" s="4">
        <f t="shared" si="2"/>
        <v>27.924944160110392</v>
      </c>
      <c r="AG21">
        <f t="shared" si="13"/>
        <v>27.924944160110392</v>
      </c>
      <c r="AH21" s="4"/>
      <c r="AI21" s="5">
        <f>SUMPRODUCT(constants!$B$13:$B$20,A21^constants!$A$13:$A$20)*constants!$C$10/((A21/1000000000)^5*(EXP(0.014388/(A21/1000000000)/constants!$B$9)-1))</f>
        <v>3.0137809159500468E-10</v>
      </c>
      <c r="AJ21">
        <f>SUMPRODUCT(A21^constants!$E$28:$J$28,constants!$E$27:$J$27)</f>
        <v>8.9626201509970696E-6</v>
      </c>
      <c r="AL21" s="17">
        <f t="shared" si="3"/>
        <v>0</v>
      </c>
      <c r="AM21">
        <f t="shared" si="14"/>
        <v>3.2095391488015202E-7</v>
      </c>
      <c r="AN21">
        <f t="shared" si="15"/>
        <v>0</v>
      </c>
      <c r="AO21">
        <f t="shared" si="16"/>
        <v>6.0291923228276964E-7</v>
      </c>
      <c r="AQ21">
        <f t="shared" si="17"/>
        <v>6.0291923228276964E-7</v>
      </c>
      <c r="AS21" s="4">
        <f t="shared" si="18"/>
        <v>0</v>
      </c>
    </row>
    <row r="22" spans="1:45" x14ac:dyDescent="0.2">
      <c r="A22">
        <f>front!A22</f>
        <v>195.31</v>
      </c>
      <c r="B22" s="1">
        <f t="shared" si="19"/>
        <v>0.46999999999999886</v>
      </c>
      <c r="C22">
        <f>front!D22-front!B22</f>
        <v>131.26999999999998</v>
      </c>
      <c r="D22" s="2">
        <f>front!E22-front!C22</f>
        <v>1194.7000000000007</v>
      </c>
      <c r="E22" s="2">
        <f>IF(front!F22-front!C22&gt;0,front!F22-front!C22,0)</f>
        <v>1190.1000000000004</v>
      </c>
      <c r="F22" s="2">
        <f>front!I22-front!H22</f>
        <v>182</v>
      </c>
      <c r="G22" s="2">
        <f>IF(front!J22-front!H22&gt;0,front!J22-front!H22,0)</f>
        <v>0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130.96142328183373</v>
      </c>
      <c r="J22" s="4">
        <f>D22/(constants!$A$4+constants!$B$4*data!D22+constants!$C$4*data!D22^2+constants!$D$4*data!D22^3+constants!$E$4*data!D22^4+constants!$F$4*data!D22^5+constants!$G$4*data!D22^6+constants!$H$4*data!D22^7)</f>
        <v>1191.9616148293078</v>
      </c>
      <c r="K22" s="4">
        <f>E22/(constants!$A$4+constants!$B$4*data!E22+constants!$C$4*data!E22^2+constants!$D$4*data!E22^3+constants!$E$4*data!E22^4+constants!$F$4*data!E22^5+constants!$G$4*data!E22^6+constants!$H$4*data!E22^7)</f>
        <v>1187.3720295849168</v>
      </c>
      <c r="L22" s="4">
        <f>F22/(constants!$A$4+constants!$B$4*data!F22+constants!$C$4*data!F22^2+constants!$D$4*data!F22^3+constants!$E$4*data!F22^4+constants!$F$4*data!F22^5+constants!$G$4*data!F22^6+constants!$H$4*data!F22^7)</f>
        <v>181.57304887994246</v>
      </c>
      <c r="M22" s="4">
        <f>G22/(constants!$A$4+constants!$B$4*data!G22+constants!$C$4*data!G22^2+constants!$D$4*data!G22^3+constants!$E$4*data!G22^4+constants!$F$4*data!G22^5+constants!$G$4*data!G22^6+constants!$H$4*data!G22^7)</f>
        <v>0</v>
      </c>
      <c r="N22" s="4"/>
      <c r="O22" s="4">
        <f t="shared" si="4"/>
        <v>218.26903880305622</v>
      </c>
      <c r="P22" s="4">
        <f t="shared" si="5"/>
        <v>238.39232296586158</v>
      </c>
      <c r="Q22" s="4">
        <f t="shared" si="6"/>
        <v>237.47440591698336</v>
      </c>
      <c r="R22" s="4">
        <f t="shared" si="7"/>
        <v>30.262174813323742</v>
      </c>
      <c r="S22" s="4">
        <f t="shared" si="8"/>
        <v>0</v>
      </c>
      <c r="T22" s="4"/>
      <c r="U22" s="4">
        <f t="shared" si="9"/>
        <v>0.99614955281504736</v>
      </c>
      <c r="V22" s="4">
        <f t="shared" si="10"/>
        <v>0</v>
      </c>
      <c r="W22" s="4"/>
      <c r="X22">
        <f>IF(front!E22&gt;$X$2,O22,P22)</f>
        <v>238.39232296586158</v>
      </c>
      <c r="Y22">
        <f t="shared" si="11"/>
        <v>4.3439219891197638</v>
      </c>
      <c r="Z22">
        <f>SUMPRODUCT($B$7:$B$456,Y$7:Y$456,EXP(constants!$B$32+constants!$A$32*ABS($A$7:$A$456-$A22)))</f>
        <v>2.9812552881720564E-2</v>
      </c>
      <c r="AA22">
        <f t="shared" si="0"/>
        <v>4.3141094362380432</v>
      </c>
      <c r="AB22">
        <f t="shared" si="12"/>
        <v>0.15650041648685598</v>
      </c>
      <c r="AD22" s="4">
        <f t="shared" si="1"/>
        <v>30.262174813323742</v>
      </c>
      <c r="AE22">
        <f>SUMPRODUCT($B$7:$B$456,AD$7:AD$456,EXP(constants!$B$32+constants!$A$32*ABS($A$7:$A$456-$A22)))</f>
        <v>2.9194182958126618</v>
      </c>
      <c r="AF22" s="4">
        <f t="shared" si="2"/>
        <v>27.342756517511081</v>
      </c>
      <c r="AG22">
        <f t="shared" si="13"/>
        <v>27.342756517511081</v>
      </c>
      <c r="AH22" s="4"/>
      <c r="AI22" s="5">
        <f>SUMPRODUCT(constants!$B$13:$B$20,A22^constants!$A$13:$A$20)*constants!$C$10/((A22/1000000000)^5*(EXP(0.014388/(A22/1000000000)/constants!$B$9)-1))</f>
        <v>3.1698808940096596E-10</v>
      </c>
      <c r="AJ22">
        <f>SUMPRODUCT(A22^constants!$E$28:$J$28,constants!$E$27:$J$27)</f>
        <v>8.8708397886066168E-6</v>
      </c>
      <c r="AL22" s="17">
        <f t="shared" si="3"/>
        <v>2.0254776090489758E-9</v>
      </c>
      <c r="AM22">
        <f t="shared" si="14"/>
        <v>3.2443107127569522E-7</v>
      </c>
      <c r="AN22">
        <f t="shared" si="15"/>
        <v>6.2431677739268211E-3</v>
      </c>
      <c r="AO22">
        <f t="shared" si="16"/>
        <v>6.0945114969312694E-7</v>
      </c>
      <c r="AQ22">
        <f t="shared" si="17"/>
        <v>6.0945114969312694E-7</v>
      </c>
      <c r="AS22" s="4">
        <f t="shared" si="18"/>
        <v>3.3234453820767287E-3</v>
      </c>
    </row>
    <row r="23" spans="1:45" x14ac:dyDescent="0.2">
      <c r="A23">
        <f>front!A23</f>
        <v>195.79</v>
      </c>
      <c r="B23" s="1">
        <f t="shared" si="19"/>
        <v>0.47999999999998977</v>
      </c>
      <c r="C23">
        <f>front!D23-front!B23</f>
        <v>123.60000000000036</v>
      </c>
      <c r="D23" s="2">
        <f>front!E23-front!C23</f>
        <v>1175.7000000000007</v>
      </c>
      <c r="E23" s="2">
        <f>IF(front!F23-front!C23&gt;0,front!F23-front!C23,0)</f>
        <v>1180</v>
      </c>
      <c r="F23" s="2">
        <f>front!I23-front!H23</f>
        <v>224.29999999999927</v>
      </c>
      <c r="G23" s="2">
        <f>IF(front!J23-front!H23&gt;0,front!J23-front!H23,0)</f>
        <v>21.100000000000364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123.30936037410758</v>
      </c>
      <c r="J23" s="4">
        <f>D23/(constants!$A$4+constants!$B$4*data!D23+constants!$C$4*data!D23^2+constants!$D$4*data!D23^3+constants!$E$4*data!D23^4+constants!$F$4*data!D23^5+constants!$G$4*data!D23^6+constants!$H$4*data!D23^7)</f>
        <v>1173.0046321864897</v>
      </c>
      <c r="K23" s="4">
        <f>E23/(constants!$A$4+constants!$B$4*data!E23+constants!$C$4*data!E23^2+constants!$D$4*data!E23^3+constants!$E$4*data!E23^4+constants!$F$4*data!E23^5+constants!$G$4*data!E23^6+constants!$H$4*data!E23^7)</f>
        <v>1177.2948966985198</v>
      </c>
      <c r="L23" s="4">
        <f>F23/(constants!$A$4+constants!$B$4*data!F23+constants!$C$4*data!F23^2+constants!$D$4*data!F23^3+constants!$E$4*data!F23^4+constants!$F$4*data!F23^5+constants!$G$4*data!F23^6+constants!$H$4*data!F23^7)</f>
        <v>223.7746755913642</v>
      </c>
      <c r="M23" s="4">
        <f>G23/(constants!$A$4+constants!$B$4*data!G23+constants!$C$4*data!G23^2+constants!$D$4*data!G23^3+constants!$E$4*data!G23^4+constants!$F$4*data!G23^5+constants!$G$4*data!G23^6+constants!$H$4*data!G23^7)</f>
        <v>21.050160287036604</v>
      </c>
      <c r="N23" s="4"/>
      <c r="O23" s="4">
        <f t="shared" si="4"/>
        <v>205.51560062351263</v>
      </c>
      <c r="P23" s="4">
        <f t="shared" si="5"/>
        <v>234.60092643729794</v>
      </c>
      <c r="Q23" s="4">
        <f t="shared" si="6"/>
        <v>235.45897933970397</v>
      </c>
      <c r="R23" s="4">
        <f t="shared" si="7"/>
        <v>37.295779265227367</v>
      </c>
      <c r="S23" s="4">
        <f t="shared" si="8"/>
        <v>3.5083600478394339</v>
      </c>
      <c r="T23" s="4"/>
      <c r="U23" s="4">
        <f t="shared" si="9"/>
        <v>1.0036575000595123</v>
      </c>
      <c r="V23" s="4">
        <f t="shared" si="10"/>
        <v>9.4068554591388978E-2</v>
      </c>
      <c r="W23" s="4"/>
      <c r="X23">
        <f>IF(front!E23&gt;$X$2,O23,P23)</f>
        <v>234.60092643729794</v>
      </c>
      <c r="Y23">
        <f t="shared" si="11"/>
        <v>2.5388758037723562</v>
      </c>
      <c r="Z23">
        <f>SUMPRODUCT($B$7:$B$456,Y$7:Y$456,EXP(constants!$B$32+constants!$A$32*ABS($A$7:$A$456-$A23)))</f>
        <v>3.0763842046462157E-2</v>
      </c>
      <c r="AA23">
        <f t="shared" si="0"/>
        <v>2.508111961725894</v>
      </c>
      <c r="AB23">
        <f t="shared" si="12"/>
        <v>0</v>
      </c>
      <c r="AD23" s="4">
        <f t="shared" si="1"/>
        <v>33.741774083890355</v>
      </c>
      <c r="AE23">
        <f>SUMPRODUCT($B$7:$B$456,AD$7:AD$456,EXP(constants!$B$32+constants!$A$32*ABS($A$7:$A$456-$A23)))</f>
        <v>2.996564033876322</v>
      </c>
      <c r="AF23" s="4">
        <f t="shared" si="2"/>
        <v>30.745210050014034</v>
      </c>
      <c r="AG23">
        <f t="shared" si="13"/>
        <v>30.745210050014034</v>
      </c>
      <c r="AH23" s="4"/>
      <c r="AI23" s="5">
        <f>SUMPRODUCT(constants!$B$13:$B$20,A23^constants!$A$13:$A$20)*constants!$C$10/((A23/1000000000)^5*(EXP(0.014388/(A23/1000000000)/constants!$B$9)-1))</f>
        <v>3.3365444863386459E-10</v>
      </c>
      <c r="AJ23">
        <f>SUMPRODUCT(A23^constants!$E$28:$J$28,constants!$E$27:$J$27)</f>
        <v>8.7780737624609047E-6</v>
      </c>
      <c r="AL23" s="17">
        <f t="shared" si="3"/>
        <v>0</v>
      </c>
      <c r="AM23">
        <f t="shared" si="14"/>
        <v>2.8551028755963557E-7</v>
      </c>
      <c r="AN23">
        <f t="shared" si="15"/>
        <v>0</v>
      </c>
      <c r="AO23">
        <f t="shared" si="16"/>
        <v>5.3633757185534634E-7</v>
      </c>
      <c r="AQ23">
        <f t="shared" si="17"/>
        <v>5.3633757185534634E-7</v>
      </c>
      <c r="AS23" s="4">
        <f t="shared" si="18"/>
        <v>0</v>
      </c>
    </row>
    <row r="24" spans="1:45" x14ac:dyDescent="0.2">
      <c r="A24">
        <f>front!A24</f>
        <v>196.27</v>
      </c>
      <c r="B24" s="1">
        <f t="shared" si="19"/>
        <v>0.48000000000001819</v>
      </c>
      <c r="C24">
        <f>front!D24-front!B24</f>
        <v>117.05999999999995</v>
      </c>
      <c r="D24" s="2">
        <f>front!E24-front!C24</f>
        <v>1157.2000000000007</v>
      </c>
      <c r="E24" s="2">
        <f>IF(front!F24-front!C24&gt;0,front!F24-front!C24,0)</f>
        <v>1151.1000000000004</v>
      </c>
      <c r="F24" s="2">
        <f>front!I24-front!H24</f>
        <v>235.70000000000073</v>
      </c>
      <c r="G24" s="2">
        <f>IF(front!J24-front!H24&gt;0,front!J24-front!H24,0)</f>
        <v>0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116.78466338804544</v>
      </c>
      <c r="J24" s="4">
        <f>D24/(constants!$A$4+constants!$B$4*data!D24+constants!$C$4*data!D24^2+constants!$D$4*data!D24^3+constants!$E$4*data!D24^4+constants!$F$4*data!D24^5+constants!$G$4*data!D24^6+constants!$H$4*data!D24^7)</f>
        <v>1154.5465174653277</v>
      </c>
      <c r="K24" s="4">
        <f>E24/(constants!$A$4+constants!$B$4*data!E24+constants!$C$4*data!E24^2+constants!$D$4*data!E24^3+constants!$E$4*data!E24^4+constants!$F$4*data!E24^5+constants!$G$4*data!E24^6+constants!$H$4*data!E24^7)</f>
        <v>1148.4603283487359</v>
      </c>
      <c r="L24" s="4">
        <f>F24/(constants!$A$4+constants!$B$4*data!F24+constants!$C$4*data!F24^2+constants!$D$4*data!F24^3+constants!$E$4*data!F24^4+constants!$F$4*data!F24^5+constants!$G$4*data!F24^6+constants!$H$4*data!F24^7)</f>
        <v>235.14821205966027</v>
      </c>
      <c r="M24" s="4">
        <f>G24/(constants!$A$4+constants!$B$4*data!G24+constants!$C$4*data!G24^2+constants!$D$4*data!G24^3+constants!$E$4*data!G24^4+constants!$F$4*data!G24^5+constants!$G$4*data!G24^6+constants!$H$4*data!G24^7)</f>
        <v>0</v>
      </c>
      <c r="N24" s="4"/>
      <c r="O24" s="4">
        <f t="shared" si="4"/>
        <v>194.6411056467424</v>
      </c>
      <c r="P24" s="4">
        <f t="shared" si="5"/>
        <v>230.90930349306552</v>
      </c>
      <c r="Q24" s="4">
        <f t="shared" si="6"/>
        <v>229.69206566974717</v>
      </c>
      <c r="R24" s="4">
        <f t="shared" si="7"/>
        <v>39.191368676610047</v>
      </c>
      <c r="S24" s="4">
        <f t="shared" si="8"/>
        <v>0</v>
      </c>
      <c r="T24" s="4"/>
      <c r="U24" s="4">
        <f t="shared" si="9"/>
        <v>0.99472850246869804</v>
      </c>
      <c r="V24" s="4">
        <f t="shared" si="10"/>
        <v>0</v>
      </c>
      <c r="W24" s="4"/>
      <c r="X24">
        <f>IF(front!E24&gt;$X$2,O24,P24)</f>
        <v>230.90930349306552</v>
      </c>
      <c r="Y24">
        <f t="shared" si="11"/>
        <v>4.5309681964093329</v>
      </c>
      <c r="Z24">
        <f>SUMPRODUCT($B$7:$B$456,Y$7:Y$456,EXP(constants!$B$32+constants!$A$32*ABS($A$7:$A$456-$A24)))</f>
        <v>3.1691881108408107E-2</v>
      </c>
      <c r="AA24">
        <f t="shared" si="0"/>
        <v>4.499276315300925</v>
      </c>
      <c r="AB24">
        <f t="shared" si="12"/>
        <v>0.34166729554973774</v>
      </c>
      <c r="AD24" s="4">
        <f t="shared" si="1"/>
        <v>39.191368676610047</v>
      </c>
      <c r="AE24">
        <f>SUMPRODUCT($B$7:$B$456,AD$7:AD$456,EXP(constants!$B$32+constants!$A$32*ABS($A$7:$A$456-$A24)))</f>
        <v>3.0753298312260067</v>
      </c>
      <c r="AF24" s="4">
        <f t="shared" si="2"/>
        <v>36.11603884538404</v>
      </c>
      <c r="AG24">
        <f t="shared" si="13"/>
        <v>36.11603884538404</v>
      </c>
      <c r="AH24" s="4"/>
      <c r="AI24" s="5">
        <f>SUMPRODUCT(constants!$B$13:$B$20,A24^constants!$A$13:$A$20)*constants!$C$10/((A24/1000000000)^5*(EXP(0.014388/(A24/1000000000)/constants!$B$9)-1))</f>
        <v>3.5108067748741461E-10</v>
      </c>
      <c r="AJ24">
        <f>SUMPRODUCT(A24^constants!$E$28:$J$28,constants!$E$27:$J$27)</f>
        <v>8.6862768938301212E-6</v>
      </c>
      <c r="AL24" s="17">
        <f t="shared" si="3"/>
        <v>1.0275513110569477E-9</v>
      </c>
      <c r="AM24">
        <f t="shared" si="14"/>
        <v>2.4051023233796045E-7</v>
      </c>
      <c r="AN24">
        <f t="shared" si="15"/>
        <v>4.2723808507783238E-3</v>
      </c>
      <c r="AO24">
        <f t="shared" si="16"/>
        <v>4.5180394416282929E-7</v>
      </c>
      <c r="AQ24">
        <f t="shared" si="17"/>
        <v>4.5180394416282929E-7</v>
      </c>
      <c r="AS24" s="4">
        <f t="shared" si="18"/>
        <v>2.2743301034278268E-3</v>
      </c>
    </row>
    <row r="25" spans="1:45" x14ac:dyDescent="0.2">
      <c r="A25">
        <f>front!A25</f>
        <v>196.75</v>
      </c>
      <c r="B25" s="1">
        <f t="shared" si="19"/>
        <v>0.47999999999998977</v>
      </c>
      <c r="C25">
        <f>front!D25-front!B25</f>
        <v>120.60000000000036</v>
      </c>
      <c r="D25" s="2">
        <f>front!E25-front!C25</f>
        <v>1174.6999999999989</v>
      </c>
      <c r="E25" s="2">
        <f>IF(front!F25-front!C25&gt;0,front!F25-front!C25,0)</f>
        <v>1182.5</v>
      </c>
      <c r="F25" s="2">
        <f>front!I25-front!H25</f>
        <v>265.70000000000073</v>
      </c>
      <c r="G25" s="2">
        <f>IF(front!J25-front!H25&gt;0,front!J25-front!H25,0)</f>
        <v>34.700000000000728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120.31637912327758</v>
      </c>
      <c r="J25" s="4">
        <f>D25/(constants!$A$4+constants!$B$4*data!D25+constants!$C$4*data!D25^2+constants!$D$4*data!D25^3+constants!$E$4*data!D25^4+constants!$F$4*data!D25^5+constants!$G$4*data!D25^6+constants!$H$4*data!D25^7)</f>
        <v>1172.0068962529595</v>
      </c>
      <c r="K25" s="4">
        <f>E25/(constants!$A$4+constants!$B$4*data!E25+constants!$C$4*data!E25^2+constants!$D$4*data!E25^3+constants!$E$4*data!E25^4+constants!$F$4*data!E25^5+constants!$G$4*data!E25^6+constants!$H$4*data!E25^7)</f>
        <v>1179.7892365280968</v>
      </c>
      <c r="L25" s="4">
        <f>F25/(constants!$A$4+constants!$B$4*data!F25+constants!$C$4*data!F25^2+constants!$D$4*data!F25^3+constants!$E$4*data!F25^4+constants!$F$4*data!F25^5+constants!$G$4*data!F25^6+constants!$H$4*data!F25^7)</f>
        <v>265.07866472092729</v>
      </c>
      <c r="M25" s="4">
        <f>G25/(constants!$A$4+constants!$B$4*data!G25+constants!$C$4*data!G25^2+constants!$D$4*data!G25^3+constants!$E$4*data!G25^4+constants!$F$4*data!G25^5+constants!$G$4*data!G25^6+constants!$H$4*data!G25^7)</f>
        <v>34.618087217800046</v>
      </c>
      <c r="N25" s="4"/>
      <c r="O25" s="4">
        <f t="shared" si="4"/>
        <v>200.52729853879597</v>
      </c>
      <c r="P25" s="4">
        <f t="shared" si="5"/>
        <v>234.4013792505919</v>
      </c>
      <c r="Q25" s="4">
        <f t="shared" si="6"/>
        <v>235.95784730561934</v>
      </c>
      <c r="R25" s="4">
        <f t="shared" si="7"/>
        <v>44.179777453487887</v>
      </c>
      <c r="S25" s="4">
        <f t="shared" si="8"/>
        <v>5.769681202966674</v>
      </c>
      <c r="T25" s="4"/>
      <c r="U25" s="4">
        <f t="shared" si="9"/>
        <v>1.0066401830057641</v>
      </c>
      <c r="V25" s="4">
        <f t="shared" si="10"/>
        <v>0.13059552436725033</v>
      </c>
      <c r="W25" s="4"/>
      <c r="X25">
        <f>IF(front!E25&gt;$X$2,O25,P25)</f>
        <v>234.4013792505919</v>
      </c>
      <c r="Y25">
        <f t="shared" si="11"/>
        <v>1.847657738808266</v>
      </c>
      <c r="Z25">
        <f>SUMPRODUCT($B$7:$B$456,Y$7:Y$456,EXP(constants!$B$32+constants!$A$32*ABS($A$7:$A$456-$A25)))</f>
        <v>3.2561124637724571E-2</v>
      </c>
      <c r="AA25">
        <f t="shared" si="0"/>
        <v>1.8150966141705414</v>
      </c>
      <c r="AB25">
        <f t="shared" si="12"/>
        <v>0</v>
      </c>
      <c r="AD25" s="4">
        <f t="shared" si="1"/>
        <v>38.335030446226114</v>
      </c>
      <c r="AE25">
        <f>SUMPRODUCT($B$7:$B$456,AD$7:AD$456,EXP(constants!$B$32+constants!$A$32*ABS($A$7:$A$456-$A25)))</f>
        <v>3.1556752740790031</v>
      </c>
      <c r="AF25" s="4">
        <f t="shared" si="2"/>
        <v>35.179355172147112</v>
      </c>
      <c r="AG25">
        <f t="shared" si="13"/>
        <v>35.179355172147112</v>
      </c>
      <c r="AH25" s="4"/>
      <c r="AI25" s="5">
        <f>SUMPRODUCT(constants!$B$13:$B$20,A25^constants!$A$13:$A$20)*constants!$C$10/((A25/1000000000)^5*(EXP(0.014388/(A25/1000000000)/constants!$B$9)-1))</f>
        <v>3.6929583911874869E-10</v>
      </c>
      <c r="AJ25">
        <f>SUMPRODUCT(A25^constants!$E$28:$J$28,constants!$E$27:$J$27)</f>
        <v>8.5954410390683524E-6</v>
      </c>
      <c r="AL25" s="17">
        <f t="shared" si="3"/>
        <v>0</v>
      </c>
      <c r="AM25">
        <f t="shared" si="14"/>
        <v>2.4433196677447071E-7</v>
      </c>
      <c r="AN25">
        <f t="shared" si="15"/>
        <v>0</v>
      </c>
      <c r="AO25">
        <f t="shared" si="16"/>
        <v>4.5898315926388138E-7</v>
      </c>
      <c r="AQ25">
        <f t="shared" si="17"/>
        <v>4.5898315926388138E-7</v>
      </c>
      <c r="AS25" s="4">
        <f t="shared" si="18"/>
        <v>0</v>
      </c>
    </row>
    <row r="26" spans="1:45" x14ac:dyDescent="0.2">
      <c r="A26">
        <f>front!A26</f>
        <v>197.23</v>
      </c>
      <c r="B26" s="1">
        <f t="shared" si="19"/>
        <v>0.47999999999998977</v>
      </c>
      <c r="C26">
        <f>front!D26-front!B26</f>
        <v>117.33999999999969</v>
      </c>
      <c r="D26" s="2">
        <f>front!E26-front!C26</f>
        <v>1126.8999999999996</v>
      </c>
      <c r="E26" s="2">
        <f>IF(front!F26-front!C26&gt;0,front!F26-front!C26,0)</f>
        <v>1127.8999999999996</v>
      </c>
      <c r="F26" s="2">
        <f>front!I26-front!H26</f>
        <v>224.69999999999891</v>
      </c>
      <c r="G26" s="2">
        <f>IF(front!J26-front!H26&gt;0,front!J26-front!H26,0)</f>
        <v>19.799999999999272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117.0640080507774</v>
      </c>
      <c r="J26" s="4">
        <f>D26/(constants!$A$4+constants!$B$4*data!D26+constants!$C$4*data!D26^2+constants!$D$4*data!D26^3+constants!$E$4*data!D26^4+constants!$F$4*data!D26^5+constants!$G$4*data!D26^6+constants!$H$4*data!D26^7)</f>
        <v>1124.3151197756843</v>
      </c>
      <c r="K26" s="4">
        <f>E26/(constants!$A$4+constants!$B$4*data!E26+constants!$C$4*data!E26^2+constants!$D$4*data!E26^3+constants!$E$4*data!E26^4+constants!$F$4*data!E26^5+constants!$G$4*data!E26^6+constants!$H$4*data!E26^7)</f>
        <v>1125.3128556366935</v>
      </c>
      <c r="L26" s="4">
        <f>F26/(constants!$A$4+constants!$B$4*data!F26+constants!$C$4*data!F26^2+constants!$D$4*data!F26^3+constants!$E$4*data!F26^4+constants!$F$4*data!F26^5+constants!$G$4*data!F26^6+constants!$H$4*data!F26^7)</f>
        <v>224.17374670695753</v>
      </c>
      <c r="M26" s="4">
        <f>G26/(constants!$A$4+constants!$B$4*data!G26+constants!$C$4*data!G26^2+constants!$D$4*data!G26^3+constants!$E$4*data!G26^4+constants!$F$4*data!G26^5+constants!$G$4*data!G26^6+constants!$H$4*data!G26^7)</f>
        <v>19.753228172069729</v>
      </c>
      <c r="N26" s="4"/>
      <c r="O26" s="4">
        <f t="shared" si="4"/>
        <v>195.10668008462901</v>
      </c>
      <c r="P26" s="4">
        <f t="shared" si="5"/>
        <v>224.86302395513687</v>
      </c>
      <c r="Q26" s="4">
        <f t="shared" si="6"/>
        <v>225.06257112733871</v>
      </c>
      <c r="R26" s="4">
        <f t="shared" si="7"/>
        <v>37.362291117826253</v>
      </c>
      <c r="S26" s="4">
        <f t="shared" si="8"/>
        <v>3.2922046953449549</v>
      </c>
      <c r="T26" s="4"/>
      <c r="U26" s="4">
        <f t="shared" si="9"/>
        <v>1.0008874165645023</v>
      </c>
      <c r="V26" s="4">
        <f t="shared" si="10"/>
        <v>8.8115706956048576E-2</v>
      </c>
      <c r="W26" s="4"/>
      <c r="X26">
        <f>IF(front!E26&gt;$X$2,O26,P26)</f>
        <v>224.86302395513687</v>
      </c>
      <c r="Y26">
        <f t="shared" si="11"/>
        <v>3.0473942300445742</v>
      </c>
      <c r="Z26">
        <f>SUMPRODUCT($B$7:$B$456,Y$7:Y$456,EXP(constants!$B$32+constants!$A$32*ABS($A$7:$A$456-$A26)))</f>
        <v>3.3421031515254503E-2</v>
      </c>
      <c r="AA26">
        <f t="shared" si="0"/>
        <v>3.0139731985293197</v>
      </c>
      <c r="AB26">
        <f t="shared" si="12"/>
        <v>0</v>
      </c>
      <c r="AD26" s="4">
        <f t="shared" si="1"/>
        <v>34.027253554482783</v>
      </c>
      <c r="AE26">
        <f>SUMPRODUCT($B$7:$B$456,AD$7:AD$456,EXP(constants!$B$32+constants!$A$32*ABS($A$7:$A$456-$A26)))</f>
        <v>3.2376758346016272</v>
      </c>
      <c r="AF26" s="4">
        <f t="shared" si="2"/>
        <v>30.789577719881155</v>
      </c>
      <c r="AG26">
        <f t="shared" si="13"/>
        <v>30.789577719881155</v>
      </c>
      <c r="AH26" s="4"/>
      <c r="AI26" s="5">
        <f>SUMPRODUCT(constants!$B$13:$B$20,A26^constants!$A$13:$A$20)*constants!$C$10/((A26/1000000000)^5*(EXP(0.014388/(A26/1000000000)/constants!$B$9)-1))</f>
        <v>3.8832987401652718E-10</v>
      </c>
      <c r="AJ26">
        <f>SUMPRODUCT(A26^constants!$E$28:$J$28,constants!$E$27:$J$27)</f>
        <v>8.5055581003702944E-6</v>
      </c>
      <c r="AL26" s="17">
        <f t="shared" si="3"/>
        <v>0</v>
      </c>
      <c r="AM26">
        <f t="shared" si="14"/>
        <v>2.7624796214331207E-7</v>
      </c>
      <c r="AN26">
        <f t="shared" si="15"/>
        <v>0</v>
      </c>
      <c r="AO26">
        <f t="shared" si="16"/>
        <v>5.1893808280020197E-7</v>
      </c>
      <c r="AQ26">
        <f t="shared" si="17"/>
        <v>5.1893808280020197E-7</v>
      </c>
      <c r="AS26" s="4">
        <f t="shared" si="18"/>
        <v>0</v>
      </c>
    </row>
    <row r="27" spans="1:45" x14ac:dyDescent="0.2">
      <c r="A27">
        <f>front!A27</f>
        <v>197.7</v>
      </c>
      <c r="B27" s="1">
        <f t="shared" si="19"/>
        <v>0.46999999999999886</v>
      </c>
      <c r="C27">
        <f>front!D27-front!B27</f>
        <v>128.87000000000035</v>
      </c>
      <c r="D27" s="2">
        <f>front!E27-front!C27</f>
        <v>1171.8999999999996</v>
      </c>
      <c r="E27" s="2">
        <f>IF(front!F27-front!C27&gt;0,front!F27-front!C27,0)</f>
        <v>1174.6999999999989</v>
      </c>
      <c r="F27" s="2">
        <f>front!I27-front!H27</f>
        <v>275.10000000000036</v>
      </c>
      <c r="G27" s="2">
        <f>IF(front!J27-front!H27&gt;0,front!J27-front!H27,0)</f>
        <v>16.800000000001091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128.56703477585683</v>
      </c>
      <c r="J27" s="4">
        <f>D27/(constants!$A$4+constants!$B$4*data!D27+constants!$C$4*data!D27^2+constants!$D$4*data!D27^3+constants!$E$4*data!D27^4+constants!$F$4*data!D27^5+constants!$G$4*data!D27^6+constants!$H$4*data!D27^7)</f>
        <v>1169.2132356389995</v>
      </c>
      <c r="K27" s="4">
        <f>E27/(constants!$A$4+constants!$B$4*data!E27+constants!$C$4*data!E27^2+constants!$D$4*data!E27^3+constants!$E$4*data!E27^4+constants!$F$4*data!E27^5+constants!$G$4*data!E27^6+constants!$H$4*data!E27^7)</f>
        <v>1172.0068962529595</v>
      </c>
      <c r="L27" s="4">
        <f>F27/(constants!$A$4+constants!$B$4*data!F27+constants!$C$4*data!F27^2+constants!$D$4*data!F27^3+constants!$E$4*data!F27^4+constants!$F$4*data!F27^5+constants!$G$4*data!F27^6+constants!$H$4*data!F27^7)</f>
        <v>274.45690028076467</v>
      </c>
      <c r="M27" s="4">
        <f>G27/(constants!$A$4+constants!$B$4*data!G27+constants!$C$4*data!G27^2+constants!$D$4*data!G27^3+constants!$E$4*data!G27^4+constants!$F$4*data!G27^5+constants!$G$4*data!G27^6+constants!$H$4*data!G27^7)</f>
        <v>16.760309302388986</v>
      </c>
      <c r="N27" s="4"/>
      <c r="O27" s="4">
        <f t="shared" si="4"/>
        <v>214.2783912930947</v>
      </c>
      <c r="P27" s="4">
        <f t="shared" si="5"/>
        <v>233.84264712779992</v>
      </c>
      <c r="Q27" s="4">
        <f t="shared" si="6"/>
        <v>234.4013792505919</v>
      </c>
      <c r="R27" s="4">
        <f t="shared" si="7"/>
        <v>45.742816713460776</v>
      </c>
      <c r="S27" s="4">
        <f t="shared" si="8"/>
        <v>2.7933848837314974</v>
      </c>
      <c r="T27" s="4"/>
      <c r="U27" s="4">
        <f t="shared" si="9"/>
        <v>1.0023893508290924</v>
      </c>
      <c r="V27" s="4">
        <f t="shared" si="10"/>
        <v>6.1067181350672829E-2</v>
      </c>
      <c r="W27" s="4"/>
      <c r="X27">
        <f>IF(front!E27&gt;$X$2,O27,P27)</f>
        <v>233.84264712779992</v>
      </c>
      <c r="Y27">
        <f t="shared" si="11"/>
        <v>2.8229387575331089</v>
      </c>
      <c r="Z27">
        <f>SUMPRODUCT($B$7:$B$456,Y$7:Y$456,EXP(constants!$B$32+constants!$A$32*ABS($A$7:$A$456-$A27)))</f>
        <v>3.4232881759911508E-2</v>
      </c>
      <c r="AA27">
        <f t="shared" si="0"/>
        <v>2.7887058757731973</v>
      </c>
      <c r="AB27">
        <f t="shared" si="12"/>
        <v>0</v>
      </c>
      <c r="AD27" s="4">
        <f t="shared" si="1"/>
        <v>42.913088802163863</v>
      </c>
      <c r="AE27">
        <f>SUMPRODUCT($B$7:$B$456,AD$7:AD$456,EXP(constants!$B$32+constants!$A$32*ABS($A$7:$A$456-$A27)))</f>
        <v>3.319700234804901</v>
      </c>
      <c r="AF27" s="4">
        <f t="shared" si="2"/>
        <v>39.593388567358964</v>
      </c>
      <c r="AG27">
        <f t="shared" si="13"/>
        <v>39.593388567358964</v>
      </c>
      <c r="AH27" s="4"/>
      <c r="AI27" s="5">
        <f>SUMPRODUCT(constants!$B$13:$B$20,A27^constants!$A$13:$A$20)*constants!$C$10/((A27/1000000000)^5*(EXP(0.014388/(A27/1000000000)/constants!$B$9)-1))</f>
        <v>4.0779049462336624E-10</v>
      </c>
      <c r="AJ27">
        <f>SUMPRODUCT(A27^constants!$E$28:$J$28,constants!$E$27:$J$27)</f>
        <v>8.4184633188714411E-6</v>
      </c>
      <c r="AL27" s="17">
        <f t="shared" si="3"/>
        <v>0</v>
      </c>
      <c r="AM27">
        <f t="shared" si="14"/>
        <v>2.126229560915045E-7</v>
      </c>
      <c r="AN27">
        <f t="shared" si="15"/>
        <v>0</v>
      </c>
      <c r="AO27">
        <f t="shared" si="16"/>
        <v>3.9941706116983259E-7</v>
      </c>
      <c r="AQ27">
        <f t="shared" si="17"/>
        <v>3.9941706116983259E-7</v>
      </c>
      <c r="AS27" s="4">
        <f t="shared" si="18"/>
        <v>0</v>
      </c>
    </row>
    <row r="28" spans="1:45" x14ac:dyDescent="0.2">
      <c r="A28">
        <f>front!A28</f>
        <v>198.18</v>
      </c>
      <c r="B28" s="1">
        <f t="shared" si="19"/>
        <v>0.48000000000001819</v>
      </c>
      <c r="C28">
        <f>front!D28-front!B28</f>
        <v>124</v>
      </c>
      <c r="D28" s="2">
        <f>front!E28-front!C28</f>
        <v>1142.5</v>
      </c>
      <c r="E28" s="2">
        <f>IF(front!F28-front!C28&gt;0,front!F28-front!C28,0)</f>
        <v>1158.1000000000004</v>
      </c>
      <c r="F28" s="2">
        <f>front!I28-front!H28</f>
        <v>287.79999999999927</v>
      </c>
      <c r="G28" s="2">
        <f>IF(front!J28-front!H28&gt;0,front!J28-front!H28,0)</f>
        <v>7.5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123.70842466617093</v>
      </c>
      <c r="J28" s="4">
        <f>D28/(constants!$A$4+constants!$B$4*data!D28+constants!$C$4*data!D28^2+constants!$D$4*data!D28^3+constants!$E$4*data!D28^4+constants!$F$4*data!D28^5+constants!$G$4*data!D28^6+constants!$H$4*data!D28^7)</f>
        <v>1139.8797995295445</v>
      </c>
      <c r="K28" s="4">
        <f>E28/(constants!$A$4+constants!$B$4*data!E28+constants!$C$4*data!E28^2+constants!$D$4*data!E28^3+constants!$E$4*data!E28^4+constants!$F$4*data!E28^5+constants!$G$4*data!E28^6+constants!$H$4*data!E28^7)</f>
        <v>1155.4444797978319</v>
      </c>
      <c r="L28" s="4">
        <f>F28/(constants!$A$4+constants!$B$4*data!F28+constants!$C$4*data!F28^2+constants!$D$4*data!F28^3+constants!$E$4*data!F28^4+constants!$F$4*data!F28^5+constants!$G$4*data!F28^6+constants!$H$4*data!F28^7)</f>
        <v>287.12751500187909</v>
      </c>
      <c r="M28" s="4">
        <f>G28/(constants!$A$4+constants!$B$4*data!G28+constants!$C$4*data!G28^2+constants!$D$4*data!G28^3+constants!$E$4*data!G28^4+constants!$F$4*data!G28^5+constants!$G$4*data!G28^6+constants!$H$4*data!G28^7)</f>
        <v>7.4822732661308651</v>
      </c>
      <c r="N28" s="4"/>
      <c r="O28" s="4">
        <f t="shared" si="4"/>
        <v>206.18070777695155</v>
      </c>
      <c r="P28" s="4">
        <f t="shared" si="5"/>
        <v>227.97595990590892</v>
      </c>
      <c r="Q28" s="4">
        <f t="shared" si="6"/>
        <v>231.0888959595664</v>
      </c>
      <c r="R28" s="4">
        <f t="shared" si="7"/>
        <v>47.85458583364651</v>
      </c>
      <c r="S28" s="4">
        <f t="shared" si="8"/>
        <v>1.2470455443551443</v>
      </c>
      <c r="T28" s="4"/>
      <c r="U28" s="4">
        <f t="shared" si="9"/>
        <v>1.0136546680401839</v>
      </c>
      <c r="V28" s="4">
        <f t="shared" si="10"/>
        <v>2.6059060435506848E-2</v>
      </c>
      <c r="W28" s="4"/>
      <c r="X28">
        <f>IF(front!E28&gt;$X$2,O28,P28)</f>
        <v>227.97595990590892</v>
      </c>
      <c r="Y28">
        <f t="shared" si="11"/>
        <v>0.22094616466128514</v>
      </c>
      <c r="Z28">
        <f>SUMPRODUCT($B$7:$B$456,Y$7:Y$456,EXP(constants!$B$32+constants!$A$32*ABS($A$7:$A$456-$A28)))</f>
        <v>3.5036982365640248E-2</v>
      </c>
      <c r="AA28">
        <f t="shared" si="0"/>
        <v>0.1859091822956449</v>
      </c>
      <c r="AB28">
        <f t="shared" si="12"/>
        <v>0</v>
      </c>
      <c r="AD28" s="4">
        <f t="shared" si="1"/>
        <v>46.591315740050845</v>
      </c>
      <c r="AE28">
        <f>SUMPRODUCT($B$7:$B$456,AD$7:AD$456,EXP(constants!$B$32+constants!$A$32*ABS($A$7:$A$456-$A28)))</f>
        <v>3.4051548670910248</v>
      </c>
      <c r="AF28" s="4">
        <f t="shared" si="2"/>
        <v>43.186160872959817</v>
      </c>
      <c r="AG28">
        <f t="shared" si="13"/>
        <v>43.186160872959817</v>
      </c>
      <c r="AH28" s="4"/>
      <c r="AI28" s="5">
        <f>SUMPRODUCT(constants!$B$13:$B$20,A28^constants!$A$13:$A$20)*constants!$C$10/((A28/1000000000)^5*(EXP(0.014388/(A28/1000000000)/constants!$B$9)-1))</f>
        <v>4.2853700358009624E-10</v>
      </c>
      <c r="AJ28">
        <f>SUMPRODUCT(A28^constants!$E$28:$J$28,constants!$E$27:$J$27)</f>
        <v>8.3304426651140064E-6</v>
      </c>
      <c r="AL28" s="17">
        <f t="shared" si="3"/>
        <v>0</v>
      </c>
      <c r="AM28">
        <f t="shared" si="14"/>
        <v>1.9289611525367036E-7</v>
      </c>
      <c r="AN28">
        <f t="shared" si="15"/>
        <v>0</v>
      </c>
      <c r="AO28">
        <f t="shared" si="16"/>
        <v>3.623597417794379E-7</v>
      </c>
      <c r="AQ28">
        <f t="shared" si="17"/>
        <v>3.623597417794379E-7</v>
      </c>
      <c r="AS28" s="4">
        <f t="shared" si="18"/>
        <v>0</v>
      </c>
    </row>
    <row r="29" spans="1:45" x14ac:dyDescent="0.2">
      <c r="A29">
        <f>front!A29</f>
        <v>198.66</v>
      </c>
      <c r="B29" s="1">
        <f t="shared" si="19"/>
        <v>0.47999999999998977</v>
      </c>
      <c r="C29">
        <f>front!D29-front!B29</f>
        <v>128.13000000000011</v>
      </c>
      <c r="D29" s="2">
        <f>front!E29-front!C29</f>
        <v>1200.8999999999996</v>
      </c>
      <c r="E29" s="2">
        <f>IF(front!F29-front!C29&gt;0,front!F29-front!C29,0)</f>
        <v>1190.5</v>
      </c>
      <c r="F29" s="2">
        <f>front!I29-front!H29</f>
        <v>279.89999999999964</v>
      </c>
      <c r="G29" s="2">
        <f>IF(front!J29-front!H29&gt;0,front!J29-front!H29,0)</f>
        <v>10.5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127.82876519826547</v>
      </c>
      <c r="J29" s="4">
        <f>D29/(constants!$A$4+constants!$B$4*data!D29+constants!$C$4*data!D29^2+constants!$D$4*data!D29^3+constants!$E$4*data!D29^4+constants!$F$4*data!D29^5+constants!$G$4*data!D29^6+constants!$H$4*data!D29^7)</f>
        <v>1198.1475775054935</v>
      </c>
      <c r="K29" s="4">
        <f>E29/(constants!$A$4+constants!$B$4*data!E29+constants!$C$4*data!E29^2+constants!$D$4*data!E29^3+constants!$E$4*data!E29^4+constants!$F$4*data!E29^5+constants!$G$4*data!E29^6+constants!$H$4*data!E29^7)</f>
        <v>1187.7711239549349</v>
      </c>
      <c r="L29" s="4">
        <f>F29/(constants!$A$4+constants!$B$4*data!F29+constants!$C$4*data!F29^2+constants!$D$4*data!F29^3+constants!$E$4*data!F29^4+constants!$F$4*data!F29^5+constants!$G$4*data!F29^6+constants!$H$4*data!F29^7)</f>
        <v>279.24579137244802</v>
      </c>
      <c r="M29" s="4">
        <f>G29/(constants!$A$4+constants!$B$4*data!G29+constants!$C$4*data!G29^2+constants!$D$4*data!G29^3+constants!$E$4*data!G29^4+constants!$F$4*data!G29^5+constants!$G$4*data!G29^6+constants!$H$4*data!G29^7)</f>
        <v>10.475186048354148</v>
      </c>
      <c r="N29" s="4"/>
      <c r="O29" s="4">
        <f t="shared" si="4"/>
        <v>213.04794199710912</v>
      </c>
      <c r="P29" s="4">
        <f t="shared" si="5"/>
        <v>239.62951550109869</v>
      </c>
      <c r="Q29" s="4">
        <f t="shared" si="6"/>
        <v>237.55422479098695</v>
      </c>
      <c r="R29" s="4">
        <f t="shared" si="7"/>
        <v>46.540965228741335</v>
      </c>
      <c r="S29" s="4">
        <f t="shared" si="8"/>
        <v>1.745864341392358</v>
      </c>
      <c r="T29" s="4"/>
      <c r="U29" s="4">
        <f t="shared" si="9"/>
        <v>0.99133958642042896</v>
      </c>
      <c r="V29" s="4">
        <f t="shared" si="10"/>
        <v>3.7512422288874255E-2</v>
      </c>
      <c r="W29" s="4"/>
      <c r="X29">
        <f>IF(front!E29&gt;$X$2,O29,P29)</f>
        <v>239.62951550109869</v>
      </c>
      <c r="Y29">
        <f t="shared" si="11"/>
        <v>5.5024471843706237</v>
      </c>
      <c r="Z29">
        <f>SUMPRODUCT($B$7:$B$456,Y$7:Y$456,EXP(constants!$B$32+constants!$A$32*ABS($A$7:$A$456-$A29)))</f>
        <v>3.5863182765955889E-2</v>
      </c>
      <c r="AA29">
        <f t="shared" si="0"/>
        <v>5.4665840016046676</v>
      </c>
      <c r="AB29">
        <f t="shared" si="12"/>
        <v>1.3089749818534804</v>
      </c>
      <c r="AD29" s="4">
        <f t="shared" si="1"/>
        <v>44.772386510875393</v>
      </c>
      <c r="AE29">
        <f>SUMPRODUCT($B$7:$B$456,AD$7:AD$456,EXP(constants!$B$32+constants!$A$32*ABS($A$7:$A$456-$A29)))</f>
        <v>3.4923004095827155</v>
      </c>
      <c r="AF29" s="4">
        <f t="shared" si="2"/>
        <v>41.280086101292675</v>
      </c>
      <c r="AG29">
        <f t="shared" si="13"/>
        <v>41.280086101292675</v>
      </c>
      <c r="AH29" s="4"/>
      <c r="AI29" s="5">
        <f>SUMPRODUCT(constants!$B$13:$B$20,A29^constants!$A$13:$A$20)*constants!$C$10/((A29/1000000000)^5*(EXP(0.014388/(A29/1000000000)/constants!$B$9)-1))</f>
        <v>4.5019696218224764E-10</v>
      </c>
      <c r="AJ29">
        <f>SUMPRODUCT(A29^constants!$E$28:$J$28,constants!$E$27:$J$27)</f>
        <v>8.2433510731856684E-6</v>
      </c>
      <c r="AL29" s="17">
        <f t="shared" si="3"/>
        <v>3.4393091420645675E-10</v>
      </c>
      <c r="AM29">
        <f t="shared" si="14"/>
        <v>1.9969316568183056E-7</v>
      </c>
      <c r="AN29">
        <f t="shared" si="15"/>
        <v>1.7222968699611833E-3</v>
      </c>
      <c r="AO29">
        <f t="shared" si="16"/>
        <v>3.7512815567295246E-7</v>
      </c>
      <c r="AQ29">
        <f t="shared" si="17"/>
        <v>3.7512815567295246E-7</v>
      </c>
      <c r="AS29" s="4">
        <f t="shared" si="18"/>
        <v>9.1683577733446813E-4</v>
      </c>
    </row>
    <row r="30" spans="1:45" x14ac:dyDescent="0.2">
      <c r="A30">
        <f>front!A30</f>
        <v>199.14</v>
      </c>
      <c r="B30" s="1">
        <f t="shared" si="19"/>
        <v>0.47999999999998977</v>
      </c>
      <c r="C30">
        <f>front!D30-front!B30</f>
        <v>144.33000000000038</v>
      </c>
      <c r="D30" s="2">
        <f>front!E30-front!C30</f>
        <v>1194.2999999999993</v>
      </c>
      <c r="E30" s="2">
        <f>IF(front!F30-front!C30&gt;0,front!F30-front!C30,0)</f>
        <v>1178.6999999999989</v>
      </c>
      <c r="F30" s="2">
        <f>front!I30-front!H30</f>
        <v>301.5</v>
      </c>
      <c r="G30" s="2">
        <f>IF(front!J30-front!H30&gt;0,front!J30-front!H30,0)</f>
        <v>17.399999999999636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143.99090564131106</v>
      </c>
      <c r="J30" s="4">
        <f>D30/(constants!$A$4+constants!$B$4*data!D30+constants!$C$4*data!D30^2+constants!$D$4*data!D30^3+constants!$E$4*data!D30^4+constants!$F$4*data!D30^5+constants!$G$4*data!D30^6+constants!$H$4*data!D30^7)</f>
        <v>1191.5625204612343</v>
      </c>
      <c r="K30" s="4">
        <f>E30/(constants!$A$4+constants!$B$4*data!E30+constants!$C$4*data!E30^2+constants!$D$4*data!E30^3+constants!$E$4*data!E30^4+constants!$F$4*data!E30^5+constants!$G$4*data!E30^6+constants!$H$4*data!E30^7)</f>
        <v>1175.9978399861111</v>
      </c>
      <c r="L30" s="4">
        <f>F30/(constants!$A$4+constants!$B$4*data!F30+constants!$C$4*data!F30^2+constants!$D$4*data!F30^3+constants!$E$4*data!F30^4+constants!$F$4*data!F30^5+constants!$G$4*data!F30^6+constants!$H$4*data!F30^7)</f>
        <v>300.79584096960036</v>
      </c>
      <c r="M30" s="4">
        <f>G30/(constants!$A$4+constants!$B$4*data!G30+constants!$C$4*data!G30^2+constants!$D$4*data!G30^3+constants!$E$4*data!G30^4+constants!$F$4*data!G30^5+constants!$G$4*data!G30^6+constants!$H$4*data!G30^7)</f>
        <v>17.358892920245921</v>
      </c>
      <c r="N30" s="4"/>
      <c r="O30" s="4">
        <f t="shared" si="4"/>
        <v>239.98484273551841</v>
      </c>
      <c r="P30" s="4">
        <f t="shared" si="5"/>
        <v>238.31250409224685</v>
      </c>
      <c r="Q30" s="4">
        <f t="shared" si="6"/>
        <v>235.1995679972222</v>
      </c>
      <c r="R30" s="4">
        <f t="shared" si="7"/>
        <v>50.132640161600058</v>
      </c>
      <c r="S30" s="4">
        <f t="shared" si="8"/>
        <v>2.8931488200409872</v>
      </c>
      <c r="T30" s="4"/>
      <c r="U30" s="4">
        <f t="shared" si="9"/>
        <v>0.98693758807628629</v>
      </c>
      <c r="V30" s="4">
        <f t="shared" si="10"/>
        <v>5.7709883435523579E-2</v>
      </c>
      <c r="W30" s="4"/>
      <c r="X30">
        <f>IF(front!E30&gt;$X$2,O30,P30)</f>
        <v>238.31250409224685</v>
      </c>
      <c r="Y30">
        <f t="shared" si="11"/>
        <v>6.5061223156182564</v>
      </c>
      <c r="Z30">
        <f>SUMPRODUCT($B$7:$B$456,Y$7:Y$456,EXP(constants!$B$32+constants!$A$32*ABS($A$7:$A$456-$A30)))</f>
        <v>3.6616025467499966E-2</v>
      </c>
      <c r="AA30">
        <f t="shared" si="0"/>
        <v>6.4695062901507567</v>
      </c>
      <c r="AB30">
        <f t="shared" si="12"/>
        <v>2.3118972703995695</v>
      </c>
      <c r="AD30" s="4">
        <f t="shared" si="1"/>
        <v>47.201850346245479</v>
      </c>
      <c r="AE30">
        <f>SUMPRODUCT($B$7:$B$456,AD$7:AD$456,EXP(constants!$B$32+constants!$A$32*ABS($A$7:$A$456-$A30)))</f>
        <v>3.5812349137565094</v>
      </c>
      <c r="AF30" s="4">
        <f t="shared" si="2"/>
        <v>43.620615432488968</v>
      </c>
      <c r="AG30">
        <f t="shared" si="13"/>
        <v>43.620615432488968</v>
      </c>
      <c r="AH30" s="4"/>
      <c r="AI30" s="5">
        <f>SUMPRODUCT(constants!$B$13:$B$20,A30^constants!$A$13:$A$20)*constants!$C$10/((A30/1000000000)^5*(EXP(0.014388/(A30/1000000000)/constants!$B$9)-1))</f>
        <v>4.7280398225382502E-10</v>
      </c>
      <c r="AJ30">
        <f>SUMPRODUCT(A30^constants!$E$28:$J$28,constants!$E$27:$J$27)</f>
        <v>8.1571806264454515E-6</v>
      </c>
      <c r="AL30" s="17">
        <f t="shared" si="3"/>
        <v>2.0450907932085989E-10</v>
      </c>
      <c r="AM30">
        <f t="shared" si="14"/>
        <v>1.8700287801005945E-7</v>
      </c>
      <c r="AN30">
        <f t="shared" si="15"/>
        <v>1.0936146090214651E-3</v>
      </c>
      <c r="AO30">
        <f t="shared" si="16"/>
        <v>3.5128916151901361E-7</v>
      </c>
      <c r="AQ30">
        <f t="shared" si="17"/>
        <v>3.5128916151901361E-7</v>
      </c>
      <c r="AS30" s="4">
        <f t="shared" si="18"/>
        <v>5.8216734736858883E-4</v>
      </c>
    </row>
    <row r="31" spans="1:45" x14ac:dyDescent="0.2">
      <c r="A31">
        <f>front!A31</f>
        <v>199.62</v>
      </c>
      <c r="B31" s="1">
        <f t="shared" si="19"/>
        <v>0.48000000000001819</v>
      </c>
      <c r="C31">
        <f>front!D31-front!B31</f>
        <v>144.86999999999989</v>
      </c>
      <c r="D31" s="2">
        <f>front!E31-front!C31</f>
        <v>1174.1000000000004</v>
      </c>
      <c r="E31" s="2">
        <f>IF(front!F31-front!C31&gt;0,front!F31-front!C31,0)</f>
        <v>1188.5</v>
      </c>
      <c r="F31" s="2">
        <f>front!I31-front!H31</f>
        <v>304.5</v>
      </c>
      <c r="G31" s="2">
        <f>IF(front!J31-front!H31&gt;0,front!J31-front!H31,0)</f>
        <v>0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144.52964446699013</v>
      </c>
      <c r="J31" s="4">
        <f>D31/(constants!$A$4+constants!$B$4*data!D31+constants!$C$4*data!D31^2+constants!$D$4*data!D31^3+constants!$E$4*data!D31^4+constants!$F$4*data!D31^5+constants!$G$4*data!D31^6+constants!$H$4*data!D31^7)</f>
        <v>1171.4082546928139</v>
      </c>
      <c r="K31" s="4">
        <f>E31/(constants!$A$4+constants!$B$4*data!E31+constants!$C$4*data!E31^2+constants!$D$4*data!E31^3+constants!$E$4*data!E31^4+constants!$F$4*data!E31^5+constants!$G$4*data!E31^6+constants!$H$4*data!E31^7)</f>
        <v>1185.7756521032532</v>
      </c>
      <c r="L31" s="4">
        <f>F31/(constants!$A$4+constants!$B$4*data!F31+constants!$C$4*data!F31^2+constants!$D$4*data!F31^3+constants!$E$4*data!F31^4+constants!$F$4*data!F31^5+constants!$G$4*data!F31^6+constants!$H$4*data!F31^7)</f>
        <v>303.78890845715461</v>
      </c>
      <c r="M31" s="4">
        <f>G31/(constants!$A$4+constants!$B$4*data!G31+constants!$C$4*data!G31^2+constants!$D$4*data!G31^3+constants!$E$4*data!G31^4+constants!$F$4*data!G31^5+constants!$G$4*data!G31^6+constants!$H$4*data!G31^7)</f>
        <v>0</v>
      </c>
      <c r="N31" s="4"/>
      <c r="O31" s="4">
        <f t="shared" si="4"/>
        <v>240.8827407783169</v>
      </c>
      <c r="P31" s="4">
        <f t="shared" si="5"/>
        <v>234.28165093856276</v>
      </c>
      <c r="Q31" s="4">
        <f t="shared" si="6"/>
        <v>237.15513042065064</v>
      </c>
      <c r="R31" s="4">
        <f t="shared" si="7"/>
        <v>50.631484742859094</v>
      </c>
      <c r="S31" s="4">
        <f t="shared" si="8"/>
        <v>0</v>
      </c>
      <c r="T31" s="4"/>
      <c r="U31" s="4">
        <f t="shared" si="9"/>
        <v>1.01226506416775</v>
      </c>
      <c r="V31" s="4">
        <f t="shared" si="10"/>
        <v>0</v>
      </c>
      <c r="W31" s="4"/>
      <c r="X31">
        <f>IF(front!E31&gt;$X$2,O31,P31)</f>
        <v>234.28165093856276</v>
      </c>
      <c r="Y31">
        <f t="shared" si="11"/>
        <v>0.54791932207973559</v>
      </c>
      <c r="Z31">
        <f>SUMPRODUCT($B$7:$B$456,Y$7:Y$456,EXP(constants!$B$32+constants!$A$32*ABS($A$7:$A$456-$A31)))</f>
        <v>3.7277814289091306E-2</v>
      </c>
      <c r="AA31">
        <f t="shared" si="0"/>
        <v>0.51064150779064432</v>
      </c>
      <c r="AB31">
        <f t="shared" si="12"/>
        <v>0</v>
      </c>
      <c r="AD31" s="4">
        <f t="shared" si="1"/>
        <v>50.631484742859094</v>
      </c>
      <c r="AE31">
        <f>SUMPRODUCT($B$7:$B$456,AD$7:AD$456,EXP(constants!$B$32+constants!$A$32*ABS($A$7:$A$456-$A31)))</f>
        <v>3.6719804841027153</v>
      </c>
      <c r="AF31" s="4">
        <f t="shared" si="2"/>
        <v>46.959504258756375</v>
      </c>
      <c r="AG31">
        <f t="shared" si="13"/>
        <v>46.959504258756375</v>
      </c>
      <c r="AH31" s="4"/>
      <c r="AI31" s="5">
        <f>SUMPRODUCT(constants!$B$13:$B$20,A31^constants!$A$13:$A$20)*constants!$C$10/((A31/1000000000)^5*(EXP(0.014388/(A31/1000000000)/constants!$B$9)-1))</f>
        <v>4.9639264412126822E-10</v>
      </c>
      <c r="AJ31">
        <f>SUMPRODUCT(A31^constants!$E$28:$J$28,constants!$E$27:$J$27)</f>
        <v>8.0719234534674597E-6</v>
      </c>
      <c r="AL31" s="17">
        <f t="shared" si="3"/>
        <v>0</v>
      </c>
      <c r="AM31">
        <f t="shared" si="14"/>
        <v>1.7189115560056867E-7</v>
      </c>
      <c r="AN31">
        <f t="shared" si="15"/>
        <v>0</v>
      </c>
      <c r="AO31">
        <f t="shared" si="16"/>
        <v>3.2290144711147093E-7</v>
      </c>
      <c r="AQ31">
        <f t="shared" si="17"/>
        <v>3.2290144711147093E-7</v>
      </c>
      <c r="AS31" s="4">
        <f t="shared" si="18"/>
        <v>0</v>
      </c>
    </row>
    <row r="32" spans="1:45" x14ac:dyDescent="0.2">
      <c r="A32">
        <f>front!A32</f>
        <v>200.09</v>
      </c>
      <c r="B32" s="1">
        <f t="shared" si="19"/>
        <v>0.46999999999999886</v>
      </c>
      <c r="C32">
        <f>front!D32-front!B32</f>
        <v>130.92999999999984</v>
      </c>
      <c r="D32" s="2">
        <f>front!E32-front!C32</f>
        <v>1158.7000000000007</v>
      </c>
      <c r="E32" s="2">
        <f>IF(front!F32-front!C32&gt;0,front!F32-front!C32,0)</f>
        <v>1189.3000000000011</v>
      </c>
      <c r="F32" s="2">
        <f>front!I32-front!H32</f>
        <v>329.5</v>
      </c>
      <c r="G32" s="2">
        <f>IF(front!J32-front!H32&gt;0,front!J32-front!H32,0)</f>
        <v>0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130.62221817975524</v>
      </c>
      <c r="J32" s="4">
        <f>D32/(constants!$A$4+constants!$B$4*data!D32+constants!$C$4*data!D32^2+constants!$D$4*data!D32^3+constants!$E$4*data!D32^4+constants!$F$4*data!D32^5+constants!$G$4*data!D32^6+constants!$H$4*data!D32^7)</f>
        <v>1156.0431213533052</v>
      </c>
      <c r="K32" s="4">
        <f>E32/(constants!$A$4+constants!$B$4*data!E32+constants!$C$4*data!E32^2+constants!$D$4*data!E32^3+constants!$E$4*data!E32^4+constants!$F$4*data!E32^5+constants!$G$4*data!E32^6+constants!$H$4*data!E32^7)</f>
        <v>1186.573840844396</v>
      </c>
      <c r="L32" s="4">
        <f>F32/(constants!$A$4+constants!$B$4*data!F32+constants!$C$4*data!F32^2+constants!$D$4*data!F32^3+constants!$E$4*data!F32^4+constants!$F$4*data!F32^5+constants!$G$4*data!F32^6+constants!$H$4*data!F32^7)</f>
        <v>328.7311838980861</v>
      </c>
      <c r="M32" s="4">
        <f>G32/(constants!$A$4+constants!$B$4*data!G32+constants!$C$4*data!G32^2+constants!$D$4*data!G32^3+constants!$E$4*data!G32^4+constants!$F$4*data!G32^5+constants!$G$4*data!G32^6+constants!$H$4*data!G32^7)</f>
        <v>0</v>
      </c>
      <c r="N32" s="4"/>
      <c r="O32" s="4">
        <f t="shared" si="4"/>
        <v>217.70369696625872</v>
      </c>
      <c r="P32" s="4">
        <f t="shared" si="5"/>
        <v>231.20862427066103</v>
      </c>
      <c r="Q32" s="4">
        <f t="shared" si="6"/>
        <v>237.3147681688792</v>
      </c>
      <c r="R32" s="4">
        <f t="shared" si="7"/>
        <v>54.788530649681014</v>
      </c>
      <c r="S32" s="4">
        <f t="shared" si="8"/>
        <v>0</v>
      </c>
      <c r="T32" s="4"/>
      <c r="U32" s="4">
        <f t="shared" si="9"/>
        <v>1.026409671860121</v>
      </c>
      <c r="V32" s="4">
        <f t="shared" si="10"/>
        <v>0</v>
      </c>
      <c r="W32" s="4"/>
      <c r="X32">
        <f>IF(front!E32&gt;$X$2,O32,P32)</f>
        <v>231.20862427066103</v>
      </c>
      <c r="Y32">
        <f t="shared" si="11"/>
        <v>-2.6824420260126942</v>
      </c>
      <c r="Z32">
        <f>SUMPRODUCT($B$7:$B$456,Y$7:Y$456,EXP(constants!$B$32+constants!$A$32*ABS($A$7:$A$456-$A32)))</f>
        <v>3.7942980168093644E-2</v>
      </c>
      <c r="AA32">
        <f t="shared" si="0"/>
        <v>-2.7203850061807877</v>
      </c>
      <c r="AB32">
        <f t="shared" si="12"/>
        <v>0</v>
      </c>
      <c r="AD32" s="4">
        <f t="shared" si="1"/>
        <v>54.788530649681014</v>
      </c>
      <c r="AE32">
        <f>SUMPRODUCT($B$7:$B$456,AD$7:AD$456,EXP(constants!$B$32+constants!$A$32*ABS($A$7:$A$456-$A32)))</f>
        <v>3.7625856280016055</v>
      </c>
      <c r="AF32" s="4">
        <f t="shared" si="2"/>
        <v>51.025945021679412</v>
      </c>
      <c r="AG32">
        <f t="shared" si="13"/>
        <v>51.025945021679412</v>
      </c>
      <c r="AH32" s="4"/>
      <c r="AI32" s="5">
        <f>SUMPRODUCT(constants!$B$13:$B$20,A32^constants!$A$13:$A$20)*constants!$C$10/((A32/1000000000)^5*(EXP(0.014388/(A32/1000000000)/constants!$B$9)-1))</f>
        <v>5.2047527338843409E-10</v>
      </c>
      <c r="AJ32">
        <f>SUMPRODUCT(A32^constants!$E$28:$J$28,constants!$E$27:$J$27)</f>
        <v>7.9893198727193165E-6</v>
      </c>
      <c r="AL32" s="17">
        <f t="shared" si="3"/>
        <v>0</v>
      </c>
      <c r="AM32">
        <f t="shared" si="14"/>
        <v>1.5657367775011107E-7</v>
      </c>
      <c r="AN32">
        <f t="shared" si="15"/>
        <v>0</v>
      </c>
      <c r="AO32">
        <f t="shared" si="16"/>
        <v>2.9412721642618782E-7</v>
      </c>
      <c r="AQ32">
        <f t="shared" si="17"/>
        <v>2.9412721642618782E-7</v>
      </c>
      <c r="AS32" s="4">
        <f t="shared" si="18"/>
        <v>0</v>
      </c>
    </row>
    <row r="33" spans="1:45" x14ac:dyDescent="0.2">
      <c r="A33">
        <f>front!A33</f>
        <v>200.57</v>
      </c>
      <c r="B33" s="1">
        <f t="shared" si="19"/>
        <v>0.47999999999998977</v>
      </c>
      <c r="C33">
        <f>front!D33-front!B33</f>
        <v>124.26999999999998</v>
      </c>
      <c r="D33" s="2">
        <f>front!E33-front!C33</f>
        <v>1164.8999999999996</v>
      </c>
      <c r="E33" s="2">
        <f>IF(front!F33-front!C33&gt;0,front!F33-front!C33,0)</f>
        <v>1175.8999999999996</v>
      </c>
      <c r="F33" s="2">
        <f>front!I33-front!H33</f>
        <v>315</v>
      </c>
      <c r="G33" s="2">
        <f>IF(front!J33-front!H33&gt;0,front!J33-front!H33,0)</f>
        <v>0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123.97779307994594</v>
      </c>
      <c r="J33" s="4">
        <f>D33/(constants!$A$4+constants!$B$4*data!D33+constants!$C$4*data!D33^2+constants!$D$4*data!D33^3+constants!$E$4*data!D33^4+constants!$F$4*data!D33^5+constants!$G$4*data!D33^6+constants!$H$4*data!D33^7)</f>
        <v>1162.2290841115591</v>
      </c>
      <c r="K33" s="4">
        <f>E33/(constants!$A$4+constants!$B$4*data!E33+constants!$C$4*data!E33^2+constants!$D$4*data!E33^3+constants!$E$4*data!E33^4+constants!$F$4*data!E33^5+constants!$G$4*data!E33^6+constants!$H$4*data!E33^7)</f>
        <v>1173.2041793731826</v>
      </c>
      <c r="L33" s="4">
        <f>F33/(constants!$A$4+constants!$B$4*data!F33+constants!$C$4*data!F33^2+constants!$D$4*data!F33^3+constants!$E$4*data!F33^4+constants!$F$4*data!F33^5+constants!$G$4*data!F33^6+constants!$H$4*data!F33^7)</f>
        <v>314.26465414084669</v>
      </c>
      <c r="M33" s="4">
        <f>G33/(constants!$A$4+constants!$B$4*data!G33+constants!$C$4*data!G33^2+constants!$D$4*data!G33^3+constants!$E$4*data!G33^4+constants!$F$4*data!G33^5+constants!$G$4*data!G33^6+constants!$H$4*data!G33^7)</f>
        <v>0</v>
      </c>
      <c r="N33" s="4"/>
      <c r="O33" s="4">
        <f t="shared" si="4"/>
        <v>206.62965513324323</v>
      </c>
      <c r="P33" s="4">
        <f t="shared" si="5"/>
        <v>232.44581682231185</v>
      </c>
      <c r="Q33" s="4">
        <f t="shared" si="6"/>
        <v>234.64083587463651</v>
      </c>
      <c r="R33" s="4">
        <f t="shared" si="7"/>
        <v>52.377442356807784</v>
      </c>
      <c r="S33" s="4">
        <f t="shared" si="8"/>
        <v>0</v>
      </c>
      <c r="T33" s="4"/>
      <c r="U33" s="4">
        <f t="shared" si="9"/>
        <v>1.0094431428465007</v>
      </c>
      <c r="V33" s="4">
        <f t="shared" si="10"/>
        <v>0</v>
      </c>
      <c r="W33" s="4"/>
      <c r="X33">
        <f>IF(front!E33&gt;$X$2,O33,P33)</f>
        <v>232.44581682231185</v>
      </c>
      <c r="Y33">
        <f t="shared" si="11"/>
        <v>1.1901064300817836</v>
      </c>
      <c r="Z33">
        <f>SUMPRODUCT($B$7:$B$456,Y$7:Y$456,EXP(constants!$B$32+constants!$A$32*ABS($A$7:$A$456-$A33)))</f>
        <v>3.8698071169202188E-2</v>
      </c>
      <c r="AA33">
        <f t="shared" si="0"/>
        <v>1.1514083589125814</v>
      </c>
      <c r="AB33">
        <f t="shared" si="12"/>
        <v>0</v>
      </c>
      <c r="AD33" s="4">
        <f t="shared" si="1"/>
        <v>52.377442356807784</v>
      </c>
      <c r="AE33">
        <f>SUMPRODUCT($B$7:$B$456,AD$7:AD$456,EXP(constants!$B$32+constants!$A$32*ABS($A$7:$A$456-$A33)))</f>
        <v>3.8569188154069849</v>
      </c>
      <c r="AF33" s="4">
        <f t="shared" si="2"/>
        <v>48.520523541400799</v>
      </c>
      <c r="AG33">
        <f t="shared" si="13"/>
        <v>48.520523541400799</v>
      </c>
      <c r="AH33" s="4"/>
      <c r="AI33" s="5">
        <f>SUMPRODUCT(constants!$B$13:$B$20,A33^constants!$A$13:$A$20)*constants!$C$10/((A33/1000000000)^5*(EXP(0.014388/(A33/1000000000)/constants!$B$9)-1))</f>
        <v>5.4611259334636666E-10</v>
      </c>
      <c r="AJ33">
        <f>SUMPRODUCT(A33^constants!$E$28:$J$28,constants!$E$27:$J$27)</f>
        <v>7.9058471909106858E-6</v>
      </c>
      <c r="AL33" s="17">
        <f t="shared" si="3"/>
        <v>0</v>
      </c>
      <c r="AM33">
        <f t="shared" si="14"/>
        <v>1.6293820869770529E-7</v>
      </c>
      <c r="AN33">
        <f t="shared" si="15"/>
        <v>0</v>
      </c>
      <c r="AO33">
        <f t="shared" si="16"/>
        <v>3.0608313263364807E-7</v>
      </c>
      <c r="AQ33">
        <f t="shared" si="17"/>
        <v>3.0608313263364807E-7</v>
      </c>
      <c r="AS33" s="4">
        <f t="shared" si="18"/>
        <v>0</v>
      </c>
    </row>
    <row r="34" spans="1:45" x14ac:dyDescent="0.2">
      <c r="A34">
        <f>front!A34</f>
        <v>201.05</v>
      </c>
      <c r="B34" s="1">
        <f t="shared" si="19"/>
        <v>0.48000000000001819</v>
      </c>
      <c r="C34">
        <f>front!D34-front!B34</f>
        <v>115.32999999999993</v>
      </c>
      <c r="D34" s="2">
        <f>front!E34-front!C34</f>
        <v>1148.6000000000004</v>
      </c>
      <c r="E34" s="2">
        <f>IF(front!F34-front!C34&gt;0,front!F34-front!C34,0)</f>
        <v>1138</v>
      </c>
      <c r="F34" s="2">
        <f>front!I34-front!H34</f>
        <v>387.5</v>
      </c>
      <c r="G34" s="2">
        <f>IF(front!J34-front!H34&gt;0,front!J34-front!H34,0)</f>
        <v>85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115.05871275969078</v>
      </c>
      <c r="J34" s="4">
        <f>D34/(constants!$A$4+constants!$B$4*data!D34+constants!$C$4*data!D34^2+constants!$D$4*data!D34^3+constants!$E$4*data!D34^4+constants!$F$4*data!D34^5+constants!$G$4*data!D34^6+constants!$H$4*data!D34^7)</f>
        <v>1145.9659885622336</v>
      </c>
      <c r="K34" s="4">
        <f>E34/(constants!$A$4+constants!$B$4*data!E34+constants!$C$4*data!E34^2+constants!$D$4*data!E34^3+constants!$E$4*data!E34^4+constants!$F$4*data!E34^5+constants!$G$4*data!E34^6+constants!$H$4*data!E34^7)</f>
        <v>1135.3899879974927</v>
      </c>
      <c r="L34" s="4">
        <f>F34/(constants!$A$4+constants!$B$4*data!F34+constants!$C$4*data!F34^2+constants!$D$4*data!F34^3+constants!$E$4*data!F34^4+constants!$F$4*data!F34^5+constants!$G$4*data!F34^6+constants!$H$4*data!F34^7)</f>
        <v>386.59756490563166</v>
      </c>
      <c r="M34" s="4">
        <f>G34/(constants!$A$4+constants!$B$4*data!G34+constants!$C$4*data!G34^2+constants!$D$4*data!G34^3+constants!$E$4*data!G34^4+constants!$F$4*data!G34^5+constants!$G$4*data!G34^6+constants!$H$4*data!G34^7)</f>
        <v>84.799797546999287</v>
      </c>
      <c r="N34" s="4"/>
      <c r="O34" s="4">
        <f t="shared" si="4"/>
        <v>191.76452126615129</v>
      </c>
      <c r="P34" s="4">
        <f t="shared" si="5"/>
        <v>229.19319771244676</v>
      </c>
      <c r="Q34" s="4">
        <f t="shared" si="6"/>
        <v>227.0779975994985</v>
      </c>
      <c r="R34" s="4">
        <f t="shared" si="7"/>
        <v>64.432927484271943</v>
      </c>
      <c r="S34" s="4">
        <f t="shared" si="8"/>
        <v>14.133299591166548</v>
      </c>
      <c r="T34" s="4"/>
      <c r="U34" s="4">
        <f t="shared" si="9"/>
        <v>0.99077110431696991</v>
      </c>
      <c r="V34" s="4">
        <f t="shared" si="10"/>
        <v>0.21934902142412327</v>
      </c>
      <c r="W34" s="4"/>
      <c r="X34">
        <f>IF(front!E34&gt;$X$2,O34,P34)</f>
        <v>229.19319771244676</v>
      </c>
      <c r="Y34">
        <f t="shared" si="11"/>
        <v>5.3912177477413081</v>
      </c>
      <c r="Z34">
        <f>SUMPRODUCT($B$7:$B$456,Y$7:Y$456,EXP(constants!$B$32+constants!$A$32*ABS($A$7:$A$456-$A34)))</f>
        <v>3.9460361630564829E-2</v>
      </c>
      <c r="AA34">
        <f t="shared" si="0"/>
        <v>5.3517573861107435</v>
      </c>
      <c r="AB34">
        <f t="shared" si="12"/>
        <v>1.1941483663595562</v>
      </c>
      <c r="AD34" s="4">
        <f t="shared" si="1"/>
        <v>50.115748149349528</v>
      </c>
      <c r="AE34">
        <f>SUMPRODUCT($B$7:$B$456,AD$7:AD$456,EXP(constants!$B$32+constants!$A$32*ABS($A$7:$A$456-$A34)))</f>
        <v>3.9531744354768752</v>
      </c>
      <c r="AF34" s="4">
        <f t="shared" si="2"/>
        <v>46.162573713872654</v>
      </c>
      <c r="AG34">
        <f t="shared" si="13"/>
        <v>46.162573713872654</v>
      </c>
      <c r="AH34" s="4"/>
      <c r="AI34" s="5">
        <f>SUMPRODUCT(constants!$B$13:$B$20,A34^constants!$A$13:$A$20)*constants!$C$10/((A34/1000000000)^5*(EXP(0.014388/(A34/1000000000)/constants!$B$9)-1))</f>
        <v>5.72840499910229E-10</v>
      </c>
      <c r="AJ34">
        <f>SUMPRODUCT(A34^constants!$E$28:$J$28,constants!$E$27:$J$27)</f>
        <v>7.8232645993439099E-6</v>
      </c>
      <c r="AL34" s="17">
        <f t="shared" si="3"/>
        <v>4.7970630454955339E-10</v>
      </c>
      <c r="AM34">
        <f t="shared" si="14"/>
        <v>1.694720196459255E-7</v>
      </c>
      <c r="AN34">
        <f t="shared" si="15"/>
        <v>2.8305929530538089E-3</v>
      </c>
      <c r="AO34">
        <f t="shared" si="16"/>
        <v>3.1835704517418425E-7</v>
      </c>
      <c r="AQ34">
        <f t="shared" si="17"/>
        <v>3.1835704517418425E-7</v>
      </c>
      <c r="AS34" s="4">
        <f t="shared" si="18"/>
        <v>1.5068185605476058E-3</v>
      </c>
    </row>
    <row r="35" spans="1:45" x14ac:dyDescent="0.2">
      <c r="A35">
        <f>front!A35</f>
        <v>201.53</v>
      </c>
      <c r="B35" s="1">
        <f t="shared" si="19"/>
        <v>0.47999999999998977</v>
      </c>
      <c r="C35">
        <f>front!D35-front!B35</f>
        <v>125.4699999999998</v>
      </c>
      <c r="D35" s="2">
        <f>front!E35-front!C35</f>
        <v>1153.8999999999996</v>
      </c>
      <c r="E35" s="2">
        <f>IF(front!F35-front!C35&gt;0,front!F35-front!C35,0)</f>
        <v>1200</v>
      </c>
      <c r="F35" s="2">
        <f>front!I35-front!H35</f>
        <v>426.89999999999964</v>
      </c>
      <c r="G35" s="2">
        <f>IF(front!J35-front!H35&gt;0,front!J35-front!H35,0)</f>
        <v>17.399999999999636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125.17498619207704</v>
      </c>
      <c r="J35" s="4">
        <f>D35/(constants!$A$4+constants!$B$4*data!D35+constants!$C$4*data!D35^2+constants!$D$4*data!D35^3+constants!$E$4*data!D35^4+constants!$F$4*data!D35^5+constants!$G$4*data!D35^6+constants!$H$4*data!D35^7)</f>
        <v>1151.2539889207912</v>
      </c>
      <c r="K35" s="4">
        <f>E35/(constants!$A$4+constants!$B$4*data!E35+constants!$C$4*data!E35^2+constants!$D$4*data!E35^3+constants!$E$4*data!E35^4+constants!$F$4*data!E35^5+constants!$G$4*data!E35^6+constants!$H$4*data!E35^7)</f>
        <v>1197.2496151851742</v>
      </c>
      <c r="L35" s="4">
        <f>F35/(constants!$A$4+constants!$B$4*data!F35+constants!$C$4*data!F35^2+constants!$D$4*data!F35^3+constants!$E$4*data!F35^4+constants!$F$4*data!F35^5+constants!$G$4*data!F35^6+constants!$H$4*data!F35^7)</f>
        <v>425.9070182148717</v>
      </c>
      <c r="M35" s="4">
        <f>G35/(constants!$A$4+constants!$B$4*data!G35+constants!$C$4*data!G35^2+constants!$D$4*data!G35^3+constants!$E$4*data!G35^4+constants!$F$4*data!G35^5+constants!$G$4*data!G35^6+constants!$H$4*data!G35^7)</f>
        <v>17.358892920245921</v>
      </c>
      <c r="N35" s="4"/>
      <c r="O35" s="4">
        <f t="shared" si="4"/>
        <v>208.62497698679508</v>
      </c>
      <c r="P35" s="4">
        <f t="shared" si="5"/>
        <v>230.25079778415827</v>
      </c>
      <c r="Q35" s="4">
        <f t="shared" si="6"/>
        <v>239.44992303703484</v>
      </c>
      <c r="R35" s="4">
        <f t="shared" si="7"/>
        <v>70.984503035811954</v>
      </c>
      <c r="S35" s="4">
        <f t="shared" si="8"/>
        <v>2.8931488200409872</v>
      </c>
      <c r="T35" s="4"/>
      <c r="U35" s="4">
        <f t="shared" si="9"/>
        <v>1.039952631397612</v>
      </c>
      <c r="V35" s="4">
        <f t="shared" si="10"/>
        <v>4.0757470945191832E-2</v>
      </c>
      <c r="W35" s="4"/>
      <c r="X35">
        <f>IF(front!E35&gt;$X$2,O35,P35)</f>
        <v>230.25079778415827</v>
      </c>
      <c r="Y35">
        <f t="shared" si="11"/>
        <v>-5.7446198458723359</v>
      </c>
      <c r="Z35">
        <f>SUMPRODUCT($B$7:$B$456,Y$7:Y$456,EXP(constants!$B$32+constants!$A$32*ABS($A$7:$A$456-$A35)))</f>
        <v>4.015399929698274E-2</v>
      </c>
      <c r="AA35">
        <f t="shared" si="0"/>
        <v>-5.7847738451693189</v>
      </c>
      <c r="AB35">
        <f t="shared" si="12"/>
        <v>0</v>
      </c>
      <c r="AD35" s="4">
        <f t="shared" si="1"/>
        <v>68.053713220457368</v>
      </c>
      <c r="AE35">
        <f>SUMPRODUCT($B$7:$B$456,AD$7:AD$456,EXP(constants!$B$32+constants!$A$32*ABS($A$7:$A$456-$A35)))</f>
        <v>4.0514653850908733</v>
      </c>
      <c r="AF35" s="4">
        <f t="shared" si="2"/>
        <v>64.002247835366489</v>
      </c>
      <c r="AG35">
        <f t="shared" si="13"/>
        <v>64.002247835366489</v>
      </c>
      <c r="AH35" s="4"/>
      <c r="AI35" s="5">
        <f>SUMPRODUCT(constants!$B$13:$B$20,A35^constants!$A$13:$A$20)*constants!$C$10/((A35/1000000000)^5*(EXP(0.014388/(A35/1000000000)/constants!$B$9)-1))</f>
        <v>6.0069761259293174E-10</v>
      </c>
      <c r="AJ35">
        <f>SUMPRODUCT(A35^constants!$E$28:$J$28,constants!$E$27:$J$27)</f>
        <v>7.7415644052676049E-6</v>
      </c>
      <c r="AL35" s="17">
        <f t="shared" si="3"/>
        <v>0</v>
      </c>
      <c r="AM35">
        <f t="shared" si="14"/>
        <v>1.2095769550440314E-7</v>
      </c>
      <c r="AN35">
        <f t="shared" si="15"/>
        <v>0</v>
      </c>
      <c r="AO35">
        <f t="shared" si="16"/>
        <v>2.2722178334992369E-7</v>
      </c>
      <c r="AQ35">
        <f t="shared" si="17"/>
        <v>2.2722178334992369E-7</v>
      </c>
      <c r="AS35" s="4">
        <f t="shared" si="18"/>
        <v>0</v>
      </c>
    </row>
    <row r="36" spans="1:45" x14ac:dyDescent="0.2">
      <c r="A36">
        <f>front!A36</f>
        <v>202.01</v>
      </c>
      <c r="B36" s="1">
        <f t="shared" si="19"/>
        <v>0.47999999999998977</v>
      </c>
      <c r="C36">
        <f>front!D36-front!B36</f>
        <v>120.32999999999993</v>
      </c>
      <c r="D36" s="2">
        <f>front!E36-front!C36</f>
        <v>1123.5</v>
      </c>
      <c r="E36" s="2">
        <f>IF(front!F36-front!C36&gt;0,front!F36-front!C36,0)</f>
        <v>1159.5999999999985</v>
      </c>
      <c r="F36" s="2">
        <f>front!I36-front!H36</f>
        <v>378.90000000000146</v>
      </c>
      <c r="G36" s="2">
        <f>IF(front!J36-front!H36&gt;0,front!J36-front!H36,0)</f>
        <v>28.5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120.04701089219785</v>
      </c>
      <c r="J36" s="4">
        <f>D36/(constants!$A$4+constants!$B$4*data!D36+constants!$C$4*data!D36^2+constants!$D$4*data!D36^3+constants!$E$4*data!D36^4+constants!$F$4*data!D36^5+constants!$G$4*data!D36^6+constants!$H$4*data!D36^7)</f>
        <v>1120.9228178728542</v>
      </c>
      <c r="K36" s="4">
        <f>E36/(constants!$A$4+constants!$B$4*data!E36+constants!$C$4*data!E36^2+constants!$D$4*data!E36^3+constants!$E$4*data!E36^4+constants!$F$4*data!E36^5+constants!$G$4*data!E36^6+constants!$H$4*data!E36^7)</f>
        <v>1156.9410836871796</v>
      </c>
      <c r="L36" s="4">
        <f>F36/(constants!$A$4+constants!$B$4*data!F36+constants!$C$4*data!F36^2+constants!$D$4*data!F36^3+constants!$E$4*data!F36^4+constants!$F$4*data!F36^5+constants!$G$4*data!F36^6+constants!$H$4*data!F36^7)</f>
        <v>378.01735199716495</v>
      </c>
      <c r="M36" s="4">
        <f>G36/(constants!$A$4+constants!$B$4*data!G36+constants!$C$4*data!G36^2+constants!$D$4*data!G36^3+constants!$E$4*data!G36^4+constants!$F$4*data!G36^5+constants!$G$4*data!G36^6+constants!$H$4*data!G36^7)</f>
        <v>28.43270386601608</v>
      </c>
      <c r="N36" s="4"/>
      <c r="O36" s="4">
        <f t="shared" si="4"/>
        <v>200.07835148699641</v>
      </c>
      <c r="P36" s="4">
        <f t="shared" si="5"/>
        <v>224.18456357457083</v>
      </c>
      <c r="Q36" s="4">
        <f t="shared" si="6"/>
        <v>231.3882167374359</v>
      </c>
      <c r="R36" s="4">
        <f t="shared" si="7"/>
        <v>63.002891999527492</v>
      </c>
      <c r="S36" s="4">
        <f t="shared" si="8"/>
        <v>4.738783977669347</v>
      </c>
      <c r="T36" s="4"/>
      <c r="U36" s="4">
        <f t="shared" si="9"/>
        <v>1.03213269035122</v>
      </c>
      <c r="V36" s="4">
        <f t="shared" si="10"/>
        <v>7.5215340554603216E-2</v>
      </c>
      <c r="W36" s="4"/>
      <c r="X36">
        <f>IF(front!E36&gt;$X$2,O36,P36)</f>
        <v>224.18456357457083</v>
      </c>
      <c r="Y36">
        <f t="shared" si="11"/>
        <v>-3.8654526919761452</v>
      </c>
      <c r="Z36">
        <f>SUMPRODUCT($B$7:$B$456,Y$7:Y$456,EXP(constants!$B$32+constants!$A$32*ABS($A$7:$A$456-$A36)))</f>
        <v>4.0982068243004835E-2</v>
      </c>
      <c r="AA36">
        <f t="shared" si="0"/>
        <v>-3.9064347602191498</v>
      </c>
      <c r="AB36">
        <f t="shared" si="12"/>
        <v>0</v>
      </c>
      <c r="AD36" s="4">
        <f t="shared" si="1"/>
        <v>58.202454592812259</v>
      </c>
      <c r="AE36">
        <f>SUMPRODUCT($B$7:$B$456,AD$7:AD$456,EXP(constants!$B$32+constants!$A$32*ABS($A$7:$A$456-$A36)))</f>
        <v>4.1515386355249033</v>
      </c>
      <c r="AF36" s="4">
        <f t="shared" si="2"/>
        <v>54.050915957287359</v>
      </c>
      <c r="AG36">
        <f t="shared" si="13"/>
        <v>54.050915957287359</v>
      </c>
      <c r="AH36" s="4"/>
      <c r="AI36" s="5">
        <f>SUMPRODUCT(constants!$B$13:$B$20,A36^constants!$A$13:$A$20)*constants!$C$10/((A36/1000000000)^5*(EXP(0.014388/(A36/1000000000)/constants!$B$9)-1))</f>
        <v>6.2972361297145158E-10</v>
      </c>
      <c r="AJ36">
        <f>SUMPRODUCT(A36^constants!$E$28:$J$28,constants!$E$27:$J$27)</f>
        <v>7.6607389605206949E-6</v>
      </c>
      <c r="AL36" s="17">
        <f t="shared" si="3"/>
        <v>0</v>
      </c>
      <c r="AM36">
        <f t="shared" si="14"/>
        <v>1.4173189898529082E-7</v>
      </c>
      <c r="AN36">
        <f t="shared" si="15"/>
        <v>0</v>
      </c>
      <c r="AO36">
        <f t="shared" si="16"/>
        <v>2.6624659729762047E-7</v>
      </c>
      <c r="AQ36">
        <f t="shared" si="17"/>
        <v>2.6624659729762047E-7</v>
      </c>
      <c r="AS36" s="4">
        <f t="shared" si="18"/>
        <v>0</v>
      </c>
    </row>
    <row r="37" spans="1:45" x14ac:dyDescent="0.2">
      <c r="A37">
        <f>front!A37</f>
        <v>202.48</v>
      </c>
      <c r="B37" s="1">
        <f t="shared" si="19"/>
        <v>0.46999999999999886</v>
      </c>
      <c r="C37">
        <f>front!D37-front!B37</f>
        <v>124.13000000000011</v>
      </c>
      <c r="D37" s="2">
        <f>front!E37-front!C37</f>
        <v>1123.2000000000007</v>
      </c>
      <c r="E37" s="2">
        <f>IF(front!F37-front!C37&gt;0,front!F37-front!C37,0)</f>
        <v>1115.1000000000004</v>
      </c>
      <c r="F37" s="2">
        <f>front!I37-front!H37</f>
        <v>404.70000000000073</v>
      </c>
      <c r="G37" s="2">
        <f>IF(front!J37-front!H37&gt;0,front!J37-front!H37,0)</f>
        <v>0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123.83812056742693</v>
      </c>
      <c r="J37" s="4">
        <f>D37/(constants!$A$4+constants!$B$4*data!D37+constants!$C$4*data!D37^2+constants!$D$4*data!D37^3+constants!$E$4*data!D37^4+constants!$F$4*data!D37^5+constants!$G$4*data!D37^6+constants!$H$4*data!D37^7)</f>
        <v>1120.6234971186125</v>
      </c>
      <c r="K37" s="4">
        <f>E37/(constants!$A$4+constants!$B$4*data!E37+constants!$C$4*data!E37^2+constants!$D$4*data!E37^3+constants!$E$4*data!E37^4+constants!$F$4*data!E37^5+constants!$G$4*data!E37^6+constants!$H$4*data!E37^7)</f>
        <v>1112.5418368797993</v>
      </c>
      <c r="L37" s="4">
        <f>F37/(constants!$A$4+constants!$B$4*data!F37+constants!$C$4*data!F37^2+constants!$D$4*data!F37^3+constants!$E$4*data!F37^4+constants!$F$4*data!F37^5+constants!$G$4*data!F37^6+constants!$H$4*data!F37^7)</f>
        <v>403.75801592432873</v>
      </c>
      <c r="M37" s="4">
        <f>G37/(constants!$A$4+constants!$B$4*data!G37+constants!$C$4*data!G37^2+constants!$D$4*data!G37^3+constants!$E$4*data!G37^4+constants!$F$4*data!G37^5+constants!$G$4*data!G37^6+constants!$H$4*data!G37^7)</f>
        <v>0</v>
      </c>
      <c r="N37" s="4"/>
      <c r="O37" s="4">
        <f t="shared" si="4"/>
        <v>206.3968676123782</v>
      </c>
      <c r="P37" s="4">
        <f t="shared" si="5"/>
        <v>224.12469942372249</v>
      </c>
      <c r="Q37" s="4">
        <f t="shared" si="6"/>
        <v>222.50836737595986</v>
      </c>
      <c r="R37" s="4">
        <f t="shared" si="7"/>
        <v>67.293002654054789</v>
      </c>
      <c r="S37" s="4">
        <f t="shared" si="8"/>
        <v>0</v>
      </c>
      <c r="T37" s="4"/>
      <c r="U37" s="4">
        <f t="shared" si="9"/>
        <v>0.99278824666840115</v>
      </c>
      <c r="V37" s="4">
        <f t="shared" si="10"/>
        <v>0</v>
      </c>
      <c r="W37" s="4"/>
      <c r="X37">
        <f>IF(front!E37&gt;$X$2,O37,P37)</f>
        <v>224.12469942372249</v>
      </c>
      <c r="Y37">
        <f t="shared" si="11"/>
        <v>4.8264243645810154</v>
      </c>
      <c r="Z37">
        <f>SUMPRODUCT($B$7:$B$456,Y$7:Y$456,EXP(constants!$B$32+constants!$A$32*ABS($A$7:$A$456-$A37)))</f>
        <v>4.1891333657852983E-2</v>
      </c>
      <c r="AA37">
        <f t="shared" si="0"/>
        <v>4.7845330309231624</v>
      </c>
      <c r="AB37">
        <f t="shared" si="12"/>
        <v>0.62692401117197516</v>
      </c>
      <c r="AD37" s="4">
        <f t="shared" si="1"/>
        <v>67.293002654054789</v>
      </c>
      <c r="AE37">
        <f>SUMPRODUCT($B$7:$B$456,AD$7:AD$456,EXP(constants!$B$32+constants!$A$32*ABS($A$7:$A$456-$A37)))</f>
        <v>4.2514886353001708</v>
      </c>
      <c r="AF37" s="4">
        <f t="shared" si="2"/>
        <v>63.041514018754619</v>
      </c>
      <c r="AG37">
        <f t="shared" si="13"/>
        <v>63.041514018754619</v>
      </c>
      <c r="AH37" s="4"/>
      <c r="AI37" s="5">
        <f>SUMPRODUCT(constants!$B$13:$B$20,A37^constants!$A$13:$A$20)*constants!$C$10/((A37/1000000000)^5*(EXP(0.014388/(A37/1000000000)/constants!$B$9)-1))</f>
        <v>6.5931673650802934E-10</v>
      </c>
      <c r="AJ37">
        <f>SUMPRODUCT(A37^constants!$E$28:$J$28,constants!$E$27:$J$27)</f>
        <v>7.5824376656621309E-6</v>
      </c>
      <c r="AL37" s="17">
        <f t="shared" si="3"/>
        <v>1.0516693008383888E-9</v>
      </c>
      <c r="AM37">
        <f t="shared" si="14"/>
        <v>1.2027689663998843E-7</v>
      </c>
      <c r="AN37">
        <f t="shared" si="15"/>
        <v>8.7437349168247545E-3</v>
      </c>
      <c r="AO37">
        <f t="shared" si="16"/>
        <v>2.2594288719180962E-7</v>
      </c>
      <c r="AQ37">
        <f t="shared" si="17"/>
        <v>2.2594288719180962E-7</v>
      </c>
      <c r="AS37" s="4">
        <f t="shared" si="18"/>
        <v>4.6545802521572432E-3</v>
      </c>
    </row>
    <row r="38" spans="1:45" x14ac:dyDescent="0.2">
      <c r="A38">
        <f>front!A38</f>
        <v>202.96</v>
      </c>
      <c r="B38" s="1">
        <f t="shared" si="19"/>
        <v>0.48000000000001819</v>
      </c>
      <c r="C38">
        <f>front!D38-front!B38</f>
        <v>120.93000000000029</v>
      </c>
      <c r="D38" s="2">
        <f>front!E38-front!C38</f>
        <v>1116.8999999999996</v>
      </c>
      <c r="E38" s="2">
        <f>IF(front!F38-front!C38&gt;0,front!F38-front!C38,0)</f>
        <v>1157.2999999999993</v>
      </c>
      <c r="F38" s="2">
        <f>front!I38-front!H38</f>
        <v>447.40000000000146</v>
      </c>
      <c r="G38" s="2">
        <f>IF(front!J38-front!H38&gt;0,front!J38-front!H38,0)</f>
        <v>4.4000000000014552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120.64560697956583</v>
      </c>
      <c r="J38" s="4">
        <f>D38/(constants!$A$4+constants!$B$4*data!D38+constants!$C$4*data!D38^2+constants!$D$4*data!D38^3+constants!$E$4*data!D38^4+constants!$F$4*data!D38^5+constants!$G$4*data!D38^6+constants!$H$4*data!D38^7)</f>
        <v>1114.3377613554237</v>
      </c>
      <c r="K38" s="4">
        <f>E38/(constants!$A$4+constants!$B$4*data!E38+constants!$C$4*data!E38^2+constants!$D$4*data!E38^3+constants!$E$4*data!E38^4+constants!$F$4*data!E38^5+constants!$G$4*data!E38^6+constants!$H$4*data!E38^7)</f>
        <v>1154.6462910577843</v>
      </c>
      <c r="L38" s="4">
        <f>F38/(constants!$A$4+constants!$B$4*data!F38+constants!$C$4*data!F38^2+constants!$D$4*data!F38^3+constants!$E$4*data!F38^4+constants!$F$4*data!F38^5+constants!$G$4*data!F38^6+constants!$H$4*data!F38^7)</f>
        <v>446.35997187108057</v>
      </c>
      <c r="M38" s="4">
        <f>G38/(constants!$A$4+constants!$B$4*data!G38+constants!$C$4*data!G38^2+constants!$D$4*data!G38^3+constants!$E$4*data!G38^4+constants!$F$4*data!G38^5+constants!$G$4*data!G38^6+constants!$H$4*data!G38^7)</f>
        <v>4.3895988065281593</v>
      </c>
      <c r="N38" s="4"/>
      <c r="O38" s="4">
        <f t="shared" si="4"/>
        <v>201.07601163260972</v>
      </c>
      <c r="P38" s="4">
        <f t="shared" si="5"/>
        <v>222.86755227108472</v>
      </c>
      <c r="Q38" s="4">
        <f t="shared" si="6"/>
        <v>230.92925821155686</v>
      </c>
      <c r="R38" s="4">
        <f t="shared" si="7"/>
        <v>74.393328645180091</v>
      </c>
      <c r="S38" s="4">
        <f t="shared" si="8"/>
        <v>0.73159980108802647</v>
      </c>
      <c r="T38" s="4"/>
      <c r="U38" s="4">
        <f t="shared" si="9"/>
        <v>1.0361726319435962</v>
      </c>
      <c r="V38" s="4">
        <f t="shared" si="10"/>
        <v>9.8342124813019308E-3</v>
      </c>
      <c r="W38" s="4"/>
      <c r="X38">
        <f>IF(front!E38&gt;$X$2,O38,P38)</f>
        <v>222.86755227108472</v>
      </c>
      <c r="Y38">
        <f t="shared" si="11"/>
        <v>-4.730126790188109</v>
      </c>
      <c r="Z38">
        <f>SUMPRODUCT($B$7:$B$456,Y$7:Y$456,EXP(constants!$B$32+constants!$A$32*ABS($A$7:$A$456-$A38)))</f>
        <v>4.2764887028507982E-2</v>
      </c>
      <c r="AA38">
        <f t="shared" si="0"/>
        <v>-4.7728916772166166</v>
      </c>
      <c r="AB38">
        <f t="shared" si="12"/>
        <v>0</v>
      </c>
      <c r="AD38" s="4">
        <f t="shared" si="1"/>
        <v>73.652210445144377</v>
      </c>
      <c r="AE38">
        <f>SUMPRODUCT($B$7:$B$456,AD$7:AD$456,EXP(constants!$B$32+constants!$A$32*ABS($A$7:$A$456-$A38)))</f>
        <v>4.3555034950209253</v>
      </c>
      <c r="AF38" s="4">
        <f t="shared" si="2"/>
        <v>69.29670695012345</v>
      </c>
      <c r="AG38">
        <f t="shared" si="13"/>
        <v>69.29670695012345</v>
      </c>
      <c r="AH38" s="4"/>
      <c r="AI38" s="5">
        <f>SUMPRODUCT(constants!$B$13:$B$20,A38^constants!$A$13:$A$20)*constants!$C$10/((A38/1000000000)^5*(EXP(0.014388/(A38/1000000000)/constants!$B$9)-1))</f>
        <v>6.9077739268775582E-10</v>
      </c>
      <c r="AJ38">
        <f>SUMPRODUCT(A38^constants!$E$28:$J$28,constants!$E$27:$J$27)</f>
        <v>7.5033211215785596E-6</v>
      </c>
      <c r="AL38" s="17">
        <f t="shared" si="3"/>
        <v>0</v>
      </c>
      <c r="AM38">
        <f t="shared" si="14"/>
        <v>1.0827817730183198E-7</v>
      </c>
      <c r="AN38">
        <f t="shared" si="15"/>
        <v>0</v>
      </c>
      <c r="AO38">
        <f t="shared" si="16"/>
        <v>2.0340301988893199E-7</v>
      </c>
      <c r="AQ38">
        <f t="shared" si="17"/>
        <v>2.0340301988893199E-7</v>
      </c>
      <c r="AS38" s="4">
        <f t="shared" si="18"/>
        <v>0</v>
      </c>
    </row>
    <row r="39" spans="1:45" x14ac:dyDescent="0.2">
      <c r="A39">
        <f>front!A39</f>
        <v>203.44</v>
      </c>
      <c r="B39" s="1">
        <f t="shared" si="19"/>
        <v>0.47999999999998977</v>
      </c>
      <c r="C39">
        <f>front!D39-front!B39</f>
        <v>129.4699999999998</v>
      </c>
      <c r="D39" s="2">
        <f>front!E39-front!C39</f>
        <v>1059.3000000000011</v>
      </c>
      <c r="E39" s="2">
        <f>IF(front!F39-front!C39&gt;0,front!F39-front!C39,0)</f>
        <v>1082.3999999999996</v>
      </c>
      <c r="F39" s="2">
        <f>front!I39-front!H39</f>
        <v>438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129.16563180400038</v>
      </c>
      <c r="J39" s="4">
        <f>D39/(constants!$A$4+constants!$B$4*data!D39+constants!$C$4*data!D39^2+constants!$D$4*data!D39^3+constants!$E$4*data!D39^4+constants!$F$4*data!D39^5+constants!$G$4*data!D39^6+constants!$H$4*data!D39^7)</f>
        <v>1056.8681870038802</v>
      </c>
      <c r="K39" s="4">
        <f>E39/(constants!$A$4+constants!$B$4*data!E39+constants!$C$4*data!E39^2+constants!$D$4*data!E39^3+constants!$E$4*data!E39^4+constants!$F$4*data!E39^5+constants!$G$4*data!E39^6+constants!$H$4*data!E39^7)</f>
        <v>1079.9158783387161</v>
      </c>
      <c r="L39" s="4">
        <f>F39/(constants!$A$4+constants!$B$4*data!F39+constants!$C$4*data!F39^2+constants!$D$4*data!F39^3+constants!$E$4*data!F39^4+constants!$F$4*data!F39^5+constants!$G$4*data!F39^6+constants!$H$4*data!F39^7)</f>
        <v>436.98153897045455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215.2760530066673</v>
      </c>
      <c r="P39" s="4">
        <f t="shared" si="5"/>
        <v>211.37363740077606</v>
      </c>
      <c r="Q39" s="4">
        <f t="shared" si="6"/>
        <v>215.98317566774321</v>
      </c>
      <c r="R39" s="4">
        <f t="shared" si="7"/>
        <v>72.830256495075758</v>
      </c>
      <c r="S39" s="4">
        <f t="shared" si="8"/>
        <v>0</v>
      </c>
      <c r="T39" s="4"/>
      <c r="U39" s="4">
        <f t="shared" si="9"/>
        <v>1.0218075362833787</v>
      </c>
      <c r="V39" s="4">
        <f t="shared" si="10"/>
        <v>0</v>
      </c>
      <c r="W39" s="4"/>
      <c r="X39">
        <f>IF(front!E39&gt;$X$2,O39,P39)</f>
        <v>211.37363740077606</v>
      </c>
      <c r="Y39">
        <f t="shared" si="11"/>
        <v>-1.4935838381541942</v>
      </c>
      <c r="Z39">
        <f>SUMPRODUCT($B$7:$B$456,Y$7:Y$456,EXP(constants!$B$32+constants!$A$32*ABS($A$7:$A$456-$A39)))</f>
        <v>4.3756363825517265E-2</v>
      </c>
      <c r="AA39">
        <f t="shared" si="0"/>
        <v>-1.5373402019797113</v>
      </c>
      <c r="AB39">
        <f t="shared" si="12"/>
        <v>0</v>
      </c>
      <c r="AD39" s="4">
        <f t="shared" si="1"/>
        <v>72.830256495075758</v>
      </c>
      <c r="AE39">
        <f>SUMPRODUCT($B$7:$B$456,AD$7:AD$456,EXP(constants!$B$32+constants!$A$32*ABS($A$7:$A$456-$A39)))</f>
        <v>4.4614254663126829</v>
      </c>
      <c r="AF39" s="4">
        <f t="shared" si="2"/>
        <v>68.368831028763083</v>
      </c>
      <c r="AG39">
        <f t="shared" si="13"/>
        <v>68.368831028763083</v>
      </c>
      <c r="AH39" s="4"/>
      <c r="AI39" s="5">
        <f>SUMPRODUCT(constants!$B$13:$B$20,A39^constants!$A$13:$A$20)*constants!$C$10/((A39/1000000000)^5*(EXP(0.014388/(A39/1000000000)/constants!$B$9)-1))</f>
        <v>7.2353163703199112E-10</v>
      </c>
      <c r="AJ39">
        <f>SUMPRODUCT(A39^constants!$E$28:$J$28,constants!$E$27:$J$27)</f>
        <v>7.4250568047374318E-6</v>
      </c>
      <c r="AL39" s="17">
        <f t="shared" si="3"/>
        <v>0</v>
      </c>
      <c r="AM39">
        <f t="shared" si="14"/>
        <v>1.0860295097942622E-7</v>
      </c>
      <c r="AN39">
        <f t="shared" si="15"/>
        <v>0</v>
      </c>
      <c r="AO39">
        <f t="shared" si="16"/>
        <v>2.0401311463239038E-7</v>
      </c>
      <c r="AQ39">
        <f t="shared" si="17"/>
        <v>2.0401311463239038E-7</v>
      </c>
      <c r="AS39" s="4">
        <f t="shared" si="18"/>
        <v>0</v>
      </c>
    </row>
    <row r="40" spans="1:45" x14ac:dyDescent="0.2">
      <c r="A40">
        <f>front!A40</f>
        <v>203.92</v>
      </c>
      <c r="B40" s="1">
        <f t="shared" si="19"/>
        <v>0.47999999999998977</v>
      </c>
      <c r="C40">
        <f>front!D40-front!B40</f>
        <v>125.73000000000002</v>
      </c>
      <c r="D40" s="2">
        <f>front!E40-front!C40</f>
        <v>1076.6999999999989</v>
      </c>
      <c r="E40" s="2">
        <f>IF(front!F40-front!C40&gt;0,front!F40-front!C40,0)</f>
        <v>1110.1999999999989</v>
      </c>
      <c r="F40" s="2">
        <f>front!I40-front!H40</f>
        <v>486</v>
      </c>
      <c r="G40" s="2">
        <f>IF(front!J40-front!H40&gt;0,front!J40-front!H40,0)</f>
        <v>20.800000000001091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125.43437806787213</v>
      </c>
      <c r="J40" s="4">
        <f>D40/(constants!$A$4+constants!$B$4*data!D40+constants!$C$4*data!D40^2+constants!$D$4*data!D40^3+constants!$E$4*data!D40^4+constants!$F$4*data!D40^5+constants!$G$4*data!D40^6+constants!$H$4*data!D40^7)</f>
        <v>1074.2287853005635</v>
      </c>
      <c r="K40" s="4">
        <f>E40/(constants!$A$4+constants!$B$4*data!E40+constants!$C$4*data!E40^2+constants!$D$4*data!E40^3+constants!$E$4*data!E40^4+constants!$F$4*data!E40^5+constants!$G$4*data!E40^6+constants!$H$4*data!E40^7)</f>
        <v>1107.6529314315496</v>
      </c>
      <c r="L40" s="4">
        <f>F40/(constants!$A$4+constants!$B$4*data!F40+constants!$C$4*data!F40^2+constants!$D$4*data!F40^3+constants!$E$4*data!F40^4+constants!$F$4*data!F40^5+constants!$G$4*data!F40^6+constants!$H$4*data!F40^7)</f>
        <v>484.87150049331166</v>
      </c>
      <c r="M40" s="4">
        <f>G40/(constants!$A$4+constants!$B$4*data!G40+constants!$C$4*data!G40^2+constants!$D$4*data!G40^3+constants!$E$4*data!G40^4+constants!$F$4*data!G40^5+constants!$G$4*data!G40^6+constants!$H$4*data!G40^7)</f>
        <v>20.750868228115152</v>
      </c>
      <c r="N40" s="4"/>
      <c r="O40" s="4">
        <f t="shared" si="4"/>
        <v>209.0572967797869</v>
      </c>
      <c r="P40" s="4">
        <f t="shared" si="5"/>
        <v>214.8457570601127</v>
      </c>
      <c r="Q40" s="4">
        <f t="shared" si="6"/>
        <v>221.53058628630993</v>
      </c>
      <c r="R40" s="4">
        <f t="shared" si="7"/>
        <v>80.811916748885281</v>
      </c>
      <c r="S40" s="4">
        <f t="shared" si="8"/>
        <v>3.4584780380191922</v>
      </c>
      <c r="T40" s="4"/>
      <c r="U40" s="4">
        <f t="shared" si="9"/>
        <v>1.0311145508185524</v>
      </c>
      <c r="V40" s="4">
        <f t="shared" si="10"/>
        <v>4.2796634174215378E-2</v>
      </c>
      <c r="W40" s="4"/>
      <c r="X40">
        <f>IF(front!E40&gt;$X$2,O40,P40)</f>
        <v>214.8457570601127</v>
      </c>
      <c r="Y40">
        <f t="shared" si="11"/>
        <v>-3.4888431994048403</v>
      </c>
      <c r="Z40">
        <f>SUMPRODUCT($B$7:$B$456,Y$7:Y$456,EXP(constants!$B$32+constants!$A$32*ABS($A$7:$A$456-$A40)))</f>
        <v>4.4807628671944141E-2</v>
      </c>
      <c r="AA40">
        <f t="shared" si="0"/>
        <v>-3.5336508280767847</v>
      </c>
      <c r="AB40">
        <f t="shared" si="12"/>
        <v>0</v>
      </c>
      <c r="AD40" s="4">
        <f t="shared" si="1"/>
        <v>77.308442561784688</v>
      </c>
      <c r="AE40">
        <f>SUMPRODUCT($B$7:$B$456,AD$7:AD$456,EXP(constants!$B$32+constants!$A$32*ABS($A$7:$A$456-$A40)))</f>
        <v>4.5693484623397582</v>
      </c>
      <c r="AF40" s="4">
        <f t="shared" si="2"/>
        <v>72.739094099444927</v>
      </c>
      <c r="AG40">
        <f t="shared" si="13"/>
        <v>72.739094099444927</v>
      </c>
      <c r="AH40" s="4"/>
      <c r="AI40" s="5">
        <f>SUMPRODUCT(constants!$B$13:$B$20,A40^constants!$A$13:$A$20)*constants!$C$10/((A40/1000000000)^5*(EXP(0.014388/(A40/1000000000)/constants!$B$9)-1))</f>
        <v>7.5762356607448195E-10</v>
      </c>
      <c r="AJ40">
        <f>SUMPRODUCT(A40^constants!$E$28:$J$28,constants!$E$27:$J$27)</f>
        <v>7.3476372431637775E-6</v>
      </c>
      <c r="AL40" s="17">
        <f t="shared" si="3"/>
        <v>0</v>
      </c>
      <c r="AM40">
        <f t="shared" si="14"/>
        <v>1.0101359295344658E-7</v>
      </c>
      <c r="AN40">
        <f t="shared" si="15"/>
        <v>0</v>
      </c>
      <c r="AO40">
        <f t="shared" si="16"/>
        <v>1.8975633288772349E-7</v>
      </c>
      <c r="AQ40">
        <f t="shared" si="17"/>
        <v>1.8975633288772349E-7</v>
      </c>
      <c r="AS40" s="4">
        <f t="shared" si="18"/>
        <v>0</v>
      </c>
    </row>
    <row r="41" spans="1:45" x14ac:dyDescent="0.2">
      <c r="A41">
        <f>front!A41</f>
        <v>204.4</v>
      </c>
      <c r="B41" s="1">
        <f t="shared" si="19"/>
        <v>0.48000000000001819</v>
      </c>
      <c r="C41">
        <f>front!D41-front!B41</f>
        <v>106.12999999999965</v>
      </c>
      <c r="D41" s="2">
        <f>front!E41-front!C41</f>
        <v>1086.2999999999993</v>
      </c>
      <c r="E41" s="2">
        <f>IF(front!F41-front!C41&gt;0,front!F41-front!C41,0)</f>
        <v>1124.5</v>
      </c>
      <c r="F41" s="2">
        <f>front!I41-front!H41</f>
        <v>527.10000000000036</v>
      </c>
      <c r="G41" s="2">
        <f>IF(front!J41-front!H41&gt;0,front!J41-front!H41,0)</f>
        <v>29.299999999999272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105.88025640235247</v>
      </c>
      <c r="J41" s="4">
        <f>D41/(constants!$A$4+constants!$B$4*data!D41+constants!$C$4*data!D41^2+constants!$D$4*data!D41^3+constants!$E$4*data!D41^4+constants!$F$4*data!D41^5+constants!$G$4*data!D41^6+constants!$H$4*data!D41^7)</f>
        <v>1083.8070473856301</v>
      </c>
      <c r="K41" s="4">
        <f>E41/(constants!$A$4+constants!$B$4*data!E41+constants!$C$4*data!E41^2+constants!$D$4*data!E41^3+constants!$E$4*data!E41^4+constants!$F$4*data!E41^5+constants!$G$4*data!E41^6+constants!$H$4*data!E41^7)</f>
        <v>1121.9205537225816</v>
      </c>
      <c r="L41" s="4">
        <f>F41/(constants!$A$4+constants!$B$4*data!F41+constants!$C$4*data!F41^2+constants!$D$4*data!F41^3+constants!$E$4*data!F41^4+constants!$F$4*data!F41^5+constants!$G$4*data!F41^6+constants!$H$4*data!F41^7)</f>
        <v>525.87745037433422</v>
      </c>
      <c r="M41" s="4">
        <f>G41/(constants!$A$4+constants!$B$4*data!G41+constants!$C$4*data!G41^2+constants!$D$4*data!G41^3+constants!$E$4*data!G41^4+constants!$F$4*data!G41^5+constants!$G$4*data!G41^6+constants!$H$4*data!G41^7)</f>
        <v>29.230817387594044</v>
      </c>
      <c r="N41" s="4"/>
      <c r="O41" s="4">
        <f t="shared" si="4"/>
        <v>176.46709400392081</v>
      </c>
      <c r="P41" s="4">
        <f t="shared" si="5"/>
        <v>216.76140947712605</v>
      </c>
      <c r="Q41" s="4">
        <f t="shared" si="6"/>
        <v>224.38411074451631</v>
      </c>
      <c r="R41" s="4">
        <f t="shared" si="7"/>
        <v>87.646241729055703</v>
      </c>
      <c r="S41" s="4">
        <f t="shared" si="8"/>
        <v>4.8718028979323407</v>
      </c>
      <c r="T41" s="4"/>
      <c r="U41" s="4">
        <f t="shared" si="9"/>
        <v>1.0351663208214867</v>
      </c>
      <c r="V41" s="4">
        <f t="shared" si="10"/>
        <v>5.558484655842675E-2</v>
      </c>
      <c r="W41" s="4"/>
      <c r="X41">
        <f>IF(front!E41&gt;$X$2,O41,P41)</f>
        <v>216.76140947712605</v>
      </c>
      <c r="Y41">
        <f t="shared" si="11"/>
        <v>-4.3855479036245697</v>
      </c>
      <c r="Z41">
        <f>SUMPRODUCT($B$7:$B$456,Y$7:Y$456,EXP(constants!$B$32+constants!$A$32*ABS($A$7:$A$456-$A41)))</f>
        <v>4.5955760112959751E-2</v>
      </c>
      <c r="AA41">
        <f t="shared" si="0"/>
        <v>-4.4315036637375291</v>
      </c>
      <c r="AB41">
        <f t="shared" si="12"/>
        <v>0</v>
      </c>
      <c r="AD41" s="4">
        <f t="shared" si="1"/>
        <v>82.711054774009</v>
      </c>
      <c r="AE41">
        <f>SUMPRODUCT($B$7:$B$456,AD$7:AD$456,EXP(constants!$B$32+constants!$A$32*ABS($A$7:$A$456-$A41)))</f>
        <v>4.679271475512726</v>
      </c>
      <c r="AF41" s="4">
        <f t="shared" si="2"/>
        <v>78.031783298496279</v>
      </c>
      <c r="AG41">
        <f t="shared" si="13"/>
        <v>78.031783298496279</v>
      </c>
      <c r="AH41" s="4"/>
      <c r="AI41" s="5">
        <f>SUMPRODUCT(constants!$B$13:$B$20,A41^constants!$A$13:$A$20)*constants!$C$10/((A41/1000000000)^5*(EXP(0.014388/(A41/1000000000)/constants!$B$9)-1))</f>
        <v>7.9309843355020813E-10</v>
      </c>
      <c r="AJ41">
        <f>SUMPRODUCT(A41^constants!$E$28:$J$28,constants!$E$27:$J$27)</f>
        <v>7.2710550088451813E-6</v>
      </c>
      <c r="AL41" s="17">
        <f t="shared" si="3"/>
        <v>0</v>
      </c>
      <c r="AM41">
        <f t="shared" si="14"/>
        <v>9.3180684863129337E-8</v>
      </c>
      <c r="AN41">
        <f t="shared" si="15"/>
        <v>0</v>
      </c>
      <c r="AO41">
        <f t="shared" si="16"/>
        <v>1.7504203680531227E-7</v>
      </c>
      <c r="AQ41">
        <f t="shared" si="17"/>
        <v>1.7504203680531227E-7</v>
      </c>
      <c r="AS41" s="4">
        <f t="shared" si="18"/>
        <v>0</v>
      </c>
    </row>
    <row r="42" spans="1:45" x14ac:dyDescent="0.2">
      <c r="A42">
        <f>front!A42</f>
        <v>204.87</v>
      </c>
      <c r="B42" s="1">
        <f t="shared" si="19"/>
        <v>0.46999999999999886</v>
      </c>
      <c r="C42">
        <f>front!D42-front!B42</f>
        <v>108.67000000000007</v>
      </c>
      <c r="D42" s="2">
        <f>front!E42-front!C42</f>
        <v>1089.7999999999993</v>
      </c>
      <c r="E42" s="2">
        <f>IF(front!F42-front!C42&gt;0,front!F42-front!C42,0)</f>
        <v>1124</v>
      </c>
      <c r="F42" s="2">
        <f>front!I42-front!H42</f>
        <v>558.5</v>
      </c>
      <c r="G42" s="2">
        <f>IF(front!J42-front!H42&gt;0,front!J42-front!H42,0)</f>
        <v>14.899999999999636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108.41430689316276</v>
      </c>
      <c r="J42" s="4">
        <f>D42/(constants!$A$4+constants!$B$4*data!D42+constants!$C$4*data!D42^2+constants!$D$4*data!D42^3+constants!$E$4*data!D42^4+constants!$F$4*data!D42^5+constants!$G$4*data!D42^6+constants!$H$4*data!D42^7)</f>
        <v>1087.2991222539163</v>
      </c>
      <c r="K42" s="4">
        <f>E42/(constants!$A$4+constants!$B$4*data!E42+constants!$C$4*data!E42^2+constants!$D$4*data!E42^3+constants!$E$4*data!E42^4+constants!$F$4*data!E42^5+constants!$G$4*data!E42^6+constants!$H$4*data!E42^7)</f>
        <v>1121.4216857972876</v>
      </c>
      <c r="L42" s="4">
        <f>F42/(constants!$A$4+constants!$B$4*data!F42+constants!$C$4*data!F42^2+constants!$D$4*data!F42^3+constants!$E$4*data!F42^4+constants!$F$4*data!F42^5+constants!$G$4*data!F42^6+constants!$H$4*data!F42^7)</f>
        <v>557.20569348874108</v>
      </c>
      <c r="M42" s="4">
        <f>G42/(constants!$A$4+constants!$B$4*data!G42+constants!$C$4*data!G42^2+constants!$D$4*data!G42^3+constants!$E$4*data!G42^4+constants!$F$4*data!G42^5+constants!$G$4*data!G42^6+constants!$H$4*data!G42^7)</f>
        <v>14.864795028601707</v>
      </c>
      <c r="N42" s="4"/>
      <c r="O42" s="4">
        <f t="shared" si="4"/>
        <v>180.69051148860461</v>
      </c>
      <c r="P42" s="4">
        <f t="shared" si="5"/>
        <v>217.45982445078326</v>
      </c>
      <c r="Q42" s="4">
        <f t="shared" si="6"/>
        <v>224.28433715945752</v>
      </c>
      <c r="R42" s="4">
        <f t="shared" si="7"/>
        <v>92.867615581456846</v>
      </c>
      <c r="S42" s="4">
        <f t="shared" si="8"/>
        <v>2.4774658381002848</v>
      </c>
      <c r="T42" s="4"/>
      <c r="U42" s="4">
        <f t="shared" si="9"/>
        <v>1.0313828668164811</v>
      </c>
      <c r="V42" s="4">
        <f t="shared" si="10"/>
        <v>2.6677392572088045E-2</v>
      </c>
      <c r="W42" s="4"/>
      <c r="X42">
        <f>IF(front!E42&gt;$X$2,O42,P42)</f>
        <v>217.45982445078326</v>
      </c>
      <c r="Y42">
        <f t="shared" si="11"/>
        <v>-3.5887987623228241</v>
      </c>
      <c r="Z42">
        <f>SUMPRODUCT($B$7:$B$456,Y$7:Y$456,EXP(constants!$B$32+constants!$A$32*ABS($A$7:$A$456-$A42)))</f>
        <v>4.7191274767318568E-2</v>
      </c>
      <c r="AA42">
        <f t="shared" si="0"/>
        <v>-3.6359900370901426</v>
      </c>
      <c r="AB42">
        <f t="shared" si="12"/>
        <v>0</v>
      </c>
      <c r="AD42" s="4">
        <f t="shared" si="1"/>
        <v>90.357916945874607</v>
      </c>
      <c r="AE42">
        <f>SUMPRODUCT($B$7:$B$456,AD$7:AD$456,EXP(constants!$B$32+constants!$A$32*ABS($A$7:$A$456-$A42)))</f>
        <v>4.7888106481356019</v>
      </c>
      <c r="AF42" s="4">
        <f t="shared" si="2"/>
        <v>85.569106297739012</v>
      </c>
      <c r="AG42">
        <f t="shared" si="13"/>
        <v>85.569106297739012</v>
      </c>
      <c r="AH42" s="4"/>
      <c r="AI42" s="5">
        <f>SUMPRODUCT(constants!$B$13:$B$20,A42^constants!$A$13:$A$20)*constants!$C$10/((A42/1000000000)^5*(EXP(0.014388/(A42/1000000000)/constants!$B$9)-1))</f>
        <v>8.292189339026844E-10</v>
      </c>
      <c r="AJ42">
        <f>SUMPRODUCT(A42^constants!$E$28:$J$28,constants!$E$27:$J$27)</f>
        <v>7.1968724746801255E-6</v>
      </c>
      <c r="AL42" s="17">
        <f t="shared" si="3"/>
        <v>0</v>
      </c>
      <c r="AM42">
        <f t="shared" si="14"/>
        <v>8.4105967516342852E-8</v>
      </c>
      <c r="AN42">
        <f t="shared" si="15"/>
        <v>0</v>
      </c>
      <c r="AO42">
        <f t="shared" si="16"/>
        <v>1.5799497377774117E-7</v>
      </c>
      <c r="AQ42">
        <f t="shared" si="17"/>
        <v>1.5799497377774117E-7</v>
      </c>
      <c r="AS42" s="4">
        <f t="shared" si="18"/>
        <v>0</v>
      </c>
    </row>
    <row r="43" spans="1:45" x14ac:dyDescent="0.2">
      <c r="A43">
        <f>front!A43</f>
        <v>205.35</v>
      </c>
      <c r="B43" s="1">
        <f t="shared" si="19"/>
        <v>0.47999999999998977</v>
      </c>
      <c r="C43">
        <f>front!D43-front!B43</f>
        <v>129.67000000000007</v>
      </c>
      <c r="D43" s="2">
        <f>front!E43-front!C43</f>
        <v>1157.3999999999996</v>
      </c>
      <c r="E43" s="2">
        <f>IF(front!F43-front!C43&gt;0,front!F43-front!C43,0)</f>
        <v>1136.1999999999989</v>
      </c>
      <c r="F43" s="2">
        <f>front!I43-front!H43</f>
        <v>603.10000000000036</v>
      </c>
      <c r="G43" s="2">
        <f>IF(front!J43-front!H43&gt;0,front!J43-front!H43,0)</f>
        <v>31.800000000001091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129.36516416129837</v>
      </c>
      <c r="J43" s="4">
        <f>D43/(constants!$A$4+constants!$B$4*data!D43+constants!$C$4*data!D43^2+constants!$D$4*data!D43^3+constants!$E$4*data!D43^4+constants!$F$4*data!D43^5+constants!$G$4*data!D43^6+constants!$H$4*data!D43^7)</f>
        <v>1154.7460646502529</v>
      </c>
      <c r="K43" s="4">
        <f>E43/(constants!$A$4+constants!$B$4*data!E43+constants!$C$4*data!E43^2+constants!$D$4*data!E43^3+constants!$E$4*data!E43^4+constants!$F$4*data!E43^5+constants!$G$4*data!E43^6+constants!$H$4*data!E43^7)</f>
        <v>1133.5940633980767</v>
      </c>
      <c r="L43" s="4">
        <f>F43/(constants!$A$4+constants!$B$4*data!F43+constants!$C$4*data!F43^2+constants!$D$4*data!F43^3+constants!$E$4*data!F43^4+constants!$F$4*data!F43^5+constants!$G$4*data!F43^6+constants!$H$4*data!F43^7)</f>
        <v>601.70390198864413</v>
      </c>
      <c r="M43" s="4">
        <f>G43/(constants!$A$4+constants!$B$4*data!G43+constants!$C$4*data!G43^2+constants!$D$4*data!G43^3+constants!$E$4*data!G43^4+constants!$F$4*data!G43^5+constants!$G$4*data!G43^6+constants!$H$4*data!G43^7)</f>
        <v>31.72492302093697</v>
      </c>
      <c r="N43" s="4"/>
      <c r="O43" s="4">
        <f t="shared" si="4"/>
        <v>215.60860693549728</v>
      </c>
      <c r="P43" s="4">
        <f t="shared" si="5"/>
        <v>230.94921293005058</v>
      </c>
      <c r="Q43" s="4">
        <f t="shared" si="6"/>
        <v>226.71881267961533</v>
      </c>
      <c r="R43" s="4">
        <f t="shared" si="7"/>
        <v>100.28398366477403</v>
      </c>
      <c r="S43" s="4">
        <f t="shared" si="8"/>
        <v>5.2874871701561617</v>
      </c>
      <c r="T43" s="4"/>
      <c r="U43" s="4">
        <f t="shared" si="9"/>
        <v>0.98168255177506691</v>
      </c>
      <c r="V43" s="4">
        <f t="shared" si="10"/>
        <v>5.2725140914136381E-2</v>
      </c>
      <c r="W43" s="4"/>
      <c r="X43">
        <f>IF(front!E43&gt;$X$2,O43,P43)</f>
        <v>230.94921293005058</v>
      </c>
      <c r="Y43">
        <f t="shared" si="11"/>
        <v>7.5012359823397503</v>
      </c>
      <c r="Z43">
        <f>SUMPRODUCT($B$7:$B$456,Y$7:Y$456,EXP(constants!$B$32+constants!$A$32*ABS($A$7:$A$456-$A43)))</f>
        <v>4.8551818746587282E-2</v>
      </c>
      <c r="AA43">
        <f t="shared" si="0"/>
        <v>7.4526841635931627</v>
      </c>
      <c r="AB43">
        <f t="shared" si="12"/>
        <v>3.2950751438419754</v>
      </c>
      <c r="AD43" s="4">
        <f t="shared" si="1"/>
        <v>94.927704222884771</v>
      </c>
      <c r="AE43">
        <f>SUMPRODUCT($B$7:$B$456,AD$7:AD$456,EXP(constants!$B$32+constants!$A$32*ABS($A$7:$A$456-$A43)))</f>
        <v>4.9026043173541378</v>
      </c>
      <c r="AF43" s="4">
        <f t="shared" si="2"/>
        <v>90.025099905530638</v>
      </c>
      <c r="AG43">
        <f t="shared" si="13"/>
        <v>90.025099905530638</v>
      </c>
      <c r="AH43" s="4"/>
      <c r="AI43" s="5">
        <f>SUMPRODUCT(constants!$B$13:$B$20,A43^constants!$A$13:$A$20)*constants!$C$10/((A43/1000000000)^5*(EXP(0.014388/(A43/1000000000)/constants!$B$9)-1))</f>
        <v>8.6756889975069593E-10</v>
      </c>
      <c r="AJ43">
        <f>SUMPRODUCT(A43^constants!$E$28:$J$28,constants!$E$27:$J$27)</f>
        <v>7.1219257230875567E-6</v>
      </c>
      <c r="AL43" s="17">
        <f t="shared" si="3"/>
        <v>2.6329259937275125E-10</v>
      </c>
      <c r="AM43">
        <f t="shared" si="14"/>
        <v>7.9110445093213671E-8</v>
      </c>
      <c r="AN43">
        <f t="shared" si="15"/>
        <v>3.3281648088633654E-3</v>
      </c>
      <c r="AO43">
        <f t="shared" si="16"/>
        <v>1.486107712347403E-7</v>
      </c>
      <c r="AQ43">
        <f t="shared" si="17"/>
        <v>1.486107712347403E-7</v>
      </c>
      <c r="AS43" s="4">
        <f t="shared" si="18"/>
        <v>1.7716925710375569E-3</v>
      </c>
    </row>
    <row r="44" spans="1:45" x14ac:dyDescent="0.2">
      <c r="A44">
        <f>front!A44</f>
        <v>205.83</v>
      </c>
      <c r="B44" s="1">
        <f t="shared" si="19"/>
        <v>0.48000000000001819</v>
      </c>
      <c r="C44">
        <f>front!D44-front!B44</f>
        <v>114.32999999999993</v>
      </c>
      <c r="D44" s="2">
        <f>front!E44-front!C44</f>
        <v>1087.5</v>
      </c>
      <c r="E44" s="2">
        <f>IF(front!F44-front!C44&gt;0,front!F44-front!C44,0)</f>
        <v>1129.7000000000007</v>
      </c>
      <c r="F44" s="2">
        <f>front!I44-front!H44</f>
        <v>596.60000000000036</v>
      </c>
      <c r="G44" s="2">
        <f>IF(front!J44-front!H44&gt;0,front!J44-front!H44,0)</f>
        <v>0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114.06105369134993</v>
      </c>
      <c r="J44" s="4">
        <f>D44/(constants!$A$4+constants!$B$4*data!D44+constants!$C$4*data!D44^2+constants!$D$4*data!D44^3+constants!$E$4*data!D44^4+constants!$F$4*data!D44^5+constants!$G$4*data!D44^6+constants!$H$4*data!D44^7)</f>
        <v>1085.0043301890034</v>
      </c>
      <c r="K44" s="4">
        <f>E44/(constants!$A$4+constants!$B$4*data!E44+constants!$C$4*data!E44^2+constants!$D$4*data!E44^3+constants!$E$4*data!E44^4+constants!$F$4*data!E44^5+constants!$G$4*data!E44^6+constants!$H$4*data!E44^7)</f>
        <v>1127.1087801944168</v>
      </c>
      <c r="L44" s="4">
        <f>F44/(constants!$A$4+constants!$B$4*data!F44+constants!$C$4*data!F44^2+constants!$D$4*data!F44^3+constants!$E$4*data!F44^4+constants!$F$4*data!F44^5+constants!$G$4*data!F44^6+constants!$H$4*data!F44^7)</f>
        <v>595.21872806789884</v>
      </c>
      <c r="M44" s="4">
        <f>G44/(constants!$A$4+constants!$B$4*data!G44+constants!$C$4*data!G44^2+constants!$D$4*data!G44^3+constants!$E$4*data!G44^4+constants!$F$4*data!G44^5+constants!$G$4*data!G44^6+constants!$H$4*data!G44^7)</f>
        <v>0</v>
      </c>
      <c r="N44" s="4"/>
      <c r="O44" s="4">
        <f t="shared" si="4"/>
        <v>190.10175615224986</v>
      </c>
      <c r="P44" s="4">
        <f t="shared" si="5"/>
        <v>217.00086603780068</v>
      </c>
      <c r="Q44" s="4">
        <f t="shared" si="6"/>
        <v>225.42175603888339</v>
      </c>
      <c r="R44" s="4">
        <f t="shared" si="7"/>
        <v>99.203121344649816</v>
      </c>
      <c r="S44" s="4">
        <f t="shared" si="8"/>
        <v>0</v>
      </c>
      <c r="T44" s="4"/>
      <c r="U44" s="4">
        <f t="shared" si="9"/>
        <v>1.0388057898331882</v>
      </c>
      <c r="V44" s="4">
        <f t="shared" si="10"/>
        <v>0</v>
      </c>
      <c r="W44" s="4"/>
      <c r="X44">
        <f>IF(front!E44&gt;$X$2,O44,P44)</f>
        <v>217.00086603780068</v>
      </c>
      <c r="Y44">
        <f t="shared" si="11"/>
        <v>-5.168766696068019</v>
      </c>
      <c r="Z44">
        <f>SUMPRODUCT($B$7:$B$456,Y$7:Y$456,EXP(constants!$B$32+constants!$A$32*ABS($A$7:$A$456-$A44)))</f>
        <v>4.9812104927001589E-2</v>
      </c>
      <c r="AA44">
        <f t="shared" si="0"/>
        <v>-5.2185788009950205</v>
      </c>
      <c r="AB44">
        <f t="shared" si="12"/>
        <v>0</v>
      </c>
      <c r="AD44" s="4">
        <f t="shared" si="1"/>
        <v>99.203121344649816</v>
      </c>
      <c r="AE44">
        <f>SUMPRODUCT($B$7:$B$456,AD$7:AD$456,EXP(constants!$B$32+constants!$A$32*ABS($A$7:$A$456-$A44)))</f>
        <v>5.018325931049894</v>
      </c>
      <c r="AF44" s="4">
        <f t="shared" si="2"/>
        <v>94.184795413599915</v>
      </c>
      <c r="AG44">
        <f t="shared" si="13"/>
        <v>94.184795413599915</v>
      </c>
      <c r="AH44" s="4"/>
      <c r="AI44" s="5">
        <f>SUMPRODUCT(constants!$B$13:$B$20,A44^constants!$A$13:$A$20)*constants!$C$10/((A44/1000000000)^5*(EXP(0.014388/(A44/1000000000)/constants!$B$9)-1))</f>
        <v>9.074436707059899E-10</v>
      </c>
      <c r="AJ44">
        <f>SUMPRODUCT(A44^constants!$E$28:$J$28,constants!$E$27:$J$27)</f>
        <v>7.0477944288186161E-6</v>
      </c>
      <c r="AL44" s="17">
        <f t="shared" si="3"/>
        <v>0</v>
      </c>
      <c r="AM44">
        <f t="shared" si="14"/>
        <v>7.4829428655327758E-8</v>
      </c>
      <c r="AN44">
        <f t="shared" si="15"/>
        <v>0</v>
      </c>
      <c r="AO44">
        <f t="shared" si="16"/>
        <v>1.4056878444332228E-7</v>
      </c>
      <c r="AQ44">
        <f t="shared" si="17"/>
        <v>1.4056878444332228E-7</v>
      </c>
      <c r="AS44" s="4">
        <f t="shared" si="18"/>
        <v>0</v>
      </c>
    </row>
    <row r="45" spans="1:45" x14ac:dyDescent="0.2">
      <c r="A45">
        <f>front!A45</f>
        <v>206.31</v>
      </c>
      <c r="B45" s="1">
        <f t="shared" si="19"/>
        <v>0.47999999999998977</v>
      </c>
      <c r="C45">
        <f>front!D45-front!B45</f>
        <v>120.67000000000007</v>
      </c>
      <c r="D45" s="2">
        <f>front!E45-front!C45</f>
        <v>1074</v>
      </c>
      <c r="E45" s="2">
        <f>IF(front!F45-front!C45&gt;0,front!F45-front!C45,0)</f>
        <v>1114.5</v>
      </c>
      <c r="F45" s="2">
        <f>front!I45-front!H45</f>
        <v>668</v>
      </c>
      <c r="G45" s="2">
        <f>IF(front!J45-front!H45&gt;0,front!J45-front!H45,0)</f>
        <v>0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120.38621533353522</v>
      </c>
      <c r="J45" s="4">
        <f>D45/(constants!$A$4+constants!$B$4*data!D45+constants!$C$4*data!D45^2+constants!$D$4*data!D45^3+constants!$E$4*data!D45^4+constants!$F$4*data!D45^5+constants!$G$4*data!D45^6+constants!$H$4*data!D45^7)</f>
        <v>1071.5348992048052</v>
      </c>
      <c r="K45" s="4">
        <f>E45/(constants!$A$4+constants!$B$4*data!E45+constants!$C$4*data!E45^2+constants!$D$4*data!E45^3+constants!$E$4*data!E45^4+constants!$F$4*data!E45^5+constants!$G$4*data!E45^6+constants!$H$4*data!E45^7)</f>
        <v>1111.9431953908606</v>
      </c>
      <c r="L45" s="4">
        <f>F45/(constants!$A$4+constants!$B$4*data!F45+constants!$C$4*data!F45^2+constants!$D$4*data!F45^3+constants!$E$4*data!F45^4+constants!$F$4*data!F45^5+constants!$G$4*data!F45^6+constants!$H$4*data!F45^7)</f>
        <v>666.45602240340997</v>
      </c>
      <c r="M45" s="4">
        <f>G45/(constants!$A$4+constants!$B$4*data!G45+constants!$C$4*data!G45^2+constants!$D$4*data!G45^3+constants!$E$4*data!G45^4+constants!$F$4*data!G45^5+constants!$G$4*data!G45^6+constants!$H$4*data!G45^7)</f>
        <v>0</v>
      </c>
      <c r="N45" s="4"/>
      <c r="O45" s="4">
        <f t="shared" si="4"/>
        <v>200.64369222255871</v>
      </c>
      <c r="P45" s="4">
        <f t="shared" si="5"/>
        <v>214.30697984096105</v>
      </c>
      <c r="Q45" s="4">
        <f t="shared" si="6"/>
        <v>222.3886390781721</v>
      </c>
      <c r="R45" s="4">
        <f t="shared" si="7"/>
        <v>111.07600373390166</v>
      </c>
      <c r="S45" s="4">
        <f t="shared" si="8"/>
        <v>0</v>
      </c>
      <c r="T45" s="4"/>
      <c r="U45" s="4">
        <f t="shared" si="9"/>
        <v>1.0377106673950074</v>
      </c>
      <c r="V45" s="4">
        <f t="shared" si="10"/>
        <v>0</v>
      </c>
      <c r="W45" s="4"/>
      <c r="X45">
        <f>IF(front!E45&gt;$X$2,O45,P45)</f>
        <v>214.30697984096105</v>
      </c>
      <c r="Y45">
        <f t="shared" si="11"/>
        <v>-4.8732942212279795</v>
      </c>
      <c r="Z45">
        <f>SUMPRODUCT($B$7:$B$456,Y$7:Y$456,EXP(constants!$B$32+constants!$A$32*ABS($A$7:$A$456-$A45)))</f>
        <v>5.120354710497417E-2</v>
      </c>
      <c r="AA45">
        <f t="shared" si="0"/>
        <v>-4.9244977683329534</v>
      </c>
      <c r="AB45">
        <f t="shared" si="12"/>
        <v>0</v>
      </c>
      <c r="AD45" s="4">
        <f t="shared" si="1"/>
        <v>111.07600373390166</v>
      </c>
      <c r="AE45">
        <f>SUMPRODUCT($B$7:$B$456,AD$7:AD$456,EXP(constants!$B$32+constants!$A$32*ABS($A$7:$A$456-$A45)))</f>
        <v>5.1359839837265637</v>
      </c>
      <c r="AF45" s="4">
        <f t="shared" si="2"/>
        <v>105.9400197501751</v>
      </c>
      <c r="AG45">
        <f t="shared" si="13"/>
        <v>105.9400197501751</v>
      </c>
      <c r="AH45" s="4"/>
      <c r="AI45" s="5">
        <f>SUMPRODUCT(constants!$B$13:$B$20,A45^constants!$A$13:$A$20)*constants!$C$10/((A45/1000000000)^5*(EXP(0.014388/(A45/1000000000)/constants!$B$9)-1))</f>
        <v>9.4889329577261038E-10</v>
      </c>
      <c r="AJ45">
        <f>SUMPRODUCT(A45^constants!$E$28:$J$28,constants!$E$27:$J$27)</f>
        <v>6.9744713375571236E-6</v>
      </c>
      <c r="AL45" s="17">
        <f t="shared" si="3"/>
        <v>0</v>
      </c>
      <c r="AM45">
        <f t="shared" si="14"/>
        <v>6.5834151758741738E-8</v>
      </c>
      <c r="AN45">
        <f t="shared" si="15"/>
        <v>0</v>
      </c>
      <c r="AO45">
        <f t="shared" si="16"/>
        <v>1.2367095210908901E-7</v>
      </c>
      <c r="AQ45">
        <f t="shared" si="17"/>
        <v>1.2367095210908901E-7</v>
      </c>
      <c r="AS45" s="4">
        <f t="shared" si="18"/>
        <v>0</v>
      </c>
    </row>
    <row r="46" spans="1:45" x14ac:dyDescent="0.2">
      <c r="A46">
        <f>front!A46</f>
        <v>206.78</v>
      </c>
      <c r="B46" s="1">
        <f t="shared" si="19"/>
        <v>0.46999999999999886</v>
      </c>
      <c r="C46">
        <f>front!D46-front!B46</f>
        <v>121.13000000000011</v>
      </c>
      <c r="D46" s="2">
        <f>front!E46-front!C46</f>
        <v>1041.5999999999985</v>
      </c>
      <c r="E46" s="2">
        <f>IF(front!F46-front!C46&gt;0,front!F46-front!C46,0)</f>
        <v>1111.8999999999996</v>
      </c>
      <c r="F46" s="2">
        <f>front!I46-front!H46</f>
        <v>654.10000000000036</v>
      </c>
      <c r="G46" s="2">
        <f>IF(front!J46-front!H46&gt;0,front!J46-front!H46,0)</f>
        <v>14.700000000000728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120.84513902347376</v>
      </c>
      <c r="J46" s="4">
        <f>D46/(constants!$A$4+constants!$B$4*data!D46+constants!$C$4*data!D46^2+constants!$D$4*data!D46^3+constants!$E$4*data!D46^4+constants!$F$4*data!D46^5+constants!$G$4*data!D46^6+constants!$H$4*data!D46^7)</f>
        <v>1039.2082707324357</v>
      </c>
      <c r="K46" s="4">
        <f>E46/(constants!$A$4+constants!$B$4*data!E46+constants!$C$4*data!E46^2+constants!$D$4*data!E46^3+constants!$E$4*data!E46^4+constants!$F$4*data!E46^5+constants!$G$4*data!E46^6+constants!$H$4*data!E46^7)</f>
        <v>1109.3490822896176</v>
      </c>
      <c r="L46" s="4">
        <f>F46/(constants!$A$4+constants!$B$4*data!F46+constants!$C$4*data!F46^2+constants!$D$4*data!F46^3+constants!$E$4*data!F46^4+constants!$F$4*data!F46^5+constants!$G$4*data!F46^6+constants!$H$4*data!F46^7)</f>
        <v>652.58767238586393</v>
      </c>
      <c r="M46" s="4">
        <f>G46/(constants!$A$4+constants!$B$4*data!G46+constants!$C$4*data!G46^2+constants!$D$4*data!G46^3+constants!$E$4*data!G46^4+constants!$F$4*data!G46^5+constants!$G$4*data!G46^6+constants!$H$4*data!G46^7)</f>
        <v>14.665267256004929</v>
      </c>
      <c r="N46" s="4"/>
      <c r="O46" s="4">
        <f t="shared" si="4"/>
        <v>201.40856503912295</v>
      </c>
      <c r="P46" s="4">
        <f t="shared" si="5"/>
        <v>207.84165414648714</v>
      </c>
      <c r="Q46" s="4">
        <f t="shared" si="6"/>
        <v>221.86981645792355</v>
      </c>
      <c r="R46" s="4">
        <f t="shared" si="7"/>
        <v>108.76461206431065</v>
      </c>
      <c r="S46" s="4">
        <f t="shared" si="8"/>
        <v>2.4442112093341546</v>
      </c>
      <c r="T46" s="4"/>
      <c r="U46" s="4">
        <f t="shared" si="9"/>
        <v>1.0674944701005378</v>
      </c>
      <c r="V46" s="4">
        <f t="shared" si="10"/>
        <v>2.2472485884369581E-2</v>
      </c>
      <c r="W46" s="4"/>
      <c r="X46">
        <f>IF(front!E46&gt;$X$2,O46,P46)</f>
        <v>207.84165414648714</v>
      </c>
      <c r="Y46">
        <f t="shared" si="11"/>
        <v>-10.827282265689263</v>
      </c>
      <c r="Z46">
        <f>SUMPRODUCT($B$7:$B$456,Y$7:Y$456,EXP(constants!$B$32+constants!$A$32*ABS($A$7:$A$456-$A46)))</f>
        <v>5.2689780426076659E-2</v>
      </c>
      <c r="AA46">
        <f t="shared" si="0"/>
        <v>-10.87997204611534</v>
      </c>
      <c r="AB46">
        <f t="shared" si="12"/>
        <v>0</v>
      </c>
      <c r="AD46" s="4">
        <f t="shared" si="1"/>
        <v>106.28860071319372</v>
      </c>
      <c r="AE46">
        <f>SUMPRODUCT($B$7:$B$456,AD$7:AD$456,EXP(constants!$B$32+constants!$A$32*ABS($A$7:$A$456-$A46)))</f>
        <v>5.2529216858447176</v>
      </c>
      <c r="AF46" s="4">
        <f t="shared" si="2"/>
        <v>101.035679027349</v>
      </c>
      <c r="AG46">
        <f t="shared" si="13"/>
        <v>101.035679027349</v>
      </c>
      <c r="AH46" s="4"/>
      <c r="AI46" s="5">
        <f>SUMPRODUCT(constants!$B$13:$B$20,A46^constants!$A$13:$A$20)*constants!$C$10/((A46/1000000000)^5*(EXP(0.014388/(A46/1000000000)/constants!$B$9)-1))</f>
        <v>9.9105472708718913E-10</v>
      </c>
      <c r="AJ46">
        <f>SUMPRODUCT(A46^constants!$E$28:$J$28,constants!$E$27:$J$27)</f>
        <v>6.9034519938587888E-6</v>
      </c>
      <c r="AL46" s="17">
        <f t="shared" si="3"/>
        <v>0</v>
      </c>
      <c r="AM46">
        <f t="shared" si="14"/>
        <v>6.8326872846473534E-8</v>
      </c>
      <c r="AN46">
        <f t="shared" si="15"/>
        <v>0</v>
      </c>
      <c r="AO46">
        <f t="shared" si="16"/>
        <v>1.283535853932835E-7</v>
      </c>
      <c r="AQ46">
        <f t="shared" si="17"/>
        <v>1.283535853932835E-7</v>
      </c>
      <c r="AS46" s="4">
        <f t="shared" si="18"/>
        <v>0</v>
      </c>
    </row>
    <row r="47" spans="1:45" x14ac:dyDescent="0.2">
      <c r="A47">
        <f>front!A47</f>
        <v>207.26</v>
      </c>
      <c r="B47" s="1">
        <f t="shared" si="19"/>
        <v>0.47999999999998977</v>
      </c>
      <c r="C47">
        <f>front!D47-front!B47</f>
        <v>106.86999999999989</v>
      </c>
      <c r="D47" s="2">
        <f>front!E47-front!C47</f>
        <v>1065.7999999999993</v>
      </c>
      <c r="E47" s="2">
        <f>IF(front!F47-front!C47&gt;0,front!F47-front!C47,0)</f>
        <v>1083.8999999999996</v>
      </c>
      <c r="F47" s="2">
        <f>front!I47-front!H47</f>
        <v>706.39999999999964</v>
      </c>
      <c r="G47" s="2">
        <f>IF(front!J47-front!H47&gt;0,front!J47-front!H47,0)</f>
        <v>0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106.61852295498029</v>
      </c>
      <c r="J47" s="4">
        <f>D47/(constants!$A$4+constants!$B$4*data!D47+constants!$C$4*data!D47^2+constants!$D$4*data!D47^3+constants!$E$4*data!D47^4+constants!$F$4*data!D47^5+constants!$G$4*data!D47^6+constants!$H$4*data!D47^7)</f>
        <v>1063.353467695161</v>
      </c>
      <c r="K47" s="4">
        <f>E47/(constants!$A$4+constants!$B$4*data!E47+constants!$C$4*data!E47^2+constants!$D$4*data!E47^3+constants!$E$4*data!E47^4+constants!$F$4*data!E47^5+constants!$G$4*data!E47^6+constants!$H$4*data!E47^7)</f>
        <v>1081.4124818065302</v>
      </c>
      <c r="L47" s="4">
        <f>F47/(constants!$A$4+constants!$B$4*data!F47+constants!$C$4*data!F47^2+constants!$D$4*data!F47^3+constants!$E$4*data!F47^4+constants!$F$4*data!F47^5+constants!$G$4*data!F47^6+constants!$H$4*data!F47^7)</f>
        <v>704.76864354977374</v>
      </c>
      <c r="M47" s="4">
        <f>G47/(constants!$A$4+constants!$B$4*data!G47+constants!$C$4*data!G47^2+constants!$D$4*data!G47^3+constants!$E$4*data!G47^4+constants!$F$4*data!G47^5+constants!$G$4*data!G47^6+constants!$H$4*data!G47^7)</f>
        <v>0</v>
      </c>
      <c r="N47" s="4"/>
      <c r="O47" s="4">
        <f t="shared" si="4"/>
        <v>177.69753825830048</v>
      </c>
      <c r="P47" s="4">
        <f t="shared" si="5"/>
        <v>212.67069353903221</v>
      </c>
      <c r="Q47" s="4">
        <f t="shared" si="6"/>
        <v>216.28249636130602</v>
      </c>
      <c r="R47" s="4">
        <f t="shared" si="7"/>
        <v>117.46144059162896</v>
      </c>
      <c r="S47" s="4">
        <f t="shared" si="8"/>
        <v>0</v>
      </c>
      <c r="T47" s="4"/>
      <c r="U47" s="4">
        <f t="shared" si="9"/>
        <v>1.0169830772739306</v>
      </c>
      <c r="V47" s="4">
        <f t="shared" si="10"/>
        <v>0</v>
      </c>
      <c r="W47" s="4"/>
      <c r="X47">
        <f>IF(front!E47&gt;$X$2,O47,P47)</f>
        <v>212.67069353903221</v>
      </c>
      <c r="Y47">
        <f t="shared" si="11"/>
        <v>-0.49153014210696711</v>
      </c>
      <c r="Z47">
        <f>SUMPRODUCT($B$7:$B$456,Y$7:Y$456,EXP(constants!$B$32+constants!$A$32*ABS($A$7:$A$456-$A47)))</f>
        <v>5.4439363904168765E-2</v>
      </c>
      <c r="AA47">
        <f t="shared" si="0"/>
        <v>-0.54596950601113592</v>
      </c>
      <c r="AB47">
        <f t="shared" si="12"/>
        <v>0</v>
      </c>
      <c r="AD47" s="4">
        <f t="shared" si="1"/>
        <v>117.46144059162896</v>
      </c>
      <c r="AE47">
        <f>SUMPRODUCT($B$7:$B$456,AD$7:AD$456,EXP(constants!$B$32+constants!$A$32*ABS($A$7:$A$456-$A47)))</f>
        <v>5.3743299642660958</v>
      </c>
      <c r="AF47" s="4">
        <f t="shared" si="2"/>
        <v>112.08711062736286</v>
      </c>
      <c r="AG47">
        <f t="shared" si="13"/>
        <v>112.08711062736286</v>
      </c>
      <c r="AH47" s="4"/>
      <c r="AI47" s="5">
        <f>SUMPRODUCT(constants!$B$13:$B$20,A47^constants!$A$13:$A$20)*constants!$C$10/((A47/1000000000)^5*(EXP(0.014388/(A47/1000000000)/constants!$B$9)-1))</f>
        <v>1.0357737203253242E-9</v>
      </c>
      <c r="AJ47">
        <f>SUMPRODUCT(A47^constants!$E$28:$J$28,constants!$E$27:$J$27)</f>
        <v>6.8317072537080214E-6</v>
      </c>
      <c r="AL47" s="17">
        <f t="shared" si="3"/>
        <v>0</v>
      </c>
      <c r="AM47">
        <f t="shared" si="14"/>
        <v>6.0949980916362879E-8</v>
      </c>
      <c r="AN47">
        <f t="shared" si="15"/>
        <v>0</v>
      </c>
      <c r="AO47">
        <f t="shared" si="16"/>
        <v>1.1449592604428916E-7</v>
      </c>
      <c r="AQ47">
        <f t="shared" si="17"/>
        <v>1.1449592604428916E-7</v>
      </c>
      <c r="AS47" s="4">
        <f t="shared" si="18"/>
        <v>0</v>
      </c>
    </row>
    <row r="48" spans="1:45" x14ac:dyDescent="0.2">
      <c r="A48">
        <f>front!A48</f>
        <v>207.74</v>
      </c>
      <c r="B48" s="1">
        <f t="shared" si="19"/>
        <v>0.48000000000001819</v>
      </c>
      <c r="C48">
        <f>front!D48-front!B48</f>
        <v>123.80000000000018</v>
      </c>
      <c r="D48" s="2">
        <f>front!E48-front!C48</f>
        <v>1088.9000000000015</v>
      </c>
      <c r="E48" s="2">
        <f>IF(front!F48-front!C48&gt;0,front!F48-front!C48,0)</f>
        <v>1107</v>
      </c>
      <c r="F48" s="2">
        <f>front!I48-front!H48</f>
        <v>728.29999999999927</v>
      </c>
      <c r="G48" s="2">
        <f>IF(front!J48-front!H48&gt;0,front!J48-front!H48,0)</f>
        <v>37.699999999998909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123.5088925164607</v>
      </c>
      <c r="J48" s="4">
        <f>D48/(constants!$A$4+constants!$B$4*data!D48+constants!$C$4*data!D48^2+constants!$D$4*data!D48^3+constants!$E$4*data!D48^4+constants!$F$4*data!D48^5+constants!$G$4*data!D48^6+constants!$H$4*data!D48^7)</f>
        <v>1086.4011601376737</v>
      </c>
      <c r="K48" s="4">
        <f>E48/(constants!$A$4+constants!$B$4*data!E48+constants!$C$4*data!E48^2+constants!$D$4*data!E48^3+constants!$E$4*data!E48^4+constants!$F$4*data!E48^5+constants!$G$4*data!E48^6+constants!$H$4*data!E48^7)</f>
        <v>1104.4601769106237</v>
      </c>
      <c r="L48" s="4">
        <f>F48/(constants!$A$4+constants!$B$4*data!F48+constants!$C$4*data!F48^2+constants!$D$4*data!F48^3+constants!$E$4*data!F48^4+constants!$F$4*data!F48^5+constants!$G$4*data!F48^6+constants!$H$4*data!F48^7)</f>
        <v>726.61884515197835</v>
      </c>
      <c r="M48" s="4">
        <f>G48/(constants!$A$4+constants!$B$4*data!G48+constants!$C$4*data!G48^2+constants!$D$4*data!G48^3+constants!$E$4*data!G48^4+constants!$F$4*data!G48^5+constants!$G$4*data!G48^6+constants!$H$4*data!G48^7)</f>
        <v>37.611017568097488</v>
      </c>
      <c r="N48" s="4"/>
      <c r="O48" s="4">
        <f t="shared" si="4"/>
        <v>205.84815419410117</v>
      </c>
      <c r="P48" s="4">
        <f t="shared" si="5"/>
        <v>217.28023202753477</v>
      </c>
      <c r="Q48" s="4">
        <f t="shared" si="6"/>
        <v>220.89203538212473</v>
      </c>
      <c r="R48" s="4">
        <f t="shared" si="7"/>
        <v>121.10314085866305</v>
      </c>
      <c r="S48" s="4">
        <f t="shared" si="8"/>
        <v>6.2685029280162476</v>
      </c>
      <c r="T48" s="4"/>
      <c r="U48" s="4">
        <f t="shared" si="9"/>
        <v>1.0166227885569097</v>
      </c>
      <c r="V48" s="4">
        <f t="shared" si="10"/>
        <v>5.1761687463846101E-2</v>
      </c>
      <c r="W48" s="4"/>
      <c r="X48">
        <f>IF(front!E48&gt;$X$2,O48,P48)</f>
        <v>217.28023202753477</v>
      </c>
      <c r="Y48">
        <f t="shared" si="11"/>
        <v>-0.42502959866897072</v>
      </c>
      <c r="Z48">
        <f>SUMPRODUCT($B$7:$B$456,Y$7:Y$456,EXP(constants!$B$32+constants!$A$32*ABS($A$7:$A$456-$A48)))</f>
        <v>5.6238471353410188E-2</v>
      </c>
      <c r="AA48">
        <f t="shared" si="0"/>
        <v>-0.48126807002238092</v>
      </c>
      <c r="AB48">
        <f t="shared" si="12"/>
        <v>0</v>
      </c>
      <c r="AD48" s="4">
        <f t="shared" si="1"/>
        <v>114.75308226102405</v>
      </c>
      <c r="AE48">
        <f>SUMPRODUCT($B$7:$B$456,AD$7:AD$456,EXP(constants!$B$32+constants!$A$32*ABS($A$7:$A$456-$A48)))</f>
        <v>5.4976079422160682</v>
      </c>
      <c r="AF48" s="4">
        <f t="shared" si="2"/>
        <v>109.25547431880798</v>
      </c>
      <c r="AG48">
        <f t="shared" si="13"/>
        <v>109.25547431880798</v>
      </c>
      <c r="AH48" s="4"/>
      <c r="AI48" s="5">
        <f>SUMPRODUCT(constants!$B$13:$B$20,A48^constants!$A$13:$A$20)*constants!$C$10/((A48/1000000000)^5*(EXP(0.014388/(A48/1000000000)/constants!$B$9)-1))</f>
        <v>1.0822241743636403E-9</v>
      </c>
      <c r="AJ48">
        <f>SUMPRODUCT(A48^constants!$E$28:$J$28,constants!$E$27:$J$27)</f>
        <v>6.7607493611396784E-6</v>
      </c>
      <c r="AL48" s="17">
        <f t="shared" si="3"/>
        <v>0</v>
      </c>
      <c r="AM48">
        <f t="shared" si="14"/>
        <v>6.1880188643104328E-8</v>
      </c>
      <c r="AN48">
        <f t="shared" si="15"/>
        <v>0</v>
      </c>
      <c r="AO48">
        <f t="shared" si="16"/>
        <v>1.1624334242548482E-7</v>
      </c>
      <c r="AQ48">
        <f t="shared" si="17"/>
        <v>1.1624334242548482E-7</v>
      </c>
      <c r="AS48" s="4">
        <f t="shared" si="18"/>
        <v>0</v>
      </c>
    </row>
    <row r="49" spans="1:45" x14ac:dyDescent="0.2">
      <c r="A49">
        <f>front!A49</f>
        <v>208.22</v>
      </c>
      <c r="B49" s="1">
        <f t="shared" si="19"/>
        <v>0.47999999999998977</v>
      </c>
      <c r="C49">
        <f>front!D49-front!B49</f>
        <v>109.60000000000036</v>
      </c>
      <c r="D49" s="2">
        <f>front!E49-front!C49</f>
        <v>1107.2999999999993</v>
      </c>
      <c r="E49" s="2">
        <f>IF(front!F49-front!C49&gt;0,front!F49-front!C49,0)</f>
        <v>1103.5</v>
      </c>
      <c r="F49" s="2">
        <f>front!I49-front!H49</f>
        <v>773.80000000000109</v>
      </c>
      <c r="G49" s="2">
        <f>IF(front!J49-front!H49&gt;0,front!J49-front!H49,0)</f>
        <v>38.899999999999636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109.34212883389513</v>
      </c>
      <c r="J49" s="4">
        <f>D49/(constants!$A$4+constants!$B$4*data!D49+constants!$C$4*data!D49^2+constants!$D$4*data!D49^3+constants!$E$4*data!D49^4+constants!$F$4*data!D49^5+constants!$G$4*data!D49^6+constants!$H$4*data!D49^7)</f>
        <v>1104.7594976449425</v>
      </c>
      <c r="K49" s="4">
        <f>E49/(constants!$A$4+constants!$B$4*data!E49+constants!$C$4*data!E49^2+constants!$D$4*data!E49^3+constants!$E$4*data!E49^4+constants!$F$4*data!E49^5+constants!$G$4*data!E49^6+constants!$H$4*data!E49^7)</f>
        <v>1100.9681017088806</v>
      </c>
      <c r="L49" s="4">
        <f>F49/(constants!$A$4+constants!$B$4*data!F49+constants!$C$4*data!F49^2+constants!$D$4*data!F49^3+constants!$E$4*data!F49^4+constants!$F$4*data!F49^5+constants!$G$4*data!F49^6+constants!$H$4*data!F49^7)</f>
        <v>772.01545517654949</v>
      </c>
      <c r="M49" s="4">
        <f>G49/(constants!$A$4+constants!$B$4*data!G49+constants!$C$4*data!G49^2+constants!$D$4*data!G49^3+constants!$E$4*data!G49^4+constants!$F$4*data!G49^5+constants!$G$4*data!G49^6+constants!$H$4*data!G49^7)</f>
        <v>38.808190239010621</v>
      </c>
      <c r="N49" s="4"/>
      <c r="O49" s="4">
        <f t="shared" si="4"/>
        <v>182.23688138982521</v>
      </c>
      <c r="P49" s="4">
        <f t="shared" si="5"/>
        <v>220.95189952898849</v>
      </c>
      <c r="Q49" s="4">
        <f t="shared" si="6"/>
        <v>220.19362034177612</v>
      </c>
      <c r="R49" s="4">
        <f t="shared" si="7"/>
        <v>128.66924252942491</v>
      </c>
      <c r="S49" s="4">
        <f t="shared" si="8"/>
        <v>6.4680317065017698</v>
      </c>
      <c r="T49" s="4"/>
      <c r="U49" s="4">
        <f t="shared" si="9"/>
        <v>0.99656812551134966</v>
      </c>
      <c r="V49" s="4">
        <f t="shared" si="10"/>
        <v>5.0268670113781222E-2</v>
      </c>
      <c r="W49" s="4"/>
      <c r="X49">
        <f>IF(front!E49&gt;$X$2,O49,P49)</f>
        <v>220.95189952898849</v>
      </c>
      <c r="Y49">
        <f t="shared" si="11"/>
        <v>3.9349770220279368</v>
      </c>
      <c r="Z49">
        <f>SUMPRODUCT($B$7:$B$456,Y$7:Y$456,EXP(constants!$B$32+constants!$A$32*ABS($A$7:$A$456-$A49)))</f>
        <v>5.8087234268326092E-2</v>
      </c>
      <c r="AA49">
        <f t="shared" si="0"/>
        <v>3.8768897877596107</v>
      </c>
      <c r="AB49">
        <f t="shared" si="12"/>
        <v>0</v>
      </c>
      <c r="AD49" s="4">
        <f t="shared" si="1"/>
        <v>122.11705920601835</v>
      </c>
      <c r="AE49">
        <f>SUMPRODUCT($B$7:$B$456,AD$7:AD$456,EXP(constants!$B$32+constants!$A$32*ABS($A$7:$A$456-$A49)))</f>
        <v>5.6228967859250147</v>
      </c>
      <c r="AF49" s="4">
        <f t="shared" si="2"/>
        <v>116.49416242009335</v>
      </c>
      <c r="AG49">
        <f t="shared" si="13"/>
        <v>116.49416242009335</v>
      </c>
      <c r="AH49" s="4"/>
      <c r="AI49" s="5">
        <f>SUMPRODUCT(constants!$B$13:$B$20,A49^constants!$A$13:$A$20)*constants!$C$10/((A49/1000000000)^5*(EXP(0.014388/(A49/1000000000)/constants!$B$9)-1))</f>
        <v>1.1304612382585162E-9</v>
      </c>
      <c r="AJ49">
        <f>SUMPRODUCT(A49^constants!$E$28:$J$28,constants!$E$27:$J$27)</f>
        <v>6.6905712335444127E-6</v>
      </c>
      <c r="AL49" s="17">
        <f t="shared" si="3"/>
        <v>0</v>
      </c>
      <c r="AM49">
        <f t="shared" si="14"/>
        <v>5.7432673831477744E-8</v>
      </c>
      <c r="AN49">
        <f t="shared" si="15"/>
        <v>0</v>
      </c>
      <c r="AO49">
        <f t="shared" si="16"/>
        <v>1.0788858465038977E-7</v>
      </c>
      <c r="AQ49">
        <f t="shared" si="17"/>
        <v>1.0788858465038977E-7</v>
      </c>
      <c r="AS49" s="4">
        <f t="shared" si="18"/>
        <v>0</v>
      </c>
    </row>
    <row r="50" spans="1:45" x14ac:dyDescent="0.2">
      <c r="A50">
        <f>front!A50</f>
        <v>208.69</v>
      </c>
      <c r="B50" s="1">
        <f t="shared" si="19"/>
        <v>0.46999999999999886</v>
      </c>
      <c r="C50">
        <f>front!D50-front!B50</f>
        <v>110.13000000000011</v>
      </c>
      <c r="D50" s="2">
        <f>front!E50-front!C50</f>
        <v>1077.7999999999993</v>
      </c>
      <c r="E50" s="2">
        <f>IF(front!F50-front!C50&gt;0,front!F50-front!C50,0)</f>
        <v>1104.7999999999993</v>
      </c>
      <c r="F50" s="2">
        <f>front!I50-front!H50</f>
        <v>836</v>
      </c>
      <c r="G50" s="2">
        <f>IF(front!J50-front!H50&gt;0,front!J50-front!H50,0)</f>
        <v>41.299999999999272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109.87088764713049</v>
      </c>
      <c r="J50" s="4">
        <f>D50/(constants!$A$4+constants!$B$4*data!D50+constants!$C$4*data!D50^2+constants!$D$4*data!D50^3+constants!$E$4*data!D50^4+constants!$F$4*data!D50^5+constants!$G$4*data!D50^6+constants!$H$4*data!D50^7)</f>
        <v>1075.3262944657363</v>
      </c>
      <c r="K50" s="4">
        <f>E50/(constants!$A$4+constants!$B$4*data!E50+constants!$C$4*data!E50^2+constants!$D$4*data!E50^3+constants!$E$4*data!E50^4+constants!$F$4*data!E50^5+constants!$G$4*data!E50^6+constants!$H$4*data!E50^7)</f>
        <v>1102.2651582054139</v>
      </c>
      <c r="L50" s="4">
        <f>F50/(constants!$A$4+constants!$B$4*data!F50+constants!$C$4*data!F50^2+constants!$D$4*data!F50^3+constants!$E$4*data!F50^4+constants!$F$4*data!F50^5+constants!$G$4*data!F50^6+constants!$H$4*data!F50^7)</f>
        <v>834.07425451797133</v>
      </c>
      <c r="M50" s="4">
        <f>G50/(constants!$A$4+constants!$B$4*data!G50+constants!$C$4*data!G50^2+constants!$D$4*data!G50^3+constants!$E$4*data!G50^4+constants!$F$4*data!G50^5+constants!$G$4*data!G50^6+constants!$H$4*data!G50^7)</f>
        <v>41.202536487734776</v>
      </c>
      <c r="N50" s="4"/>
      <c r="O50" s="4">
        <f t="shared" si="4"/>
        <v>183.11814607855081</v>
      </c>
      <c r="P50" s="4">
        <f t="shared" si="5"/>
        <v>215.06525889314725</v>
      </c>
      <c r="Q50" s="4">
        <f t="shared" si="6"/>
        <v>220.45303164108279</v>
      </c>
      <c r="R50" s="4">
        <f t="shared" si="7"/>
        <v>139.01237575299521</v>
      </c>
      <c r="S50" s="4">
        <f t="shared" si="8"/>
        <v>6.8670894146224626</v>
      </c>
      <c r="T50" s="4"/>
      <c r="U50" s="4">
        <f t="shared" si="9"/>
        <v>1.0250518041624399</v>
      </c>
      <c r="V50" s="4">
        <f t="shared" si="10"/>
        <v>4.9399122757417528E-2</v>
      </c>
      <c r="W50" s="4"/>
      <c r="X50">
        <f>IF(front!E50&gt;$X$2,O50,P50)</f>
        <v>215.06525889314725</v>
      </c>
      <c r="Y50">
        <f t="shared" si="11"/>
        <v>-2.2073324281580824</v>
      </c>
      <c r="Z50">
        <f>SUMPRODUCT($B$7:$B$456,Y$7:Y$456,EXP(constants!$B$32+constants!$A$32*ABS($A$7:$A$456-$A50)))</f>
        <v>5.9869342403935356E-2</v>
      </c>
      <c r="AA50">
        <f t="shared" si="0"/>
        <v>-2.2672017705620178</v>
      </c>
      <c r="AB50">
        <f t="shared" si="12"/>
        <v>0</v>
      </c>
      <c r="AD50" s="4">
        <f t="shared" si="1"/>
        <v>132.05594282493738</v>
      </c>
      <c r="AE50">
        <f>SUMPRODUCT($B$7:$B$456,AD$7:AD$456,EXP(constants!$B$32+constants!$A$32*ABS($A$7:$A$456-$A50)))</f>
        <v>5.7474613203331648</v>
      </c>
      <c r="AF50" s="4">
        <f t="shared" si="2"/>
        <v>126.30848150460422</v>
      </c>
      <c r="AG50">
        <f t="shared" si="13"/>
        <v>126.30848150460422</v>
      </c>
      <c r="AH50" s="4"/>
      <c r="AI50" s="5">
        <f>SUMPRODUCT(constants!$B$13:$B$20,A50^constants!$A$13:$A$20)*constants!$C$10/((A50/1000000000)^5*(EXP(0.014388/(A50/1000000000)/constants!$B$9)-1))</f>
        <v>1.1794788684155623E-9</v>
      </c>
      <c r="AJ50">
        <f>SUMPRODUCT(A50^constants!$E$28:$J$28,constants!$E$27:$J$27)</f>
        <v>6.6226039426633683E-6</v>
      </c>
      <c r="AL50" s="17">
        <f t="shared" si="3"/>
        <v>0</v>
      </c>
      <c r="AM50">
        <f t="shared" si="14"/>
        <v>5.2431981318863058E-8</v>
      </c>
      <c r="AN50">
        <f t="shared" si="15"/>
        <v>0</v>
      </c>
      <c r="AO50">
        <f t="shared" si="16"/>
        <v>9.8494669976647014E-8</v>
      </c>
      <c r="AQ50">
        <f t="shared" si="17"/>
        <v>9.8494669976647014E-8</v>
      </c>
      <c r="AS50" s="4">
        <f t="shared" si="18"/>
        <v>0</v>
      </c>
    </row>
    <row r="51" spans="1:45" x14ac:dyDescent="0.2">
      <c r="A51">
        <f>front!A51</f>
        <v>209.17</v>
      </c>
      <c r="B51" s="1">
        <f t="shared" si="19"/>
        <v>0.47999999999998977</v>
      </c>
      <c r="C51">
        <f>front!D51-front!B51</f>
        <v>124.59999999999991</v>
      </c>
      <c r="D51" s="2">
        <f>front!E51-front!C51</f>
        <v>1111</v>
      </c>
      <c r="E51" s="2">
        <f>IF(front!F51-front!C51&gt;0,front!F51-front!C51,0)</f>
        <v>1132.5</v>
      </c>
      <c r="F51" s="2">
        <f>front!I51-front!H51</f>
        <v>829.89999999999964</v>
      </c>
      <c r="G51" s="2">
        <f>IF(front!J51-front!H51&gt;0,front!J51-front!H51,0)</f>
        <v>4.7000000000007276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124.30702115942088</v>
      </c>
      <c r="J51" s="4">
        <f>D51/(constants!$A$4+constants!$B$4*data!D51+constants!$C$4*data!D51^2+constants!$D$4*data!D51^3+constants!$E$4*data!D51^4+constants!$F$4*data!D51^5+constants!$G$4*data!D51^6+constants!$H$4*data!D51^7)</f>
        <v>1108.4511200690511</v>
      </c>
      <c r="K51" s="4">
        <f>E51/(constants!$A$4+constants!$B$4*data!E51+constants!$C$4*data!E51^2+constants!$D$4*data!E51^3+constants!$E$4*data!E51^4+constants!$F$4*data!E51^5+constants!$G$4*data!E51^6+constants!$H$4*data!E51^7)</f>
        <v>1129.9024406368683</v>
      </c>
      <c r="L51" s="4">
        <f>F51/(constants!$A$4+constants!$B$4*data!F51+constants!$C$4*data!F51^2+constants!$D$4*data!F51^3+constants!$E$4*data!F51^4+constants!$F$4*data!F51^5+constants!$G$4*data!F51^6+constants!$H$4*data!F51^7)</f>
        <v>827.98809599957417</v>
      </c>
      <c r="M51" s="4">
        <f>G51/(constants!$A$4+constants!$B$4*data!G51+constants!$C$4*data!G51^2+constants!$D$4*data!G51^3+constants!$E$4*data!G51^4+constants!$F$4*data!G51^5+constants!$G$4*data!G51^6+constants!$H$4*data!G51^7)</f>
        <v>4.6888897905121851</v>
      </c>
      <c r="N51" s="4"/>
      <c r="O51" s="4">
        <f t="shared" si="4"/>
        <v>207.1783685990348</v>
      </c>
      <c r="P51" s="4">
        <f t="shared" si="5"/>
        <v>221.69022401381022</v>
      </c>
      <c r="Q51" s="4">
        <f t="shared" si="6"/>
        <v>225.98048812737366</v>
      </c>
      <c r="R51" s="4">
        <f t="shared" si="7"/>
        <v>137.99801599992904</v>
      </c>
      <c r="S51" s="4">
        <f t="shared" si="8"/>
        <v>0.78148163175203078</v>
      </c>
      <c r="T51" s="4"/>
      <c r="U51" s="4">
        <f t="shared" si="9"/>
        <v>1.0193525182837839</v>
      </c>
      <c r="V51" s="4">
        <f t="shared" si="10"/>
        <v>5.6629917907836634E-3</v>
      </c>
      <c r="W51" s="4"/>
      <c r="X51">
        <f>IF(front!E51&gt;$X$2,O51,P51)</f>
        <v>221.69022401381022</v>
      </c>
      <c r="Y51">
        <f t="shared" si="11"/>
        <v>-1.0300800708534723</v>
      </c>
      <c r="Z51">
        <f>SUMPRODUCT($B$7:$B$456,Y$7:Y$456,EXP(constants!$B$32+constants!$A$32*ABS($A$7:$A$456-$A51)))</f>
        <v>6.1772858925005177E-2</v>
      </c>
      <c r="AA51">
        <f t="shared" si="0"/>
        <v>-1.0918529297784776</v>
      </c>
      <c r="AB51">
        <f t="shared" si="12"/>
        <v>0</v>
      </c>
      <c r="AD51" s="4">
        <f t="shared" si="1"/>
        <v>137.20636698714404</v>
      </c>
      <c r="AE51">
        <f>SUMPRODUCT($B$7:$B$456,AD$7:AD$456,EXP(constants!$B$32+constants!$A$32*ABS($A$7:$A$456-$A51)))</f>
        <v>5.8765646103082876</v>
      </c>
      <c r="AF51" s="4">
        <f t="shared" si="2"/>
        <v>131.32980237683574</v>
      </c>
      <c r="AG51">
        <f t="shared" si="13"/>
        <v>131.32980237683574</v>
      </c>
      <c r="AH51" s="4"/>
      <c r="AI51" s="5">
        <f>SUMPRODUCT(constants!$B$13:$B$20,A51^constants!$A$13:$A$20)*constants!$C$10/((A51/1000000000)^5*(EXP(0.014388/(A51/1000000000)/constants!$B$9)-1))</f>
        <v>1.2314197349209617E-9</v>
      </c>
      <c r="AJ51">
        <f>SUMPRODUCT(A51^constants!$E$28:$J$28,constants!$E$27:$J$27)</f>
        <v>6.5539483868292639E-6</v>
      </c>
      <c r="AL51" s="17">
        <f t="shared" si="3"/>
        <v>0</v>
      </c>
      <c r="AM51">
        <f t="shared" si="14"/>
        <v>4.990450201107791E-8</v>
      </c>
      <c r="AN51">
        <f t="shared" si="15"/>
        <v>0</v>
      </c>
      <c r="AO51">
        <f t="shared" si="16"/>
        <v>9.3746742585172648E-8</v>
      </c>
      <c r="AQ51">
        <f t="shared" si="17"/>
        <v>9.3746742585172648E-8</v>
      </c>
      <c r="AS51" s="4">
        <f t="shared" si="18"/>
        <v>0</v>
      </c>
    </row>
    <row r="52" spans="1:45" x14ac:dyDescent="0.2">
      <c r="A52">
        <f>front!A52</f>
        <v>209.65</v>
      </c>
      <c r="B52" s="1">
        <f t="shared" si="19"/>
        <v>0.48000000000001819</v>
      </c>
      <c r="C52">
        <f>front!D52-front!B52</f>
        <v>120.07000000000016</v>
      </c>
      <c r="D52" s="2">
        <f>front!E52-front!C52</f>
        <v>1084.2000000000007</v>
      </c>
      <c r="E52" s="2">
        <f>IF(front!F52-front!C52&gt;0,front!F52-front!C52,0)</f>
        <v>1103.3999999999996</v>
      </c>
      <c r="F52" s="2">
        <f>front!I52-front!H52</f>
        <v>898.29999999999927</v>
      </c>
      <c r="G52" s="2">
        <f>IF(front!J52-front!H52&gt;0,front!J52-front!H52,0)</f>
        <v>1.1999999999989086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119.78761927501351</v>
      </c>
      <c r="J52" s="4">
        <f>D52/(constants!$A$4+constants!$B$4*data!D52+constants!$C$4*data!D52^2+constants!$D$4*data!D52^3+constants!$E$4*data!D52^4+constants!$F$4*data!D52^5+constants!$G$4*data!D52^6+constants!$H$4*data!D52^7)</f>
        <v>1081.7118025018744</v>
      </c>
      <c r="K52" s="4">
        <f>E52/(constants!$A$4+constants!$B$4*data!E52+constants!$C$4*data!E52^2+constants!$D$4*data!E52^3+constants!$E$4*data!E52^4+constants!$F$4*data!E52^5+constants!$G$4*data!E52^6+constants!$H$4*data!E52^7)</f>
        <v>1100.8683281325714</v>
      </c>
      <c r="L52" s="4">
        <f>F52/(constants!$A$4+constants!$B$4*data!F52+constants!$C$4*data!F52^2+constants!$D$4*data!F52^3+constants!$E$4*data!F52^4+constants!$F$4*data!F52^5+constants!$G$4*data!F52^6+constants!$H$4*data!F52^7)</f>
        <v>896.23295502024371</v>
      </c>
      <c r="M52" s="4">
        <f>G52/(constants!$A$4+constants!$B$4*data!G52+constants!$C$4*data!G52^2+constants!$D$4*data!G52^3+constants!$E$4*data!G52^4+constants!$F$4*data!G52^5+constants!$G$4*data!G52^6+constants!$H$4*data!G52^7)</f>
        <v>1.1971628845565381</v>
      </c>
      <c r="N52" s="4"/>
      <c r="O52" s="4">
        <f t="shared" si="4"/>
        <v>199.64603212502251</v>
      </c>
      <c r="P52" s="4">
        <f t="shared" si="5"/>
        <v>216.34236050037489</v>
      </c>
      <c r="Q52" s="4">
        <f t="shared" si="6"/>
        <v>220.17366562651429</v>
      </c>
      <c r="R52" s="4">
        <f t="shared" si="7"/>
        <v>149.37215917004062</v>
      </c>
      <c r="S52" s="4">
        <f t="shared" si="8"/>
        <v>0.19952714742608968</v>
      </c>
      <c r="T52" s="4"/>
      <c r="U52" s="4">
        <f t="shared" si="9"/>
        <v>1.0177094542061853</v>
      </c>
      <c r="V52" s="4">
        <f t="shared" si="10"/>
        <v>1.3357719975042616E-3</v>
      </c>
      <c r="W52" s="4"/>
      <c r="X52">
        <f>IF(front!E52&gt;$X$2,O52,P52)</f>
        <v>216.34236050037489</v>
      </c>
      <c r="Y52">
        <f t="shared" si="11"/>
        <v>-0.65489517478141579</v>
      </c>
      <c r="Z52">
        <f>SUMPRODUCT($B$7:$B$456,Y$7:Y$456,EXP(constants!$B$32+constants!$A$32*ABS($A$7:$A$456-$A52)))</f>
        <v>6.374116281676144E-2</v>
      </c>
      <c r="AA52">
        <f t="shared" si="0"/>
        <v>-0.71863633759817724</v>
      </c>
      <c r="AB52">
        <f t="shared" si="12"/>
        <v>0</v>
      </c>
      <c r="AD52" s="4">
        <f t="shared" si="1"/>
        <v>149.17003609655322</v>
      </c>
      <c r="AE52">
        <f>SUMPRODUCT($B$7:$B$456,AD$7:AD$456,EXP(constants!$B$32+constants!$A$32*ABS($A$7:$A$456-$A52)))</f>
        <v>6.0075528283083166</v>
      </c>
      <c r="AF52" s="4">
        <f t="shared" si="2"/>
        <v>143.1624832682449</v>
      </c>
      <c r="AG52">
        <f t="shared" si="13"/>
        <v>143.1624832682449</v>
      </c>
      <c r="AH52" s="4"/>
      <c r="AI52" s="5">
        <f>SUMPRODUCT(constants!$B$13:$B$20,A52^constants!$A$13:$A$20)*constants!$C$10/((A52/1000000000)^5*(EXP(0.014388/(A52/1000000000)/constants!$B$9)-1))</f>
        <v>1.2853194646209214E-9</v>
      </c>
      <c r="AJ52">
        <f>SUMPRODUCT(A52^constants!$E$28:$J$28,constants!$E$27:$J$27)</f>
        <v>6.4860517491227196E-6</v>
      </c>
      <c r="AL52" s="17">
        <f t="shared" si="3"/>
        <v>0</v>
      </c>
      <c r="AM52">
        <f t="shared" si="14"/>
        <v>4.5305526986212885E-8</v>
      </c>
      <c r="AN52">
        <f t="shared" si="15"/>
        <v>0</v>
      </c>
      <c r="AO52">
        <f t="shared" si="16"/>
        <v>8.5107463353091462E-8</v>
      </c>
      <c r="AQ52">
        <f t="shared" si="17"/>
        <v>8.5107463353091462E-8</v>
      </c>
      <c r="AS52" s="4">
        <f t="shared" si="18"/>
        <v>0</v>
      </c>
    </row>
    <row r="53" spans="1:45" x14ac:dyDescent="0.2">
      <c r="A53">
        <f>front!A53</f>
        <v>210.13</v>
      </c>
      <c r="B53" s="1">
        <f t="shared" si="19"/>
        <v>0.47999999999998977</v>
      </c>
      <c r="C53">
        <f>front!D53-front!B53</f>
        <v>116.74000000000024</v>
      </c>
      <c r="D53" s="2">
        <f>front!E53-front!C53</f>
        <v>1084.4000000000015</v>
      </c>
      <c r="E53" s="2">
        <f>IF(front!F53-front!C53&gt;0,front!F53-front!C53,0)</f>
        <v>1123.4000000000015</v>
      </c>
      <c r="F53" s="2">
        <f>front!I53-front!H53</f>
        <v>894.69999999999891</v>
      </c>
      <c r="G53" s="2">
        <f>IF(front!J53-front!H53&gt;0,front!J53-front!H53,0)</f>
        <v>10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116.46541236277329</v>
      </c>
      <c r="J53" s="4">
        <f>D53/(constants!$A$4+constants!$B$4*data!D53+constants!$C$4*data!D53^2+constants!$D$4*data!D53^3+constants!$E$4*data!D53^4+constants!$F$4*data!D53^5+constants!$G$4*data!D53^6+constants!$H$4*data!D53^7)</f>
        <v>1081.9113496324312</v>
      </c>
      <c r="K53" s="4">
        <f>E53/(constants!$A$4+constants!$B$4*data!E53+constants!$C$4*data!E53^2+constants!$D$4*data!E53^3+constants!$E$4*data!E53^4+constants!$F$4*data!E53^5+constants!$G$4*data!E53^6+constants!$H$4*data!E53^7)</f>
        <v>1120.8230442880738</v>
      </c>
      <c r="L53" s="4">
        <f>F53/(constants!$A$4+constants!$B$4*data!F53+constants!$C$4*data!F53^2+constants!$D$4*data!F53^3+constants!$E$4*data!F53^4+constants!$F$4*data!F53^5+constants!$G$4*data!F53^6+constants!$H$4*data!F53^7)</f>
        <v>892.6411170565118</v>
      </c>
      <c r="M53" s="4">
        <f>G53/(constants!$A$4+constants!$B$4*data!G53+constants!$C$4*data!G53^2+constants!$D$4*data!G53^3+constants!$E$4*data!G53^4+constants!$F$4*data!G53^5+constants!$G$4*data!G53^6+constants!$H$4*data!G53^7)</f>
        <v>9.9763671140707242</v>
      </c>
      <c r="N53" s="4"/>
      <c r="O53" s="4">
        <f t="shared" si="4"/>
        <v>194.10902060462215</v>
      </c>
      <c r="P53" s="4">
        <f t="shared" si="5"/>
        <v>216.38226992648626</v>
      </c>
      <c r="Q53" s="4">
        <f t="shared" si="6"/>
        <v>224.16460885761478</v>
      </c>
      <c r="R53" s="4">
        <f t="shared" si="7"/>
        <v>148.77351950941863</v>
      </c>
      <c r="S53" s="4">
        <f t="shared" si="8"/>
        <v>1.6627278523451208</v>
      </c>
      <c r="T53" s="4"/>
      <c r="U53" s="4">
        <f t="shared" si="9"/>
        <v>1.0359656959591583</v>
      </c>
      <c r="V53" s="4">
        <f t="shared" si="10"/>
        <v>1.1176235245546206E-2</v>
      </c>
      <c r="W53" s="4"/>
      <c r="X53">
        <f>IF(front!E53&gt;$X$2,O53,P53)</f>
        <v>216.38226992648626</v>
      </c>
      <c r="Y53">
        <f t="shared" si="11"/>
        <v>-4.5483522856709158</v>
      </c>
      <c r="Z53">
        <f>SUMPRODUCT($B$7:$B$456,Y$7:Y$456,EXP(constants!$B$32+constants!$A$32*ABS($A$7:$A$456-$A53)))</f>
        <v>6.5768896566562859E-2</v>
      </c>
      <c r="AA53">
        <f t="shared" si="0"/>
        <v>-4.6141211822374784</v>
      </c>
      <c r="AB53">
        <f t="shared" si="12"/>
        <v>0</v>
      </c>
      <c r="AD53" s="4">
        <f t="shared" si="1"/>
        <v>147.0891589187697</v>
      </c>
      <c r="AE53">
        <f>SUMPRODUCT($B$7:$B$456,AD$7:AD$456,EXP(constants!$B$32+constants!$A$32*ABS($A$7:$A$456-$A53)))</f>
        <v>6.1403059960737609</v>
      </c>
      <c r="AF53" s="4">
        <f t="shared" si="2"/>
        <v>140.94885292269595</v>
      </c>
      <c r="AG53">
        <f t="shared" si="13"/>
        <v>140.94885292269595</v>
      </c>
      <c r="AH53" s="4"/>
      <c r="AI53" s="5">
        <f>SUMPRODUCT(constants!$B$13:$B$20,A53^constants!$A$13:$A$20)*constants!$C$10/((A53/1000000000)^5*(EXP(0.014388/(A53/1000000000)/constants!$B$9)-1))</f>
        <v>1.3412386100828831E-9</v>
      </c>
      <c r="AJ53">
        <f>SUMPRODUCT(A53^constants!$E$28:$J$28,constants!$E$27:$J$27)</f>
        <v>6.4189071166526859E-6</v>
      </c>
      <c r="AL53" s="17">
        <f t="shared" si="3"/>
        <v>0</v>
      </c>
      <c r="AM53">
        <f t="shared" si="14"/>
        <v>4.5540683613602485E-8</v>
      </c>
      <c r="AN53">
        <f t="shared" si="15"/>
        <v>0</v>
      </c>
      <c r="AO53">
        <f t="shared" si="16"/>
        <v>8.5549210428539605E-8</v>
      </c>
      <c r="AQ53">
        <f t="shared" si="17"/>
        <v>8.5549210428539605E-8</v>
      </c>
      <c r="AS53" s="4">
        <f t="shared" si="18"/>
        <v>0</v>
      </c>
    </row>
    <row r="54" spans="1:45" x14ac:dyDescent="0.2">
      <c r="A54">
        <f>front!A54</f>
        <v>210.6</v>
      </c>
      <c r="B54" s="1">
        <f t="shared" si="19"/>
        <v>0.46999999999999886</v>
      </c>
      <c r="C54">
        <f>front!D54-front!B54</f>
        <v>117.40000000000009</v>
      </c>
      <c r="D54" s="2">
        <f>front!E54-front!C54</f>
        <v>1107.3999999999996</v>
      </c>
      <c r="E54" s="2">
        <f>IF(front!F54-front!C54&gt;0,front!F54-front!C54,0)</f>
        <v>1097.8999999999996</v>
      </c>
      <c r="F54" s="2">
        <f>front!I54-front!H54</f>
        <v>972.60000000000036</v>
      </c>
      <c r="G54" s="2">
        <f>IF(front!J54-front!H54&gt;0,front!J54-front!H54,0)</f>
        <v>3.6000000000003638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117.1238676232592</v>
      </c>
      <c r="J54" s="4">
        <f>D54/(constants!$A$4+constants!$B$4*data!D54+constants!$C$4*data!D54^2+constants!$D$4*data!D54^3+constants!$E$4*data!D54^4+constants!$F$4*data!D54^5+constants!$G$4*data!D54^6+constants!$H$4*data!D54^7)</f>
        <v>1104.8592712231434</v>
      </c>
      <c r="K54" s="4">
        <f>E54/(constants!$A$4+constants!$B$4*data!E54+constants!$C$4*data!E54^2+constants!$D$4*data!E54^3+constants!$E$4*data!E54^4+constants!$F$4*data!E54^5+constants!$G$4*data!E54^6+constants!$H$4*data!E54^7)</f>
        <v>1095.3807815148573</v>
      </c>
      <c r="L54" s="4">
        <f>F54/(constants!$A$4+constants!$B$4*data!F54+constants!$C$4*data!F54^2+constants!$D$4*data!F54^3+constants!$E$4*data!F54^4+constants!$F$4*data!F54^5+constants!$G$4*data!F54^6+constants!$H$4*data!F54^7)</f>
        <v>970.36456462513183</v>
      </c>
      <c r="M54" s="4">
        <f>G54/(constants!$A$4+constants!$B$4*data!G54+constants!$C$4*data!G54^2+constants!$D$4*data!G54^3+constants!$E$4*data!G54^4+constants!$F$4*data!G54^5+constants!$G$4*data!G54^6+constants!$H$4*data!G54^7)</f>
        <v>3.5914896132562495</v>
      </c>
      <c r="N54" s="4"/>
      <c r="O54" s="4">
        <f t="shared" si="4"/>
        <v>195.20644603876534</v>
      </c>
      <c r="P54" s="4">
        <f t="shared" si="5"/>
        <v>220.9718542446287</v>
      </c>
      <c r="Q54" s="4">
        <f t="shared" si="6"/>
        <v>219.07615630297144</v>
      </c>
      <c r="R54" s="4">
        <f t="shared" si="7"/>
        <v>161.72742743752195</v>
      </c>
      <c r="S54" s="4">
        <f t="shared" si="8"/>
        <v>0.59858160220937495</v>
      </c>
      <c r="T54" s="4"/>
      <c r="U54" s="4">
        <f t="shared" si="9"/>
        <v>0.99142108868055834</v>
      </c>
      <c r="V54" s="4">
        <f t="shared" si="10"/>
        <v>3.7011755624482257E-3</v>
      </c>
      <c r="W54" s="4"/>
      <c r="X54">
        <f>IF(front!E54&gt;$X$2,O54,P54)</f>
        <v>220.9718542446287</v>
      </c>
      <c r="Y54">
        <f t="shared" si="11"/>
        <v>5.0562743030757247</v>
      </c>
      <c r="Z54">
        <f>SUMPRODUCT($B$7:$B$456,Y$7:Y$456,EXP(constants!$B$32+constants!$A$32*ABS($A$7:$A$456-$A54)))</f>
        <v>6.7882895490543785E-2</v>
      </c>
      <c r="AA54">
        <f t="shared" si="0"/>
        <v>4.9883914075851807</v>
      </c>
      <c r="AB54">
        <f t="shared" si="12"/>
        <v>0.8307823878339935</v>
      </c>
      <c r="AD54" s="4">
        <f t="shared" si="1"/>
        <v>161.12105805504788</v>
      </c>
      <c r="AE54">
        <f>SUMPRODUCT($B$7:$B$456,AD$7:AD$456,EXP(constants!$B$32+constants!$A$32*ABS($A$7:$A$456-$A54)))</f>
        <v>6.2721082605622334</v>
      </c>
      <c r="AF54" s="4">
        <f t="shared" si="2"/>
        <v>154.84894979448566</v>
      </c>
      <c r="AG54">
        <f t="shared" si="13"/>
        <v>154.84894979448566</v>
      </c>
      <c r="AH54" s="4"/>
      <c r="AI54" s="5">
        <f>SUMPRODUCT(constants!$B$13:$B$20,A54^constants!$A$13:$A$20)*constants!$C$10/((A54/1000000000)^5*(EXP(0.014388/(A54/1000000000)/constants!$B$9)-1))</f>
        <v>1.3980091317272216E-9</v>
      </c>
      <c r="AJ54">
        <f>SUMPRODUCT(A54^constants!$E$28:$J$28,constants!$E$27:$J$27)</f>
        <v>6.3538833876420199E-6</v>
      </c>
      <c r="AL54" s="17">
        <f t="shared" si="3"/>
        <v>1.6827621194186546E-9</v>
      </c>
      <c r="AM54">
        <f t="shared" si="14"/>
        <v>4.1032783212768603E-8</v>
      </c>
      <c r="AN54">
        <f t="shared" si="15"/>
        <v>4.1010187164077422E-2</v>
      </c>
      <c r="AO54">
        <f t="shared" si="16"/>
        <v>7.7081016950068251E-8</v>
      </c>
      <c r="AQ54">
        <f t="shared" si="17"/>
        <v>7.7081016950068251E-8</v>
      </c>
      <c r="AS54" s="4">
        <f t="shared" si="18"/>
        <v>2.1831083527462006E-2</v>
      </c>
    </row>
    <row r="55" spans="1:45" x14ac:dyDescent="0.2">
      <c r="A55">
        <f>front!A55</f>
        <v>211.08</v>
      </c>
      <c r="B55" s="1">
        <f t="shared" si="19"/>
        <v>0.48000000000001819</v>
      </c>
      <c r="C55">
        <f>front!D55-front!B55</f>
        <v>120.26999999999998</v>
      </c>
      <c r="D55" s="2">
        <f>front!E55-front!C55</f>
        <v>1062.8999999999996</v>
      </c>
      <c r="E55" s="2">
        <f>IF(front!F55-front!C55&gt;0,front!F55-front!C55,0)</f>
        <v>1078.5</v>
      </c>
      <c r="F55" s="2">
        <f>front!I55-front!H55</f>
        <v>993.60000000000036</v>
      </c>
      <c r="G55" s="2">
        <f>IF(front!J55-front!H55&gt;0,front!J55-front!H55,0)</f>
        <v>0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119.98715128712226</v>
      </c>
      <c r="J55" s="4">
        <f>D55/(constants!$A$4+constants!$B$4*data!D55+constants!$C$4*data!D55^2+constants!$D$4*data!D55^3+constants!$E$4*data!D55^4+constants!$F$4*data!D55^5+constants!$G$4*data!D55^6+constants!$H$4*data!D55^7)</f>
        <v>1060.4600347278154</v>
      </c>
      <c r="K55" s="4">
        <f>E55/(constants!$A$4+constants!$B$4*data!E55+constants!$C$4*data!E55^2+constants!$D$4*data!E55^3+constants!$E$4*data!E55^4+constants!$F$4*data!E55^5+constants!$G$4*data!E55^6+constants!$H$4*data!E55^7)</f>
        <v>1076.0247093934856</v>
      </c>
      <c r="L55" s="4">
        <f>F55/(constants!$A$4+constants!$B$4*data!F55+constants!$C$4*data!F55^2+constants!$D$4*data!F55^3+constants!$E$4*data!F55^4+constants!$F$4*data!F55^5+constants!$G$4*data!F55^6+constants!$H$4*data!F55^7)</f>
        <v>991.31698992387032</v>
      </c>
      <c r="M55" s="4">
        <f>G55/(constants!$A$4+constants!$B$4*data!G55+constants!$C$4*data!G55^2+constants!$D$4*data!G55^3+constants!$E$4*data!G55^4+constants!$F$4*data!G55^5+constants!$G$4*data!G55^6+constants!$H$4*data!G55^7)</f>
        <v>0</v>
      </c>
      <c r="N55" s="4"/>
      <c r="O55" s="4">
        <f t="shared" si="4"/>
        <v>199.9785854785371</v>
      </c>
      <c r="P55" s="4">
        <f t="shared" si="5"/>
        <v>212.09200694556307</v>
      </c>
      <c r="Q55" s="4">
        <f t="shared" si="6"/>
        <v>215.20494187869713</v>
      </c>
      <c r="R55" s="4">
        <f t="shared" si="7"/>
        <v>165.21949832064504</v>
      </c>
      <c r="S55" s="4">
        <f t="shared" si="8"/>
        <v>0</v>
      </c>
      <c r="T55" s="4"/>
      <c r="U55" s="4">
        <f t="shared" si="9"/>
        <v>1.0146772854760766</v>
      </c>
      <c r="V55" s="4">
        <f t="shared" si="10"/>
        <v>0</v>
      </c>
      <c r="W55" s="4"/>
      <c r="X55">
        <f>IF(front!E55&gt;$X$2,O55,P55)</f>
        <v>212.09200694556307</v>
      </c>
      <c r="Y55">
        <f t="shared" si="11"/>
        <v>-8.207957636102492E-3</v>
      </c>
      <c r="Z55">
        <f>SUMPRODUCT($B$7:$B$456,Y$7:Y$456,EXP(constants!$B$32+constants!$A$32*ABS($A$7:$A$456-$A55)))</f>
        <v>7.0001901363544547E-2</v>
      </c>
      <c r="AA55">
        <f t="shared" si="0"/>
        <v>-7.8209858999647039E-2</v>
      </c>
      <c r="AB55">
        <f t="shared" si="12"/>
        <v>0</v>
      </c>
      <c r="AD55" s="4">
        <f t="shared" si="1"/>
        <v>165.21949832064504</v>
      </c>
      <c r="AE55">
        <f>SUMPRODUCT($B$7:$B$456,AD$7:AD$456,EXP(constants!$B$32+constants!$A$32*ABS($A$7:$A$456-$A55)))</f>
        <v>6.4084726507807401</v>
      </c>
      <c r="AF55" s="4">
        <f t="shared" si="2"/>
        <v>158.81102566986431</v>
      </c>
      <c r="AG55">
        <f t="shared" si="13"/>
        <v>158.81102566986431</v>
      </c>
      <c r="AH55" s="4"/>
      <c r="AI55" s="5">
        <f>SUMPRODUCT(constants!$B$13:$B$20,A55^constants!$A$13:$A$20)*constants!$C$10/((A55/1000000000)^5*(EXP(0.014388/(A55/1000000000)/constants!$B$9)-1))</f>
        <v>1.4581090680200322E-9</v>
      </c>
      <c r="AJ55">
        <f>SUMPRODUCT(A55^constants!$E$28:$J$28,constants!$E$27:$J$27)</f>
        <v>6.2882068841815168E-6</v>
      </c>
      <c r="AL55" s="17">
        <f t="shared" si="3"/>
        <v>0</v>
      </c>
      <c r="AM55">
        <f t="shared" si="14"/>
        <v>3.9595530963029069E-8</v>
      </c>
      <c r="AN55">
        <f t="shared" si="15"/>
        <v>0</v>
      </c>
      <c r="AO55">
        <f t="shared" si="16"/>
        <v>7.438110589482152E-8</v>
      </c>
      <c r="AQ55">
        <f t="shared" si="17"/>
        <v>7.438110589482152E-8</v>
      </c>
      <c r="AS55" s="4">
        <f t="shared" si="18"/>
        <v>0</v>
      </c>
    </row>
    <row r="56" spans="1:45" x14ac:dyDescent="0.2">
      <c r="A56">
        <f>front!A56</f>
        <v>211.56</v>
      </c>
      <c r="B56" s="1">
        <f t="shared" si="19"/>
        <v>0.47999999999998977</v>
      </c>
      <c r="C56">
        <f>front!D56-front!B56</f>
        <v>115.52999999999975</v>
      </c>
      <c r="D56" s="2">
        <f>front!E56-front!C56</f>
        <v>1129.3999999999996</v>
      </c>
      <c r="E56" s="2">
        <f>IF(front!F56-front!C56&gt;0,front!F56-front!C56,0)</f>
        <v>1103.7000000000007</v>
      </c>
      <c r="F56" s="2">
        <f>front!I56-front!H56</f>
        <v>1018.5</v>
      </c>
      <c r="G56" s="2">
        <f>IF(front!J56-front!H56&gt;0,front!J56-front!H56,0)</f>
        <v>14.5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115.25824459574253</v>
      </c>
      <c r="J56" s="4">
        <f>D56/(constants!$A$4+constants!$B$4*data!D56+constants!$C$4*data!D56^2+constants!$D$4*data!D56^3+constants!$E$4*data!D56^4+constants!$F$4*data!D56^5+constants!$G$4*data!D56^6+constants!$H$4*data!D56^7)</f>
        <v>1126.8094594341032</v>
      </c>
      <c r="K56" s="4">
        <f>E56/(constants!$A$4+constants!$B$4*data!E56+constants!$C$4*data!E56^2+constants!$D$4*data!E56^3+constants!$E$4*data!E56^4+constants!$F$4*data!E56^5+constants!$G$4*data!E56^6+constants!$H$4*data!E56^7)</f>
        <v>1101.1676488616486</v>
      </c>
      <c r="L56" s="4">
        <f>F56/(constants!$A$4+constants!$B$4*data!F56+constants!$C$4*data!F56^2+constants!$D$4*data!F56^3+constants!$E$4*data!F56^4+constants!$F$4*data!F56^5+constants!$G$4*data!F56^6+constants!$H$4*data!F56^7)</f>
        <v>1016.160588278898</v>
      </c>
      <c r="M56" s="4">
        <f>G56/(constants!$A$4+constants!$B$4*data!G56+constants!$C$4*data!G56^2+constants!$D$4*data!G56^3+constants!$E$4*data!G56^4+constants!$F$4*data!G56^5+constants!$G$4*data!G56^6+constants!$H$4*data!G56^7)</f>
        <v>14.465739492120187</v>
      </c>
      <c r="N56" s="4"/>
      <c r="O56" s="4">
        <f t="shared" si="4"/>
        <v>192.09707432623753</v>
      </c>
      <c r="P56" s="4">
        <f t="shared" si="5"/>
        <v>225.36189188682064</v>
      </c>
      <c r="Q56" s="4">
        <f t="shared" si="6"/>
        <v>220.23352977232969</v>
      </c>
      <c r="R56" s="4">
        <f t="shared" si="7"/>
        <v>169.36009804648302</v>
      </c>
      <c r="S56" s="4">
        <f t="shared" si="8"/>
        <v>2.4109565820200309</v>
      </c>
      <c r="T56" s="4"/>
      <c r="U56" s="4">
        <f t="shared" si="9"/>
        <v>0.97724388062438494</v>
      </c>
      <c r="V56" s="4">
        <f t="shared" si="10"/>
        <v>1.4235682488553551E-2</v>
      </c>
      <c r="W56" s="4"/>
      <c r="X56">
        <f>IF(front!E56&gt;$X$2,O56,P56)</f>
        <v>225.36189188682064</v>
      </c>
      <c r="Y56">
        <f t="shared" si="11"/>
        <v>8.3056357162221843</v>
      </c>
      <c r="Z56">
        <f>SUMPRODUCT($B$7:$B$456,Y$7:Y$456,EXP(constants!$B$32+constants!$A$32*ABS($A$7:$A$456-$A56)))</f>
        <v>7.2173240675788744E-2</v>
      </c>
      <c r="AA56">
        <f t="shared" si="0"/>
        <v>8.2334624755463963</v>
      </c>
      <c r="AB56">
        <f t="shared" si="12"/>
        <v>4.0758534557952091</v>
      </c>
      <c r="AD56" s="4">
        <f t="shared" si="1"/>
        <v>166.91777397836049</v>
      </c>
      <c r="AE56">
        <f>SUMPRODUCT($B$7:$B$456,AD$7:AD$456,EXP(constants!$B$32+constants!$A$32*ABS($A$7:$A$456-$A56)))</f>
        <v>6.5466089148868765</v>
      </c>
      <c r="AF56" s="4">
        <f t="shared" si="2"/>
        <v>160.3711650634736</v>
      </c>
      <c r="AG56">
        <f t="shared" si="13"/>
        <v>160.3711650634736</v>
      </c>
      <c r="AH56" s="4"/>
      <c r="AI56" s="5">
        <f>SUMPRODUCT(constants!$B$13:$B$20,A56^constants!$A$13:$A$20)*constants!$C$10/((A56/1000000000)^5*(EXP(0.014388/(A56/1000000000)/constants!$B$9)-1))</f>
        <v>1.520417219818469E-9</v>
      </c>
      <c r="AJ56">
        <f>SUMPRODUCT(A56^constants!$E$28:$J$28,constants!$E$27:$J$27)</f>
        <v>6.2232620417649394E-6</v>
      </c>
      <c r="AL56" s="17">
        <f t="shared" si="3"/>
        <v>3.7303039383240826E-10</v>
      </c>
      <c r="AM56">
        <f t="shared" si="14"/>
        <v>3.8805367781058541E-8</v>
      </c>
      <c r="AN56">
        <f t="shared" si="15"/>
        <v>9.61285551877928E-3</v>
      </c>
      <c r="AO56">
        <f t="shared" si="16"/>
        <v>7.2896766377636701E-8</v>
      </c>
      <c r="AQ56">
        <f t="shared" si="17"/>
        <v>7.2896766377636701E-8</v>
      </c>
      <c r="AS56" s="4">
        <f t="shared" si="18"/>
        <v>5.1172419898565854E-3</v>
      </c>
    </row>
    <row r="57" spans="1:45" x14ac:dyDescent="0.2">
      <c r="A57">
        <f>front!A57</f>
        <v>212.04</v>
      </c>
      <c r="B57" s="1">
        <f t="shared" si="19"/>
        <v>0.47999999999998977</v>
      </c>
      <c r="C57">
        <f>front!D57-front!B57</f>
        <v>132.26000000000022</v>
      </c>
      <c r="D57" s="2">
        <f>front!E57-front!C57</f>
        <v>1109.5</v>
      </c>
      <c r="E57" s="2">
        <f>IF(front!F57-front!C57&gt;0,front!F57-front!C57,0)</f>
        <v>1098.7999999999993</v>
      </c>
      <c r="F57" s="2">
        <f>front!I57-front!H57</f>
        <v>1066.7000000000007</v>
      </c>
      <c r="G57" s="2">
        <f>IF(front!J57-front!H57&gt;0,front!J57-front!H57,0)</f>
        <v>3.4000000000014552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131.949108845712</v>
      </c>
      <c r="J57" s="4">
        <f>D57/(constants!$A$4+constants!$B$4*data!D57+constants!$C$4*data!D57^2+constants!$D$4*data!D57^3+constants!$E$4*data!D57^4+constants!$F$4*data!D57^5+constants!$G$4*data!D57^6+constants!$H$4*data!D57^7)</f>
        <v>1106.9545163760897</v>
      </c>
      <c r="K57" s="4">
        <f>E57/(constants!$A$4+constants!$B$4*data!E57+constants!$C$4*data!E57^2+constants!$D$4*data!E57^3+constants!$E$4*data!E57^4+constants!$F$4*data!E57^5+constants!$G$4*data!E57^6+constants!$H$4*data!E57^7)</f>
        <v>1096.278743677756</v>
      </c>
      <c r="L57" s="4">
        <f>F57/(constants!$A$4+constants!$B$4*data!F57+constants!$C$4*data!F57^2+constants!$D$4*data!F57^3+constants!$E$4*data!F57^4+constants!$F$4*data!F57^5+constants!$G$4*data!F57^6+constants!$H$4*data!F57^7)</f>
        <v>1064.2514296644481</v>
      </c>
      <c r="M57" s="4">
        <f>G57/(constants!$A$4+constants!$B$4*data!G57+constants!$C$4*data!G57^2+constants!$D$4*data!G57^3+constants!$E$4*data!G57^4+constants!$F$4*data!G57^5+constants!$G$4*data!G57^6+constants!$H$4*data!G57^7)</f>
        <v>3.3919623370800127</v>
      </c>
      <c r="N57" s="4"/>
      <c r="O57" s="4">
        <f t="shared" si="4"/>
        <v>219.91518140952002</v>
      </c>
      <c r="P57" s="4">
        <f t="shared" si="5"/>
        <v>221.39090327521797</v>
      </c>
      <c r="Q57" s="4">
        <f t="shared" si="6"/>
        <v>219.25574873555121</v>
      </c>
      <c r="R57" s="4">
        <f t="shared" si="7"/>
        <v>177.37523827740802</v>
      </c>
      <c r="S57" s="4">
        <f t="shared" si="8"/>
        <v>0.56532705618000212</v>
      </c>
      <c r="T57" s="4"/>
      <c r="U57" s="4">
        <f t="shared" si="9"/>
        <v>0.99035572596669663</v>
      </c>
      <c r="V57" s="4">
        <f t="shared" si="10"/>
        <v>3.1871813770073839E-3</v>
      </c>
      <c r="W57" s="4"/>
      <c r="X57">
        <f>IF(front!E57&gt;$X$2,O57,P57)</f>
        <v>221.39090327521797</v>
      </c>
      <c r="Y57">
        <f t="shared" si="11"/>
        <v>5.2983218521347624</v>
      </c>
      <c r="Z57">
        <f>SUMPRODUCT($B$7:$B$456,Y$7:Y$456,EXP(constants!$B$32+constants!$A$32*ABS($A$7:$A$456-$A57)))</f>
        <v>7.4247298715899343E-2</v>
      </c>
      <c r="AA57">
        <f t="shared" si="0"/>
        <v>5.2240745534188626</v>
      </c>
      <c r="AB57">
        <f t="shared" si="12"/>
        <v>1.0664655336676754</v>
      </c>
      <c r="AD57" s="4">
        <f t="shared" si="1"/>
        <v>176.80255609558606</v>
      </c>
      <c r="AE57">
        <f>SUMPRODUCT($B$7:$B$456,AD$7:AD$456,EXP(constants!$B$32+constants!$A$32*ABS($A$7:$A$456-$A57)))</f>
        <v>6.6865891363904231</v>
      </c>
      <c r="AF57" s="4">
        <f t="shared" si="2"/>
        <v>170.11596695919565</v>
      </c>
      <c r="AG57">
        <f t="shared" si="13"/>
        <v>170.11596695919565</v>
      </c>
      <c r="AH57" s="4"/>
      <c r="AI57" s="5">
        <f>SUMPRODUCT(constants!$B$13:$B$20,A57^constants!$A$13:$A$20)*constants!$C$10/((A57/1000000000)^5*(EXP(0.014388/(A57/1000000000)/constants!$B$9)-1))</f>
        <v>1.5849998433580136E-9</v>
      </c>
      <c r="AJ57">
        <f>SUMPRODUCT(A57^constants!$E$28:$J$28,constants!$E$27:$J$27)</f>
        <v>6.1590421152293742E-6</v>
      </c>
      <c r="AL57" s="17">
        <f t="shared" si="3"/>
        <v>1.4862175975880345E-9</v>
      </c>
      <c r="AM57">
        <f t="shared" si="14"/>
        <v>3.6204961975772059E-8</v>
      </c>
      <c r="AN57">
        <f t="shared" si="15"/>
        <v>4.105010795433494E-2</v>
      </c>
      <c r="AO57">
        <f t="shared" si="16"/>
        <v>6.8011844901192238E-8</v>
      </c>
      <c r="AQ57">
        <f t="shared" si="17"/>
        <v>6.8011844901192238E-8</v>
      </c>
      <c r="AS57" s="4">
        <f t="shared" si="18"/>
        <v>2.1852334688865077E-2</v>
      </c>
    </row>
    <row r="58" spans="1:45" x14ac:dyDescent="0.2">
      <c r="A58">
        <f>front!A58</f>
        <v>212.51</v>
      </c>
      <c r="B58" s="1">
        <f t="shared" si="19"/>
        <v>0.46999999999999886</v>
      </c>
      <c r="C58">
        <f>front!D58-front!B58</f>
        <v>122.13999999999987</v>
      </c>
      <c r="D58" s="2">
        <f>front!E58-front!C58</f>
        <v>1109.6999999999989</v>
      </c>
      <c r="E58" s="2">
        <f>IF(front!F58-front!C58&gt;0,front!F58-front!C58,0)</f>
        <v>1152.5999999999985</v>
      </c>
      <c r="F58" s="2">
        <f>front!I58-front!H58</f>
        <v>1110.3999999999996</v>
      </c>
      <c r="G58" s="2">
        <f>IF(front!J58-front!H58&gt;0,front!J58-front!H58,0)</f>
        <v>0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121.85277595803485</v>
      </c>
      <c r="J58" s="4">
        <f>D58/(constants!$A$4+constants!$B$4*data!D58+constants!$C$4*data!D58^2+constants!$D$4*data!D58^3+constants!$E$4*data!D58^4+constants!$F$4*data!D58^5+constants!$G$4*data!D58^6+constants!$H$4*data!D58^7)</f>
        <v>1107.1540635345659</v>
      </c>
      <c r="K58" s="4">
        <f>E58/(constants!$A$4+constants!$B$4*data!E58+constants!$C$4*data!E58^2+constants!$D$4*data!E58^3+constants!$E$4*data!E58^4+constants!$F$4*data!E58^5+constants!$G$4*data!E58^6+constants!$H$4*data!E58^7)</f>
        <v>1149.9569322252421</v>
      </c>
      <c r="L58" s="4">
        <f>F58/(constants!$A$4+constants!$B$4*data!F58+constants!$C$4*data!F58^2+constants!$D$4*data!F58^3+constants!$E$4*data!F58^4+constants!$F$4*data!F58^5+constants!$G$4*data!F58^6+constants!$H$4*data!F58^7)</f>
        <v>1107.8524785906579</v>
      </c>
      <c r="M58" s="4">
        <f>G58/(constants!$A$4+constants!$B$4*data!G58+constants!$C$4*data!G58^2+constants!$D$4*data!G58^3+constants!$E$4*data!G58^4+constants!$F$4*data!G58^5+constants!$G$4*data!G58^6+constants!$H$4*data!G58^7)</f>
        <v>0</v>
      </c>
      <c r="N58" s="4"/>
      <c r="O58" s="4">
        <f t="shared" si="4"/>
        <v>203.08795993005808</v>
      </c>
      <c r="P58" s="4">
        <f t="shared" si="5"/>
        <v>221.4308127069132</v>
      </c>
      <c r="Q58" s="4">
        <f t="shared" si="6"/>
        <v>229.99138644504839</v>
      </c>
      <c r="R58" s="4">
        <f t="shared" si="7"/>
        <v>184.64207976510966</v>
      </c>
      <c r="S58" s="4">
        <f t="shared" si="8"/>
        <v>0</v>
      </c>
      <c r="T58" s="4"/>
      <c r="U58" s="4">
        <f t="shared" si="9"/>
        <v>1.0386602642761646</v>
      </c>
      <c r="V58" s="4">
        <f t="shared" si="10"/>
        <v>0</v>
      </c>
      <c r="W58" s="4"/>
      <c r="X58">
        <f>IF(front!E58&gt;$X$2,O58,P58)</f>
        <v>221.4308127069132</v>
      </c>
      <c r="Y58">
        <f t="shared" si="11"/>
        <v>-5.2425251125111174</v>
      </c>
      <c r="Z58">
        <f>SUMPRODUCT($B$7:$B$456,Y$7:Y$456,EXP(constants!$B$32+constants!$A$32*ABS($A$7:$A$456-$A58)))</f>
        <v>7.6237396906529711E-2</v>
      </c>
      <c r="AA58">
        <f t="shared" si="0"/>
        <v>-5.3187625094176472</v>
      </c>
      <c r="AB58">
        <f t="shared" si="12"/>
        <v>0</v>
      </c>
      <c r="AD58" s="4">
        <f t="shared" si="1"/>
        <v>184.64207976510966</v>
      </c>
      <c r="AE58">
        <f>SUMPRODUCT($B$7:$B$456,AD$7:AD$456,EXP(constants!$B$32+constants!$A$32*ABS($A$7:$A$456-$A58)))</f>
        <v>6.8253332119235282</v>
      </c>
      <c r="AF58" s="4">
        <f t="shared" si="2"/>
        <v>177.81674655318614</v>
      </c>
      <c r="AG58">
        <f t="shared" si="13"/>
        <v>177.81674655318614</v>
      </c>
      <c r="AH58" s="4"/>
      <c r="AI58" s="5">
        <f>SUMPRODUCT(constants!$B$13:$B$20,A58^constants!$A$13:$A$20)*constants!$C$10/((A58/1000000000)^5*(EXP(0.014388/(A58/1000000000)/constants!$B$9)-1))</f>
        <v>1.6505060545538316E-9</v>
      </c>
      <c r="AJ58">
        <f>SUMPRODUCT(A58^constants!$E$28:$J$28,constants!$E$27:$J$27)</f>
        <v>6.0968560730030445E-6</v>
      </c>
      <c r="AL58" s="17">
        <f t="shared" si="3"/>
        <v>0</v>
      </c>
      <c r="AM58">
        <f t="shared" si="14"/>
        <v>3.4287299656443977E-8</v>
      </c>
      <c r="AN58">
        <f t="shared" si="15"/>
        <v>0</v>
      </c>
      <c r="AO58">
        <f t="shared" si="16"/>
        <v>6.4409472598680766E-8</v>
      </c>
      <c r="AQ58">
        <f t="shared" si="17"/>
        <v>6.4409472598680766E-8</v>
      </c>
      <c r="AS58" s="4">
        <f t="shared" si="18"/>
        <v>0</v>
      </c>
    </row>
    <row r="59" spans="1:45" x14ac:dyDescent="0.2">
      <c r="A59">
        <f>front!A59</f>
        <v>212.99</v>
      </c>
      <c r="B59" s="1">
        <f t="shared" si="19"/>
        <v>0.48000000000001819</v>
      </c>
      <c r="C59">
        <f>front!D59-front!B59</f>
        <v>117.86000000000013</v>
      </c>
      <c r="D59" s="2">
        <f>front!E59-front!C59</f>
        <v>1044.3000000000011</v>
      </c>
      <c r="E59" s="2">
        <f>IF(front!F59-front!C59&gt;0,front!F59-front!C59,0)</f>
        <v>1082.3999999999996</v>
      </c>
      <c r="F59" s="2">
        <f>front!I59-front!H59</f>
        <v>1170.7999999999993</v>
      </c>
      <c r="G59" s="2">
        <f>IF(front!J59-front!H59&gt;0,front!J59-front!H59,0)</f>
        <v>0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117.58279103450407</v>
      </c>
      <c r="J59" s="4">
        <f>D59/(constants!$A$4+constants!$B$4*data!D59+constants!$C$4*data!D59^2+constants!$D$4*data!D59^3+constants!$E$4*data!D59^4+constants!$F$4*data!D59^5+constants!$G$4*data!D59^6+constants!$H$4*data!D59^7)</f>
        <v>1041.902156071211</v>
      </c>
      <c r="K59" s="4">
        <f>E59/(constants!$A$4+constants!$B$4*data!E59+constants!$C$4*data!E59^2+constants!$D$4*data!E59^3+constants!$E$4*data!E59^4+constants!$F$4*data!E59^5+constants!$G$4*data!E59^6+constants!$H$4*data!E59^7)</f>
        <v>1079.9158783387161</v>
      </c>
      <c r="L59" s="4">
        <f>F59/(constants!$A$4+constants!$B$4*data!F59+constants!$C$4*data!F59^2+constants!$D$4*data!F59^3+constants!$E$4*data!F59^4+constants!$F$4*data!F59^5+constants!$G$4*data!F59^6+constants!$H$4*data!F59^7)</f>
        <v>1168.1157261122792</v>
      </c>
      <c r="M59" s="4">
        <f>G59/(constants!$A$4+constants!$B$4*data!G59+constants!$C$4*data!G59^2+constants!$D$4*data!G59^3+constants!$E$4*data!G59^4+constants!$F$4*data!G59^5+constants!$G$4*data!G59^6+constants!$H$4*data!G59^7)</f>
        <v>0</v>
      </c>
      <c r="N59" s="4"/>
      <c r="O59" s="4">
        <f t="shared" si="4"/>
        <v>195.97131839084011</v>
      </c>
      <c r="P59" s="4">
        <f t="shared" si="5"/>
        <v>208.38043121424221</v>
      </c>
      <c r="Q59" s="4">
        <f t="shared" si="6"/>
        <v>215.98317566774321</v>
      </c>
      <c r="R59" s="4">
        <f t="shared" si="7"/>
        <v>194.68595435204651</v>
      </c>
      <c r="S59" s="4">
        <f t="shared" si="8"/>
        <v>0</v>
      </c>
      <c r="T59" s="4"/>
      <c r="U59" s="4">
        <f t="shared" si="9"/>
        <v>1.0364849252360189</v>
      </c>
      <c r="V59" s="4">
        <f t="shared" si="10"/>
        <v>0</v>
      </c>
      <c r="W59" s="4"/>
      <c r="X59">
        <f>IF(front!E59&gt;$X$2,O59,P59)</f>
        <v>208.38043121424221</v>
      </c>
      <c r="Y59">
        <f t="shared" si="11"/>
        <v>-4.4867900246880481</v>
      </c>
      <c r="Z59">
        <f>SUMPRODUCT($B$7:$B$456,Y$7:Y$456,EXP(constants!$B$32+constants!$A$32*ABS($A$7:$A$456-$A59)))</f>
        <v>7.8419466226488085E-2</v>
      </c>
      <c r="AA59">
        <f t="shared" si="0"/>
        <v>-4.565209490914536</v>
      </c>
      <c r="AB59">
        <f t="shared" si="12"/>
        <v>0</v>
      </c>
      <c r="AD59" s="4">
        <f t="shared" si="1"/>
        <v>194.68595435204651</v>
      </c>
      <c r="AE59">
        <f>SUMPRODUCT($B$7:$B$456,AD$7:AD$456,EXP(constants!$B$32+constants!$A$32*ABS($A$7:$A$456-$A59)))</f>
        <v>6.9687763167930852</v>
      </c>
      <c r="AF59" s="4">
        <f t="shared" si="2"/>
        <v>187.71717803525343</v>
      </c>
      <c r="AG59">
        <f t="shared" si="13"/>
        <v>187.71717803525343</v>
      </c>
      <c r="AH59" s="4"/>
      <c r="AI59" s="5">
        <f>SUMPRODUCT(constants!$B$13:$B$20,A59^constants!$A$13:$A$20)*constants!$C$10/((A59/1000000000)^5*(EXP(0.014388/(A59/1000000000)/constants!$B$9)-1))</f>
        <v>1.7197913740521417E-9</v>
      </c>
      <c r="AJ59">
        <f>SUMPRODUCT(A59^constants!$E$28:$J$28,constants!$E$27:$J$27)</f>
        <v>6.0340511536569161E-6</v>
      </c>
      <c r="AL59" s="17">
        <f t="shared" si="3"/>
        <v>0</v>
      </c>
      <c r="AM59">
        <f t="shared" si="14"/>
        <v>3.2144373875702077E-8</v>
      </c>
      <c r="AN59">
        <f t="shared" si="15"/>
        <v>0</v>
      </c>
      <c r="AO59">
        <f t="shared" si="16"/>
        <v>6.0383937758121768E-8</v>
      </c>
      <c r="AQ59">
        <f t="shared" si="17"/>
        <v>6.0383937758121768E-8</v>
      </c>
      <c r="AS59" s="4">
        <f t="shared" si="18"/>
        <v>0</v>
      </c>
    </row>
    <row r="60" spans="1:45" x14ac:dyDescent="0.2">
      <c r="A60">
        <f>front!A60</f>
        <v>213.47</v>
      </c>
      <c r="B60" s="1">
        <f t="shared" si="19"/>
        <v>0.47999999999998977</v>
      </c>
      <c r="C60">
        <f>front!D60-front!B60</f>
        <v>113.05999999999995</v>
      </c>
      <c r="D60" s="2">
        <f>front!E60-front!C60</f>
        <v>1069.6999999999989</v>
      </c>
      <c r="E60" s="2">
        <f>IF(front!F60-front!C60&gt;0,front!F60-front!C60,0)</f>
        <v>1080.7999999999993</v>
      </c>
      <c r="F60" s="2">
        <f>front!I60-front!H60</f>
        <v>1241.9000000000015</v>
      </c>
      <c r="G60" s="2">
        <f>IF(front!J60-front!H60&gt;0,front!J60-front!H60,0)</f>
        <v>36.300000000001091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112.79402694378831</v>
      </c>
      <c r="J60" s="4">
        <f>D60/(constants!$A$4+constants!$B$4*data!D60+constants!$C$4*data!D60^2+constants!$D$4*data!D60^3+constants!$E$4*data!D60^4+constants!$F$4*data!D60^5+constants!$G$4*data!D60^6+constants!$H$4*data!D60^7)</f>
        <v>1067.2446362751646</v>
      </c>
      <c r="K60" s="4">
        <f>E60/(constants!$A$4+constants!$B$4*data!E60+constants!$C$4*data!E60^2+constants!$D$4*data!E60^3+constants!$E$4*data!E60^4+constants!$F$4*data!E60^5+constants!$G$4*data!E60^6+constants!$H$4*data!E60^7)</f>
        <v>1078.3195013229661</v>
      </c>
      <c r="L60" s="4">
        <f>F60/(constants!$A$4+constants!$B$4*data!F60+constants!$C$4*data!F60^2+constants!$D$4*data!F60^3+constants!$E$4*data!F60^4+constants!$F$4*data!F60^5+constants!$G$4*data!F60^6+constants!$H$4*data!F60^7)</f>
        <v>1239.0547477863383</v>
      </c>
      <c r="M60" s="4">
        <f>G60/(constants!$A$4+constants!$B$4*data!G60+constants!$C$4*data!G60^2+constants!$D$4*data!G60^3+constants!$E$4*data!G60^4+constants!$F$4*data!G60^5+constants!$G$4*data!G60^6+constants!$H$4*data!G60^7)</f>
        <v>36.214316501742303</v>
      </c>
      <c r="N60" s="4"/>
      <c r="O60" s="4">
        <f t="shared" si="4"/>
        <v>187.99004490631384</v>
      </c>
      <c r="P60" s="4">
        <f t="shared" si="5"/>
        <v>213.44892725503291</v>
      </c>
      <c r="Q60" s="4">
        <f t="shared" si="6"/>
        <v>215.66390026459322</v>
      </c>
      <c r="R60" s="4">
        <f t="shared" si="7"/>
        <v>206.50912463105641</v>
      </c>
      <c r="S60" s="4">
        <f t="shared" si="8"/>
        <v>6.0357194169570505</v>
      </c>
      <c r="T60" s="4"/>
      <c r="U60" s="4">
        <f t="shared" si="9"/>
        <v>1.0103770632068523</v>
      </c>
      <c r="V60" s="4">
        <f t="shared" si="10"/>
        <v>2.9227373985243037E-2</v>
      </c>
      <c r="W60" s="4"/>
      <c r="X60">
        <f>IF(front!E60&gt;$X$2,O60,P60)</f>
        <v>213.44892725503291</v>
      </c>
      <c r="Y60">
        <f t="shared" si="11"/>
        <v>0.8963752845230033</v>
      </c>
      <c r="Z60">
        <f>SUMPRODUCT($B$7:$B$456,Y$7:Y$456,EXP(constants!$B$32+constants!$A$32*ABS($A$7:$A$456-$A60)))</f>
        <v>8.0741611868359084E-2</v>
      </c>
      <c r="AA60">
        <f t="shared" si="0"/>
        <v>0.81563367265464426</v>
      </c>
      <c r="AB60">
        <f t="shared" si="12"/>
        <v>0</v>
      </c>
      <c r="AD60" s="4">
        <f t="shared" si="1"/>
        <v>200.3948781488084</v>
      </c>
      <c r="AE60">
        <f>SUMPRODUCT($B$7:$B$456,AD$7:AD$456,EXP(constants!$B$32+constants!$A$32*ABS($A$7:$A$456-$A60)))</f>
        <v>7.1138729726518548</v>
      </c>
      <c r="AF60" s="4">
        <f t="shared" si="2"/>
        <v>193.28100517615655</v>
      </c>
      <c r="AG60">
        <f t="shared" si="13"/>
        <v>193.28100517615655</v>
      </c>
      <c r="AH60" s="4"/>
      <c r="AI60" s="5">
        <f>SUMPRODUCT(constants!$B$13:$B$20,A60^constants!$A$13:$A$20)*constants!$C$10/((A60/1000000000)^5*(EXP(0.014388/(A60/1000000000)/constants!$B$9)-1))</f>
        <v>1.791557398373249E-9</v>
      </c>
      <c r="AJ60">
        <f>SUMPRODUCT(A60^constants!$E$28:$J$28,constants!$E$27:$J$27)</f>
        <v>5.9719513027257898E-6</v>
      </c>
      <c r="AL60" s="17">
        <f t="shared" si="3"/>
        <v>0</v>
      </c>
      <c r="AM60">
        <f t="shared" si="14"/>
        <v>3.08977661683979E-8</v>
      </c>
      <c r="AN60">
        <f t="shared" si="15"/>
        <v>0</v>
      </c>
      <c r="AO60">
        <f t="shared" si="16"/>
        <v>5.8042156813881608E-8</v>
      </c>
      <c r="AQ60">
        <f t="shared" si="17"/>
        <v>5.8042156813881608E-8</v>
      </c>
      <c r="AS60" s="4">
        <f t="shared" si="18"/>
        <v>0</v>
      </c>
    </row>
    <row r="61" spans="1:45" x14ac:dyDescent="0.2">
      <c r="A61">
        <f>front!A61</f>
        <v>213.95</v>
      </c>
      <c r="B61" s="1">
        <f t="shared" si="19"/>
        <v>0.47999999999998977</v>
      </c>
      <c r="C61">
        <f>front!D61-front!B61</f>
        <v>110.06999999999971</v>
      </c>
      <c r="D61" s="2">
        <f>front!E61-front!C61</f>
        <v>1053.6000000000004</v>
      </c>
      <c r="E61" s="2">
        <f>IF(front!F61-front!C61&gt;0,front!F61-front!C61,0)</f>
        <v>1120</v>
      </c>
      <c r="F61" s="2">
        <f>front!I61-front!H61</f>
        <v>1283.2999999999993</v>
      </c>
      <c r="G61" s="2">
        <f>IF(front!J61-front!H61&gt;0,front!J61-front!H61,0)</f>
        <v>37.600000000000364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109.81102815618746</v>
      </c>
      <c r="J61" s="4">
        <f>D61/(constants!$A$4+constants!$B$4*data!D61+constants!$C$4*data!D61^2+constants!$D$4*data!D61^3+constants!$E$4*data!D61^4+constants!$F$4*data!D61^5+constants!$G$4*data!D61^6+constants!$H$4*data!D61^7)</f>
        <v>1051.1810950047091</v>
      </c>
      <c r="K61" s="4">
        <f>E61/(constants!$A$4+constants!$B$4*data!E61+constants!$C$4*data!E61^2+constants!$D$4*data!E61^3+constants!$E$4*data!E61^4+constants!$F$4*data!E61^5+constants!$G$4*data!E61^6+constants!$H$4*data!E61^7)</f>
        <v>1117.4307424267051</v>
      </c>
      <c r="L61" s="4">
        <f>F61/(constants!$A$4+constants!$B$4*data!F61+constants!$C$4*data!F61^2+constants!$D$4*data!F61^3+constants!$E$4*data!F61^4+constants!$F$4*data!F61^5+constants!$G$4*data!F61^6+constants!$H$4*data!F61^7)</f>
        <v>1280.3610057362293</v>
      </c>
      <c r="M61" s="4">
        <f>G61/(constants!$A$4+constants!$B$4*data!G61+constants!$C$4*data!G61^2+constants!$D$4*data!G61^3+constants!$E$4*data!G61^4+constants!$F$4*data!G61^5+constants!$G$4*data!G61^6+constants!$H$4*data!G61^7)</f>
        <v>37.511253192527256</v>
      </c>
      <c r="N61" s="4"/>
      <c r="O61" s="4">
        <f t="shared" si="4"/>
        <v>183.01838026031243</v>
      </c>
      <c r="P61" s="4">
        <f t="shared" si="5"/>
        <v>210.23621900094179</v>
      </c>
      <c r="Q61" s="4">
        <f t="shared" si="6"/>
        <v>223.486148485341</v>
      </c>
      <c r="R61" s="4">
        <f t="shared" si="7"/>
        <v>213.3935009560382</v>
      </c>
      <c r="S61" s="4">
        <f t="shared" si="8"/>
        <v>6.2518755320878761</v>
      </c>
      <c r="T61" s="4"/>
      <c r="U61" s="4">
        <f t="shared" si="9"/>
        <v>1.0630240095991255</v>
      </c>
      <c r="V61" s="4">
        <f t="shared" si="10"/>
        <v>2.9297403641996775E-2</v>
      </c>
      <c r="W61" s="4"/>
      <c r="X61">
        <f>IF(front!E61&gt;$X$2,O61,P61)</f>
        <v>210.23621900094179</v>
      </c>
      <c r="Y61">
        <f t="shared" si="11"/>
        <v>-10.025730877270178</v>
      </c>
      <c r="Z61">
        <f>SUMPRODUCT($B$7:$B$456,Y$7:Y$456,EXP(constants!$B$32+constants!$A$32*ABS($A$7:$A$456-$A61)))</f>
        <v>8.310764218796439E-2</v>
      </c>
      <c r="AA61">
        <f t="shared" si="0"/>
        <v>-10.108838519458143</v>
      </c>
      <c r="AB61">
        <f t="shared" si="12"/>
        <v>0</v>
      </c>
      <c r="AD61" s="4">
        <f t="shared" si="1"/>
        <v>207.06028608323808</v>
      </c>
      <c r="AE61">
        <f>SUMPRODUCT($B$7:$B$456,AD$7:AD$456,EXP(constants!$B$32+constants!$A$32*ABS($A$7:$A$456-$A61)))</f>
        <v>7.2606274958661778</v>
      </c>
      <c r="AF61" s="4">
        <f t="shared" si="2"/>
        <v>199.79965858737191</v>
      </c>
      <c r="AG61">
        <f t="shared" si="13"/>
        <v>199.79965858737191</v>
      </c>
      <c r="AH61" s="4"/>
      <c r="AI61" s="5">
        <f>SUMPRODUCT(constants!$B$13:$B$20,A61^constants!$A$13:$A$20)*constants!$C$10/((A61/1000000000)^5*(EXP(0.014388/(A61/1000000000)/constants!$B$9)-1))</f>
        <v>1.8658763822655445E-9</v>
      </c>
      <c r="AJ61">
        <f>SUMPRODUCT(A61^constants!$E$28:$J$28,constants!$E$27:$J$27)</f>
        <v>5.9105499407852689E-6</v>
      </c>
      <c r="AL61" s="17">
        <f t="shared" si="3"/>
        <v>0</v>
      </c>
      <c r="AM61">
        <f t="shared" si="14"/>
        <v>2.9582382585506769E-8</v>
      </c>
      <c r="AN61">
        <f t="shared" si="15"/>
        <v>0</v>
      </c>
      <c r="AO61">
        <f t="shared" si="16"/>
        <v>5.5571178822383295E-8</v>
      </c>
      <c r="AQ61">
        <f t="shared" si="17"/>
        <v>5.5571178822383295E-8</v>
      </c>
      <c r="AS61" s="4">
        <f t="shared" si="18"/>
        <v>0</v>
      </c>
    </row>
    <row r="62" spans="1:45" x14ac:dyDescent="0.2">
      <c r="A62">
        <f>front!A62</f>
        <v>214.42</v>
      </c>
      <c r="B62" s="1">
        <f t="shared" si="19"/>
        <v>0.46999999999999886</v>
      </c>
      <c r="C62">
        <f>front!D62-front!B62</f>
        <v>121.73999999999978</v>
      </c>
      <c r="D62" s="2">
        <f>front!E62-front!C62</f>
        <v>1084</v>
      </c>
      <c r="E62" s="2">
        <f>IF(front!F62-front!C62&gt;0,front!F62-front!C62,0)</f>
        <v>1077.3000000000011</v>
      </c>
      <c r="F62" s="2">
        <f>front!I62-front!H62</f>
        <v>1294.3999999999996</v>
      </c>
      <c r="G62" s="2">
        <f>IF(front!J62-front!H62&gt;0,front!J62-front!H62,0)</f>
        <v>0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121.45371180301882</v>
      </c>
      <c r="J62" s="4">
        <f>D62/(constants!$A$4+constants!$B$4*data!D62+constants!$C$4*data!D62^2+constants!$D$4*data!D62^3+constants!$E$4*data!D62^4+constants!$F$4*data!D62^5+constants!$G$4*data!D62^6+constants!$H$4*data!D62^7)</f>
        <v>1081.5122553715794</v>
      </c>
      <c r="K62" s="4">
        <f>E62/(constants!$A$4+constants!$B$4*data!E62+constants!$C$4*data!E62^2+constants!$D$4*data!E62^3+constants!$E$4*data!E62^4+constants!$F$4*data!E62^5+constants!$G$4*data!E62^6+constants!$H$4*data!E62^7)</f>
        <v>1074.8274266623205</v>
      </c>
      <c r="L62" s="4">
        <f>F62/(constants!$A$4+constants!$B$4*data!F62+constants!$C$4*data!F62^2+constants!$D$4*data!F62^3+constants!$E$4*data!F62^4+constants!$F$4*data!F62^5+constants!$G$4*data!F62^6+constants!$H$4*data!F62^7)</f>
        <v>1291.4358704136196</v>
      </c>
      <c r="M62" s="4">
        <f>G62/(constants!$A$4+constants!$B$4*data!G62+constants!$C$4*data!G62^2+constants!$D$4*data!G62^3+constants!$E$4*data!G62^4+constants!$F$4*data!G62^5+constants!$G$4*data!G62^6+constants!$H$4*data!G62^7)</f>
        <v>0</v>
      </c>
      <c r="N62" s="4"/>
      <c r="O62" s="4">
        <f t="shared" si="4"/>
        <v>202.42285300503136</v>
      </c>
      <c r="P62" s="4">
        <f t="shared" si="5"/>
        <v>216.30245107431588</v>
      </c>
      <c r="Q62" s="4">
        <f t="shared" si="6"/>
        <v>214.96548533246411</v>
      </c>
      <c r="R62" s="4">
        <f t="shared" si="7"/>
        <v>215.23931173560325</v>
      </c>
      <c r="S62" s="4">
        <f t="shared" si="8"/>
        <v>0</v>
      </c>
      <c r="T62" s="4"/>
      <c r="U62" s="4">
        <f t="shared" si="9"/>
        <v>0.99381899865114143</v>
      </c>
      <c r="V62" s="4">
        <f t="shared" si="10"/>
        <v>0</v>
      </c>
      <c r="W62" s="4"/>
      <c r="X62">
        <f>IF(front!E62&gt;$X$2,O62,P62)</f>
        <v>216.30245107431588</v>
      </c>
      <c r="Y62">
        <f t="shared" si="11"/>
        <v>4.4382381163909486</v>
      </c>
      <c r="Z62">
        <f>SUMPRODUCT($B$7:$B$456,Y$7:Y$456,EXP(constants!$B$32+constants!$A$32*ABS($A$7:$A$456-$A62)))</f>
        <v>8.5662972703002951E-2</v>
      </c>
      <c r="AA62">
        <f t="shared" si="0"/>
        <v>4.3525751436879458</v>
      </c>
      <c r="AB62">
        <f t="shared" si="12"/>
        <v>0.19496612393675861</v>
      </c>
      <c r="AD62" s="4">
        <f t="shared" si="1"/>
        <v>215.23931173560325</v>
      </c>
      <c r="AE62">
        <f>SUMPRODUCT($B$7:$B$456,AD$7:AD$456,EXP(constants!$B$32+constants!$A$32*ABS($A$7:$A$456-$A62)))</f>
        <v>7.4058804180854523</v>
      </c>
      <c r="AF62" s="4">
        <f t="shared" si="2"/>
        <v>207.83343131751781</v>
      </c>
      <c r="AG62">
        <f t="shared" si="13"/>
        <v>207.83343131751781</v>
      </c>
      <c r="AH62" s="4"/>
      <c r="AI62" s="5">
        <f>SUMPRODUCT(constants!$B$13:$B$20,A62^constants!$A$13:$A$20)*constants!$C$10/((A62/1000000000)^5*(EXP(0.014388/(A62/1000000000)/constants!$B$9)-1))</f>
        <v>1.9411918003936839E-9</v>
      </c>
      <c r="AJ62">
        <f>SUMPRODUCT(A62^constants!$E$28:$J$28,constants!$E$27:$J$27)</f>
        <v>5.8510982952749368E-6</v>
      </c>
      <c r="AL62" s="17">
        <f t="shared" si="3"/>
        <v>9.9565594329779602E-9</v>
      </c>
      <c r="AM62">
        <f t="shared" si="14"/>
        <v>2.8152825357225198E-8</v>
      </c>
      <c r="AN62">
        <f t="shared" si="15"/>
        <v>0.35366110884578372</v>
      </c>
      <c r="AO62">
        <f t="shared" si="16"/>
        <v>5.2885723040042532E-8</v>
      </c>
      <c r="AQ62">
        <f t="shared" si="17"/>
        <v>5.2885723040042532E-8</v>
      </c>
      <c r="AS62" s="4">
        <f t="shared" si="18"/>
        <v>0.18826554428383879</v>
      </c>
    </row>
    <row r="63" spans="1:45" x14ac:dyDescent="0.2">
      <c r="A63">
        <f>front!A63</f>
        <v>214.9</v>
      </c>
      <c r="B63" s="1">
        <f t="shared" si="19"/>
        <v>0.48000000000001819</v>
      </c>
      <c r="C63">
        <f>front!D63-front!B63</f>
        <v>130.73000000000002</v>
      </c>
      <c r="D63" s="2">
        <f>front!E63-front!C63</f>
        <v>1073.6000000000004</v>
      </c>
      <c r="E63" s="2">
        <f>IF(front!F63-front!C63&gt;0,front!F63-front!C63,0)</f>
        <v>1063.7999999999993</v>
      </c>
      <c r="F63" s="2">
        <f>front!I63-front!H63</f>
        <v>1375.1999999999989</v>
      </c>
      <c r="G63" s="2">
        <f>IF(front!J63-front!H63&gt;0,front!J63-front!H63,0)</f>
        <v>18.600000000000364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130.4226857765855</v>
      </c>
      <c r="J63" s="4">
        <f>D63/(constants!$A$4+constants!$B$4*data!D63+constants!$C$4*data!D63^2+constants!$D$4*data!D63^3+constants!$E$4*data!D63^4+constants!$F$4*data!D63^5+constants!$G$4*data!D63^6+constants!$H$4*data!D63^7)</f>
        <v>1071.1358049729331</v>
      </c>
      <c r="K63" s="4">
        <f>E63/(constants!$A$4+constants!$B$4*data!E63+constants!$C$4*data!E63^2+constants!$D$4*data!E63^3+constants!$E$4*data!E63^4+constants!$F$4*data!E63^5+constants!$G$4*data!E63^6+constants!$H$4*data!E63^7)</f>
        <v>1061.3579966758068</v>
      </c>
      <c r="L63" s="4">
        <f>F63/(constants!$A$4+constants!$B$4*data!F63+constants!$C$4*data!F63^2+constants!$D$4*data!F63^3+constants!$E$4*data!F63^4+constants!$F$4*data!F63^5+constants!$G$4*data!F63^6+constants!$H$4*data!F63^7)</f>
        <v>1372.0528764531402</v>
      </c>
      <c r="M63" s="4">
        <f>G63/(constants!$A$4+constants!$B$4*data!G63+constants!$C$4*data!G63^2+constants!$D$4*data!G63^3+constants!$E$4*data!G63^4+constants!$F$4*data!G63^5+constants!$G$4*data!G63^6+constants!$H$4*data!G63^7)</f>
        <v>18.556060390220615</v>
      </c>
      <c r="N63" s="4"/>
      <c r="O63" s="4">
        <f t="shared" si="4"/>
        <v>217.37114296097582</v>
      </c>
      <c r="P63" s="4">
        <f t="shared" si="5"/>
        <v>214.22716099458663</v>
      </c>
      <c r="Q63" s="4">
        <f t="shared" si="6"/>
        <v>212.27159933516137</v>
      </c>
      <c r="R63" s="4">
        <f t="shared" si="7"/>
        <v>228.67547940885672</v>
      </c>
      <c r="S63" s="4">
        <f t="shared" si="8"/>
        <v>3.092676731703436</v>
      </c>
      <c r="T63" s="4"/>
      <c r="U63" s="4">
        <f t="shared" si="9"/>
        <v>0.99087155125266924</v>
      </c>
      <c r="V63" s="4">
        <f t="shared" si="10"/>
        <v>1.3524304134830011E-2</v>
      </c>
      <c r="W63" s="4"/>
      <c r="X63">
        <f>IF(front!E63&gt;$X$2,O63,P63)</f>
        <v>214.22716099458663</v>
      </c>
      <c r="Y63">
        <f t="shared" si="11"/>
        <v>5.0179697753106609</v>
      </c>
      <c r="Z63">
        <f>SUMPRODUCT($B$7:$B$456,Y$7:Y$456,EXP(constants!$B$32+constants!$A$32*ABS($A$7:$A$456-$A63)))</f>
        <v>8.8256827126010795E-2</v>
      </c>
      <c r="AA63">
        <f t="shared" si="0"/>
        <v>4.9297129481846502</v>
      </c>
      <c r="AB63">
        <f t="shared" si="12"/>
        <v>0.77210392843346298</v>
      </c>
      <c r="AD63" s="4">
        <f t="shared" si="1"/>
        <v>225.54256574583536</v>
      </c>
      <c r="AE63">
        <f>SUMPRODUCT($B$7:$B$456,AD$7:AD$456,EXP(constants!$B$32+constants!$A$32*ABS($A$7:$A$456-$A63)))</f>
        <v>7.5558541762103255</v>
      </c>
      <c r="AF63" s="4">
        <f t="shared" si="2"/>
        <v>217.98671156962504</v>
      </c>
      <c r="AG63">
        <f t="shared" si="13"/>
        <v>217.98671156962504</v>
      </c>
      <c r="AH63" s="4"/>
      <c r="AI63" s="5">
        <f>SUMPRODUCT(constants!$B$13:$B$20,A63^constants!$A$13:$A$20)*constants!$C$10/((A63/1000000000)^5*(EXP(0.014388/(A63/1000000000)/constants!$B$9)-1))</f>
        <v>2.0207826235664846E-9</v>
      </c>
      <c r="AJ63">
        <f>SUMPRODUCT(A63^constants!$E$28:$J$28,constants!$E$27:$J$27)</f>
        <v>5.7910601239684659E-6</v>
      </c>
      <c r="AL63" s="17">
        <f t="shared" si="3"/>
        <v>2.6172417328150247E-9</v>
      </c>
      <c r="AM63">
        <f t="shared" si="14"/>
        <v>2.6566115348360575E-8</v>
      </c>
      <c r="AN63">
        <f t="shared" si="15"/>
        <v>9.8518044452311604E-2</v>
      </c>
      <c r="AO63">
        <f t="shared" si="16"/>
        <v>4.9905052183426645E-8</v>
      </c>
      <c r="AQ63">
        <f t="shared" si="17"/>
        <v>4.9905052183426645E-8</v>
      </c>
      <c r="AS63" s="4">
        <f t="shared" si="18"/>
        <v>5.244442432792816E-2</v>
      </c>
    </row>
    <row r="64" spans="1:45" x14ac:dyDescent="0.2">
      <c r="A64">
        <f>front!A64</f>
        <v>215.38</v>
      </c>
      <c r="B64" s="1">
        <f t="shared" si="19"/>
        <v>0.47999999999998977</v>
      </c>
      <c r="C64">
        <f>front!D64-front!B64</f>
        <v>129.4699999999998</v>
      </c>
      <c r="D64" s="2">
        <f>front!E64-front!C64</f>
        <v>1059.2999999999993</v>
      </c>
      <c r="E64" s="2">
        <f>IF(front!F64-front!C64&gt;0,front!F64-front!C64,0)</f>
        <v>1099.7999999999993</v>
      </c>
      <c r="F64" s="2">
        <f>front!I64-front!H64</f>
        <v>1390.5</v>
      </c>
      <c r="G64" s="2">
        <f>IF(front!J64-front!H64&gt;0,front!J64-front!H64,0)</f>
        <v>0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129.16563180400038</v>
      </c>
      <c r="J64" s="4">
        <f>D64/(constants!$A$4+constants!$B$4*data!D64+constants!$C$4*data!D64^2+constants!$D$4*data!D64^3+constants!$E$4*data!D64^4+constants!$F$4*data!D64^5+constants!$G$4*data!D64^6+constants!$H$4*data!D64^7)</f>
        <v>1056.8681870038783</v>
      </c>
      <c r="K64" s="4">
        <f>E64/(constants!$A$4+constants!$B$4*data!E64+constants!$C$4*data!E64^2+constants!$D$4*data!E64^3+constants!$E$4*data!E64^4+constants!$F$4*data!E64^5+constants!$G$4*data!E64^6+constants!$H$4*data!E64^7)</f>
        <v>1097.2764794194063</v>
      </c>
      <c r="L64" s="4">
        <f>F64/(constants!$A$4+constants!$B$4*data!F64+constants!$C$4*data!F64^2+constants!$D$4*data!F64^3+constants!$E$4*data!F64^4+constants!$F$4*data!F64^5+constants!$G$4*data!F64^6+constants!$H$4*data!F64^7)</f>
        <v>1387.3182191433707</v>
      </c>
      <c r="M64" s="4">
        <f>G64/(constants!$A$4+constants!$B$4*data!G64+constants!$C$4*data!G64^2+constants!$D$4*data!G64^3+constants!$E$4*data!G64^4+constants!$F$4*data!G64^5+constants!$G$4*data!G64^6+constants!$H$4*data!G64^7)</f>
        <v>0</v>
      </c>
      <c r="N64" s="4"/>
      <c r="O64" s="4">
        <f t="shared" si="4"/>
        <v>215.2760530066673</v>
      </c>
      <c r="P64" s="4">
        <f t="shared" si="5"/>
        <v>211.37363740077569</v>
      </c>
      <c r="Q64" s="4">
        <f t="shared" si="6"/>
        <v>219.45529588388126</v>
      </c>
      <c r="R64" s="4">
        <f t="shared" si="7"/>
        <v>231.21970319056177</v>
      </c>
      <c r="S64" s="4">
        <f t="shared" si="8"/>
        <v>0</v>
      </c>
      <c r="T64" s="4"/>
      <c r="U64" s="4">
        <f t="shared" si="9"/>
        <v>1.0382339944682046</v>
      </c>
      <c r="V64" s="4">
        <f t="shared" si="10"/>
        <v>0</v>
      </c>
      <c r="W64" s="4"/>
      <c r="X64">
        <f>IF(front!E64&gt;$X$2,O64,P64)</f>
        <v>211.37363740077569</v>
      </c>
      <c r="Y64">
        <f t="shared" si="11"/>
        <v>-4.9156123361233881</v>
      </c>
      <c r="Z64">
        <f>SUMPRODUCT($B$7:$B$456,Y$7:Y$456,EXP(constants!$B$32+constants!$A$32*ABS($A$7:$A$456-$A64)))</f>
        <v>9.0825194511186161E-2</v>
      </c>
      <c r="AA64">
        <f t="shared" si="0"/>
        <v>-5.0064375306345745</v>
      </c>
      <c r="AB64">
        <f t="shared" si="12"/>
        <v>0</v>
      </c>
      <c r="AD64" s="4">
        <f t="shared" si="1"/>
        <v>231.21970319056177</v>
      </c>
      <c r="AE64">
        <f>SUMPRODUCT($B$7:$B$456,AD$7:AD$456,EXP(constants!$B$32+constants!$A$32*ABS($A$7:$A$456-$A64)))</f>
        <v>7.707357834024914</v>
      </c>
      <c r="AF64" s="4">
        <f t="shared" si="2"/>
        <v>223.51234535653685</v>
      </c>
      <c r="AG64">
        <f t="shared" si="13"/>
        <v>223.51234535653685</v>
      </c>
      <c r="AH64" s="4"/>
      <c r="AI64" s="5">
        <f>SUMPRODUCT(constants!$B$13:$B$20,A64^constants!$A$13:$A$20)*constants!$C$10/((A64/1000000000)^5*(EXP(0.014388/(A64/1000000000)/constants!$B$9)-1))</f>
        <v>2.1031509408238216E-9</v>
      </c>
      <c r="AJ64">
        <f>SUMPRODUCT(A64^constants!$E$28:$J$28,constants!$E$27:$J$27)</f>
        <v>5.7317010849868076E-6</v>
      </c>
      <c r="AL64" s="17">
        <f t="shared" si="3"/>
        <v>0</v>
      </c>
      <c r="AM64">
        <f t="shared" si="14"/>
        <v>2.5643778538692596E-8</v>
      </c>
      <c r="AN64">
        <f t="shared" si="15"/>
        <v>0</v>
      </c>
      <c r="AO64">
        <f t="shared" si="16"/>
        <v>4.8172421499053126E-8</v>
      </c>
      <c r="AQ64">
        <f t="shared" si="17"/>
        <v>4.8172421499053126E-8</v>
      </c>
      <c r="AS64" s="4">
        <f t="shared" si="18"/>
        <v>0</v>
      </c>
    </row>
    <row r="65" spans="1:45" x14ac:dyDescent="0.2">
      <c r="A65">
        <f>front!A65</f>
        <v>215.85</v>
      </c>
      <c r="B65" s="1">
        <f t="shared" si="19"/>
        <v>0.46999999999999886</v>
      </c>
      <c r="C65">
        <f>front!D65-front!B65</f>
        <v>109.40000000000009</v>
      </c>
      <c r="D65" s="2">
        <f>front!E65-front!C65</f>
        <v>1077.8999999999996</v>
      </c>
      <c r="E65" s="2">
        <f>IF(front!F65-front!C65&gt;0,front!F65-front!C65,0)</f>
        <v>1121</v>
      </c>
      <c r="F65" s="2">
        <f>front!I65-front!H65</f>
        <v>1502.5</v>
      </c>
      <c r="G65" s="2">
        <f>IF(front!J65-front!H65&gt;0,front!J65-front!H65,0)</f>
        <v>14.899999999999636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109.14259721999277</v>
      </c>
      <c r="J65" s="4">
        <f>D65/(constants!$A$4+constants!$B$4*data!D65+constants!$C$4*data!D65^2+constants!$D$4*data!D65^3+constants!$E$4*data!D65^4+constants!$F$4*data!D65^5+constants!$G$4*data!D65^6+constants!$H$4*data!D65^7)</f>
        <v>1075.4260680266325</v>
      </c>
      <c r="K65" s="4">
        <f>E65/(constants!$A$4+constants!$B$4*data!E65+constants!$C$4*data!E65^2+constants!$D$4*data!E65^3+constants!$E$4*data!E65^4+constants!$F$4*data!E65^5+constants!$G$4*data!E65^6+constants!$H$4*data!E65^7)</f>
        <v>1118.4284782639261</v>
      </c>
      <c r="L65" s="4">
        <f>F65/(constants!$A$4+constants!$B$4*data!F65+constants!$C$4*data!F65^2+constants!$D$4*data!F65^3+constants!$E$4*data!F65^4+constants!$F$4*data!F65^5+constants!$G$4*data!F65^6+constants!$H$4*data!F65^7)</f>
        <v>1499.0644462769421</v>
      </c>
      <c r="M65" s="4">
        <f>G65/(constants!$A$4+constants!$B$4*data!G65+constants!$C$4*data!G65^2+constants!$D$4*data!G65^3+constants!$E$4*data!G65^4+constants!$F$4*data!G65^5+constants!$G$4*data!G65^6+constants!$H$4*data!G65^7)</f>
        <v>14.864795028601707</v>
      </c>
      <c r="N65" s="4"/>
      <c r="O65" s="4">
        <f t="shared" si="4"/>
        <v>181.90432869998793</v>
      </c>
      <c r="P65" s="4">
        <f t="shared" si="5"/>
        <v>215.08521360532652</v>
      </c>
      <c r="Q65" s="4">
        <f t="shared" si="6"/>
        <v>223.6856956527852</v>
      </c>
      <c r="R65" s="4">
        <f t="shared" si="7"/>
        <v>249.84407437949034</v>
      </c>
      <c r="S65" s="4">
        <f t="shared" si="8"/>
        <v>2.4774658381002848</v>
      </c>
      <c r="T65" s="4"/>
      <c r="U65" s="4">
        <f t="shared" si="9"/>
        <v>1.0399863937799101</v>
      </c>
      <c r="V65" s="4">
        <f t="shared" si="10"/>
        <v>9.9160480161608333E-3</v>
      </c>
      <c r="W65" s="4"/>
      <c r="X65">
        <f>IF(front!E65&gt;$X$2,O65,P65)</f>
        <v>215.08521360532652</v>
      </c>
      <c r="Y65">
        <f t="shared" si="11"/>
        <v>-5.3734046055396902</v>
      </c>
      <c r="Z65">
        <f>SUMPRODUCT($B$7:$B$456,Y$7:Y$456,EXP(constants!$B$32+constants!$A$32*ABS($A$7:$A$456-$A65)))</f>
        <v>9.3493201533803014E-2</v>
      </c>
      <c r="AA65">
        <f t="shared" si="0"/>
        <v>-5.4668978070734928</v>
      </c>
      <c r="AB65">
        <f t="shared" si="12"/>
        <v>0</v>
      </c>
      <c r="AD65" s="4">
        <f t="shared" si="1"/>
        <v>247.33437574390811</v>
      </c>
      <c r="AE65">
        <f>SUMPRODUCT($B$7:$B$456,AD$7:AD$456,EXP(constants!$B$32+constants!$A$32*ABS($A$7:$A$456-$A65)))</f>
        <v>7.8571532985153825</v>
      </c>
      <c r="AF65" s="4">
        <f t="shared" si="2"/>
        <v>239.47722244539273</v>
      </c>
      <c r="AG65">
        <f t="shared" si="13"/>
        <v>239.47722244539273</v>
      </c>
      <c r="AH65" s="4"/>
      <c r="AI65" s="5">
        <f>SUMPRODUCT(constants!$B$13:$B$20,A65^constants!$A$13:$A$20)*constants!$C$10/((A65/1000000000)^5*(EXP(0.014388/(A65/1000000000)/constants!$B$9)-1))</f>
        <v>2.1865701184203244E-9</v>
      </c>
      <c r="AJ65">
        <f>SUMPRODUCT(A65^constants!$E$28:$J$28,constants!$E$27:$J$27)</f>
        <v>5.6742305758594584E-6</v>
      </c>
      <c r="AL65" s="17">
        <f t="shared" si="3"/>
        <v>0</v>
      </c>
      <c r="AM65">
        <f t="shared" si="14"/>
        <v>2.369423913438505E-8</v>
      </c>
      <c r="AN65">
        <f t="shared" si="15"/>
        <v>0</v>
      </c>
      <c r="AO65">
        <f t="shared" si="16"/>
        <v>4.4510167367057178E-8</v>
      </c>
      <c r="AQ65">
        <f t="shared" si="17"/>
        <v>4.4510167367057178E-8</v>
      </c>
      <c r="AS65" s="4">
        <f t="shared" si="18"/>
        <v>0</v>
      </c>
    </row>
    <row r="66" spans="1:45" x14ac:dyDescent="0.2">
      <c r="A66">
        <f>front!A66</f>
        <v>216.33</v>
      </c>
      <c r="B66" s="1">
        <f t="shared" si="19"/>
        <v>0.48000000000001819</v>
      </c>
      <c r="C66">
        <f>front!D66-front!B66</f>
        <v>127.53999999999996</v>
      </c>
      <c r="D66" s="2">
        <f>front!E66-front!C66</f>
        <v>1065</v>
      </c>
      <c r="E66" s="2">
        <f>IF(front!F66-front!C66&gt;0,front!F66-front!C66,0)</f>
        <v>1098</v>
      </c>
      <c r="F66" s="2">
        <f>front!I66-front!H66</f>
        <v>1491.1000000000004</v>
      </c>
      <c r="G66" s="2">
        <f>IF(front!J66-front!H66&gt;0,front!J66-front!H66,0)</f>
        <v>26.100000000000364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127.24014493102987</v>
      </c>
      <c r="J66" s="4">
        <f>D66/(constants!$A$4+constants!$B$4*data!D66+constants!$C$4*data!D66^2+constants!$D$4*data!D66^3+constants!$E$4*data!D66^4+constants!$F$4*data!D66^5+constants!$G$4*data!D66^6+constants!$H$4*data!D66^7)</f>
        <v>1062.5552792835067</v>
      </c>
      <c r="K66" s="4">
        <f>E66/(constants!$A$4+constants!$B$4*data!E66+constants!$C$4*data!E66^2+constants!$D$4*data!E66^3+constants!$E$4*data!E66^4+constants!$F$4*data!E66^5+constants!$G$4*data!E66^6+constants!$H$4*data!E66^7)</f>
        <v>1095.4805550882966</v>
      </c>
      <c r="L66" s="4">
        <f>F66/(constants!$A$4+constants!$B$4*data!F66+constants!$C$4*data!F66^2+constants!$D$4*data!F66^3+constants!$E$4*data!F66^4+constants!$F$4*data!F66^5+constants!$G$4*data!F66^6+constants!$H$4*data!F66^7)</f>
        <v>1487.6902828848749</v>
      </c>
      <c r="M66" s="4">
        <f>G66/(constants!$A$4+constants!$B$4*data!G66+constants!$C$4*data!G66^2+constants!$D$4*data!G66^3+constants!$E$4*data!G66^4+constants!$F$4*data!G66^5+constants!$G$4*data!G66^6+constants!$H$4*data!G66^7)</f>
        <v>26.038364121342138</v>
      </c>
      <c r="N66" s="4"/>
      <c r="O66" s="4">
        <f t="shared" si="4"/>
        <v>212.06690821838313</v>
      </c>
      <c r="P66" s="4">
        <f t="shared" si="5"/>
        <v>212.51105585670135</v>
      </c>
      <c r="Q66" s="4">
        <f t="shared" si="6"/>
        <v>219.0961110176593</v>
      </c>
      <c r="R66" s="4">
        <f t="shared" si="7"/>
        <v>247.94838048081246</v>
      </c>
      <c r="S66" s="4">
        <f t="shared" si="8"/>
        <v>4.3397273535570227</v>
      </c>
      <c r="T66" s="4"/>
      <c r="U66" s="4">
        <f t="shared" si="9"/>
        <v>1.0309868827031679</v>
      </c>
      <c r="V66" s="4">
        <f t="shared" si="10"/>
        <v>1.7502543655020377E-2</v>
      </c>
      <c r="W66" s="4"/>
      <c r="X66">
        <f>IF(front!E66&gt;$X$2,O66,P66)</f>
        <v>212.51105585670135</v>
      </c>
      <c r="Y66">
        <f t="shared" si="11"/>
        <v>-3.4241909160901685</v>
      </c>
      <c r="Z66">
        <f>SUMPRODUCT($B$7:$B$456,Y$7:Y$456,EXP(constants!$B$32+constants!$A$32*ABS($A$7:$A$456-$A66)))</f>
        <v>9.6382667653520021E-2</v>
      </c>
      <c r="AA66">
        <f t="shared" si="0"/>
        <v>-3.5205735837436887</v>
      </c>
      <c r="AB66">
        <f t="shared" si="12"/>
        <v>0</v>
      </c>
      <c r="AD66" s="4">
        <f t="shared" si="1"/>
        <v>243.55219158063676</v>
      </c>
      <c r="AE66">
        <f>SUMPRODUCT($B$7:$B$456,AD$7:AD$456,EXP(constants!$B$32+constants!$A$32*ABS($A$7:$A$456-$A66)))</f>
        <v>8.0115275141190612</v>
      </c>
      <c r="AF66" s="4">
        <f t="shared" si="2"/>
        <v>235.54066406651771</v>
      </c>
      <c r="AG66">
        <f t="shared" si="13"/>
        <v>235.54066406651771</v>
      </c>
      <c r="AH66" s="4"/>
      <c r="AI66" s="5">
        <f>SUMPRODUCT(constants!$B$13:$B$20,A66^constants!$A$13:$A$20)*constants!$C$10/((A66/1000000000)^5*(EXP(0.014388/(A66/1000000000)/constants!$B$9)-1))</f>
        <v>2.2746686705491698E-9</v>
      </c>
      <c r="AJ66">
        <f>SUMPRODUCT(A66^constants!$E$28:$J$28,constants!$E$27:$J$27)</f>
        <v>5.6161967779669764E-6</v>
      </c>
      <c r="AL66" s="17">
        <f t="shared" si="3"/>
        <v>0</v>
      </c>
      <c r="AM66">
        <f t="shared" si="14"/>
        <v>2.384385218673298E-8</v>
      </c>
      <c r="AN66">
        <f t="shared" si="15"/>
        <v>0</v>
      </c>
      <c r="AO66">
        <f t="shared" si="16"/>
        <v>4.4791218890279072E-8</v>
      </c>
      <c r="AQ66">
        <f t="shared" si="17"/>
        <v>4.4791218890279072E-8</v>
      </c>
      <c r="AS66" s="4">
        <f t="shared" si="18"/>
        <v>0</v>
      </c>
    </row>
    <row r="67" spans="1:45" x14ac:dyDescent="0.2">
      <c r="A67">
        <f>front!A67</f>
        <v>216.81</v>
      </c>
      <c r="B67" s="1">
        <f t="shared" si="19"/>
        <v>0.47999999999998977</v>
      </c>
      <c r="C67">
        <f>front!D67-front!B67</f>
        <v>111.19999999999982</v>
      </c>
      <c r="D67" s="2">
        <f>front!E67-front!C67</f>
        <v>1038.2000000000007</v>
      </c>
      <c r="E67" s="2">
        <f>IF(front!F67-front!C67&gt;0,front!F67-front!C67,0)</f>
        <v>1110.5</v>
      </c>
      <c r="F67" s="2">
        <f>front!I67-front!H67</f>
        <v>1586.6000000000004</v>
      </c>
      <c r="G67" s="2">
        <f>IF(front!J67-front!H67&gt;0,front!J67-front!H67,0)</f>
        <v>29.5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110.938382015874</v>
      </c>
      <c r="J67" s="4">
        <f>D67/(constants!$A$4+constants!$B$4*data!D67+constants!$C$4*data!D67^2+constants!$D$4*data!D67^3+constants!$E$4*data!D67^4+constants!$F$4*data!D67^5+constants!$G$4*data!D67^6+constants!$H$4*data!D67^7)</f>
        <v>1035.8159707821401</v>
      </c>
      <c r="K67" s="4">
        <f>E67/(constants!$A$4+constants!$B$4*data!E67+constants!$C$4*data!E67^2+constants!$D$4*data!E67^3+constants!$E$4*data!E67^4+constants!$F$4*data!E67^5+constants!$G$4*data!E67^6+constants!$H$4*data!E67^7)</f>
        <v>1107.9522521702788</v>
      </c>
      <c r="L67" s="4">
        <f>F67/(constants!$A$4+constants!$B$4*data!F67+constants!$C$4*data!F67^2+constants!$D$4*data!F67^3+constants!$E$4*data!F67^4+constants!$F$4*data!F67^5+constants!$G$4*data!F67^6+constants!$H$4*data!F67^7)</f>
        <v>1582.9737999303056</v>
      </c>
      <c r="M67" s="4">
        <f>G67/(constants!$A$4+constants!$B$4*data!G67+constants!$C$4*data!G67^2+constants!$D$4*data!G67^3+constants!$E$4*data!G67^4+constants!$F$4*data!G67^5+constants!$G$4*data!G67^6+constants!$H$4*data!G67^7)</f>
        <v>29.430345789308774</v>
      </c>
      <c r="N67" s="4"/>
      <c r="O67" s="4">
        <f t="shared" si="4"/>
        <v>184.89730335978999</v>
      </c>
      <c r="P67" s="4">
        <f t="shared" si="5"/>
        <v>207.16319415642801</v>
      </c>
      <c r="Q67" s="4">
        <f t="shared" si="6"/>
        <v>221.59045043405578</v>
      </c>
      <c r="R67" s="4">
        <f t="shared" si="7"/>
        <v>263.82896665505092</v>
      </c>
      <c r="S67" s="4">
        <f t="shared" si="8"/>
        <v>4.905057631551462</v>
      </c>
      <c r="T67" s="4"/>
      <c r="U67" s="4">
        <f t="shared" si="9"/>
        <v>1.0696419860505424</v>
      </c>
      <c r="V67" s="4">
        <f t="shared" si="10"/>
        <v>1.8591808525576684E-2</v>
      </c>
      <c r="W67" s="4"/>
      <c r="X67">
        <f>IF(front!E67&gt;$X$2,O67,P67)</f>
        <v>207.16319415642801</v>
      </c>
      <c r="Y67">
        <f t="shared" si="11"/>
        <v>-11.230406600434293</v>
      </c>
      <c r="Z67">
        <f>SUMPRODUCT($B$7:$B$456,Y$7:Y$456,EXP(constants!$B$32+constants!$A$32*ABS($A$7:$A$456-$A67)))</f>
        <v>9.9406271815052932E-2</v>
      </c>
      <c r="AA67">
        <f t="shared" si="0"/>
        <v>-11.329812872249345</v>
      </c>
      <c r="AB67">
        <f t="shared" si="12"/>
        <v>0</v>
      </c>
      <c r="AD67" s="4">
        <f t="shared" si="1"/>
        <v>258.86009230932177</v>
      </c>
      <c r="AE67">
        <f>SUMPRODUCT($B$7:$B$456,AD$7:AD$456,EXP(constants!$B$32+constants!$A$32*ABS($A$7:$A$456-$A67)))</f>
        <v>8.167443714042232</v>
      </c>
      <c r="AF67" s="4">
        <f t="shared" si="2"/>
        <v>250.69264859527954</v>
      </c>
      <c r="AG67">
        <f t="shared" si="13"/>
        <v>250.69264859527954</v>
      </c>
      <c r="AH67" s="4"/>
      <c r="AI67" s="5">
        <f>SUMPRODUCT(constants!$B$13:$B$20,A67^constants!$A$13:$A$20)*constants!$C$10/((A67/1000000000)^5*(EXP(0.014388/(A67/1000000000)/constants!$B$9)-1))</f>
        <v>2.3657835069753258E-9</v>
      </c>
      <c r="AJ67">
        <f>SUMPRODUCT(A67^constants!$E$28:$J$28,constants!$E$27:$J$27)</f>
        <v>5.5588231193108464E-6</v>
      </c>
      <c r="AL67" s="17">
        <f t="shared" si="3"/>
        <v>0</v>
      </c>
      <c r="AM67">
        <f t="shared" si="14"/>
        <v>2.2173857711659749E-8</v>
      </c>
      <c r="AN67">
        <f t="shared" si="15"/>
        <v>0</v>
      </c>
      <c r="AO67">
        <f t="shared" si="16"/>
        <v>4.1654096268784963E-8</v>
      </c>
      <c r="AQ67">
        <f t="shared" si="17"/>
        <v>4.1654096268784963E-8</v>
      </c>
      <c r="AS67" s="4">
        <f t="shared" si="18"/>
        <v>0</v>
      </c>
    </row>
    <row r="68" spans="1:45" x14ac:dyDescent="0.2">
      <c r="A68">
        <f>front!A68</f>
        <v>217.29</v>
      </c>
      <c r="B68" s="1">
        <f t="shared" si="19"/>
        <v>0.47999999999998977</v>
      </c>
      <c r="C68">
        <f>front!D68-front!B68</f>
        <v>130.13000000000011</v>
      </c>
      <c r="D68" s="2">
        <f>front!E68-front!C68</f>
        <v>1087.8000000000011</v>
      </c>
      <c r="E68" s="2">
        <f>IF(front!F68-front!C68&gt;0,front!F68-front!C68,0)</f>
        <v>1098.8999999999996</v>
      </c>
      <c r="F68" s="2">
        <f>front!I68-front!H68</f>
        <v>1616.8999999999996</v>
      </c>
      <c r="G68" s="2">
        <f>IF(front!J68-front!H68&gt;0,front!J68-front!H68,0)</f>
        <v>40.5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129.82408861073557</v>
      </c>
      <c r="J68" s="4">
        <f>D68/(constants!$A$4+constants!$B$4*data!D68+constants!$C$4*data!D68^2+constants!$D$4*data!D68^3+constants!$E$4*data!D68^4+constants!$F$4*data!D68^5+constants!$G$4*data!D68^6+constants!$H$4*data!D68^7)</f>
        <v>1085.3036508912637</v>
      </c>
      <c r="K68" s="4">
        <f>E68/(constants!$A$4+constants!$B$4*data!E68+constants!$C$4*data!E68^2+constants!$D$4*data!E68^3+constants!$E$4*data!E68^4+constants!$F$4*data!E68^5+constants!$G$4*data!E68^6+constants!$H$4*data!E68^7)</f>
        <v>1096.3785172516812</v>
      </c>
      <c r="L68" s="4">
        <f>F68/(constants!$A$4+constants!$B$4*data!F68+constants!$C$4*data!F68^2+constants!$D$4*data!F68^3+constants!$E$4*data!F68^4+constants!$F$4*data!F68^5+constants!$G$4*data!F68^6+constants!$H$4*data!F68^7)</f>
        <v>1613.2050938152852</v>
      </c>
      <c r="M68" s="4">
        <f>G68/(constants!$A$4+constants!$B$4*data!G68+constants!$C$4*data!G68^2+constants!$D$4*data!G68^3+constants!$E$4*data!G68^4+constants!$F$4*data!G68^5+constants!$G$4*data!G68^6+constants!$H$4*data!G68^7)</f>
        <v>40.404420937328744</v>
      </c>
      <c r="N68" s="4"/>
      <c r="O68" s="4">
        <f t="shared" si="4"/>
        <v>216.37348101789263</v>
      </c>
      <c r="P68" s="4">
        <f t="shared" si="5"/>
        <v>217.06073017825275</v>
      </c>
      <c r="Q68" s="4">
        <f t="shared" si="6"/>
        <v>219.27570345033621</v>
      </c>
      <c r="R68" s="4">
        <f t="shared" si="7"/>
        <v>268.86751563588086</v>
      </c>
      <c r="S68" s="4">
        <f t="shared" si="8"/>
        <v>6.7340701562214571</v>
      </c>
      <c r="T68" s="4"/>
      <c r="U68" s="4">
        <f t="shared" si="9"/>
        <v>1.0102043942737338</v>
      </c>
      <c r="V68" s="4">
        <f t="shared" si="10"/>
        <v>2.5046053407735594E-2</v>
      </c>
      <c r="W68" s="4"/>
      <c r="X68">
        <f>IF(front!E68&gt;$X$2,O68,P68)</f>
        <v>217.06073017825275</v>
      </c>
      <c r="Y68">
        <f t="shared" si="11"/>
        <v>0.94848192383525998</v>
      </c>
      <c r="Z68">
        <f>SUMPRODUCT($B$7:$B$456,Y$7:Y$456,EXP(constants!$B$32+constants!$A$32*ABS($A$7:$A$456-$A68)))</f>
        <v>0.10270826735912768</v>
      </c>
      <c r="AA68">
        <f t="shared" si="0"/>
        <v>0.84577365647613234</v>
      </c>
      <c r="AB68">
        <f t="shared" si="12"/>
        <v>0</v>
      </c>
      <c r="AD68" s="4">
        <f t="shared" si="1"/>
        <v>262.04583259869185</v>
      </c>
      <c r="AE68">
        <f>SUMPRODUCT($B$7:$B$456,AD$7:AD$456,EXP(constants!$B$32+constants!$A$32*ABS($A$7:$A$456-$A68)))</f>
        <v>8.3247396696156279</v>
      </c>
      <c r="AF68" s="4">
        <f t="shared" si="2"/>
        <v>253.72109292907621</v>
      </c>
      <c r="AG68">
        <f t="shared" si="13"/>
        <v>253.72109292907621</v>
      </c>
      <c r="AH68" s="4"/>
      <c r="AI68" s="5">
        <f>SUMPRODUCT(constants!$B$13:$B$20,A68^constants!$A$13:$A$20)*constants!$C$10/((A68/1000000000)^5*(EXP(0.014388/(A68/1000000000)/constants!$B$9)-1))</f>
        <v>2.4599980574319825E-9</v>
      </c>
      <c r="AJ68">
        <f>SUMPRODUCT(A68^constants!$E$28:$J$28,constants!$E$27:$J$27)</f>
        <v>5.5021033055124217E-6</v>
      </c>
      <c r="AL68" s="17">
        <f t="shared" si="3"/>
        <v>0</v>
      </c>
      <c r="AM68">
        <f t="shared" si="14"/>
        <v>2.1685636152649117E-8</v>
      </c>
      <c r="AN68">
        <f t="shared" si="15"/>
        <v>0</v>
      </c>
      <c r="AO68">
        <f t="shared" si="16"/>
        <v>4.0736960960893475E-8</v>
      </c>
      <c r="AQ68">
        <f t="shared" si="17"/>
        <v>4.0736960960893475E-8</v>
      </c>
      <c r="AS68" s="4">
        <f t="shared" si="18"/>
        <v>0</v>
      </c>
    </row>
    <row r="69" spans="1:45" x14ac:dyDescent="0.2">
      <c r="A69">
        <f>front!A69</f>
        <v>217.76</v>
      </c>
      <c r="B69" s="1">
        <f t="shared" si="19"/>
        <v>0.46999999999999886</v>
      </c>
      <c r="C69">
        <f>front!D69-front!B69</f>
        <v>123.53999999999996</v>
      </c>
      <c r="D69" s="2">
        <f>front!E69-front!C69</f>
        <v>1072.3000000000011</v>
      </c>
      <c r="E69" s="2">
        <f>IF(front!F69-front!C69&gt;0,front!F69-front!C69,0)</f>
        <v>1155.7000000000007</v>
      </c>
      <c r="F69" s="2">
        <f>front!I69-front!H69</f>
        <v>1698.1999999999989</v>
      </c>
      <c r="G69" s="2">
        <f>IF(front!J69-front!H69&gt;0,front!J69-front!H69,0)</f>
        <v>19.699999999998909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123.2495007328362</v>
      </c>
      <c r="J69" s="4">
        <f>D69/(constants!$A$4+constants!$B$4*data!D69+constants!$C$4*data!D69^2+constants!$D$4*data!D69^3+constants!$E$4*data!D69^4+constants!$F$4*data!D69^5+constants!$G$4*data!D69^6+constants!$H$4*data!D69^7)</f>
        <v>1069.8387487275691</v>
      </c>
      <c r="K69" s="4">
        <f>E69/(constants!$A$4+constants!$B$4*data!E69+constants!$C$4*data!E69^2+constants!$D$4*data!E69^3+constants!$E$4*data!E69^4+constants!$F$4*data!E69^5+constants!$G$4*data!E69^6+constants!$H$4*data!E69^7)</f>
        <v>1153.04991357982</v>
      </c>
      <c r="L69" s="4">
        <f>F69/(constants!$A$4+constants!$B$4*data!F69+constants!$C$4*data!F69^2+constants!$D$4*data!F69^3+constants!$E$4*data!F69^4+constants!$F$4*data!F69^5+constants!$G$4*data!F69^6+constants!$H$4*data!F69^7)</f>
        <v>1694.3206976421318</v>
      </c>
      <c r="M69" s="4">
        <f>G69/(constants!$A$4+constants!$B$4*data!G69+constants!$C$4*data!G69^2+constants!$D$4*data!G69^3+constants!$E$4*data!G69^4+constants!$F$4*data!G69^5+constants!$G$4*data!G69^6+constants!$H$4*data!G69^7)</f>
        <v>19.653464178350237</v>
      </c>
      <c r="N69" s="4"/>
      <c r="O69" s="4">
        <f t="shared" si="4"/>
        <v>205.41583455472698</v>
      </c>
      <c r="P69" s="4">
        <f t="shared" si="5"/>
        <v>213.96774974551383</v>
      </c>
      <c r="Q69" s="4">
        <f t="shared" si="6"/>
        <v>230.60998271596398</v>
      </c>
      <c r="R69" s="4">
        <f t="shared" si="7"/>
        <v>282.38678294035526</v>
      </c>
      <c r="S69" s="4">
        <f t="shared" si="8"/>
        <v>3.2755773630583729</v>
      </c>
      <c r="T69" s="4"/>
      <c r="U69" s="4">
        <f t="shared" si="9"/>
        <v>1.0777791652725417</v>
      </c>
      <c r="V69" s="4">
        <f t="shared" si="10"/>
        <v>1.1599612874764853E-2</v>
      </c>
      <c r="W69" s="4"/>
      <c r="X69">
        <f>IF(front!E69&gt;$X$2,O69,P69)</f>
        <v>213.96774974551383</v>
      </c>
      <c r="Y69">
        <f t="shared" si="11"/>
        <v>-13.315259956229397</v>
      </c>
      <c r="Z69">
        <f>SUMPRODUCT($B$7:$B$456,Y$7:Y$456,EXP(constants!$B$32+constants!$A$32*ABS($A$7:$A$456-$A69)))</f>
        <v>0.10599875020706183</v>
      </c>
      <c r="AA69">
        <f t="shared" si="0"/>
        <v>-13.421258706436459</v>
      </c>
      <c r="AB69">
        <f t="shared" si="12"/>
        <v>0</v>
      </c>
      <c r="AD69" s="4">
        <f t="shared" si="1"/>
        <v>279.06858903738089</v>
      </c>
      <c r="AE69">
        <f>SUMPRODUCT($B$7:$B$456,AD$7:AD$456,EXP(constants!$B$32+constants!$A$32*ABS($A$7:$A$456-$A69)))</f>
        <v>8.4801036244566568</v>
      </c>
      <c r="AF69" s="4">
        <f t="shared" si="2"/>
        <v>270.58848541292423</v>
      </c>
      <c r="AG69">
        <f t="shared" si="13"/>
        <v>270.58848541292423</v>
      </c>
      <c r="AH69" s="4"/>
      <c r="AI69" s="5">
        <f>SUMPRODUCT(constants!$B$13:$B$20,A69^constants!$A$13:$A$20)*constants!$C$10/((A69/1000000000)^5*(EXP(0.014388/(A69/1000000000)/constants!$B$9)-1))</f>
        <v>2.5553352081622495E-9</v>
      </c>
      <c r="AJ69">
        <f>SUMPRODUCT(A69^constants!$E$28:$J$28,constants!$E$27:$J$27)</f>
        <v>5.4471926906422548E-6</v>
      </c>
      <c r="AL69" s="17">
        <f t="shared" si="3"/>
        <v>0</v>
      </c>
      <c r="AM69">
        <f t="shared" si="14"/>
        <v>2.0130910900845296E-8</v>
      </c>
      <c r="AN69">
        <f t="shared" si="15"/>
        <v>0</v>
      </c>
      <c r="AO69">
        <f t="shared" si="16"/>
        <v>3.7816374198216899E-8</v>
      </c>
      <c r="AQ69">
        <f t="shared" si="17"/>
        <v>3.7816374198216899E-8</v>
      </c>
      <c r="AS69" s="4">
        <f t="shared" si="18"/>
        <v>0</v>
      </c>
    </row>
    <row r="70" spans="1:45" x14ac:dyDescent="0.2">
      <c r="A70">
        <f>front!A70</f>
        <v>218.24</v>
      </c>
      <c r="B70" s="1">
        <f t="shared" si="19"/>
        <v>0.48000000000001819</v>
      </c>
      <c r="C70">
        <f>front!D70-front!B70</f>
        <v>100.93000000000029</v>
      </c>
      <c r="D70" s="2">
        <f>front!E70-front!C70</f>
        <v>1096.6999999999989</v>
      </c>
      <c r="E70" s="2">
        <f>IF(front!F70-front!C70&gt;0,front!F70-front!C70,0)</f>
        <v>1104.5</v>
      </c>
      <c r="F70" s="2">
        <f>front!I70-front!H70</f>
        <v>1698.6000000000004</v>
      </c>
      <c r="G70" s="2">
        <f>IF(front!J70-front!H70&gt;0,front!J70-front!H70,0)</f>
        <v>0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100.69244031304233</v>
      </c>
      <c r="J70" s="4">
        <f>D70/(constants!$A$4+constants!$B$4*data!D70+constants!$C$4*data!D70^2+constants!$D$4*data!D70^3+constants!$E$4*data!D70^4+constants!$F$4*data!D70^5+constants!$G$4*data!D70^6+constants!$H$4*data!D70^7)</f>
        <v>1094.1834986378528</v>
      </c>
      <c r="K70" s="4">
        <f>E70/(constants!$A$4+constants!$B$4*data!E70+constants!$C$4*data!E70^2+constants!$D$4*data!E70^3+constants!$E$4*data!E70^4+constants!$F$4*data!E70^5+constants!$G$4*data!E70^6+constants!$H$4*data!E70^7)</f>
        <v>1101.9658374747041</v>
      </c>
      <c r="L70" s="4">
        <f>F70/(constants!$A$4+constants!$B$4*data!F70+constants!$C$4*data!F70^2+constants!$D$4*data!F70^3+constants!$E$4*data!F70^4+constants!$F$4*data!F70^5+constants!$G$4*data!F70^6+constants!$H$4*data!F70^7)</f>
        <v>1694.7197902504602</v>
      </c>
      <c r="M70" s="4">
        <f>G70/(constants!$A$4+constants!$B$4*data!G70+constants!$C$4*data!G70^2+constants!$D$4*data!G70^3+constants!$E$4*data!G70^4+constants!$F$4*data!G70^5+constants!$G$4*data!G70^6+constants!$H$4*data!G70^7)</f>
        <v>0</v>
      </c>
      <c r="N70" s="4"/>
      <c r="O70" s="4">
        <f t="shared" si="4"/>
        <v>167.82073385507056</v>
      </c>
      <c r="P70" s="4">
        <f t="shared" si="5"/>
        <v>218.83669972757053</v>
      </c>
      <c r="Q70" s="4">
        <f t="shared" si="6"/>
        <v>220.3931674949408</v>
      </c>
      <c r="R70" s="4">
        <f t="shared" si="7"/>
        <v>282.45329837507671</v>
      </c>
      <c r="S70" s="4">
        <f t="shared" si="8"/>
        <v>0</v>
      </c>
      <c r="T70" s="4"/>
      <c r="U70" s="4">
        <f t="shared" si="9"/>
        <v>1.0071124622575094</v>
      </c>
      <c r="V70" s="4">
        <f t="shared" si="10"/>
        <v>0</v>
      </c>
      <c r="W70" s="4"/>
      <c r="X70">
        <f>IF(front!E70&gt;$X$2,O70,P70)</f>
        <v>218.83669972757053</v>
      </c>
      <c r="Y70">
        <f t="shared" si="11"/>
        <v>1.6231089020292586</v>
      </c>
      <c r="Z70">
        <f>SUMPRODUCT($B$7:$B$456,Y$7:Y$456,EXP(constants!$B$32+constants!$A$32*ABS($A$7:$A$456-$A70)))</f>
        <v>0.10967462193523564</v>
      </c>
      <c r="AA70">
        <f t="shared" si="0"/>
        <v>1.513434280094023</v>
      </c>
      <c r="AB70">
        <f t="shared" si="12"/>
        <v>0</v>
      </c>
      <c r="AD70" s="4">
        <f t="shared" si="1"/>
        <v>282.45329837507671</v>
      </c>
      <c r="AE70">
        <f>SUMPRODUCT($B$7:$B$456,AD$7:AD$456,EXP(constants!$B$32+constants!$A$32*ABS($A$7:$A$456-$A70)))</f>
        <v>8.6400591539557521</v>
      </c>
      <c r="AF70" s="4">
        <f t="shared" si="2"/>
        <v>273.81323922112097</v>
      </c>
      <c r="AG70">
        <f t="shared" si="13"/>
        <v>273.81323922112097</v>
      </c>
      <c r="AH70" s="4"/>
      <c r="AI70" s="5">
        <f>SUMPRODUCT(constants!$B$13:$B$20,A70^constants!$A$13:$A$20)*constants!$C$10/((A70/1000000000)^5*(EXP(0.014388/(A70/1000000000)/constants!$B$9)-1))</f>
        <v>2.6559371381699592E-9</v>
      </c>
      <c r="AJ70">
        <f>SUMPRODUCT(A70^constants!$E$28:$J$28,constants!$E$27:$J$27)</f>
        <v>5.3917485462291683E-6</v>
      </c>
      <c r="AL70" s="17">
        <f t="shared" si="3"/>
        <v>0</v>
      </c>
      <c r="AM70">
        <f t="shared" si="14"/>
        <v>1.9691336188002952E-8</v>
      </c>
      <c r="AN70">
        <f t="shared" si="15"/>
        <v>0</v>
      </c>
      <c r="AO70">
        <f t="shared" si="16"/>
        <v>3.6990623097792434E-8</v>
      </c>
      <c r="AQ70">
        <f t="shared" si="17"/>
        <v>3.6990623097792434E-8</v>
      </c>
      <c r="AS70" s="4">
        <f t="shared" si="18"/>
        <v>0</v>
      </c>
    </row>
    <row r="71" spans="1:45" x14ac:dyDescent="0.2">
      <c r="A71">
        <f>front!A71</f>
        <v>218.72</v>
      </c>
      <c r="B71" s="1">
        <f t="shared" si="19"/>
        <v>0.47999999999998977</v>
      </c>
      <c r="C71">
        <f>front!D71-front!B71</f>
        <v>123.40000000000009</v>
      </c>
      <c r="D71" s="2">
        <f>front!E71-front!C71</f>
        <v>1010.0999999999985</v>
      </c>
      <c r="E71" s="2">
        <f>IF(front!F71-front!C71&gt;0,front!F71-front!C71,0)</f>
        <v>1089.1999999999989</v>
      </c>
      <c r="F71" s="2">
        <f>front!I71-front!H71</f>
        <v>1789.5</v>
      </c>
      <c r="G71" s="2">
        <f>IF(front!J71-front!H71&gt;0,front!J71-front!H71,0)</f>
        <v>52.600000000000364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123.10982823911353</v>
      </c>
      <c r="J71" s="4">
        <f>D71/(constants!$A$4+constants!$B$4*data!D71+constants!$C$4*data!D71^2+constants!$D$4*data!D71^3+constants!$E$4*data!D71^4+constants!$F$4*data!D71^5+constants!$G$4*data!D71^6+constants!$H$4*data!D71^7)</f>
        <v>1007.7796144117135</v>
      </c>
      <c r="K71" s="4">
        <f>E71/(constants!$A$4+constants!$B$4*data!E71+constants!$C$4*data!E71^2+constants!$D$4*data!E71^3+constants!$E$4*data!E71^4+constants!$F$4*data!E71^5+constants!$G$4*data!E71^6+constants!$H$4*data!E71^7)</f>
        <v>1086.7004808425349</v>
      </c>
      <c r="L71" s="4">
        <f>F71/(constants!$A$4+constants!$B$4*data!F71+constants!$C$4*data!F71^2+constants!$D$4*data!F71^3+constants!$E$4*data!F71^4+constants!$F$4*data!F71^5+constants!$G$4*data!F71^6+constants!$H$4*data!F71^7)</f>
        <v>1785.4135534633897</v>
      </c>
      <c r="M71" s="4">
        <f>G71/(constants!$A$4+constants!$B$4*data!G71+constants!$C$4*data!G71^2+constants!$D$4*data!G71^3+constants!$E$4*data!G71^4+constants!$F$4*data!G71^5+constants!$G$4*data!G71^6+constants!$H$4*data!G71^7)</f>
        <v>52.475932869668647</v>
      </c>
      <c r="N71" s="4"/>
      <c r="O71" s="4">
        <f t="shared" si="4"/>
        <v>205.18304706518921</v>
      </c>
      <c r="P71" s="4">
        <f t="shared" si="5"/>
        <v>201.55592288234271</v>
      </c>
      <c r="Q71" s="4">
        <f t="shared" si="6"/>
        <v>217.34009616850699</v>
      </c>
      <c r="R71" s="4">
        <f t="shared" si="7"/>
        <v>297.5689255772316</v>
      </c>
      <c r="S71" s="4">
        <f t="shared" si="8"/>
        <v>8.7459888116114417</v>
      </c>
      <c r="T71" s="4"/>
      <c r="U71" s="4">
        <f t="shared" si="9"/>
        <v>1.0783116321289066</v>
      </c>
      <c r="V71" s="4">
        <f t="shared" si="10"/>
        <v>2.9391472226630369E-2</v>
      </c>
      <c r="W71" s="4"/>
      <c r="X71">
        <f>IF(front!E71&gt;$X$2,O71,P71)</f>
        <v>201.55592288234271</v>
      </c>
      <c r="Y71">
        <f t="shared" si="11"/>
        <v>-12.648642784211233</v>
      </c>
      <c r="Z71">
        <f>SUMPRODUCT($B$7:$B$456,Y$7:Y$456,EXP(constants!$B$32+constants!$A$32*ABS($A$7:$A$456-$A71)))</f>
        <v>0.11340272727263689</v>
      </c>
      <c r="AA71">
        <f t="shared" ref="AA71:AA134" si="20">Y71-Z71</f>
        <v>-12.762045511483871</v>
      </c>
      <c r="AB71">
        <f t="shared" si="12"/>
        <v>0</v>
      </c>
      <c r="AD71" s="4">
        <f t="shared" ref="AD71:AD134" si="21">R71-(S71/$V$2)</f>
        <v>288.70914803771575</v>
      </c>
      <c r="AE71">
        <f>SUMPRODUCT($B$7:$B$456,AD$7:AD$456,EXP(constants!$B$32+constants!$A$32*ABS($A$7:$A$456-$A71)))</f>
        <v>8.8013175851335355</v>
      </c>
      <c r="AF71" s="4">
        <f t="shared" ref="AF71:AF134" si="22">AD71-AE71</f>
        <v>279.90783045258223</v>
      </c>
      <c r="AG71">
        <f t="shared" si="13"/>
        <v>279.90783045258223</v>
      </c>
      <c r="AH71" s="4"/>
      <c r="AI71" s="5">
        <f>SUMPRODUCT(constants!$B$13:$B$20,A71^constants!$A$13:$A$20)*constants!$C$10/((A71/1000000000)^5*(EXP(0.014388/(A71/1000000000)/constants!$B$9)-1))</f>
        <v>2.7598973285395351E-9</v>
      </c>
      <c r="AJ71">
        <f>SUMPRODUCT(A71^constants!$E$28:$J$28,constants!$E$27:$J$27)</f>
        <v>5.3369397340212216E-6</v>
      </c>
      <c r="AL71" s="17">
        <f t="shared" ref="AL71:AL134" si="23">IF(AB71=0,0,AI71/AB71)</f>
        <v>0</v>
      </c>
      <c r="AM71">
        <f t="shared" si="14"/>
        <v>1.9066775393142586E-8</v>
      </c>
      <c r="AN71">
        <f t="shared" si="15"/>
        <v>0</v>
      </c>
      <c r="AO71">
        <f t="shared" si="16"/>
        <v>3.58173714330114E-8</v>
      </c>
      <c r="AQ71">
        <f t="shared" si="17"/>
        <v>3.58173714330114E-8</v>
      </c>
      <c r="AS71" s="4">
        <f t="shared" si="18"/>
        <v>0</v>
      </c>
    </row>
    <row r="72" spans="1:45" x14ac:dyDescent="0.2">
      <c r="A72">
        <f>front!A72</f>
        <v>219.19</v>
      </c>
      <c r="B72" s="1">
        <f t="shared" si="19"/>
        <v>0.46999999999999886</v>
      </c>
      <c r="C72">
        <f>front!D72-front!B72</f>
        <v>121.26999999999998</v>
      </c>
      <c r="D72" s="2">
        <f>front!E72-front!C72</f>
        <v>1100.5999999999985</v>
      </c>
      <c r="E72" s="2">
        <f>IF(front!F72-front!C72&gt;0,front!F72-front!C72,0)</f>
        <v>1097.6999999999989</v>
      </c>
      <c r="F72" s="2">
        <f>front!I72-front!H72</f>
        <v>1893.8000000000011</v>
      </c>
      <c r="G72" s="2">
        <f>IF(front!J72-front!H72&gt;0,front!J72-front!H72,0)</f>
        <v>56.300000000001091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120.9848114586059</v>
      </c>
      <c r="J72" s="4">
        <f>D72/(constants!$A$4+constants!$B$4*data!D72+constants!$C$4*data!D72^2+constants!$D$4*data!D72^3+constants!$E$4*data!D72^4+constants!$F$4*data!D72^5+constants!$G$4*data!D72^6+constants!$H$4*data!D72^7)</f>
        <v>1098.0746680165375</v>
      </c>
      <c r="K72" s="4">
        <f>E72/(constants!$A$4+constants!$B$4*data!E72+constants!$C$4*data!E72^2+constants!$D$4*data!E72^3+constants!$E$4*data!E72^4+constants!$F$4*data!E72^5+constants!$G$4*data!E72^6+constants!$H$4*data!E72^7)</f>
        <v>1095.1812343681418</v>
      </c>
      <c r="L72" s="4">
        <f>F72/(constants!$A$4+constants!$B$4*data!F72+constants!$C$4*data!F72^2+constants!$D$4*data!F72^3+constants!$E$4*data!F72^4+constants!$F$4*data!F72^5+constants!$G$4*data!F72^6+constants!$H$4*data!F72^7)</f>
        <v>1889.4768624551855</v>
      </c>
      <c r="M72" s="4">
        <f>G72/(constants!$A$4+constants!$B$4*data!G72+constants!$C$4*data!G72^2+constants!$D$4*data!G72^3+constants!$E$4*data!G72^4+constants!$F$4*data!G72^5+constants!$G$4*data!G72^6+constants!$H$4*data!G72^7)</f>
        <v>56.167227681315325</v>
      </c>
      <c r="N72" s="4"/>
      <c r="O72" s="4">
        <f t="shared" ref="O72:O135" si="24">I72*1000/O$4</f>
        <v>201.64135243100984</v>
      </c>
      <c r="P72" s="4">
        <f t="shared" ref="P72:P135" si="25">J72*1000/P$4</f>
        <v>219.61493360330752</v>
      </c>
      <c r="Q72" s="4">
        <f t="shared" ref="Q72:Q135" si="26">K72*1000/Q$4</f>
        <v>219.03624687362836</v>
      </c>
      <c r="R72" s="4">
        <f t="shared" ref="R72:R135" si="27">L72*1000/R$4</f>
        <v>314.91281040919756</v>
      </c>
      <c r="S72" s="4">
        <f t="shared" ref="S72:S135" si="28">M72*1000/S$4</f>
        <v>9.3612046135525535</v>
      </c>
      <c r="T72" s="4"/>
      <c r="U72" s="4">
        <f t="shared" ref="U72:U135" si="29">Q72/P72</f>
        <v>0.99736499371793885</v>
      </c>
      <c r="V72" s="4">
        <f t="shared" ref="V72:V135" si="30">S72/R72</f>
        <v>2.97263379072722E-2</v>
      </c>
      <c r="W72" s="4"/>
      <c r="X72">
        <f>IF(front!E72&gt;$X$2,O72,P72)</f>
        <v>219.61493360330752</v>
      </c>
      <c r="Y72">
        <f t="shared" ref="Y72:Y135" si="31">X72-(Q72/$U$2)</f>
        <v>3.7386873241994465</v>
      </c>
      <c r="Z72">
        <f>SUMPRODUCT($B$7:$B$456,Y$7:Y$456,EXP(constants!$B$32+constants!$A$32*ABS($A$7:$A$456-$A72)))</f>
        <v>0.11736035043637776</v>
      </c>
      <c r="AA72">
        <f t="shared" si="20"/>
        <v>3.6213269737630687</v>
      </c>
      <c r="AB72">
        <f t="shared" ref="AB72:AB135" si="32">IF((AA72-$AA$3)&gt;0,AA72-$AA$3,0)</f>
        <v>0</v>
      </c>
      <c r="AD72" s="4">
        <f t="shared" si="21"/>
        <v>305.42981287004523</v>
      </c>
      <c r="AE72">
        <f>SUMPRODUCT($B$7:$B$456,AD$7:AD$456,EXP(constants!$B$32+constants!$A$32*ABS($A$7:$A$456-$A72)))</f>
        <v>8.9604307775865628</v>
      </c>
      <c r="AF72" s="4">
        <f t="shared" si="22"/>
        <v>296.46938209245866</v>
      </c>
      <c r="AG72">
        <f t="shared" ref="AG72:AG135" si="33">IF((AF72)&gt;0,AF72,0)</f>
        <v>296.46938209245866</v>
      </c>
      <c r="AH72" s="4"/>
      <c r="AI72" s="5">
        <f>SUMPRODUCT(constants!$B$13:$B$20,A72^constants!$A$13:$A$20)*constants!$C$10/((A72/1000000000)^5*(EXP(0.014388/(A72/1000000000)/constants!$B$9)-1))</f>
        <v>2.8650325053327068E-9</v>
      </c>
      <c r="AJ72">
        <f>SUMPRODUCT(A72^constants!$E$28:$J$28,constants!$E$27:$J$27)</f>
        <v>5.2838824853443183E-6</v>
      </c>
      <c r="AL72" s="17">
        <f t="shared" si="23"/>
        <v>0</v>
      </c>
      <c r="AM72">
        <f t="shared" ref="AM72:AM135" si="34">IF(AG72=0,0,AJ72/AG72)</f>
        <v>1.7822692002968643E-8</v>
      </c>
      <c r="AN72">
        <f t="shared" ref="AN72:AN135" si="35">AL72/AM72</f>
        <v>0</v>
      </c>
      <c r="AO72">
        <f t="shared" ref="AO72:AO135" si="36">AM72*$AN$2</f>
        <v>3.3480332475940235E-8</v>
      </c>
      <c r="AQ72">
        <f t="shared" ref="AQ72:AQ135" si="37">AO72</f>
        <v>3.3480332475940235E-8</v>
      </c>
      <c r="AS72" s="4">
        <f t="shared" ref="AS72:AS135" si="38">AL72/AO72</f>
        <v>0</v>
      </c>
    </row>
    <row r="73" spans="1:45" x14ac:dyDescent="0.2">
      <c r="A73">
        <f>front!A73</f>
        <v>219.67</v>
      </c>
      <c r="B73" s="1">
        <f t="shared" ref="B73:B136" si="39">A73-A72</f>
        <v>0.47999999999998977</v>
      </c>
      <c r="C73">
        <f>front!D73-front!B73</f>
        <v>120.34000000000015</v>
      </c>
      <c r="D73" s="2">
        <f>front!E73-front!C73</f>
        <v>1020.9000000000015</v>
      </c>
      <c r="E73" s="2">
        <f>IF(front!F73-front!C73&gt;0,front!F73-front!C73,0)</f>
        <v>1068.9000000000015</v>
      </c>
      <c r="F73" s="2">
        <f>front!I73-front!H73</f>
        <v>1841.3999999999996</v>
      </c>
      <c r="G73" s="2">
        <f>IF(front!J73-front!H73&gt;0,front!J73-front!H73,0)</f>
        <v>0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120.05698749310875</v>
      </c>
      <c r="J73" s="4">
        <f>D73/(constants!$A$4+constants!$B$4*data!D73+constants!$C$4*data!D73^2+constants!$D$4*data!D73^3+constants!$E$4*data!D73^4+constants!$F$4*data!D73^5+constants!$G$4*data!D73^6+constants!$H$4*data!D73^7)</f>
        <v>1018.555152403181</v>
      </c>
      <c r="K73" s="4">
        <f>E73/(constants!$A$4+constants!$B$4*data!E73+constants!$C$4*data!E73^2+constants!$D$4*data!E73^3+constants!$E$4*data!E73^4+constants!$F$4*data!E73^5+constants!$G$4*data!E73^6+constants!$H$4*data!E73^7)</f>
        <v>1066.4464478387345</v>
      </c>
      <c r="L73" s="4">
        <f>F73/(constants!$A$4+constants!$B$4*data!F73+constants!$C$4*data!F73^2+constants!$D$4*data!F73^3+constants!$E$4*data!F73^4+constants!$F$4*data!F73^5+constants!$G$4*data!F73^6+constants!$H$4*data!F73^7)</f>
        <v>1837.1957792490696</v>
      </c>
      <c r="M73" s="4">
        <f>G73/(constants!$A$4+constants!$B$4*data!G73+constants!$C$4*data!G73^2+constants!$D$4*data!G73^3+constants!$E$4*data!G73^4+constants!$F$4*data!G73^5+constants!$G$4*data!G73^6+constants!$H$4*data!G73^7)</f>
        <v>0</v>
      </c>
      <c r="N73" s="4"/>
      <c r="O73" s="4">
        <f t="shared" si="24"/>
        <v>200.09497915518125</v>
      </c>
      <c r="P73" s="4">
        <f t="shared" si="25"/>
        <v>203.7110304806362</v>
      </c>
      <c r="Q73" s="4">
        <f t="shared" si="26"/>
        <v>213.28928956774686</v>
      </c>
      <c r="R73" s="4">
        <f t="shared" si="27"/>
        <v>306.19929654151156</v>
      </c>
      <c r="S73" s="4">
        <f t="shared" si="28"/>
        <v>0</v>
      </c>
      <c r="T73" s="4"/>
      <c r="U73" s="4">
        <f t="shared" si="29"/>
        <v>1.0470188534440756</v>
      </c>
      <c r="V73" s="4">
        <f t="shared" si="30"/>
        <v>0</v>
      </c>
      <c r="W73" s="4"/>
      <c r="X73">
        <f>IF(front!E73&gt;$X$2,O73,P73)</f>
        <v>203.7110304806362</v>
      </c>
      <c r="Y73">
        <f t="shared" si="31"/>
        <v>-6.5011689184330237</v>
      </c>
      <c r="Z73">
        <f>SUMPRODUCT($B$7:$B$456,Y$7:Y$456,EXP(constants!$B$32+constants!$A$32*ABS($A$7:$A$456-$A73)))</f>
        <v>0.12142218421227408</v>
      </c>
      <c r="AA73">
        <f t="shared" si="20"/>
        <v>-6.6225911026452975</v>
      </c>
      <c r="AB73">
        <f t="shared" si="32"/>
        <v>0</v>
      </c>
      <c r="AD73" s="4">
        <f t="shared" si="21"/>
        <v>306.19929654151156</v>
      </c>
      <c r="AE73">
        <f>SUMPRODUCT($B$7:$B$456,AD$7:AD$456,EXP(constants!$B$32+constants!$A$32*ABS($A$7:$A$456-$A73)))</f>
        <v>9.1241001391008858</v>
      </c>
      <c r="AF73" s="4">
        <f t="shared" si="22"/>
        <v>297.07519640241065</v>
      </c>
      <c r="AG73">
        <f t="shared" si="33"/>
        <v>297.07519640241065</v>
      </c>
      <c r="AH73" s="4"/>
      <c r="AI73" s="5">
        <f>SUMPRODUCT(constants!$B$13:$B$20,A73^constants!$A$13:$A$20)*constants!$C$10/((A73/1000000000)^5*(EXP(0.014388/(A73/1000000000)/constants!$B$9)-1))</f>
        <v>2.9759068344064768E-9</v>
      </c>
      <c r="AJ73">
        <f>SUMPRODUCT(A73^constants!$E$28:$J$28,constants!$E$27:$J$27)</f>
        <v>5.2303130557426812E-6</v>
      </c>
      <c r="AL73" s="17">
        <f t="shared" si="23"/>
        <v>0</v>
      </c>
      <c r="AM73">
        <f t="shared" si="34"/>
        <v>1.7606024060850337E-8</v>
      </c>
      <c r="AN73">
        <f t="shared" si="35"/>
        <v>0</v>
      </c>
      <c r="AO73">
        <f t="shared" si="36"/>
        <v>3.3073316816476984E-8</v>
      </c>
      <c r="AQ73">
        <f t="shared" si="37"/>
        <v>3.3073316816476984E-8</v>
      </c>
      <c r="AS73" s="4">
        <f t="shared" si="38"/>
        <v>0</v>
      </c>
    </row>
    <row r="74" spans="1:45" x14ac:dyDescent="0.2">
      <c r="A74">
        <f>front!A74</f>
        <v>220.15</v>
      </c>
      <c r="B74" s="1">
        <f t="shared" si="39"/>
        <v>0.48000000000001819</v>
      </c>
      <c r="C74">
        <f>front!D74-front!B74</f>
        <v>124.52999999999975</v>
      </c>
      <c r="D74" s="2">
        <f>front!E74-front!C74</f>
        <v>995.10000000000036</v>
      </c>
      <c r="E74" s="2">
        <f>IF(front!F74-front!C74&gt;0,front!F74-front!C74,0)</f>
        <v>1060.1999999999989</v>
      </c>
      <c r="F74" s="2">
        <f>front!I74-front!H74</f>
        <v>1920.5</v>
      </c>
      <c r="G74" s="2">
        <f>IF(front!J74-front!H74&gt;0,front!J74-front!H74,0)</f>
        <v>0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124.23718489846621</v>
      </c>
      <c r="J74" s="4">
        <f>D74/(constants!$A$4+constants!$B$4*data!D74+constants!$C$4*data!D74^2+constants!$D$4*data!D74^3+constants!$E$4*data!D74^4+constants!$F$4*data!D74^5+constants!$G$4*data!D74^6+constants!$H$4*data!D74^7)</f>
        <v>992.81359199081191</v>
      </c>
      <c r="K74" s="4">
        <f>E74/(constants!$A$4+constants!$B$4*data!E74+constants!$C$4*data!E74^2+constants!$D$4*data!E74^3+constants!$E$4*data!E74^4+constants!$F$4*data!E74^5+constants!$G$4*data!E74^6+constants!$H$4*data!E74^7)</f>
        <v>1057.7661489245324</v>
      </c>
      <c r="L74" s="4">
        <f>F74/(constants!$A$4+constants!$B$4*data!F74+constants!$C$4*data!F74^2+constants!$D$4*data!F74^3+constants!$E$4*data!F74^4+constants!$F$4*data!F74^5+constants!$G$4*data!F74^6+constants!$H$4*data!F74^7)</f>
        <v>1916.1162688017134</v>
      </c>
      <c r="M74" s="4">
        <f>G74/(constants!$A$4+constants!$B$4*data!G74+constants!$C$4*data!G74^2+constants!$D$4*data!G74^3+constants!$E$4*data!G74^4+constants!$F$4*data!G74^5+constants!$G$4*data!G74^6+constants!$H$4*data!G74^7)</f>
        <v>0</v>
      </c>
      <c r="N74" s="4"/>
      <c r="O74" s="4">
        <f t="shared" si="24"/>
        <v>207.06197483077702</v>
      </c>
      <c r="P74" s="4">
        <f t="shared" si="25"/>
        <v>198.56271839816236</v>
      </c>
      <c r="Q74" s="4">
        <f t="shared" si="26"/>
        <v>211.55322978490648</v>
      </c>
      <c r="R74" s="4">
        <f t="shared" si="27"/>
        <v>319.3527114669522</v>
      </c>
      <c r="S74" s="4">
        <f t="shared" si="28"/>
        <v>0</v>
      </c>
      <c r="T74" s="4"/>
      <c r="U74" s="4">
        <f t="shared" si="29"/>
        <v>1.0654227112296843</v>
      </c>
      <c r="V74" s="4">
        <f t="shared" si="30"/>
        <v>0</v>
      </c>
      <c r="W74" s="4"/>
      <c r="X74">
        <f>IF(front!E74&gt;$X$2,O74,P74)</f>
        <v>198.56271839816236</v>
      </c>
      <c r="Y74">
        <f t="shared" si="31"/>
        <v>-9.9384670724590762</v>
      </c>
      <c r="Z74">
        <f>SUMPRODUCT($B$7:$B$456,Y$7:Y$456,EXP(constants!$B$32+constants!$A$32*ABS($A$7:$A$456-$A74)))</f>
        <v>0.12569279408868561</v>
      </c>
      <c r="AA74">
        <f t="shared" si="20"/>
        <v>-10.064159866547762</v>
      </c>
      <c r="AB74">
        <f t="shared" si="32"/>
        <v>0</v>
      </c>
      <c r="AD74" s="4">
        <f t="shared" si="21"/>
        <v>319.3527114669522</v>
      </c>
      <c r="AE74">
        <f>SUMPRODUCT($B$7:$B$456,AD$7:AD$456,EXP(constants!$B$32+constants!$A$32*ABS($A$7:$A$456-$A74)))</f>
        <v>9.289001286321195</v>
      </c>
      <c r="AF74" s="4">
        <f t="shared" si="22"/>
        <v>310.06371018063101</v>
      </c>
      <c r="AG74">
        <f t="shared" si="33"/>
        <v>310.06371018063101</v>
      </c>
      <c r="AH74" s="4"/>
      <c r="AI74" s="5">
        <f>SUMPRODUCT(constants!$B$13:$B$20,A74^constants!$A$13:$A$20)*constants!$C$10/((A74/1000000000)^5*(EXP(0.014388/(A74/1000000000)/constants!$B$9)-1))</f>
        <v>3.0904132777257008E-9</v>
      </c>
      <c r="AJ74">
        <f>SUMPRODUCT(A74^constants!$E$28:$J$28,constants!$E$27:$J$27)</f>
        <v>5.1773608015135927E-6</v>
      </c>
      <c r="AL74" s="17">
        <f t="shared" si="23"/>
        <v>0</v>
      </c>
      <c r="AM74">
        <f t="shared" si="34"/>
        <v>1.6697732212832856E-8</v>
      </c>
      <c r="AN74">
        <f t="shared" si="35"/>
        <v>0</v>
      </c>
      <c r="AO74">
        <f t="shared" si="36"/>
        <v>3.1367069912151521E-8</v>
      </c>
      <c r="AQ74">
        <f t="shared" si="37"/>
        <v>3.1367069912151521E-8</v>
      </c>
      <c r="AS74" s="4">
        <f t="shared" si="38"/>
        <v>0</v>
      </c>
    </row>
    <row r="75" spans="1:45" x14ac:dyDescent="0.2">
      <c r="A75">
        <f>front!A75</f>
        <v>220.62</v>
      </c>
      <c r="B75" s="1">
        <f t="shared" si="39"/>
        <v>0.46999999999999886</v>
      </c>
      <c r="C75">
        <f>front!D75-front!B75</f>
        <v>113.66999999999962</v>
      </c>
      <c r="D75" s="2">
        <f>front!E75-front!C75</f>
        <v>1030.7000000000007</v>
      </c>
      <c r="E75" s="2">
        <f>IF(front!F75-front!C75&gt;0,front!F75-front!C75,0)</f>
        <v>1056.8999999999996</v>
      </c>
      <c r="F75" s="2">
        <f>front!I75-front!H75</f>
        <v>2016</v>
      </c>
      <c r="G75" s="2">
        <f>IF(front!J75-front!H75&gt;0,front!J75-front!H75,0)</f>
        <v>35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113.40259880852834</v>
      </c>
      <c r="J75" s="4">
        <f>D75/(constants!$A$4+constants!$B$4*data!D75+constants!$C$4*data!D75^2+constants!$D$4*data!D75^3+constants!$E$4*data!D75^4+constants!$F$4*data!D75^5+constants!$G$4*data!D75^6+constants!$H$4*data!D75^7)</f>
        <v>1028.3329566202449</v>
      </c>
      <c r="K75" s="4">
        <f>E75/(constants!$A$4+constants!$B$4*data!E75+constants!$C$4*data!E75^2+constants!$D$4*data!E75^3+constants!$E$4*data!E75^4+constants!$F$4*data!E75^5+constants!$G$4*data!E75^6+constants!$H$4*data!E75^7)</f>
        <v>1054.4736219164868</v>
      </c>
      <c r="L75" s="4">
        <f>F75/(constants!$A$4+constants!$B$4*data!F75+constants!$C$4*data!F75^2+constants!$D$4*data!F75^3+constants!$E$4*data!F75^4+constants!$F$4*data!F75^5+constants!$G$4*data!F75^6+constants!$H$4*data!F75^7)</f>
        <v>2011.3995571411044</v>
      </c>
      <c r="M75" s="4">
        <f>G75/(constants!$A$4+constants!$B$4*data!G75+constants!$C$4*data!G75^2+constants!$D$4*data!G75^3+constants!$E$4*data!G75^4+constants!$F$4*data!G75^5+constants!$G$4*data!G75^6+constants!$H$4*data!G75^7)</f>
        <v>34.917380167355162</v>
      </c>
      <c r="N75" s="4"/>
      <c r="O75" s="4">
        <f t="shared" si="24"/>
        <v>189.00433134754721</v>
      </c>
      <c r="P75" s="4">
        <f t="shared" si="25"/>
        <v>205.66659132404897</v>
      </c>
      <c r="Q75" s="4">
        <f t="shared" si="26"/>
        <v>210.89472438329733</v>
      </c>
      <c r="R75" s="4">
        <f t="shared" si="27"/>
        <v>335.2332595235174</v>
      </c>
      <c r="S75" s="4">
        <f t="shared" si="28"/>
        <v>5.8195633612258604</v>
      </c>
      <c r="T75" s="4"/>
      <c r="U75" s="4">
        <f t="shared" si="29"/>
        <v>1.0254204293735334</v>
      </c>
      <c r="V75" s="4">
        <f t="shared" si="30"/>
        <v>1.73597433903112E-2</v>
      </c>
      <c r="W75" s="4"/>
      <c r="X75">
        <f>IF(front!E75&gt;$X$2,O75,P75)</f>
        <v>205.66659132404897</v>
      </c>
      <c r="Y75">
        <f t="shared" si="31"/>
        <v>-2.1855888961496248</v>
      </c>
      <c r="Z75">
        <f>SUMPRODUCT($B$7:$B$456,Y$7:Y$456,EXP(constants!$B$32+constants!$A$32*ABS($A$7:$A$456-$A75)))</f>
        <v>0.13014222212252288</v>
      </c>
      <c r="AA75">
        <f t="shared" si="20"/>
        <v>-2.3157311182721476</v>
      </c>
      <c r="AB75">
        <f t="shared" si="32"/>
        <v>0</v>
      </c>
      <c r="AD75" s="4">
        <f t="shared" si="21"/>
        <v>329.33798137164899</v>
      </c>
      <c r="AE75">
        <f>SUMPRODUCT($B$7:$B$456,AD$7:AD$456,EXP(constants!$B$32+constants!$A$32*ABS($A$7:$A$456-$A75)))</f>
        <v>9.4514877479972004</v>
      </c>
      <c r="AF75" s="4">
        <f t="shared" si="22"/>
        <v>319.8864936236518</v>
      </c>
      <c r="AG75">
        <f t="shared" si="33"/>
        <v>319.8864936236518</v>
      </c>
      <c r="AH75" s="4"/>
      <c r="AI75" s="5">
        <f>SUMPRODUCT(constants!$B$13:$B$20,A75^constants!$A$13:$A$20)*constants!$C$10/((A75/1000000000)^5*(EXP(0.014388/(A75/1000000000)/constants!$B$9)-1))</f>
        <v>3.2061453853844088E-9</v>
      </c>
      <c r="AJ75">
        <f>SUMPRODUCT(A75^constants!$E$28:$J$28,constants!$E$27:$J$27)</f>
        <v>5.1261039533627276E-6</v>
      </c>
      <c r="AL75" s="17">
        <f t="shared" si="23"/>
        <v>0</v>
      </c>
      <c r="AM75">
        <f t="shared" si="34"/>
        <v>1.6024758955261227E-8</v>
      </c>
      <c r="AN75">
        <f t="shared" si="35"/>
        <v>0</v>
      </c>
      <c r="AO75">
        <f t="shared" si="36"/>
        <v>3.010287433456079E-8</v>
      </c>
      <c r="AQ75">
        <f t="shared" si="37"/>
        <v>3.010287433456079E-8</v>
      </c>
      <c r="AS75" s="4">
        <f t="shared" si="38"/>
        <v>0</v>
      </c>
    </row>
    <row r="76" spans="1:45" x14ac:dyDescent="0.2">
      <c r="A76">
        <f>front!A76</f>
        <v>221.1</v>
      </c>
      <c r="B76" s="1">
        <f t="shared" si="39"/>
        <v>0.47999999999998977</v>
      </c>
      <c r="C76">
        <f>front!D76-front!B76</f>
        <v>123.59999999999991</v>
      </c>
      <c r="D76" s="2">
        <f>front!E76-front!C76</f>
        <v>1119.5</v>
      </c>
      <c r="E76" s="2">
        <f>IF(front!F76-front!C76&gt;0,front!F76-front!C76,0)</f>
        <v>1092.7000000000007</v>
      </c>
      <c r="F76" s="2">
        <f>front!I76-front!H76</f>
        <v>2064.2000000000007</v>
      </c>
      <c r="G76" s="2">
        <f>IF(front!J76-front!H76&gt;0,front!J76-front!H76,0)</f>
        <v>40.5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123.30936037410713</v>
      </c>
      <c r="J76" s="4">
        <f>D76/(constants!$A$4+constants!$B$4*data!D76+constants!$C$4*data!D76^2+constants!$D$4*data!D76^3+constants!$E$4*data!D76^4+constants!$F$4*data!D76^5+constants!$G$4*data!D76^6+constants!$H$4*data!D76^7)</f>
        <v>1116.9318745094929</v>
      </c>
      <c r="K76" s="4">
        <f>E76/(constants!$A$4+constants!$B$4*data!E76+constants!$C$4*data!E76^2+constants!$D$4*data!E76^3+constants!$E$4*data!E76^4+constants!$F$4*data!E76^5+constants!$G$4*data!E76^6+constants!$H$4*data!E76^7)</f>
        <v>1090.19255577282</v>
      </c>
      <c r="L76" s="4">
        <f>F76/(constants!$A$4+constants!$B$4*data!F76+constants!$C$4*data!F76^2+constants!$D$4*data!F76^3+constants!$E$4*data!F76^4+constants!$F$4*data!F76^5+constants!$G$4*data!F76^6+constants!$H$4*data!F76^7)</f>
        <v>2059.490205221945</v>
      </c>
      <c r="M76" s="4">
        <f>G76/(constants!$A$4+constants!$B$4*data!G76+constants!$C$4*data!G76^2+constants!$D$4*data!G76^3+constants!$E$4*data!G76^4+constants!$F$4*data!G76^5+constants!$G$4*data!G76^6+constants!$H$4*data!G76^7)</f>
        <v>40.404420937328744</v>
      </c>
      <c r="N76" s="4"/>
      <c r="O76" s="4">
        <f t="shared" si="24"/>
        <v>205.51560062351189</v>
      </c>
      <c r="P76" s="4">
        <f t="shared" si="25"/>
        <v>223.38637490189859</v>
      </c>
      <c r="Q76" s="4">
        <f t="shared" si="26"/>
        <v>218.03851115456399</v>
      </c>
      <c r="R76" s="4">
        <f t="shared" si="27"/>
        <v>343.24836753699083</v>
      </c>
      <c r="S76" s="4">
        <f t="shared" si="28"/>
        <v>6.7340701562214571</v>
      </c>
      <c r="T76" s="4"/>
      <c r="U76" s="4">
        <f t="shared" si="29"/>
        <v>0.97606002716287799</v>
      </c>
      <c r="V76" s="4">
        <f t="shared" si="30"/>
        <v>1.9618651661892455E-2</v>
      </c>
      <c r="W76" s="4"/>
      <c r="X76">
        <f>IF(front!E76&gt;$X$2,O76,P76)</f>
        <v>223.38637490189859</v>
      </c>
      <c r="Y76">
        <f t="shared" si="31"/>
        <v>8.4934701696097932</v>
      </c>
      <c r="Z76">
        <f>SUMPRODUCT($B$7:$B$456,Y$7:Y$456,EXP(constants!$B$32+constants!$A$32*ABS($A$7:$A$456-$A76)))</f>
        <v>0.13482127721037432</v>
      </c>
      <c r="AA76">
        <f t="shared" si="20"/>
        <v>8.3586488923994189</v>
      </c>
      <c r="AB76">
        <f t="shared" si="32"/>
        <v>4.2010398726482316</v>
      </c>
      <c r="AD76" s="4">
        <f t="shared" si="21"/>
        <v>336.42668449980181</v>
      </c>
      <c r="AE76">
        <f>SUMPRODUCT($B$7:$B$456,AD$7:AD$456,EXP(constants!$B$32+constants!$A$32*ABS($A$7:$A$456-$A76)))</f>
        <v>9.6185385800493286</v>
      </c>
      <c r="AF76" s="4">
        <f t="shared" si="22"/>
        <v>326.80814591975246</v>
      </c>
      <c r="AG76">
        <f t="shared" si="33"/>
        <v>326.80814591975246</v>
      </c>
      <c r="AH76" s="4"/>
      <c r="AI76" s="5">
        <f>SUMPRODUCT(constants!$B$13:$B$20,A76^constants!$A$13:$A$20)*constants!$C$10/((A76/1000000000)^5*(EXP(0.014388/(A76/1000000000)/constants!$B$9)-1))</f>
        <v>3.3281234457553795E-9</v>
      </c>
      <c r="AJ76">
        <f>SUMPRODUCT(A76^constants!$E$28:$J$28,constants!$E$27:$J$27)</f>
        <v>5.0743554958978415E-6</v>
      </c>
      <c r="AL76" s="17">
        <f t="shared" si="23"/>
        <v>7.9221420092292831E-10</v>
      </c>
      <c r="AM76">
        <f t="shared" si="34"/>
        <v>1.5527016566912156E-8</v>
      </c>
      <c r="AN76">
        <f t="shared" si="35"/>
        <v>5.1021662629711181E-2</v>
      </c>
      <c r="AO76">
        <f t="shared" si="36"/>
        <v>2.9167853932114306E-8</v>
      </c>
      <c r="AQ76">
        <f t="shared" si="37"/>
        <v>2.9167853932114306E-8</v>
      </c>
      <c r="AS76" s="4">
        <f t="shared" si="38"/>
        <v>2.7160524143008236E-2</v>
      </c>
    </row>
    <row r="77" spans="1:45" x14ac:dyDescent="0.2">
      <c r="A77">
        <f>front!A77</f>
        <v>221.58</v>
      </c>
      <c r="B77" s="1">
        <f t="shared" si="39"/>
        <v>0.48000000000001819</v>
      </c>
      <c r="C77">
        <f>front!D77-front!B77</f>
        <v>106.46000000000004</v>
      </c>
      <c r="D77" s="2">
        <f>front!E77-front!C77</f>
        <v>1110.7000000000007</v>
      </c>
      <c r="E77" s="2">
        <f>IF(front!F77-front!C77&gt;0,front!F77-front!C77,0)</f>
        <v>1132.3999999999996</v>
      </c>
      <c r="F77" s="2">
        <f>front!I77-front!H77</f>
        <v>2165.6999999999989</v>
      </c>
      <c r="G77" s="2">
        <f>IF(front!J77-front!H77&gt;0,front!J77-front!H77,0)</f>
        <v>76.399999999999636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106.20948336573156</v>
      </c>
      <c r="J77" s="4">
        <f>D77/(constants!$A$4+constants!$B$4*data!D77+constants!$C$4*data!D77^2+constants!$D$4*data!D77^3+constants!$E$4*data!D77^4+constants!$F$4*data!D77^5+constants!$G$4*data!D77^6+constants!$H$4*data!D77^7)</f>
        <v>1108.1517993296557</v>
      </c>
      <c r="K77" s="4">
        <f>E77/(constants!$A$4+constants!$B$4*data!E77+constants!$C$4*data!E77^2+constants!$D$4*data!E77^3+constants!$E$4*data!E77^4+constants!$F$4*data!E77^5+constants!$G$4*data!E77^6+constants!$H$4*data!E77^7)</f>
        <v>1129.8026670492472</v>
      </c>
      <c r="L77" s="4">
        <f>F77/(constants!$A$4+constants!$B$4*data!F77+constants!$C$4*data!F77^2+constants!$D$4*data!F77^3+constants!$E$4*data!F77^4+constants!$F$4*data!F77^5+constants!$G$4*data!F77^6+constants!$H$4*data!F77^7)</f>
        <v>2160.7600367489499</v>
      </c>
      <c r="M77" s="4">
        <f>G77/(constants!$A$4+constants!$B$4*data!G77+constants!$C$4*data!G77^2+constants!$D$4*data!G77^3+constants!$E$4*data!G77^4+constants!$F$4*data!G77^5+constants!$G$4*data!G77^6+constants!$H$4*data!G77^7)</f>
        <v>76.219985851448797</v>
      </c>
      <c r="N77" s="4"/>
      <c r="O77" s="4">
        <f t="shared" si="24"/>
        <v>177.01580560955261</v>
      </c>
      <c r="P77" s="4">
        <f t="shared" si="25"/>
        <v>221.63035986593115</v>
      </c>
      <c r="Q77" s="4">
        <f t="shared" si="26"/>
        <v>225.96053340984946</v>
      </c>
      <c r="R77" s="4">
        <f t="shared" si="27"/>
        <v>360.12667279149167</v>
      </c>
      <c r="S77" s="4">
        <f t="shared" si="28"/>
        <v>12.703330975241467</v>
      </c>
      <c r="T77" s="4"/>
      <c r="U77" s="4">
        <f t="shared" si="29"/>
        <v>1.019537817592038</v>
      </c>
      <c r="V77" s="4">
        <f t="shared" si="30"/>
        <v>3.5274618446816682E-2</v>
      </c>
      <c r="W77" s="4"/>
      <c r="X77">
        <f>IF(front!E77&gt;$X$2,O77,P77)</f>
        <v>221.63035986593115</v>
      </c>
      <c r="Y77">
        <f t="shared" si="31"/>
        <v>-1.0702773846985849</v>
      </c>
      <c r="Z77">
        <f>SUMPRODUCT($B$7:$B$456,Y$7:Y$456,EXP(constants!$B$32+constants!$A$32*ABS($A$7:$A$456-$A77)))</f>
        <v>0.13944633628027678</v>
      </c>
      <c r="AA77">
        <f t="shared" si="20"/>
        <v>-1.2097237209788616</v>
      </c>
      <c r="AB77">
        <f t="shared" si="32"/>
        <v>0</v>
      </c>
      <c r="AD77" s="4">
        <f t="shared" si="21"/>
        <v>347.25806652228891</v>
      </c>
      <c r="AE77">
        <f>SUMPRODUCT($B$7:$B$456,AD$7:AD$456,EXP(constants!$B$32+constants!$A$32*ABS($A$7:$A$456-$A77)))</f>
        <v>9.7866399327652172</v>
      </c>
      <c r="AF77" s="4">
        <f t="shared" si="22"/>
        <v>337.47142658952367</v>
      </c>
      <c r="AG77">
        <f t="shared" si="33"/>
        <v>337.47142658952367</v>
      </c>
      <c r="AH77" s="4"/>
      <c r="AI77" s="5">
        <f>SUMPRODUCT(constants!$B$13:$B$20,A77^constants!$A$13:$A$20)*constants!$C$10/((A77/1000000000)^5*(EXP(0.014388/(A77/1000000000)/constants!$B$9)-1))</f>
        <v>3.4540232052951001E-9</v>
      </c>
      <c r="AJ77">
        <f>SUMPRODUCT(A77^constants!$E$28:$J$28,constants!$E$27:$J$27)</f>
        <v>5.0232064094691566E-6</v>
      </c>
      <c r="AL77" s="17">
        <f t="shared" si="23"/>
        <v>0</v>
      </c>
      <c r="AM77">
        <f t="shared" si="34"/>
        <v>1.4884834725812294E-8</v>
      </c>
      <c r="AN77">
        <f t="shared" si="35"/>
        <v>0</v>
      </c>
      <c r="AO77">
        <f t="shared" si="36"/>
        <v>2.7961500731012385E-8</v>
      </c>
      <c r="AQ77">
        <f t="shared" si="37"/>
        <v>2.7961500731012385E-8</v>
      </c>
      <c r="AS77" s="4">
        <f t="shared" si="38"/>
        <v>0</v>
      </c>
    </row>
    <row r="78" spans="1:45" x14ac:dyDescent="0.2">
      <c r="A78">
        <f>front!A78</f>
        <v>222.05</v>
      </c>
      <c r="B78" s="1">
        <f t="shared" si="39"/>
        <v>0.46999999999999886</v>
      </c>
      <c r="C78">
        <f>front!D78-front!B78</f>
        <v>121.34000000000015</v>
      </c>
      <c r="D78" s="2">
        <f>front!E78-front!C78</f>
        <v>1052.5</v>
      </c>
      <c r="E78" s="2">
        <f>IF(front!F78-front!C78&gt;0,front!F78-front!C78,0)</f>
        <v>1090.7000000000007</v>
      </c>
      <c r="F78" s="2">
        <f>front!I78-front!H78</f>
        <v>2159</v>
      </c>
      <c r="G78" s="2">
        <f>IF(front!J78-front!H78&gt;0,front!J78-front!H78,0)</f>
        <v>0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121.05464767752963</v>
      </c>
      <c r="J78" s="4">
        <f>D78/(constants!$A$4+constants!$B$4*data!D78+constants!$C$4*data!D78^2+constants!$D$4*data!D78^3+constants!$E$4*data!D78^4+constants!$F$4*data!D78^5+constants!$G$4*data!D78^6+constants!$H$4*data!D78^7)</f>
        <v>1050.0835860560505</v>
      </c>
      <c r="K78" s="4">
        <f>E78/(constants!$A$4+constants!$B$4*data!E78+constants!$C$4*data!E78^2+constants!$D$4*data!E78^3+constants!$E$4*data!E78^4+constants!$F$4*data!E78^5+constants!$G$4*data!E78^6+constants!$H$4*data!E78^7)</f>
        <v>1088.1970843750896</v>
      </c>
      <c r="L78" s="4">
        <f>F78/(constants!$A$4+constants!$B$4*data!F78+constants!$C$4*data!F78^2+constants!$D$4*data!F78^3+constants!$E$4*data!F78^4+constants!$F$4*data!F78^5+constants!$G$4*data!F78^6+constants!$H$4*data!F78^7)</f>
        <v>2154.0752243433617</v>
      </c>
      <c r="M78" s="4">
        <f>G78/(constants!$A$4+constants!$B$4*data!G78+constants!$C$4*data!G78^2+constants!$D$4*data!G78^3+constants!$E$4*data!G78^4+constants!$F$4*data!G78^5+constants!$G$4*data!G78^6+constants!$H$4*data!G78^7)</f>
        <v>0</v>
      </c>
      <c r="N78" s="4"/>
      <c r="O78" s="4">
        <f t="shared" si="24"/>
        <v>201.75774612921606</v>
      </c>
      <c r="P78" s="4">
        <f t="shared" si="25"/>
        <v>210.01671721121014</v>
      </c>
      <c r="Q78" s="4">
        <f t="shared" si="26"/>
        <v>217.6394168750179</v>
      </c>
      <c r="R78" s="4">
        <f t="shared" si="27"/>
        <v>359.01253739056028</v>
      </c>
      <c r="S78" s="4">
        <f t="shared" si="28"/>
        <v>0</v>
      </c>
      <c r="T78" s="4"/>
      <c r="U78" s="4">
        <f t="shared" si="29"/>
        <v>1.0362956804821482</v>
      </c>
      <c r="V78" s="4">
        <f t="shared" si="30"/>
        <v>0</v>
      </c>
      <c r="W78" s="4"/>
      <c r="X78">
        <f>IF(front!E78&gt;$X$2,O78,P78)</f>
        <v>210.01671721121014</v>
      </c>
      <c r="Y78">
        <f t="shared" si="31"/>
        <v>-4.4828509103140561</v>
      </c>
      <c r="Z78">
        <f>SUMPRODUCT($B$7:$B$456,Y$7:Y$456,EXP(constants!$B$32+constants!$A$32*ABS($A$7:$A$456-$A78)))</f>
        <v>0.14409480632742128</v>
      </c>
      <c r="AA78">
        <f t="shared" si="20"/>
        <v>-4.6269457166414778</v>
      </c>
      <c r="AB78">
        <f t="shared" si="32"/>
        <v>0</v>
      </c>
      <c r="AD78" s="4">
        <f t="shared" si="21"/>
        <v>359.01253739056028</v>
      </c>
      <c r="AE78">
        <f>SUMPRODUCT($B$7:$B$456,AD$7:AD$456,EXP(constants!$B$32+constants!$A$32*ABS($A$7:$A$456-$A78)))</f>
        <v>9.9521223366303389</v>
      </c>
      <c r="AF78" s="4">
        <f t="shared" si="22"/>
        <v>349.06041505392994</v>
      </c>
      <c r="AG78">
        <f t="shared" si="33"/>
        <v>349.06041505392994</v>
      </c>
      <c r="AH78" s="4"/>
      <c r="AI78" s="5">
        <f>SUMPRODUCT(constants!$B$13:$B$20,A78^constants!$A$13:$A$20)*constants!$C$10/((A78/1000000000)^5*(EXP(0.014388/(A78/1000000000)/constants!$B$9)-1))</f>
        <v>3.5811970356452783E-9</v>
      </c>
      <c r="AJ78">
        <f>SUMPRODUCT(A78^constants!$E$28:$J$28,constants!$E$27:$J$27)</f>
        <v>4.9736980244457205E-6</v>
      </c>
      <c r="AL78" s="17">
        <f t="shared" si="23"/>
        <v>0</v>
      </c>
      <c r="AM78">
        <f t="shared" si="34"/>
        <v>1.4248817138652868E-8</v>
      </c>
      <c r="AN78">
        <f t="shared" si="35"/>
        <v>0</v>
      </c>
      <c r="AO78">
        <f t="shared" si="36"/>
        <v>2.6766727221202756E-8</v>
      </c>
      <c r="AQ78">
        <f t="shared" si="37"/>
        <v>2.6766727221202756E-8</v>
      </c>
      <c r="AS78" s="4">
        <f t="shared" si="38"/>
        <v>0</v>
      </c>
    </row>
    <row r="79" spans="1:45" x14ac:dyDescent="0.2">
      <c r="A79">
        <f>front!A79</f>
        <v>222.53</v>
      </c>
      <c r="B79" s="1">
        <f t="shared" si="39"/>
        <v>0.47999999999998977</v>
      </c>
      <c r="C79">
        <f>front!D79-front!B79</f>
        <v>132.13999999999987</v>
      </c>
      <c r="D79" s="2">
        <f>front!E79-front!C79</f>
        <v>1140.1000000000004</v>
      </c>
      <c r="E79" s="2">
        <f>IF(front!F79-front!C79&gt;0,front!F79-front!C79,0)</f>
        <v>1152.2999999999993</v>
      </c>
      <c r="F79" s="2">
        <f>front!I79-front!H79</f>
        <v>2194.3999999999996</v>
      </c>
      <c r="G79" s="2">
        <f>IF(front!J79-front!H79&gt;0,front!J79-front!H79,0)</f>
        <v>0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131.82938937394735</v>
      </c>
      <c r="J79" s="4">
        <f>D79/(constants!$A$4+constants!$B$4*data!D79+constants!$C$4*data!D79^2+constants!$D$4*data!D79^3+constants!$E$4*data!D79^4+constants!$F$4*data!D79^5+constants!$G$4*data!D79^6+constants!$H$4*data!D79^7)</f>
        <v>1137.4852333733911</v>
      </c>
      <c r="K79" s="4">
        <f>E79/(constants!$A$4+constants!$B$4*data!E79+constants!$C$4*data!E79^2+constants!$D$4*data!E79^3+constants!$E$4*data!E79^4+constants!$F$4*data!E79^5+constants!$G$4*data!E79^6+constants!$H$4*data!E79^7)</f>
        <v>1149.6576114496802</v>
      </c>
      <c r="L79" s="4">
        <f>F79/(constants!$A$4+constants!$B$4*data!F79+constants!$C$4*data!F79^2+constants!$D$4*data!F79^3+constants!$E$4*data!F79^4+constants!$F$4*data!F79^5+constants!$G$4*data!F79^6+constants!$H$4*data!F79^7)</f>
        <v>2189.3949908427103</v>
      </c>
      <c r="M79" s="4">
        <f>G79/(constants!$A$4+constants!$B$4*data!G79+constants!$C$4*data!G79^2+constants!$D$4*data!G79^3+constants!$E$4*data!G79^4+constants!$F$4*data!G79^5+constants!$G$4*data!G79^6+constants!$H$4*data!G79^7)</f>
        <v>0</v>
      </c>
      <c r="N79" s="4"/>
      <c r="O79" s="4">
        <f t="shared" si="24"/>
        <v>219.71564895657892</v>
      </c>
      <c r="P79" s="4">
        <f t="shared" si="25"/>
        <v>227.49704667467824</v>
      </c>
      <c r="Q79" s="4">
        <f t="shared" si="26"/>
        <v>229.93152228993605</v>
      </c>
      <c r="R79" s="4">
        <f t="shared" si="27"/>
        <v>364.89916514045171</v>
      </c>
      <c r="S79" s="4">
        <f t="shared" si="28"/>
        <v>0</v>
      </c>
      <c r="T79" s="4"/>
      <c r="U79" s="4">
        <f t="shared" si="29"/>
        <v>1.010701130633749</v>
      </c>
      <c r="V79" s="4">
        <f t="shared" si="30"/>
        <v>0</v>
      </c>
      <c r="W79" s="4"/>
      <c r="X79">
        <f>IF(front!E79&gt;$X$2,O79,P79)</f>
        <v>227.49704667467824</v>
      </c>
      <c r="Y79">
        <f t="shared" si="31"/>
        <v>0.88270935985889309</v>
      </c>
      <c r="Z79">
        <f>SUMPRODUCT($B$7:$B$456,Y$7:Y$456,EXP(constants!$B$32+constants!$A$32*ABS($A$7:$A$456-$A79)))</f>
        <v>0.14902835013207513</v>
      </c>
      <c r="AA79">
        <f t="shared" si="20"/>
        <v>0.73368100972681793</v>
      </c>
      <c r="AB79">
        <f t="shared" si="32"/>
        <v>0</v>
      </c>
      <c r="AD79" s="4">
        <f t="shared" si="21"/>
        <v>364.89916514045171</v>
      </c>
      <c r="AE79">
        <f>SUMPRODUCT($B$7:$B$456,AD$7:AD$456,EXP(constants!$B$32+constants!$A$32*ABS($A$7:$A$456-$A79)))</f>
        <v>10.122073638951854</v>
      </c>
      <c r="AF79" s="4">
        <f t="shared" si="22"/>
        <v>354.77709150149985</v>
      </c>
      <c r="AG79">
        <f t="shared" si="33"/>
        <v>354.77709150149985</v>
      </c>
      <c r="AH79" s="4"/>
      <c r="AI79" s="5">
        <f>SUMPRODUCT(constants!$B$13:$B$20,A79^constants!$A$13:$A$20)*constants!$C$10/((A79/1000000000)^5*(EXP(0.014388/(A79/1000000000)/constants!$B$9)-1))</f>
        <v>3.7151574298371068E-9</v>
      </c>
      <c r="AJ79">
        <f>SUMPRODUCT(A79^constants!$E$28:$J$28,constants!$E$27:$J$27)</f>
        <v>4.9237178433007996E-6</v>
      </c>
      <c r="AL79" s="17">
        <f t="shared" si="23"/>
        <v>0</v>
      </c>
      <c r="AM79">
        <f t="shared" si="34"/>
        <v>1.3878342094926341E-8</v>
      </c>
      <c r="AN79">
        <f t="shared" si="35"/>
        <v>0</v>
      </c>
      <c r="AO79">
        <f t="shared" si="36"/>
        <v>2.6070781421548213E-8</v>
      </c>
      <c r="AQ79">
        <f t="shared" si="37"/>
        <v>2.6070781421548213E-8</v>
      </c>
      <c r="AS79" s="4">
        <f t="shared" si="38"/>
        <v>0</v>
      </c>
    </row>
    <row r="80" spans="1:45" x14ac:dyDescent="0.2">
      <c r="A80">
        <f>front!A80</f>
        <v>223.01</v>
      </c>
      <c r="B80" s="1">
        <f t="shared" si="39"/>
        <v>0.47999999999998977</v>
      </c>
      <c r="C80">
        <f>front!D80-front!B80</f>
        <v>120.67000000000007</v>
      </c>
      <c r="D80" s="2">
        <f>front!E80-front!C80</f>
        <v>1118.2000000000007</v>
      </c>
      <c r="E80" s="2">
        <f>IF(front!F80-front!C80&gt;0,front!F80-front!C80,0)</f>
        <v>1176.7000000000007</v>
      </c>
      <c r="F80" s="2">
        <f>front!I80-front!H80</f>
        <v>2251.6000000000004</v>
      </c>
      <c r="G80" s="2">
        <f>IF(front!J80-front!H80&gt;0,front!J80-front!H80,0)</f>
        <v>20.700000000000728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120.38621533353522</v>
      </c>
      <c r="J80" s="4">
        <f>D80/(constants!$A$4+constants!$B$4*data!D80+constants!$C$4*data!D80^2+constants!$D$4*data!D80^3+constants!$E$4*data!D80^4+constants!$F$4*data!D80^5+constants!$G$4*data!D80^6+constants!$H$4*data!D80^7)</f>
        <v>1115.6348179291842</v>
      </c>
      <c r="K80" s="4">
        <f>E80/(constants!$A$4+constants!$B$4*data!E80+constants!$C$4*data!E80^2+constants!$D$4*data!E80^3+constants!$E$4*data!E80^4+constants!$F$4*data!E80^5+constants!$G$4*data!E80^6+constants!$H$4*data!E80^7)</f>
        <v>1174.0023681199007</v>
      </c>
      <c r="L80" s="4">
        <f>F80/(constants!$A$4+constants!$B$4*data!F80+constants!$C$4*data!F80^2+constants!$D$4*data!F80^3+constants!$E$4*data!F80^4+constants!$F$4*data!F80^5+constants!$G$4*data!F80^6+constants!$H$4*data!F80^7)</f>
        <v>2246.4654152957351</v>
      </c>
      <c r="M80" s="4">
        <f>G80/(constants!$A$4+constants!$B$4*data!G80+constants!$C$4*data!G80^2+constants!$D$4*data!G80^3+constants!$E$4*data!G80^4+constants!$F$4*data!G80^5+constants!$G$4*data!G80^6+constants!$H$4*data!G80^7)</f>
        <v>20.651104212791001</v>
      </c>
      <c r="N80" s="4"/>
      <c r="O80" s="4">
        <f t="shared" si="24"/>
        <v>200.64369222255871</v>
      </c>
      <c r="P80" s="4">
        <f t="shared" si="25"/>
        <v>223.12696358583685</v>
      </c>
      <c r="Q80" s="4">
        <f t="shared" si="26"/>
        <v>234.80047362398011</v>
      </c>
      <c r="R80" s="4">
        <f t="shared" si="27"/>
        <v>374.41090254928918</v>
      </c>
      <c r="S80" s="4">
        <f t="shared" si="28"/>
        <v>3.4418507021318332</v>
      </c>
      <c r="T80" s="4"/>
      <c r="U80" s="4">
        <f t="shared" si="29"/>
        <v>1.0523177918550954</v>
      </c>
      <c r="V80" s="4">
        <f t="shared" si="30"/>
        <v>9.1927096104759722E-3</v>
      </c>
      <c r="W80" s="4"/>
      <c r="X80">
        <f>IF(front!E80&gt;$X$2,O80,P80)</f>
        <v>223.12696358583685</v>
      </c>
      <c r="Y80">
        <f t="shared" si="31"/>
        <v>-8.2860814876828499</v>
      </c>
      <c r="Z80">
        <f>SUMPRODUCT($B$7:$B$456,Y$7:Y$456,EXP(constants!$B$32+constants!$A$32*ABS($A$7:$A$456-$A80)))</f>
        <v>0.15405693273902599</v>
      </c>
      <c r="AA80">
        <f t="shared" si="20"/>
        <v>-8.4401384204218761</v>
      </c>
      <c r="AB80">
        <f t="shared" si="32"/>
        <v>0</v>
      </c>
      <c r="AD80" s="4">
        <f t="shared" si="21"/>
        <v>370.9242720262053</v>
      </c>
      <c r="AE80">
        <f>SUMPRODUCT($B$7:$B$456,AD$7:AD$456,EXP(constants!$B$32+constants!$A$32*ABS($A$7:$A$456-$A80)))</f>
        <v>10.292932900852762</v>
      </c>
      <c r="AF80" s="4">
        <f t="shared" si="22"/>
        <v>360.63133912535255</v>
      </c>
      <c r="AG80">
        <f t="shared" si="33"/>
        <v>360.63133912535255</v>
      </c>
      <c r="AH80" s="4"/>
      <c r="AI80" s="5">
        <f>SUMPRODUCT(constants!$B$13:$B$20,A80^constants!$A$13:$A$20)*constants!$C$10/((A80/1000000000)^5*(EXP(0.014388/(A80/1000000000)/constants!$B$9)-1))</f>
        <v>3.8533452439776725E-9</v>
      </c>
      <c r="AJ80">
        <f>SUMPRODUCT(A80^constants!$E$28:$J$28,constants!$E$27:$J$27)</f>
        <v>4.8743195780301981E-6</v>
      </c>
      <c r="AL80" s="17">
        <f t="shared" si="23"/>
        <v>0</v>
      </c>
      <c r="AM80">
        <f t="shared" si="34"/>
        <v>1.3516073200548785E-8</v>
      </c>
      <c r="AN80">
        <f t="shared" si="35"/>
        <v>0</v>
      </c>
      <c r="AO80">
        <f t="shared" si="36"/>
        <v>2.5390251060173421E-8</v>
      </c>
      <c r="AQ80">
        <f t="shared" si="37"/>
        <v>2.5390251060173421E-8</v>
      </c>
      <c r="AS80" s="4">
        <f t="shared" si="38"/>
        <v>0</v>
      </c>
    </row>
    <row r="81" spans="1:45" x14ac:dyDescent="0.2">
      <c r="A81">
        <f>front!A81</f>
        <v>223.49</v>
      </c>
      <c r="B81" s="1">
        <f t="shared" si="39"/>
        <v>0.48000000000001819</v>
      </c>
      <c r="C81">
        <f>front!D81-front!B81</f>
        <v>121.40000000000009</v>
      </c>
      <c r="D81" s="2">
        <f>front!E81-front!C81</f>
        <v>1106</v>
      </c>
      <c r="E81" s="2">
        <f>IF(front!F81-front!C81&gt;0,front!F81-front!C81,0)</f>
        <v>1179.2000000000007</v>
      </c>
      <c r="F81" s="2">
        <f>front!I81-front!H81</f>
        <v>2387.1000000000004</v>
      </c>
      <c r="G81" s="2">
        <f>IF(front!J81-front!H81&gt;0,front!J81-front!H81,0)</f>
        <v>0.7000000000007276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121.11450729446996</v>
      </c>
      <c r="J81" s="4">
        <f>D81/(constants!$A$4+constants!$B$4*data!D81+constants!$C$4*data!D81^2+constants!$D$4*data!D81^3+constants!$E$4*data!D81^4+constants!$F$4*data!D81^5+constants!$G$4*data!D81^6+constants!$H$4*data!D81^7)</f>
        <v>1103.4624411326427</v>
      </c>
      <c r="K81" s="4">
        <f>E81/(constants!$A$4+constants!$B$4*data!E81+constants!$C$4*data!E81^2+constants!$D$4*data!E81^3+constants!$E$4*data!E81^4+constants!$F$4*data!E81^5+constants!$G$4*data!E81^6+constants!$H$4*data!E81^7)</f>
        <v>1176.4967079524929</v>
      </c>
      <c r="L81" s="4">
        <f>F81/(constants!$A$4+constants!$B$4*data!F81+constants!$C$4*data!F81^2+constants!$D$4*data!F81^3+constants!$E$4*data!F81^4+constants!$F$4*data!F81^5+constants!$G$4*data!F81^6+constants!$H$4*data!F81^7)</f>
        <v>2381.6589081804441</v>
      </c>
      <c r="M81" s="4">
        <f>G81/(constants!$A$4+constants!$B$4*data!G81+constants!$C$4*data!G81^2+constants!$D$4*data!G81^3+constants!$E$4*data!G81^4+constants!$F$4*data!G81^5+constants!$G$4*data!G81^6+constants!$H$4*data!G81^7)</f>
        <v>0.69834497706511556</v>
      </c>
      <c r="N81" s="4"/>
      <c r="O81" s="4">
        <f t="shared" si="24"/>
        <v>201.85751215744995</v>
      </c>
      <c r="P81" s="4">
        <f t="shared" si="25"/>
        <v>220.69248822652852</v>
      </c>
      <c r="Q81" s="4">
        <f t="shared" si="26"/>
        <v>235.29934159049859</v>
      </c>
      <c r="R81" s="4">
        <f t="shared" si="27"/>
        <v>396.94315136340737</v>
      </c>
      <c r="S81" s="4">
        <f t="shared" si="28"/>
        <v>0.1163908295108526</v>
      </c>
      <c r="T81" s="4"/>
      <c r="U81" s="4">
        <f t="shared" si="29"/>
        <v>1.0661864546516733</v>
      </c>
      <c r="V81" s="4">
        <f t="shared" si="30"/>
        <v>2.9321788047249886E-4</v>
      </c>
      <c r="W81" s="4"/>
      <c r="X81">
        <f>IF(front!E81&gt;$X$2,O81,P81)</f>
        <v>220.69248822652852</v>
      </c>
      <c r="Y81">
        <f t="shared" si="31"/>
        <v>-11.212227725843633</v>
      </c>
      <c r="Z81">
        <f>SUMPRODUCT($B$7:$B$456,Y$7:Y$456,EXP(constants!$B$32+constants!$A$32*ABS($A$7:$A$456-$A81)))</f>
        <v>0.1593510881241319</v>
      </c>
      <c r="AA81">
        <f t="shared" si="20"/>
        <v>-11.371578813967764</v>
      </c>
      <c r="AB81">
        <f t="shared" si="32"/>
        <v>0</v>
      </c>
      <c r="AD81" s="4">
        <f t="shared" si="21"/>
        <v>396.82524624377851</v>
      </c>
      <c r="AE81">
        <f>SUMPRODUCT($B$7:$B$456,AD$7:AD$456,EXP(constants!$B$32+constants!$A$32*ABS($A$7:$A$456-$A81)))</f>
        <v>10.464717892337404</v>
      </c>
      <c r="AF81" s="4">
        <f t="shared" si="22"/>
        <v>386.36052835144108</v>
      </c>
      <c r="AG81">
        <f t="shared" si="33"/>
        <v>386.36052835144108</v>
      </c>
      <c r="AH81" s="4"/>
      <c r="AI81" s="5">
        <f>SUMPRODUCT(constants!$B$13:$B$20,A81^constants!$A$13:$A$20)*constants!$C$10/((A81/1000000000)^5*(EXP(0.014388/(A81/1000000000)/constants!$B$9)-1))</f>
        <v>3.9958667824810992E-9</v>
      </c>
      <c r="AJ81">
        <f>SUMPRODUCT(A81^constants!$E$28:$J$28,constants!$E$27:$J$27)</f>
        <v>4.8254974472522493E-6</v>
      </c>
      <c r="AL81" s="17">
        <f t="shared" si="23"/>
        <v>0</v>
      </c>
      <c r="AM81">
        <f t="shared" si="34"/>
        <v>1.2489623274515462E-8</v>
      </c>
      <c r="AN81">
        <f t="shared" si="35"/>
        <v>0</v>
      </c>
      <c r="AO81">
        <f t="shared" si="36"/>
        <v>2.3462041517654496E-8</v>
      </c>
      <c r="AQ81">
        <f t="shared" si="37"/>
        <v>2.3462041517654496E-8</v>
      </c>
      <c r="AS81" s="4">
        <f t="shared" si="38"/>
        <v>0</v>
      </c>
    </row>
    <row r="82" spans="1:45" x14ac:dyDescent="0.2">
      <c r="A82">
        <f>front!A82</f>
        <v>223.96</v>
      </c>
      <c r="B82" s="1">
        <f t="shared" si="39"/>
        <v>0.46999999999999886</v>
      </c>
      <c r="C82">
        <f>front!D82-front!B82</f>
        <v>120.59999999999991</v>
      </c>
      <c r="D82" s="2">
        <f>front!E82-front!C82</f>
        <v>1069.2999999999993</v>
      </c>
      <c r="E82" s="2">
        <f>IF(front!F82-front!C82&gt;0,front!F82-front!C82,0)</f>
        <v>1113.1999999999989</v>
      </c>
      <c r="F82" s="2">
        <f>front!I82-front!H82</f>
        <v>2406.7000000000007</v>
      </c>
      <c r="G82" s="2">
        <f>IF(front!J82-front!H82&gt;0,front!J82-front!H82,0)</f>
        <v>0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120.31637912327713</v>
      </c>
      <c r="J82" s="4">
        <f>D82/(constants!$A$4+constants!$B$4*data!D82+constants!$C$4*data!D82^2+constants!$D$4*data!D82^3+constants!$E$4*data!D82^4+constants!$F$4*data!D82^5+constants!$G$4*data!D82^6+constants!$H$4*data!D82^7)</f>
        <v>1066.8455420563268</v>
      </c>
      <c r="K82" s="4">
        <f>E82/(constants!$A$4+constants!$B$4*data!E82+constants!$C$4*data!E82^2+constants!$D$4*data!E82^3+constants!$E$4*data!E82^4+constants!$F$4*data!E82^5+constants!$G$4*data!E82^6+constants!$H$4*data!E82^7)</f>
        <v>1110.6461388366449</v>
      </c>
      <c r="L82" s="4">
        <f>F82/(constants!$A$4+constants!$B$4*data!F82+constants!$C$4*data!F82^2+constants!$D$4*data!F82^3+constants!$E$4*data!F82^4+constants!$F$4*data!F82^5+constants!$G$4*data!F82^6+constants!$H$4*data!F82^7)</f>
        <v>2401.2146364003233</v>
      </c>
      <c r="M82" s="4">
        <f>G82/(constants!$A$4+constants!$B$4*data!G82+constants!$C$4*data!G82^2+constants!$D$4*data!G82^3+constants!$E$4*data!G82^4+constants!$F$4*data!G82^5+constants!$G$4*data!G82^6+constants!$H$4*data!G82^7)</f>
        <v>0</v>
      </c>
      <c r="N82" s="4"/>
      <c r="O82" s="4">
        <f t="shared" si="24"/>
        <v>200.52729853879521</v>
      </c>
      <c r="P82" s="4">
        <f t="shared" si="25"/>
        <v>213.36910841126536</v>
      </c>
      <c r="Q82" s="4">
        <f t="shared" si="26"/>
        <v>222.12922776732896</v>
      </c>
      <c r="R82" s="4">
        <f t="shared" si="27"/>
        <v>400.20243940005389</v>
      </c>
      <c r="S82" s="4">
        <f t="shared" si="28"/>
        <v>0</v>
      </c>
      <c r="T82" s="4"/>
      <c r="U82" s="4">
        <f t="shared" si="29"/>
        <v>1.0410561745385307</v>
      </c>
      <c r="V82" s="4">
        <f t="shared" si="30"/>
        <v>0</v>
      </c>
      <c r="W82" s="4"/>
      <c r="X82">
        <f>IF(front!E82&gt;$X$2,O82,P82)</f>
        <v>213.36910841126536</v>
      </c>
      <c r="Y82">
        <f t="shared" si="31"/>
        <v>-5.5554968252088486</v>
      </c>
      <c r="Z82">
        <f>SUMPRODUCT($B$7:$B$456,Y$7:Y$456,EXP(constants!$B$32+constants!$A$32*ABS($A$7:$A$456-$A82)))</f>
        <v>0.16484973265170624</v>
      </c>
      <c r="AA82">
        <f t="shared" si="20"/>
        <v>-5.7203465578605552</v>
      </c>
      <c r="AB82">
        <f t="shared" si="32"/>
        <v>0</v>
      </c>
      <c r="AD82" s="4">
        <f t="shared" si="21"/>
        <v>400.20243940005389</v>
      </c>
      <c r="AE82">
        <f>SUMPRODUCT($B$7:$B$456,AD$7:AD$456,EXP(constants!$B$32+constants!$A$32*ABS($A$7:$A$456-$A82)))</f>
        <v>10.633414105218135</v>
      </c>
      <c r="AF82" s="4">
        <f t="shared" si="22"/>
        <v>389.56902529483574</v>
      </c>
      <c r="AG82">
        <f t="shared" si="33"/>
        <v>389.56902529483574</v>
      </c>
      <c r="AH82" s="4"/>
      <c r="AI82" s="5">
        <f>SUMPRODUCT(constants!$B$13:$B$20,A82^constants!$A$13:$A$20)*constants!$C$10/((A82/1000000000)^5*(EXP(0.014388/(A82/1000000000)/constants!$B$9)-1))</f>
        <v>4.1397224436286027E-9</v>
      </c>
      <c r="AJ82">
        <f>SUMPRODUCT(A82^constants!$E$28:$J$28,constants!$E$27:$J$27)</f>
        <v>4.7782451736327392E-6</v>
      </c>
      <c r="AL82" s="17">
        <f t="shared" si="23"/>
        <v>0</v>
      </c>
      <c r="AM82">
        <f t="shared" si="34"/>
        <v>1.2265464817220625E-8</v>
      </c>
      <c r="AN82">
        <f t="shared" si="35"/>
        <v>0</v>
      </c>
      <c r="AO82">
        <f t="shared" si="36"/>
        <v>2.3040954754988398E-8</v>
      </c>
      <c r="AQ82">
        <f t="shared" si="37"/>
        <v>2.3040954754988398E-8</v>
      </c>
      <c r="AS82" s="4">
        <f t="shared" si="38"/>
        <v>0</v>
      </c>
    </row>
    <row r="83" spans="1:45" x14ac:dyDescent="0.2">
      <c r="A83">
        <f>front!A83</f>
        <v>224.44</v>
      </c>
      <c r="B83" s="1">
        <f t="shared" si="39"/>
        <v>0.47999999999998977</v>
      </c>
      <c r="C83">
        <f>front!D83-front!B83</f>
        <v>118.26000000000022</v>
      </c>
      <c r="D83" s="2">
        <f>front!E83-front!C83</f>
        <v>1120.2999999999993</v>
      </c>
      <c r="E83" s="2">
        <f>IF(front!F83-front!C83&gt;0,front!F83-front!C83,0)</f>
        <v>1161.2999999999993</v>
      </c>
      <c r="F83" s="2">
        <f>front!I83-front!H83</f>
        <v>2448.3999999999996</v>
      </c>
      <c r="G83" s="2">
        <f>IF(front!J83-front!H83&gt;0,front!J83-front!H83,0)</f>
        <v>68.800000000001091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117.98185490230998</v>
      </c>
      <c r="J83" s="4">
        <f>D83/(constants!$A$4+constants!$B$4*data!D83+constants!$C$4*data!D83^2+constants!$D$4*data!D83^3+constants!$E$4*data!D83^4+constants!$F$4*data!D83^5+constants!$G$4*data!D83^6+constants!$H$4*data!D83^7)</f>
        <v>1117.730063177481</v>
      </c>
      <c r="K83" s="4">
        <f>E83/(constants!$A$4+constants!$B$4*data!E83+constants!$C$4*data!E83^2+constants!$D$4*data!E83^3+constants!$E$4*data!E83^4+constants!$F$4*data!E83^5+constants!$G$4*data!E83^6+constants!$H$4*data!E83^7)</f>
        <v>1158.6372347643101</v>
      </c>
      <c r="L83" s="4">
        <f>F83/(constants!$A$4+constants!$B$4*data!F83+constants!$C$4*data!F83^2+constants!$D$4*data!F83^3+constants!$E$4*data!F83^4+constants!$F$4*data!F83^5+constants!$G$4*data!F83^6+constants!$H$4*data!F83^7)</f>
        <v>2442.820510724242</v>
      </c>
      <c r="M83" s="4">
        <f>G83/(constants!$A$4+constants!$B$4*data!G83+constants!$C$4*data!G83^2+constants!$D$4*data!G83^3+constants!$E$4*data!G83^4+constants!$F$4*data!G83^5+constants!$G$4*data!G83^6+constants!$H$4*data!G83^7)</f>
        <v>68.637838879024869</v>
      </c>
      <c r="N83" s="4"/>
      <c r="O83" s="4">
        <f t="shared" si="24"/>
        <v>196.63642483718328</v>
      </c>
      <c r="P83" s="4">
        <f t="shared" si="25"/>
        <v>223.54601263549623</v>
      </c>
      <c r="Q83" s="4">
        <f t="shared" si="26"/>
        <v>231.72744695286201</v>
      </c>
      <c r="R83" s="4">
        <f t="shared" si="27"/>
        <v>407.13675178737367</v>
      </c>
      <c r="S83" s="4">
        <f t="shared" si="28"/>
        <v>11.439639813170812</v>
      </c>
      <c r="T83" s="4"/>
      <c r="U83" s="4">
        <f t="shared" si="29"/>
        <v>1.0365984354670914</v>
      </c>
      <c r="V83" s="4">
        <f t="shared" si="30"/>
        <v>2.8097782288013979E-2</v>
      </c>
      <c r="W83" s="4"/>
      <c r="X83">
        <f>IF(front!E83&gt;$X$2,O83,P83)</f>
        <v>223.54601263549623</v>
      </c>
      <c r="Y83">
        <f t="shared" si="31"/>
        <v>-4.8383398268900351</v>
      </c>
      <c r="Z83">
        <f>SUMPRODUCT($B$7:$B$456,Y$7:Y$456,EXP(constants!$B$32+constants!$A$32*ABS($A$7:$A$456-$A83)))</f>
        <v>0.17068596069137254</v>
      </c>
      <c r="AA83">
        <f t="shared" si="20"/>
        <v>-5.0090257875814075</v>
      </c>
      <c r="AB83">
        <f t="shared" si="32"/>
        <v>0</v>
      </c>
      <c r="AD83" s="4">
        <f t="shared" si="21"/>
        <v>395.54827779546514</v>
      </c>
      <c r="AE83">
        <f>SUMPRODUCT($B$7:$B$456,AD$7:AD$456,EXP(constants!$B$32+constants!$A$32*ABS($A$7:$A$456-$A83)))</f>
        <v>10.806416546095194</v>
      </c>
      <c r="AF83" s="4">
        <f t="shared" si="22"/>
        <v>384.74186124936995</v>
      </c>
      <c r="AG83">
        <f t="shared" si="33"/>
        <v>384.74186124936995</v>
      </c>
      <c r="AH83" s="4"/>
      <c r="AI83" s="5">
        <f>SUMPRODUCT(constants!$B$13:$B$20,A83^constants!$A$13:$A$20)*constants!$C$10/((A83/1000000000)^5*(EXP(0.014388/(A83/1000000000)/constants!$B$9)-1))</f>
        <v>4.2911418917061536E-9</v>
      </c>
      <c r="AJ83">
        <f>SUMPRODUCT(A83^constants!$E$28:$J$28,constants!$E$27:$J$27)</f>
        <v>4.7305464165175461E-6</v>
      </c>
      <c r="AL83" s="17">
        <f t="shared" si="23"/>
        <v>0</v>
      </c>
      <c r="AM83">
        <f t="shared" si="34"/>
        <v>1.2295377480256688E-8</v>
      </c>
      <c r="AN83">
        <f t="shared" si="35"/>
        <v>0</v>
      </c>
      <c r="AO83">
        <f t="shared" si="36"/>
        <v>2.3097146373152552E-8</v>
      </c>
      <c r="AQ83">
        <f t="shared" si="37"/>
        <v>2.3097146373152552E-8</v>
      </c>
      <c r="AS83" s="4">
        <f t="shared" si="38"/>
        <v>0</v>
      </c>
    </row>
    <row r="84" spans="1:45" x14ac:dyDescent="0.2">
      <c r="A84">
        <f>front!A84</f>
        <v>224.92</v>
      </c>
      <c r="B84" s="1">
        <f t="shared" si="39"/>
        <v>0.47999999999998977</v>
      </c>
      <c r="C84">
        <f>front!D84-front!B84</f>
        <v>124.80000000000018</v>
      </c>
      <c r="D84" s="2">
        <f>front!E84-front!C84</f>
        <v>1018.1999999999989</v>
      </c>
      <c r="E84" s="2">
        <f>IF(front!F84-front!C84&gt;0,front!F84-front!C84,0)</f>
        <v>1059.1999999999989</v>
      </c>
      <c r="F84" s="2">
        <f>front!I84-front!H84</f>
        <v>2507.1000000000004</v>
      </c>
      <c r="G84" s="2">
        <f>IF(front!J84-front!H84&gt;0,front!J84-front!H84,0)</f>
        <v>13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124.50655333853619</v>
      </c>
      <c r="J84" s="4">
        <f>D84/(constants!$A$4+constants!$B$4*data!D84+constants!$C$4*data!D84^2+constants!$D$4*data!D84^3+constants!$E$4*data!D84^4+constants!$F$4*data!D84^5+constants!$G$4*data!D84^6+constants!$H$4*data!D84^7)</f>
        <v>1015.8612677683275</v>
      </c>
      <c r="K84" s="4">
        <f>E84/(constants!$A$4+constants!$B$4*data!E84+constants!$C$4*data!E84^2+constants!$D$4*data!E84^3+constants!$E$4*data!E84^4+constants!$F$4*data!E84^5+constants!$G$4*data!E84^6+constants!$H$4*data!E84^7)</f>
        <v>1056.7684134575691</v>
      </c>
      <c r="L84" s="4">
        <f>F84/(constants!$A$4+constants!$B$4*data!F84+constants!$C$4*data!F84^2+constants!$D$4*data!F84^3+constants!$E$4*data!F84^4+constants!$F$4*data!F84^5+constants!$G$4*data!F84^6+constants!$H$4*data!F84^7)</f>
        <v>2501.3881779116132</v>
      </c>
      <c r="M84" s="4">
        <f>G84/(constants!$A$4+constants!$B$4*data!G84+constants!$C$4*data!G84^2+constants!$D$4*data!G84^3+constants!$E$4*data!G84^4+constants!$F$4*data!G84^5+constants!$G$4*data!G84^6+constants!$H$4*data!G84^7)</f>
        <v>12.969281541006342</v>
      </c>
      <c r="N84" s="4"/>
      <c r="O84" s="4">
        <f t="shared" si="24"/>
        <v>207.51092223089364</v>
      </c>
      <c r="P84" s="4">
        <f t="shared" si="25"/>
        <v>203.17225355366551</v>
      </c>
      <c r="Q84" s="4">
        <f t="shared" si="26"/>
        <v>211.3536826915138</v>
      </c>
      <c r="R84" s="4">
        <f t="shared" si="27"/>
        <v>416.89802965193553</v>
      </c>
      <c r="S84" s="4">
        <f t="shared" si="28"/>
        <v>2.1615469235010574</v>
      </c>
      <c r="T84" s="4"/>
      <c r="U84" s="4">
        <f t="shared" si="29"/>
        <v>1.0402684372238222</v>
      </c>
      <c r="V84" s="4">
        <f t="shared" si="30"/>
        <v>5.1848336277955393E-3</v>
      </c>
      <c r="W84" s="4"/>
      <c r="X84">
        <f>IF(front!E84&gt;$X$2,O84,P84)</f>
        <v>203.17225355366551</v>
      </c>
      <c r="Y84">
        <f t="shared" si="31"/>
        <v>-5.1322636572848523</v>
      </c>
      <c r="Z84">
        <f>SUMPRODUCT($B$7:$B$456,Y$7:Y$456,EXP(constants!$B$32+constants!$A$32*ABS($A$7:$A$456-$A84)))</f>
        <v>0.17673744159580893</v>
      </c>
      <c r="AA84">
        <f t="shared" si="20"/>
        <v>-5.3090010988806613</v>
      </c>
      <c r="AB84">
        <f t="shared" si="32"/>
        <v>0</v>
      </c>
      <c r="AD84" s="4">
        <f t="shared" si="21"/>
        <v>414.70836015933122</v>
      </c>
      <c r="AE84">
        <f>SUMPRODUCT($B$7:$B$456,AD$7:AD$456,EXP(constants!$B$32+constants!$A$32*ABS($A$7:$A$456-$A84)))</f>
        <v>10.980279577685488</v>
      </c>
      <c r="AF84" s="4">
        <f t="shared" si="22"/>
        <v>403.72808058164571</v>
      </c>
      <c r="AG84">
        <f t="shared" si="33"/>
        <v>403.72808058164571</v>
      </c>
      <c r="AH84" s="4"/>
      <c r="AI84" s="5">
        <f>SUMPRODUCT(constants!$B$13:$B$20,A84^constants!$A$13:$A$20)*constants!$C$10/((A84/1000000000)^5*(EXP(0.014388/(A84/1000000000)/constants!$B$9)-1))</f>
        <v>4.447222932881618E-9</v>
      </c>
      <c r="AJ84">
        <f>SUMPRODUCT(A84^constants!$E$28:$J$28,constants!$E$27:$J$27)</f>
        <v>4.6834067999305018E-6</v>
      </c>
      <c r="AL84" s="17">
        <f t="shared" si="23"/>
        <v>0</v>
      </c>
      <c r="AM84">
        <f t="shared" si="34"/>
        <v>1.1600398944713431E-8</v>
      </c>
      <c r="AN84">
        <f t="shared" si="35"/>
        <v>0</v>
      </c>
      <c r="AO84">
        <f t="shared" si="36"/>
        <v>2.1791613380170651E-8</v>
      </c>
      <c r="AQ84">
        <f t="shared" si="37"/>
        <v>2.1791613380170651E-8</v>
      </c>
      <c r="AS84" s="4">
        <f t="shared" si="38"/>
        <v>0</v>
      </c>
    </row>
    <row r="85" spans="1:45" x14ac:dyDescent="0.2">
      <c r="A85">
        <f>front!A85</f>
        <v>225.39</v>
      </c>
      <c r="B85" s="1">
        <f t="shared" si="39"/>
        <v>0.46999999999999886</v>
      </c>
      <c r="C85">
        <f>front!D85-front!B85</f>
        <v>109.92999999999984</v>
      </c>
      <c r="D85" s="2">
        <f>front!E85-front!C85</f>
        <v>1121.3000000000011</v>
      </c>
      <c r="E85" s="2">
        <f>IF(front!F85-front!C85&gt;0,front!F85-front!C85,0)</f>
        <v>1151.3000000000011</v>
      </c>
      <c r="F85" s="2">
        <f>front!I85-front!H85</f>
        <v>2562.2999999999993</v>
      </c>
      <c r="G85" s="2">
        <f>IF(front!J85-front!H85&gt;0,front!J85-front!H85,0)</f>
        <v>0.1000000000003638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109.67135601328737</v>
      </c>
      <c r="J85" s="4">
        <f>D85/(constants!$A$4+constants!$B$4*data!D85+constants!$C$4*data!D85^2+constants!$D$4*data!D85^3+constants!$E$4*data!D85^4+constants!$F$4*data!D85^5+constants!$G$4*data!D85^6+constants!$H$4*data!D85^7)</f>
        <v>1118.7277990158116</v>
      </c>
      <c r="K85" s="4">
        <f>E85/(constants!$A$4+constants!$B$4*data!E85+constants!$C$4*data!E85^2+constants!$D$4*data!E85^3+constants!$E$4*data!E85^4+constants!$F$4*data!E85^5+constants!$G$4*data!E85^6+constants!$H$4*data!E85^7)</f>
        <v>1148.6598755320792</v>
      </c>
      <c r="L85" s="4">
        <f>F85/(constants!$A$4+constants!$B$4*data!F85+constants!$C$4*data!F85^2+constants!$D$4*data!F85^3+constants!$E$4*data!F85^4+constants!$F$4*data!F85^5+constants!$G$4*data!F85^6+constants!$H$4*data!F85^7)</f>
        <v>2556.4639350813027</v>
      </c>
      <c r="M85" s="4">
        <f>G85/(constants!$A$4+constants!$B$4*data!G85+constants!$C$4*data!G85^2+constants!$D$4*data!G85^3+constants!$E$4*data!G85^4+constants!$F$4*data!G85^5+constants!$G$4*data!G85^6+constants!$H$4*data!G85^7)</f>
        <v>9.9763561475507245E-2</v>
      </c>
      <c r="N85" s="4"/>
      <c r="O85" s="4">
        <f t="shared" si="24"/>
        <v>182.78559335547894</v>
      </c>
      <c r="P85" s="4">
        <f t="shared" si="25"/>
        <v>223.74555980316234</v>
      </c>
      <c r="Q85" s="4">
        <f t="shared" si="26"/>
        <v>229.73197510641586</v>
      </c>
      <c r="R85" s="4">
        <f t="shared" si="27"/>
        <v>426.07732251355043</v>
      </c>
      <c r="S85" s="4">
        <f t="shared" si="28"/>
        <v>1.6627260245917874E-2</v>
      </c>
      <c r="T85" s="4"/>
      <c r="U85" s="4">
        <f t="shared" si="29"/>
        <v>1.026755459677144</v>
      </c>
      <c r="V85" s="4">
        <f t="shared" si="30"/>
        <v>3.9024044151960426E-5</v>
      </c>
      <c r="W85" s="4"/>
      <c r="X85">
        <f>IF(front!E85&gt;$X$2,O85,P85)</f>
        <v>223.74555980316234</v>
      </c>
      <c r="Y85">
        <f t="shared" si="31"/>
        <v>-2.6721091631586944</v>
      </c>
      <c r="Z85">
        <f>SUMPRODUCT($B$7:$B$456,Y$7:Y$456,EXP(constants!$B$32+constants!$A$32*ABS($A$7:$A$456-$A85)))</f>
        <v>0.18288189572031599</v>
      </c>
      <c r="AA85">
        <f t="shared" si="20"/>
        <v>-2.8549910588790102</v>
      </c>
      <c r="AB85">
        <f t="shared" si="32"/>
        <v>0</v>
      </c>
      <c r="AD85" s="4">
        <f t="shared" si="21"/>
        <v>426.06047892615925</v>
      </c>
      <c r="AE85">
        <f>SUMPRODUCT($B$7:$B$456,AD$7:AD$456,EXP(constants!$B$32+constants!$A$32*ABS($A$7:$A$456-$A85)))</f>
        <v>11.151064408816557</v>
      </c>
      <c r="AF85" s="4">
        <f t="shared" si="22"/>
        <v>414.90941451734267</v>
      </c>
      <c r="AG85">
        <f t="shared" si="33"/>
        <v>414.90941451734267</v>
      </c>
      <c r="AH85" s="4"/>
      <c r="AI85" s="5">
        <f>SUMPRODUCT(constants!$B$13:$B$20,A85^constants!$A$13:$A$20)*constants!$C$10/((A85/1000000000)^5*(EXP(0.014388/(A85/1000000000)/constants!$B$9)-1))</f>
        <v>4.604678754465814E-9</v>
      </c>
      <c r="AJ85">
        <f>SUMPRODUCT(A85^constants!$E$28:$J$28,constants!$E$27:$J$27)</f>
        <v>4.6377856321644568E-6</v>
      </c>
      <c r="AL85" s="17">
        <f t="shared" si="23"/>
        <v>0</v>
      </c>
      <c r="AM85">
        <f t="shared" si="34"/>
        <v>1.1177826942200183E-8</v>
      </c>
      <c r="AN85">
        <f t="shared" si="35"/>
        <v>0</v>
      </c>
      <c r="AO85">
        <f t="shared" si="36"/>
        <v>2.0997802257989395E-8</v>
      </c>
      <c r="AQ85">
        <f t="shared" si="37"/>
        <v>2.0997802257989395E-8</v>
      </c>
      <c r="AS85" s="4">
        <f t="shared" si="38"/>
        <v>0</v>
      </c>
    </row>
    <row r="86" spans="1:45" x14ac:dyDescent="0.2">
      <c r="A86">
        <f>front!A86</f>
        <v>225.87</v>
      </c>
      <c r="B86" s="1">
        <f t="shared" si="39"/>
        <v>0.48000000000001819</v>
      </c>
      <c r="C86">
        <f>front!D86-front!B86</f>
        <v>117.19999999999982</v>
      </c>
      <c r="D86" s="2">
        <f>front!E86-front!C86</f>
        <v>1064</v>
      </c>
      <c r="E86" s="2">
        <f>IF(front!F86-front!C86&gt;0,front!F86-front!C86,0)</f>
        <v>1081</v>
      </c>
      <c r="F86" s="2">
        <f>front!I86-front!H86</f>
        <v>2642.3999999999996</v>
      </c>
      <c r="G86" s="2">
        <f>IF(front!J86-front!H86&gt;0,front!J86-front!H86,0)</f>
        <v>45.399999999999636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116.92433571758971</v>
      </c>
      <c r="J86" s="4">
        <f>D86/(constants!$A$4+constants!$B$4*data!D86+constants!$C$4*data!D86^2+constants!$D$4*data!D86^3+constants!$E$4*data!D86^4+constants!$F$4*data!D86^5+constants!$G$4*data!D86^6+constants!$H$4*data!D86^7)</f>
        <v>1061.5575437762704</v>
      </c>
      <c r="K86" s="4">
        <f>E86/(constants!$A$4+constants!$B$4*data!E86+constants!$C$4*data!E86^2+constants!$D$4*data!E86^3+constants!$E$4*data!E86^4+constants!$F$4*data!E86^5+constants!$G$4*data!E86^6+constants!$H$4*data!E86^7)</f>
        <v>1078.5190484489881</v>
      </c>
      <c r="L86" s="4">
        <f>F86/(constants!$A$4+constants!$B$4*data!F86+constants!$C$4*data!F86^2+constants!$D$4*data!F86^3+constants!$E$4*data!F86^4+constants!$F$4*data!F86^5+constants!$G$4*data!F86^6+constants!$H$4*data!F86^7)</f>
        <v>2636.3840442565515</v>
      </c>
      <c r="M86" s="4">
        <f>G86/(constants!$A$4+constants!$B$4*data!G86+constants!$C$4*data!G86^2+constants!$D$4*data!G86^3+constants!$E$4*data!G86^4+constants!$F$4*data!G86^5+constants!$G$4*data!G86^6+constants!$H$4*data!G86^7)</f>
        <v>45.292880782414223</v>
      </c>
      <c r="N86" s="4"/>
      <c r="O86" s="4">
        <f t="shared" si="24"/>
        <v>194.87389286264951</v>
      </c>
      <c r="P86" s="4">
        <f t="shared" si="25"/>
        <v>212.3115087552541</v>
      </c>
      <c r="Q86" s="4">
        <f t="shared" si="26"/>
        <v>215.70380968979759</v>
      </c>
      <c r="R86" s="4">
        <f t="shared" si="27"/>
        <v>439.39734070942529</v>
      </c>
      <c r="S86" s="4">
        <f t="shared" si="28"/>
        <v>7.5488134637357032</v>
      </c>
      <c r="T86" s="4"/>
      <c r="U86" s="4">
        <f t="shared" si="29"/>
        <v>1.0159779418196968</v>
      </c>
      <c r="V86" s="4">
        <f t="shared" si="30"/>
        <v>1.7179925239301244E-2</v>
      </c>
      <c r="W86" s="4"/>
      <c r="X86">
        <f>IF(front!E86&gt;$X$2,O86,P86)</f>
        <v>212.3115087552541</v>
      </c>
      <c r="Y86">
        <f t="shared" si="31"/>
        <v>-0.28037687362169095</v>
      </c>
      <c r="Z86">
        <f>SUMPRODUCT($B$7:$B$456,Y$7:Y$456,EXP(constants!$B$32+constants!$A$32*ABS($A$7:$A$456-$A86)))</f>
        <v>0.18933962206042709</v>
      </c>
      <c r="AA86">
        <f t="shared" si="20"/>
        <v>-0.46971649568211804</v>
      </c>
      <c r="AB86">
        <f t="shared" si="32"/>
        <v>0</v>
      </c>
      <c r="AD86" s="4">
        <f t="shared" si="21"/>
        <v>431.75031423630571</v>
      </c>
      <c r="AE86">
        <f>SUMPRODUCT($B$7:$B$456,AD$7:AD$456,EXP(constants!$B$32+constants!$A$32*ABS($A$7:$A$456-$A86)))</f>
        <v>11.326121217239894</v>
      </c>
      <c r="AF86" s="4">
        <f t="shared" si="22"/>
        <v>420.4241930190658</v>
      </c>
      <c r="AG86">
        <f t="shared" si="33"/>
        <v>420.4241930190658</v>
      </c>
      <c r="AH86" s="4"/>
      <c r="AI86" s="5">
        <f>SUMPRODUCT(constants!$B$13:$B$20,A86^constants!$A$13:$A$20)*constants!$C$10/((A86/1000000000)^5*(EXP(0.014388/(A86/1000000000)/constants!$B$9)-1))</f>
        <v>4.7703233586343473E-9</v>
      </c>
      <c r="AJ86">
        <f>SUMPRODUCT(A86^constants!$E$28:$J$28,constants!$E$27:$J$27)</f>
        <v>4.5917360939439606E-6</v>
      </c>
      <c r="AL86" s="17">
        <f t="shared" si="23"/>
        <v>0</v>
      </c>
      <c r="AM86">
        <f t="shared" si="34"/>
        <v>1.0921674276094122E-8</v>
      </c>
      <c r="AN86">
        <f t="shared" si="35"/>
        <v>0</v>
      </c>
      <c r="AO86">
        <f t="shared" si="36"/>
        <v>2.0516613646055746E-8</v>
      </c>
      <c r="AQ86">
        <f t="shared" si="37"/>
        <v>2.0516613646055746E-8</v>
      </c>
      <c r="AS86" s="4">
        <f t="shared" si="38"/>
        <v>0</v>
      </c>
    </row>
    <row r="87" spans="1:45" x14ac:dyDescent="0.2">
      <c r="A87">
        <f>front!A87</f>
        <v>226.35</v>
      </c>
      <c r="B87" s="1">
        <f t="shared" si="39"/>
        <v>0.47999999999998977</v>
      </c>
      <c r="C87">
        <f>front!D87-front!B87</f>
        <v>122.05999999999995</v>
      </c>
      <c r="D87" s="2">
        <f>front!E87-front!C87</f>
        <v>1067.3999999999996</v>
      </c>
      <c r="E87" s="2">
        <f>IF(front!F87-front!C87&gt;0,front!F87-front!C87,0)</f>
        <v>1083.1999999999989</v>
      </c>
      <c r="F87" s="2">
        <f>front!I87-front!H87</f>
        <v>2713.6000000000004</v>
      </c>
      <c r="G87" s="2">
        <f>IF(front!J87-front!H87&gt;0,front!J87-front!H87,0)</f>
        <v>15.200000000000728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121.77296312467051</v>
      </c>
      <c r="J87" s="4">
        <f>D87/(constants!$A$4+constants!$B$4*data!D87+constants!$C$4*data!D87^2+constants!$D$4*data!D87^3+constants!$E$4*data!D87^4+constants!$F$4*data!D87^5+constants!$G$4*data!D87^6+constants!$H$4*data!D87^7)</f>
        <v>1064.9498445339284</v>
      </c>
      <c r="K87" s="4">
        <f>E87/(constants!$A$4+constants!$B$4*data!E87+constants!$C$4*data!E87^2+constants!$D$4*data!E87^3+constants!$E$4*data!E87^4+constants!$F$4*data!E87^5+constants!$G$4*data!E87^6+constants!$H$4*data!E87^7)</f>
        <v>1080.7140668530285</v>
      </c>
      <c r="L87" s="4">
        <f>F87/(constants!$A$4+constants!$B$4*data!F87+constants!$C$4*data!F87^2+constants!$D$4*data!F87^3+constants!$E$4*data!F87^4+constants!$F$4*data!F87^5+constants!$G$4*data!F87^6+constants!$H$4*data!F87^7)</f>
        <v>2707.424593539894</v>
      </c>
      <c r="M87" s="4">
        <f>G87/(constants!$A$4+constants!$B$4*data!G87+constants!$C$4*data!G87^2+constants!$D$4*data!G87^3+constants!$E$4*data!G87^4+constants!$F$4*data!G87^5+constants!$G$4*data!G87^6+constants!$H$4*data!G87^7)</f>
        <v>15.164086703832355</v>
      </c>
      <c r="N87" s="4"/>
      <c r="O87" s="4">
        <f t="shared" si="24"/>
        <v>202.95493854111751</v>
      </c>
      <c r="P87" s="4">
        <f t="shared" si="25"/>
        <v>212.98996890678569</v>
      </c>
      <c r="Q87" s="4">
        <f t="shared" si="26"/>
        <v>216.14281337060569</v>
      </c>
      <c r="R87" s="4">
        <f t="shared" si="27"/>
        <v>451.23743225664902</v>
      </c>
      <c r="S87" s="4">
        <f t="shared" si="28"/>
        <v>2.5273477839720595</v>
      </c>
      <c r="T87" s="4"/>
      <c r="U87" s="4">
        <f t="shared" si="29"/>
        <v>1.014802783811851</v>
      </c>
      <c r="V87" s="4">
        <f t="shared" si="30"/>
        <v>5.600926703559884E-3</v>
      </c>
      <c r="W87" s="4"/>
      <c r="X87">
        <f>IF(front!E87&gt;$X$2,O87,P87)</f>
        <v>212.98996890678569</v>
      </c>
      <c r="Y87">
        <f t="shared" si="31"/>
        <v>-3.458696762368163E-2</v>
      </c>
      <c r="Z87">
        <f>SUMPRODUCT($B$7:$B$456,Y$7:Y$456,EXP(constants!$B$32+constants!$A$32*ABS($A$7:$A$456-$A87)))</f>
        <v>0.19594359511611834</v>
      </c>
      <c r="AA87">
        <f t="shared" si="20"/>
        <v>-0.23053056273979997</v>
      </c>
      <c r="AB87">
        <f t="shared" si="32"/>
        <v>0</v>
      </c>
      <c r="AD87" s="4">
        <f t="shared" si="21"/>
        <v>448.67720269161083</v>
      </c>
      <c r="AE87">
        <f>SUMPRODUCT($B$7:$B$456,AD$7:AD$456,EXP(constants!$B$32+constants!$A$32*ABS($A$7:$A$456-$A87)))</f>
        <v>11.501767504352856</v>
      </c>
      <c r="AF87" s="4">
        <f t="shared" si="22"/>
        <v>437.17543518725796</v>
      </c>
      <c r="AG87">
        <f t="shared" si="33"/>
        <v>437.17543518725796</v>
      </c>
      <c r="AH87" s="4"/>
      <c r="AI87" s="5">
        <f>SUMPRODUCT(constants!$B$13:$B$20,A87^constants!$A$13:$A$20)*constants!$C$10/((A87/1000000000)^5*(EXP(0.014388/(A87/1000000000)/constants!$B$9)-1))</f>
        <v>4.9409744237977773E-9</v>
      </c>
      <c r="AJ87">
        <f>SUMPRODUCT(A87^constants!$E$28:$J$28,constants!$E$27:$J$27)</f>
        <v>4.546229043703024E-6</v>
      </c>
      <c r="AL87" s="17">
        <f t="shared" si="23"/>
        <v>0</v>
      </c>
      <c r="AM87">
        <f t="shared" si="34"/>
        <v>1.0399095369472694E-8</v>
      </c>
      <c r="AN87">
        <f t="shared" si="35"/>
        <v>0</v>
      </c>
      <c r="AO87">
        <f t="shared" si="36"/>
        <v>1.9534937278889412E-8</v>
      </c>
      <c r="AQ87">
        <f t="shared" si="37"/>
        <v>1.9534937278889412E-8</v>
      </c>
      <c r="AS87" s="4">
        <f t="shared" si="38"/>
        <v>0</v>
      </c>
    </row>
    <row r="88" spans="1:45" x14ac:dyDescent="0.2">
      <c r="A88">
        <f>front!A88</f>
        <v>226.82</v>
      </c>
      <c r="B88" s="1">
        <f t="shared" si="39"/>
        <v>0.46999999999999886</v>
      </c>
      <c r="C88">
        <f>front!D88-front!B88</f>
        <v>124.40000000000009</v>
      </c>
      <c r="D88" s="2">
        <f>front!E88-front!C88</f>
        <v>1075.7000000000007</v>
      </c>
      <c r="E88" s="2">
        <f>IF(front!F88-front!C88&gt;0,front!F88-front!C88,0)</f>
        <v>1057.2000000000007</v>
      </c>
      <c r="F88" s="2">
        <f>front!I88-front!H88</f>
        <v>2749.9000000000015</v>
      </c>
      <c r="G88" s="2">
        <f>IF(front!J88-front!H88&gt;0,front!J88-front!H88,0)</f>
        <v>0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124.10748898765361</v>
      </c>
      <c r="J88" s="4">
        <f>D88/(constants!$A$4+constants!$B$4*data!D88+constants!$C$4*data!D88^2+constants!$D$4*data!D88^3+constants!$E$4*data!D88^4+constants!$F$4*data!D88^5+constants!$G$4*data!D88^6+constants!$H$4*data!D88^7)</f>
        <v>1073.2310497033736</v>
      </c>
      <c r="K88" s="4">
        <f>E88/(constants!$A$4+constants!$B$4*data!E88+constants!$C$4*data!E88^2+constants!$D$4*data!E88^3+constants!$E$4*data!E88^4+constants!$F$4*data!E88^5+constants!$G$4*data!E88^6+constants!$H$4*data!E88^7)</f>
        <v>1054.7729425496516</v>
      </c>
      <c r="L88" s="4">
        <f>F88/(constants!$A$4+constants!$B$4*data!F88+constants!$C$4*data!F88^2+constants!$D$4*data!F88^3+constants!$E$4*data!F88^4+constants!$F$4*data!F88^5+constants!$G$4*data!F88^6+constants!$H$4*data!F88^7)</f>
        <v>2743.643484434107</v>
      </c>
      <c r="M88" s="4">
        <f>G88/(constants!$A$4+constants!$B$4*data!G88+constants!$C$4*data!G88^2+constants!$D$4*data!G88^3+constants!$E$4*data!G88^4+constants!$F$4*data!G88^5+constants!$G$4*data!G88^6+constants!$H$4*data!G88^7)</f>
        <v>0</v>
      </c>
      <c r="N88" s="4"/>
      <c r="O88" s="4">
        <f t="shared" si="24"/>
        <v>206.84581497942267</v>
      </c>
      <c r="P88" s="4">
        <f t="shared" si="25"/>
        <v>214.64620994067471</v>
      </c>
      <c r="Q88" s="4">
        <f t="shared" si="26"/>
        <v>210.95458850993029</v>
      </c>
      <c r="R88" s="4">
        <f t="shared" si="27"/>
        <v>457.27391407235115</v>
      </c>
      <c r="S88" s="4">
        <f t="shared" si="28"/>
        <v>0</v>
      </c>
      <c r="T88" s="4"/>
      <c r="U88" s="4">
        <f t="shared" si="29"/>
        <v>0.98280136680836461</v>
      </c>
      <c r="V88" s="4">
        <f t="shared" si="30"/>
        <v>0</v>
      </c>
      <c r="W88" s="4"/>
      <c r="X88">
        <f>IF(front!E88&gt;$X$2,O88,P88)</f>
        <v>214.64620994067471</v>
      </c>
      <c r="Y88">
        <f t="shared" si="31"/>
        <v>6.735029243939664</v>
      </c>
      <c r="Z88">
        <f>SUMPRODUCT($B$7:$B$456,Y$7:Y$456,EXP(constants!$B$32+constants!$A$32*ABS($A$7:$A$456-$A88)))</f>
        <v>0.20255210435481377</v>
      </c>
      <c r="AA88">
        <f t="shared" si="20"/>
        <v>6.5324771395848504</v>
      </c>
      <c r="AB88">
        <f t="shared" si="32"/>
        <v>2.3748681198336632</v>
      </c>
      <c r="AD88" s="4">
        <f t="shared" si="21"/>
        <v>457.27391407235115</v>
      </c>
      <c r="AE88">
        <f>SUMPRODUCT($B$7:$B$456,AD$7:AD$456,EXP(constants!$B$32+constants!$A$32*ABS($A$7:$A$456-$A88)))</f>
        <v>11.674070081930834</v>
      </c>
      <c r="AF88" s="4">
        <f t="shared" si="22"/>
        <v>445.59984399042031</v>
      </c>
      <c r="AG88">
        <f t="shared" si="33"/>
        <v>445.59984399042031</v>
      </c>
      <c r="AH88" s="4"/>
      <c r="AI88" s="5">
        <f>SUMPRODUCT(constants!$B$13:$B$20,A88^constants!$A$13:$A$20)*constants!$C$10/((A88/1000000000)^5*(EXP(0.014388/(A88/1000000000)/constants!$B$9)-1))</f>
        <v>5.1130364556791963E-9</v>
      </c>
      <c r="AJ88">
        <f>SUMPRODUCT(A88^constants!$E$28:$J$28,constants!$E$27:$J$27)</f>
        <v>4.5021904042721341E-6</v>
      </c>
      <c r="AL88" s="17">
        <f t="shared" si="23"/>
        <v>2.1529770065873451E-9</v>
      </c>
      <c r="AM88">
        <f t="shared" si="34"/>
        <v>1.0103662433887486E-8</v>
      </c>
      <c r="AN88">
        <f t="shared" si="35"/>
        <v>0.21308877059929301</v>
      </c>
      <c r="AO88">
        <f t="shared" si="36"/>
        <v>1.8979959786932064E-8</v>
      </c>
      <c r="AQ88">
        <f t="shared" si="37"/>
        <v>1.8979959786932064E-8</v>
      </c>
      <c r="AS88" s="4">
        <f t="shared" si="38"/>
        <v>0.11343422382115352</v>
      </c>
    </row>
    <row r="89" spans="1:45" x14ac:dyDescent="0.2">
      <c r="A89">
        <f>front!A89</f>
        <v>227.3</v>
      </c>
      <c r="B89" s="1">
        <f t="shared" si="39"/>
        <v>0.48000000000001819</v>
      </c>
      <c r="C89">
        <f>front!D89-front!B89</f>
        <v>112.5300000000002</v>
      </c>
      <c r="D89" s="2">
        <f>front!E89-front!C89</f>
        <v>1078.8000000000011</v>
      </c>
      <c r="E89" s="2">
        <f>IF(front!F89-front!C89&gt;0,front!F89-front!C89,0)</f>
        <v>1110.5</v>
      </c>
      <c r="F89" s="2">
        <f>front!I89-front!H89</f>
        <v>2837.8000000000011</v>
      </c>
      <c r="G89" s="2">
        <f>IF(front!J89-front!H89&gt;0,front!J89-front!H89,0)</f>
        <v>14.899999999999636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112.26526783915071</v>
      </c>
      <c r="J89" s="4">
        <f>D89/(constants!$A$4+constants!$B$4*data!D89+constants!$C$4*data!D89^2+constants!$D$4*data!D89^3+constants!$E$4*data!D89^4+constants!$F$4*data!D89^5+constants!$G$4*data!D89^6+constants!$H$4*data!D89^7)</f>
        <v>1076.3240300778607</v>
      </c>
      <c r="K89" s="4">
        <f>E89/(constants!$A$4+constants!$B$4*data!E89+constants!$C$4*data!E89^2+constants!$D$4*data!E89^3+constants!$E$4*data!E89^4+constants!$F$4*data!E89^5+constants!$G$4*data!E89^6+constants!$H$4*data!E89^7)</f>
        <v>1107.9522521702788</v>
      </c>
      <c r="L89" s="4">
        <f>F89/(constants!$A$4+constants!$B$4*data!F89+constants!$C$4*data!F89^2+constants!$D$4*data!F89^3+constants!$E$4*data!F89^4+constants!$F$4*data!F89^5+constants!$G$4*data!F89^6+constants!$H$4*data!F89^7)</f>
        <v>2831.3476555229813</v>
      </c>
      <c r="M89" s="4">
        <f>G89/(constants!$A$4+constants!$B$4*data!G89+constants!$C$4*data!G89^2+constants!$D$4*data!G89^3+constants!$E$4*data!G89^4+constants!$F$4*data!G89^5+constants!$G$4*data!G89^6+constants!$H$4*data!G89^7)</f>
        <v>14.864795028601707</v>
      </c>
      <c r="N89" s="4"/>
      <c r="O89" s="4">
        <f t="shared" si="24"/>
        <v>187.10877973191785</v>
      </c>
      <c r="P89" s="4">
        <f t="shared" si="25"/>
        <v>215.26480601557213</v>
      </c>
      <c r="Q89" s="4">
        <f t="shared" si="26"/>
        <v>221.59045043405578</v>
      </c>
      <c r="R89" s="4">
        <f t="shared" si="27"/>
        <v>471.89127592049687</v>
      </c>
      <c r="S89" s="4">
        <f t="shared" si="28"/>
        <v>2.4774658381002848</v>
      </c>
      <c r="T89" s="4"/>
      <c r="U89" s="4">
        <f t="shared" si="29"/>
        <v>1.0293854092341785</v>
      </c>
      <c r="V89" s="4">
        <f t="shared" si="30"/>
        <v>5.2500776439818788E-3</v>
      </c>
      <c r="W89" s="4"/>
      <c r="X89">
        <f>IF(front!E89&gt;$X$2,O89,P89)</f>
        <v>215.26480601557213</v>
      </c>
      <c r="Y89">
        <f t="shared" si="31"/>
        <v>-3.1287947412901644</v>
      </c>
      <c r="Z89">
        <f>SUMPRODUCT($B$7:$B$456,Y$7:Y$456,EXP(constants!$B$32+constants!$A$32*ABS($A$7:$A$456-$A89)))</f>
        <v>0.20933071653822294</v>
      </c>
      <c r="AA89">
        <f t="shared" si="20"/>
        <v>-3.3381254578283874</v>
      </c>
      <c r="AB89">
        <f t="shared" si="32"/>
        <v>0</v>
      </c>
      <c r="AD89" s="4">
        <f t="shared" si="21"/>
        <v>469.38157728491461</v>
      </c>
      <c r="AE89">
        <f>SUMPRODUCT($B$7:$B$456,AD$7:AD$456,EXP(constants!$B$32+constants!$A$32*ABS($A$7:$A$456-$A89)))</f>
        <v>11.850506799525</v>
      </c>
      <c r="AF89" s="4">
        <f t="shared" si="22"/>
        <v>457.53107048538959</v>
      </c>
      <c r="AG89">
        <f t="shared" si="33"/>
        <v>457.53107048538959</v>
      </c>
      <c r="AH89" s="4"/>
      <c r="AI89" s="5">
        <f>SUMPRODUCT(constants!$B$13:$B$20,A89^constants!$A$13:$A$20)*constants!$C$10/((A89/1000000000)^5*(EXP(0.014388/(A89/1000000000)/constants!$B$9)-1))</f>
        <v>5.2939507140402967E-9</v>
      </c>
      <c r="AJ89">
        <f>SUMPRODUCT(A89^constants!$E$28:$J$28,constants!$E$27:$J$27)</f>
        <v>4.4577408095309895E-6</v>
      </c>
      <c r="AL89" s="17">
        <f t="shared" si="23"/>
        <v>0</v>
      </c>
      <c r="AM89">
        <f t="shared" si="34"/>
        <v>9.7430340737336647E-9</v>
      </c>
      <c r="AN89">
        <f t="shared" si="35"/>
        <v>0</v>
      </c>
      <c r="AO89">
        <f t="shared" si="36"/>
        <v>1.8302511206426272E-8</v>
      </c>
      <c r="AQ89">
        <f t="shared" si="37"/>
        <v>1.8302511206426272E-8</v>
      </c>
      <c r="AS89" s="4">
        <f t="shared" si="38"/>
        <v>0</v>
      </c>
    </row>
    <row r="90" spans="1:45" x14ac:dyDescent="0.2">
      <c r="A90">
        <f>front!A90</f>
        <v>227.77</v>
      </c>
      <c r="B90" s="1">
        <f t="shared" si="39"/>
        <v>0.46999999999999886</v>
      </c>
      <c r="C90">
        <f>front!D90-front!B90</f>
        <v>117.26999999999998</v>
      </c>
      <c r="D90" s="2">
        <f>front!E90-front!C90</f>
        <v>1110.9000000000015</v>
      </c>
      <c r="E90" s="2">
        <f>IF(front!F90-front!C90&gt;0,front!F90-front!C90,0)</f>
        <v>1090.2000000000007</v>
      </c>
      <c r="F90" s="2">
        <f>front!I90-front!H90</f>
        <v>2930</v>
      </c>
      <c r="G90" s="2">
        <f>IF(front!J90-front!H90&gt;0,front!J90-front!H90,0)</f>
        <v>11.399999999999636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116.99417188372837</v>
      </c>
      <c r="J90" s="4">
        <f>D90/(constants!$A$4+constants!$B$4*data!D90+constants!$C$4*data!D90^2+constants!$D$4*data!D90^3+constants!$E$4*data!D90^4+constants!$F$4*data!D90^5+constants!$G$4*data!D90^6+constants!$H$4*data!D90^7)</f>
        <v>1108.3513464892094</v>
      </c>
      <c r="K90" s="4">
        <f>E90/(constants!$A$4+constants!$B$4*data!E90+constants!$C$4*data!E90^2+constants!$D$4*data!E90^3+constants!$E$4*data!E90^4+constants!$F$4*data!E90^5+constants!$G$4*data!E90^6+constants!$H$4*data!E90^7)</f>
        <v>1087.6982165293891</v>
      </c>
      <c r="L90" s="4">
        <f>F90/(constants!$A$4+constants!$B$4*data!F90+constants!$C$4*data!F90^2+constants!$D$4*data!F90^3+constants!$E$4*data!F90^4+constants!$F$4*data!F90^5+constants!$G$4*data!F90^6+constants!$H$4*data!F90^7)</f>
        <v>2923.3432307903204</v>
      </c>
      <c r="M90" s="4">
        <f>G90/(constants!$A$4+constants!$B$4*data!G90+constants!$C$4*data!G90^2+constants!$D$4*data!G90^3+constants!$E$4*data!G90^4+constants!$F$4*data!G90^5+constants!$G$4*data!G90^6+constants!$H$4*data!G90^7)</f>
        <v>11.373060268140931</v>
      </c>
      <c r="N90" s="4"/>
      <c r="O90" s="4">
        <f t="shared" si="24"/>
        <v>194.99028647288063</v>
      </c>
      <c r="P90" s="4">
        <f t="shared" si="25"/>
        <v>221.67026929784188</v>
      </c>
      <c r="Q90" s="4">
        <f t="shared" si="26"/>
        <v>217.53964330587783</v>
      </c>
      <c r="R90" s="4">
        <f t="shared" si="27"/>
        <v>487.22387179838671</v>
      </c>
      <c r="S90" s="4">
        <f t="shared" si="28"/>
        <v>1.8955100446901552</v>
      </c>
      <c r="T90" s="4"/>
      <c r="U90" s="4">
        <f t="shared" si="29"/>
        <v>0.98136589987891409</v>
      </c>
      <c r="V90" s="4">
        <f t="shared" si="30"/>
        <v>3.890429337326307E-3</v>
      </c>
      <c r="W90" s="4"/>
      <c r="X90">
        <f>IF(front!E90&gt;$X$2,O90,P90)</f>
        <v>221.67026929784188</v>
      </c>
      <c r="Y90">
        <f t="shared" si="31"/>
        <v>7.2690353282731621</v>
      </c>
      <c r="Z90">
        <f>SUMPRODUCT($B$7:$B$456,Y$7:Y$456,EXP(constants!$B$32+constants!$A$32*ABS($A$7:$A$456-$A90)))</f>
        <v>0.21617500808163925</v>
      </c>
      <c r="AA90">
        <f t="shared" si="20"/>
        <v>7.052860320191523</v>
      </c>
      <c r="AB90">
        <f t="shared" si="32"/>
        <v>2.8952513004403357</v>
      </c>
      <c r="AD90" s="4">
        <f t="shared" si="21"/>
        <v>485.30370042821795</v>
      </c>
      <c r="AE90">
        <f>SUMPRODUCT($B$7:$B$456,AD$7:AD$456,EXP(constants!$B$32+constants!$A$32*ABS($A$7:$A$456-$A90)))</f>
        <v>12.023466465640501</v>
      </c>
      <c r="AF90" s="4">
        <f t="shared" si="22"/>
        <v>473.28023396257743</v>
      </c>
      <c r="AG90">
        <f t="shared" si="33"/>
        <v>473.28023396257743</v>
      </c>
      <c r="AH90" s="4"/>
      <c r="AI90" s="5">
        <f>SUMPRODUCT(constants!$B$13:$B$20,A90^constants!$A$13:$A$20)*constants!$C$10/((A90/1000000000)^5*(EXP(0.014388/(A90/1000000000)/constants!$B$9)-1))</f>
        <v>5.4762971373163112E-9</v>
      </c>
      <c r="AJ90">
        <f>SUMPRODUCT(A90^constants!$E$28:$J$28,constants!$E$27:$J$27)</f>
        <v>4.4147271292088969E-6</v>
      </c>
      <c r="AL90" s="17">
        <f t="shared" si="23"/>
        <v>1.8914755815785066E-9</v>
      </c>
      <c r="AM90">
        <f t="shared" si="34"/>
        <v>9.3279347253660542E-9</v>
      </c>
      <c r="AN90">
        <f t="shared" si="35"/>
        <v>0.20277538782887225</v>
      </c>
      <c r="AO90">
        <f t="shared" si="36"/>
        <v>1.7522737635094911E-8</v>
      </c>
      <c r="AQ90">
        <f t="shared" si="37"/>
        <v>1.7522737635094911E-8</v>
      </c>
      <c r="AS90" s="4">
        <f t="shared" si="38"/>
        <v>0.10794406792864485</v>
      </c>
    </row>
    <row r="91" spans="1:45" x14ac:dyDescent="0.2">
      <c r="A91">
        <f>front!A91</f>
        <v>228.25</v>
      </c>
      <c r="B91" s="1">
        <f t="shared" si="39"/>
        <v>0.47999999999998977</v>
      </c>
      <c r="C91">
        <f>front!D91-front!B91</f>
        <v>111.34000000000015</v>
      </c>
      <c r="D91" s="2">
        <f>front!E91-front!C91</f>
        <v>1147.6000000000004</v>
      </c>
      <c r="E91" s="2">
        <f>IF(front!F91-front!C91&gt;0,front!F91-front!C91,0)</f>
        <v>1123.2000000000007</v>
      </c>
      <c r="F91" s="2">
        <f>front!I91-front!H91</f>
        <v>2990</v>
      </c>
      <c r="G91" s="2">
        <f>IF(front!J91-front!H91&gt;0,front!J91-front!H91,0)</f>
        <v>0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111.07805419217591</v>
      </c>
      <c r="J91" s="4">
        <f>D91/(constants!$A$4+constants!$B$4*data!D91+constants!$C$4*data!D91^2+constants!$D$4*data!D91^3+constants!$E$4*data!D91^4+constants!$F$4*data!D91^5+constants!$G$4*data!D91^6+constants!$H$4*data!D91^7)</f>
        <v>1144.9682526505205</v>
      </c>
      <c r="K91" s="4">
        <f>E91/(constants!$A$4+constants!$B$4*data!E91+constants!$C$4*data!E91^2+constants!$D$4*data!E91^3+constants!$E$4*data!E91^4+constants!$F$4*data!E91^5+constants!$G$4*data!E91^6+constants!$H$4*data!E91^7)</f>
        <v>1120.6234971186125</v>
      </c>
      <c r="L91" s="4">
        <f>F91/(constants!$A$4+constants!$B$4*data!F91+constants!$C$4*data!F91^2+constants!$D$4*data!F91^3+constants!$E$4*data!F91^4+constants!$F$4*data!F91^5+constants!$G$4*data!F91^6+constants!$H$4*data!F91^7)</f>
        <v>2983.2108094616269</v>
      </c>
      <c r="M91" s="4">
        <f>G91/(constants!$A$4+constants!$B$4*data!G91+constants!$C$4*data!G91^2+constants!$D$4*data!G91^3+constants!$E$4*data!G91^4+constants!$F$4*data!G91^5+constants!$G$4*data!G91^6+constants!$H$4*data!G91^7)</f>
        <v>0</v>
      </c>
      <c r="N91" s="4"/>
      <c r="O91" s="4">
        <f t="shared" si="24"/>
        <v>185.13009032029319</v>
      </c>
      <c r="P91" s="4">
        <f t="shared" si="25"/>
        <v>228.99365053010411</v>
      </c>
      <c r="Q91" s="4">
        <f t="shared" si="26"/>
        <v>224.12469942372249</v>
      </c>
      <c r="R91" s="4">
        <f t="shared" si="27"/>
        <v>497.20180157693784</v>
      </c>
      <c r="S91" s="4">
        <f t="shared" si="28"/>
        <v>0</v>
      </c>
      <c r="T91" s="4"/>
      <c r="U91" s="4">
        <f t="shared" si="29"/>
        <v>0.97873761523470049</v>
      </c>
      <c r="V91" s="4">
        <f t="shared" si="30"/>
        <v>0</v>
      </c>
      <c r="W91" s="4"/>
      <c r="X91">
        <f>IF(front!E91&gt;$X$2,O91,P91)</f>
        <v>228.99365053010411</v>
      </c>
      <c r="Y91">
        <f t="shared" si="31"/>
        <v>8.1023619848754151</v>
      </c>
      <c r="Z91">
        <f>SUMPRODUCT($B$7:$B$456,Y$7:Y$456,EXP(constants!$B$32+constants!$A$32*ABS($A$7:$A$456-$A91)))</f>
        <v>0.22319495861372204</v>
      </c>
      <c r="AA91">
        <f t="shared" si="20"/>
        <v>7.8791670262616931</v>
      </c>
      <c r="AB91">
        <f t="shared" si="32"/>
        <v>3.7215580065105058</v>
      </c>
      <c r="AD91" s="4">
        <f t="shared" si="21"/>
        <v>497.20180157693784</v>
      </c>
      <c r="AE91">
        <f>SUMPRODUCT($B$7:$B$456,AD$7:AD$456,EXP(constants!$B$32+constants!$A$32*ABS($A$7:$A$456-$A91)))</f>
        <v>12.200332751839625</v>
      </c>
      <c r="AF91" s="4">
        <f t="shared" si="22"/>
        <v>485.00146882509819</v>
      </c>
      <c r="AG91">
        <f t="shared" si="33"/>
        <v>485.00146882509819</v>
      </c>
      <c r="AH91" s="4"/>
      <c r="AI91" s="5">
        <f>SUMPRODUCT(constants!$B$13:$B$20,A91^constants!$A$13:$A$20)*constants!$C$10/((A91/1000000000)^5*(EXP(0.014388/(A91/1000000000)/constants!$B$9)-1))</f>
        <v>5.6679584729422131E-9</v>
      </c>
      <c r="AJ91">
        <f>SUMPRODUCT(A91^constants!$E$28:$J$28,constants!$E$27:$J$27)</f>
        <v>4.3713136859508338E-6</v>
      </c>
      <c r="AL91" s="17">
        <f t="shared" si="23"/>
        <v>1.5230068866390548E-9</v>
      </c>
      <c r="AM91">
        <f t="shared" si="34"/>
        <v>9.0129906132866214E-9</v>
      </c>
      <c r="AN91">
        <f t="shared" si="35"/>
        <v>0.16897908274684029</v>
      </c>
      <c r="AO91">
        <f t="shared" si="36"/>
        <v>1.6931107954123997E-8</v>
      </c>
      <c r="AQ91">
        <f t="shared" si="37"/>
        <v>1.6931107954123997E-8</v>
      </c>
      <c r="AS91" s="4">
        <f t="shared" si="38"/>
        <v>8.9953173222080143E-2</v>
      </c>
    </row>
    <row r="92" spans="1:45" x14ac:dyDescent="0.2">
      <c r="A92">
        <f>front!A92</f>
        <v>228.73</v>
      </c>
      <c r="B92" s="1">
        <f t="shared" si="39"/>
        <v>0.47999999999998977</v>
      </c>
      <c r="C92">
        <f>front!D92-front!B92</f>
        <v>117.05999999999995</v>
      </c>
      <c r="D92" s="2">
        <f>front!E92-front!C92</f>
        <v>1148.3999999999996</v>
      </c>
      <c r="E92" s="2">
        <f>IF(front!F92-front!C92&gt;0,front!F92-front!C92,0)</f>
        <v>1177.8999999999996</v>
      </c>
      <c r="F92" s="2">
        <f>front!I92-front!H92</f>
        <v>3086</v>
      </c>
      <c r="G92" s="2">
        <f>IF(front!J92-front!H92&gt;0,front!J92-front!H92,0)</f>
        <v>48.700000000000728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116.78466338804544</v>
      </c>
      <c r="J92" s="4">
        <f>D92/(constants!$A$4+constants!$B$4*data!D92+constants!$C$4*data!D92^2+constants!$D$4*data!D92^3+constants!$E$4*data!D92^4+constants!$F$4*data!D92^5+constants!$G$4*data!D92^6+constants!$H$4*data!D92^7)</f>
        <v>1145.7664413797529</v>
      </c>
      <c r="K92" s="4">
        <f>E92/(constants!$A$4+constants!$B$4*data!E92+constants!$C$4*data!E92^2+constants!$D$4*data!E92^3+constants!$E$4*data!E92^4+constants!$F$4*data!E92^5+constants!$G$4*data!E92^6+constants!$H$4*data!E92^7)</f>
        <v>1175.1996512397468</v>
      </c>
      <c r="L92" s="4">
        <f>F92/(constants!$A$4+constants!$B$4*data!F92+constants!$C$4*data!F92^2+constants!$D$4*data!F92^3+constants!$E$4*data!F92^4+constants!$F$4*data!F92^5+constants!$G$4*data!F92^6+constants!$H$4*data!F92^7)</f>
        <v>3079.0000578787503</v>
      </c>
      <c r="M92" s="4">
        <f>G92/(constants!$A$4+constants!$B$4*data!G92+constants!$C$4*data!G92^2+constants!$D$4*data!G92^3+constants!$E$4*data!G92^4+constants!$F$4*data!G92^5+constants!$G$4*data!G92^6+constants!$H$4*data!G92^7)</f>
        <v>48.585111657773474</v>
      </c>
      <c r="N92" s="4"/>
      <c r="O92" s="4">
        <f t="shared" si="24"/>
        <v>194.6411056467424</v>
      </c>
      <c r="P92" s="4">
        <f t="shared" si="25"/>
        <v>229.15328827595059</v>
      </c>
      <c r="Q92" s="4">
        <f t="shared" si="26"/>
        <v>235.03993024794934</v>
      </c>
      <c r="R92" s="4">
        <f t="shared" si="27"/>
        <v>513.16667631312509</v>
      </c>
      <c r="S92" s="4">
        <f t="shared" si="28"/>
        <v>8.0975186096289118</v>
      </c>
      <c r="T92" s="4"/>
      <c r="U92" s="4">
        <f t="shared" si="29"/>
        <v>1.0256886646326888</v>
      </c>
      <c r="V92" s="4">
        <f t="shared" si="30"/>
        <v>1.5779509822824021E-2</v>
      </c>
      <c r="W92" s="4"/>
      <c r="X92">
        <f>IF(front!E92&gt;$X$2,O92,P92)</f>
        <v>229.15328827595059</v>
      </c>
      <c r="Y92">
        <f t="shared" si="31"/>
        <v>-2.4957588194580751</v>
      </c>
      <c r="Z92">
        <f>SUMPRODUCT($B$7:$B$456,Y$7:Y$456,EXP(constants!$B$32+constants!$A$32*ABS($A$7:$A$456-$A92)))</f>
        <v>0.23023390729433424</v>
      </c>
      <c r="AA92">
        <f t="shared" si="20"/>
        <v>-2.7259927267524091</v>
      </c>
      <c r="AB92">
        <f t="shared" si="32"/>
        <v>0</v>
      </c>
      <c r="AD92" s="4">
        <f t="shared" si="21"/>
        <v>504.96380582601051</v>
      </c>
      <c r="AE92">
        <f>SUMPRODUCT($B$7:$B$456,AD$7:AD$456,EXP(constants!$B$32+constants!$A$32*ABS($A$7:$A$456-$A92)))</f>
        <v>12.377249614451394</v>
      </c>
      <c r="AF92" s="4">
        <f t="shared" si="22"/>
        <v>492.58655621155913</v>
      </c>
      <c r="AG92">
        <f t="shared" si="33"/>
        <v>492.58655621155913</v>
      </c>
      <c r="AH92" s="4"/>
      <c r="AI92" s="5">
        <f>SUMPRODUCT(constants!$B$13:$B$20,A92^constants!$A$13:$A$20)*constants!$C$10/((A92/1000000000)^5*(EXP(0.014388/(A92/1000000000)/constants!$B$9)-1))</f>
        <v>5.8652388194263672E-9</v>
      </c>
      <c r="AJ92">
        <f>SUMPRODUCT(A92^constants!$E$28:$J$28,constants!$E$27:$J$27)</f>
        <v>4.3284157632213801E-6</v>
      </c>
      <c r="AL92" s="17">
        <f t="shared" si="23"/>
        <v>0</v>
      </c>
      <c r="AM92">
        <f t="shared" si="34"/>
        <v>8.7871171241676868E-9</v>
      </c>
      <c r="AN92">
        <f t="shared" si="35"/>
        <v>0</v>
      </c>
      <c r="AO92">
        <f t="shared" si="36"/>
        <v>1.6506799465151457E-8</v>
      </c>
      <c r="AQ92">
        <f t="shared" si="37"/>
        <v>1.6506799465151457E-8</v>
      </c>
      <c r="AS92" s="4">
        <f t="shared" si="38"/>
        <v>0</v>
      </c>
    </row>
    <row r="93" spans="1:45" x14ac:dyDescent="0.2">
      <c r="A93">
        <f>front!A93</f>
        <v>229.2</v>
      </c>
      <c r="B93" s="1">
        <f t="shared" si="39"/>
        <v>0.46999999999999886</v>
      </c>
      <c r="C93">
        <f>front!D93-front!B93</f>
        <v>117.53999999999996</v>
      </c>
      <c r="D93" s="2">
        <f>front!E93-front!C93</f>
        <v>1146.2999999999993</v>
      </c>
      <c r="E93" s="2">
        <f>IF(front!F93-front!C93&gt;0,front!F93-front!C93,0)</f>
        <v>1165.2999999999993</v>
      </c>
      <c r="F93" s="2">
        <f>front!I93-front!H93</f>
        <v>3172.7000000000007</v>
      </c>
      <c r="G93" s="2">
        <f>IF(front!J93-front!H93&gt;0,front!J93-front!H93,0)</f>
        <v>0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117.26353996165052</v>
      </c>
      <c r="J93" s="4">
        <f>D93/(constants!$A$4+constants!$B$4*data!D93+constants!$C$4*data!D93^2+constants!$D$4*data!D93^3+constants!$E$4*data!D93^4+constants!$F$4*data!D93^5+constants!$G$4*data!D93^6+constants!$H$4*data!D93^7)</f>
        <v>1143.6711959679251</v>
      </c>
      <c r="K93" s="4">
        <f>E93/(constants!$A$4+constants!$B$4*data!E93+constants!$C$4*data!E93^2+constants!$D$4*data!E93^3+constants!$E$4*data!E93^4+constants!$F$4*data!E93^5+constants!$G$4*data!E93^6+constants!$H$4*data!E93^7)</f>
        <v>1162.6281784839991</v>
      </c>
      <c r="L93" s="4">
        <f>F93/(constants!$A$4+constants!$B$4*data!F93+constants!$C$4*data!F93^2+constants!$D$4*data!F93^3+constants!$E$4*data!F93^4+constants!$F$4*data!F93^5+constants!$G$4*data!F93^6+constants!$H$4*data!F93^7)</f>
        <v>3165.5110421930935</v>
      </c>
      <c r="M93" s="4">
        <f>G93/(constants!$A$4+constants!$B$4*data!G93+constants!$C$4*data!G93^2+constants!$D$4*data!G93^3+constants!$E$4*data!G93^4+constants!$F$4*data!G93^5+constants!$G$4*data!G93^6+constants!$H$4*data!G93^7)</f>
        <v>0</v>
      </c>
      <c r="N93" s="4"/>
      <c r="O93" s="4">
        <f t="shared" si="24"/>
        <v>195.43923326941751</v>
      </c>
      <c r="P93" s="4">
        <f t="shared" si="25"/>
        <v>228.73423919358501</v>
      </c>
      <c r="Q93" s="4">
        <f t="shared" si="26"/>
        <v>232.52563569679981</v>
      </c>
      <c r="R93" s="4">
        <f t="shared" si="27"/>
        <v>527.58517369884885</v>
      </c>
      <c r="S93" s="4">
        <f t="shared" si="28"/>
        <v>0</v>
      </c>
      <c r="T93" s="4"/>
      <c r="U93" s="4">
        <f t="shared" si="29"/>
        <v>1.0165755529936471</v>
      </c>
      <c r="V93" s="4">
        <f t="shared" si="30"/>
        <v>0</v>
      </c>
      <c r="W93" s="4"/>
      <c r="X93">
        <f>IF(front!E93&gt;$X$2,O93,P93)</f>
        <v>228.73423919358501</v>
      </c>
      <c r="Y93">
        <f t="shared" si="31"/>
        <v>-0.43678667250938474</v>
      </c>
      <c r="Z93">
        <f>SUMPRODUCT($B$7:$B$456,Y$7:Y$456,EXP(constants!$B$32+constants!$A$32*ABS($A$7:$A$456-$A93)))</f>
        <v>0.23733693405295198</v>
      </c>
      <c r="AA93">
        <f t="shared" si="20"/>
        <v>-0.67412360656233672</v>
      </c>
      <c r="AB93">
        <f t="shared" si="32"/>
        <v>0</v>
      </c>
      <c r="AD93" s="4">
        <f t="shared" si="21"/>
        <v>527.58517369884885</v>
      </c>
      <c r="AE93">
        <f>SUMPRODUCT($B$7:$B$456,AD$7:AD$456,EXP(constants!$B$32+constants!$A$32*ABS($A$7:$A$456-$A93)))</f>
        <v>12.550426130141918</v>
      </c>
      <c r="AF93" s="4">
        <f t="shared" si="22"/>
        <v>515.03474756870696</v>
      </c>
      <c r="AG93">
        <f t="shared" si="33"/>
        <v>515.03474756870696</v>
      </c>
      <c r="AH93" s="4"/>
      <c r="AI93" s="5">
        <f>SUMPRODUCT(constants!$B$13:$B$20,A93^constants!$A$13:$A$20)*constants!$C$10/((A93/1000000000)^5*(EXP(0.014388/(A93/1000000000)/constants!$B$9)-1))</f>
        <v>6.0639783755263804E-9</v>
      </c>
      <c r="AJ93">
        <f>SUMPRODUCT(A93^constants!$E$28:$J$28,constants!$E$27:$J$27)</f>
        <v>4.2869059438723216E-6</v>
      </c>
      <c r="AL93" s="17">
        <f t="shared" si="23"/>
        <v>0</v>
      </c>
      <c r="AM93">
        <f t="shared" si="34"/>
        <v>8.3235276146109682E-9</v>
      </c>
      <c r="AN93">
        <f t="shared" si="35"/>
        <v>0</v>
      </c>
      <c r="AO93">
        <f t="shared" si="36"/>
        <v>1.5635936022651767E-8</v>
      </c>
      <c r="AQ93">
        <f t="shared" si="37"/>
        <v>1.5635936022651767E-8</v>
      </c>
      <c r="AS93" s="4">
        <f t="shared" si="38"/>
        <v>0</v>
      </c>
    </row>
    <row r="94" spans="1:45" x14ac:dyDescent="0.2">
      <c r="A94">
        <f>front!A94</f>
        <v>229.68</v>
      </c>
      <c r="B94" s="1">
        <f t="shared" si="39"/>
        <v>0.48000000000001819</v>
      </c>
      <c r="C94">
        <f>front!D94-front!B94</f>
        <v>124.74000000000024</v>
      </c>
      <c r="D94" s="2">
        <f>front!E94-front!C94</f>
        <v>1078.2000000000007</v>
      </c>
      <c r="E94" s="2">
        <f>IF(front!F94-front!C94&gt;0,front!F94-front!C94,0)</f>
        <v>1131.8000000000011</v>
      </c>
      <c r="F94" s="2">
        <f>front!I94-front!H94</f>
        <v>3237.7000000000007</v>
      </c>
      <c r="G94" s="2">
        <f>IF(front!J94-front!H94&gt;0,front!J94-front!H94,0)</f>
        <v>13.200000000000728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124.44669368403039</v>
      </c>
      <c r="J94" s="4">
        <f>D94/(constants!$A$4+constants!$B$4*data!D94+constants!$C$4*data!D94^2+constants!$D$4*data!D94^3+constants!$E$4*data!D94^4+constants!$F$4*data!D94^5+constants!$G$4*data!D94^6+constants!$H$4*data!D94^7)</f>
        <v>1075.7253887097438</v>
      </c>
      <c r="K94" s="4">
        <f>E94/(constants!$A$4+constants!$B$4*data!E94+constants!$C$4*data!E94^2+constants!$D$4*data!E94^3+constants!$E$4*data!E94^4+constants!$F$4*data!E94^5+constants!$G$4*data!E94^6+constants!$H$4*data!E94^7)</f>
        <v>1129.2040255241197</v>
      </c>
      <c r="L94" s="4">
        <f>F94/(constants!$A$4+constants!$B$4*data!F94+constants!$C$4*data!F94^2+constants!$D$4*data!F94^3+constants!$E$4*data!F94^4+constants!$F$4*data!F94^5+constants!$G$4*data!F94^6+constants!$H$4*data!F94^7)</f>
        <v>3230.3702432593468</v>
      </c>
      <c r="M94" s="4">
        <f>G94/(constants!$A$4+constants!$B$4*data!G94+constants!$C$4*data!G94^2+constants!$D$4*data!G94^3+constants!$E$4*data!G94^4+constants!$F$4*data!G94^5+constants!$G$4*data!G94^6+constants!$H$4*data!G94^7)</f>
        <v>13.168809239454353</v>
      </c>
      <c r="N94" s="4"/>
      <c r="O94" s="4">
        <f t="shared" si="24"/>
        <v>207.41115614005065</v>
      </c>
      <c r="P94" s="4">
        <f t="shared" si="25"/>
        <v>215.14507774194874</v>
      </c>
      <c r="Q94" s="4">
        <f t="shared" si="26"/>
        <v>225.84080510482397</v>
      </c>
      <c r="R94" s="4">
        <f t="shared" si="27"/>
        <v>538.39504054322447</v>
      </c>
      <c r="S94" s="4">
        <f t="shared" si="28"/>
        <v>2.1948015399090588</v>
      </c>
      <c r="T94" s="4"/>
      <c r="U94" s="4">
        <f t="shared" si="29"/>
        <v>1.0497140230914508</v>
      </c>
      <c r="V94" s="4">
        <f t="shared" si="30"/>
        <v>4.0765634425134556E-3</v>
      </c>
      <c r="W94" s="4"/>
      <c r="X94">
        <f>IF(front!E94&gt;$X$2,O94,P94)</f>
        <v>215.14507774194874</v>
      </c>
      <c r="Y94">
        <f t="shared" si="31"/>
        <v>-7.4375585045952448</v>
      </c>
      <c r="Z94">
        <f>SUMPRODUCT($B$7:$B$456,Y$7:Y$456,EXP(constants!$B$32+constants!$A$32*ABS($A$7:$A$456-$A94)))</f>
        <v>0.24477399022758728</v>
      </c>
      <c r="AA94">
        <f t="shared" si="20"/>
        <v>-7.6823324948228322</v>
      </c>
      <c r="AB94">
        <f t="shared" si="32"/>
        <v>0</v>
      </c>
      <c r="AD94" s="4">
        <f t="shared" si="21"/>
        <v>536.17168377867381</v>
      </c>
      <c r="AE94">
        <f>SUMPRODUCT($B$7:$B$456,AD$7:AD$456,EXP(constants!$B$32+constants!$A$32*ABS($A$7:$A$456-$A94)))</f>
        <v>12.72714952081995</v>
      </c>
      <c r="AF94" s="4">
        <f t="shared" si="22"/>
        <v>523.44453425785389</v>
      </c>
      <c r="AG94">
        <f t="shared" si="33"/>
        <v>523.44453425785389</v>
      </c>
      <c r="AH94" s="4"/>
      <c r="AI94" s="5">
        <f>SUMPRODUCT(constants!$B$13:$B$20,A94^constants!$A$13:$A$20)*constants!$C$10/((A94/1000000000)^5*(EXP(0.014388/(A94/1000000000)/constants!$B$9)-1))</f>
        <v>6.272763348122463E-9</v>
      </c>
      <c r="AJ94">
        <f>SUMPRODUCT(A94^constants!$E$28:$J$28,constants!$E$27:$J$27)</f>
        <v>4.2450126543311394E-6</v>
      </c>
      <c r="AL94" s="17">
        <f t="shared" si="23"/>
        <v>0</v>
      </c>
      <c r="AM94">
        <f t="shared" si="34"/>
        <v>8.1097659379513254E-9</v>
      </c>
      <c r="AN94">
        <f t="shared" si="35"/>
        <v>0</v>
      </c>
      <c r="AO94">
        <f t="shared" si="36"/>
        <v>1.5234379848983546E-8</v>
      </c>
      <c r="AQ94">
        <f t="shared" si="37"/>
        <v>1.5234379848983546E-8</v>
      </c>
      <c r="AS94" s="4">
        <f t="shared" si="38"/>
        <v>0</v>
      </c>
    </row>
    <row r="95" spans="1:45" x14ac:dyDescent="0.2">
      <c r="A95">
        <f>front!A95</f>
        <v>230.16</v>
      </c>
      <c r="B95" s="1">
        <f t="shared" si="39"/>
        <v>0.47999999999998977</v>
      </c>
      <c r="C95">
        <f>front!D95-front!B95</f>
        <v>128.19999999999982</v>
      </c>
      <c r="D95" s="2">
        <f>front!E95-front!C95</f>
        <v>1125.3999999999996</v>
      </c>
      <c r="E95" s="2">
        <f>IF(front!F95-front!C95&gt;0,front!F95-front!C95,0)</f>
        <v>1169.5</v>
      </c>
      <c r="F95" s="2">
        <f>front!I95-front!H95</f>
        <v>3306.2999999999993</v>
      </c>
      <c r="G95" s="2">
        <f>IF(front!J95-front!H95&gt;0,front!J95-front!H95,0)</f>
        <v>50.300000000001091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127.89860150537781</v>
      </c>
      <c r="J95" s="4">
        <f>D95/(constants!$A$4+constants!$B$4*data!D95+constants!$C$4*data!D95^2+constants!$D$4*data!D95^3+constants!$E$4*data!D95^4+constants!$F$4*data!D95^5+constants!$G$4*data!D95^6+constants!$H$4*data!D95^7)</f>
        <v>1122.81851599025</v>
      </c>
      <c r="K95" s="4">
        <f>E95/(constants!$A$4+constants!$B$4*data!E95+constants!$C$4*data!E95^2+constants!$D$4*data!E95^3+constants!$E$4*data!E95^4+constants!$F$4*data!E95^5+constants!$G$4*data!E95^6+constants!$H$4*data!E95^7)</f>
        <v>1166.8186693991981</v>
      </c>
      <c r="L95" s="4">
        <f>F95/(constants!$A$4+constants!$B$4*data!F95+constants!$C$4*data!F95^2+constants!$D$4*data!F95^3+constants!$E$4*data!F95^4+constants!$F$4*data!F95^5+constants!$G$4*data!F95^6+constants!$H$4*data!F95^7)</f>
        <v>3298.8225650379909</v>
      </c>
      <c r="M95" s="4">
        <f>G95/(constants!$A$4+constants!$B$4*data!G95+constants!$C$4*data!G95^2+constants!$D$4*data!G95^3+constants!$E$4*data!G95^4+constants!$F$4*data!G95^5+constants!$G$4*data!G95^6+constants!$H$4*data!G95^7)</f>
        <v>50.181345621398421</v>
      </c>
      <c r="N95" s="4"/>
      <c r="O95" s="4">
        <f t="shared" si="24"/>
        <v>213.16433584229634</v>
      </c>
      <c r="P95" s="4">
        <f t="shared" si="25"/>
        <v>224.56370319805001</v>
      </c>
      <c r="Q95" s="4">
        <f t="shared" si="26"/>
        <v>233.36373387983963</v>
      </c>
      <c r="R95" s="4">
        <f t="shared" si="27"/>
        <v>549.80376083966519</v>
      </c>
      <c r="S95" s="4">
        <f t="shared" si="28"/>
        <v>8.3635576035664041</v>
      </c>
      <c r="T95" s="4"/>
      <c r="U95" s="4">
        <f t="shared" si="29"/>
        <v>1.0391872353210554</v>
      </c>
      <c r="V95" s="4">
        <f t="shared" si="30"/>
        <v>1.521189595137273E-2</v>
      </c>
      <c r="W95" s="4"/>
      <c r="X95">
        <f>IF(front!E95&gt;$X$2,O95,P95)</f>
        <v>224.56370319805001</v>
      </c>
      <c r="Y95">
        <f t="shared" si="31"/>
        <v>-5.4333297438155341</v>
      </c>
      <c r="Z95">
        <f>SUMPRODUCT($B$7:$B$456,Y$7:Y$456,EXP(constants!$B$32+constants!$A$32*ABS($A$7:$A$456-$A95)))</f>
        <v>0.25252881068672994</v>
      </c>
      <c r="AA95">
        <f t="shared" si="20"/>
        <v>-5.6858585545022642</v>
      </c>
      <c r="AB95">
        <f t="shared" si="32"/>
        <v>0</v>
      </c>
      <c r="AD95" s="4">
        <f t="shared" si="21"/>
        <v>541.3313900874698</v>
      </c>
      <c r="AE95">
        <f>SUMPRODUCT($B$7:$B$456,AD$7:AD$456,EXP(constants!$B$32+constants!$A$32*ABS($A$7:$A$456-$A95)))</f>
        <v>12.903607329092038</v>
      </c>
      <c r="AF95" s="4">
        <f t="shared" si="22"/>
        <v>528.42778275837782</v>
      </c>
      <c r="AG95">
        <f t="shared" si="33"/>
        <v>528.42778275837782</v>
      </c>
      <c r="AH95" s="4"/>
      <c r="AI95" s="5">
        <f>SUMPRODUCT(constants!$B$13:$B$20,A95^constants!$A$13:$A$20)*constants!$C$10/((A95/1000000000)^5*(EXP(0.014388/(A95/1000000000)/constants!$B$9)-1))</f>
        <v>6.4875590348577632E-9</v>
      </c>
      <c r="AJ95">
        <f>SUMPRODUCT(A95^constants!$E$28:$J$28,constants!$E$27:$J$27)</f>
        <v>4.2036191261977788E-6</v>
      </c>
      <c r="AL95" s="17">
        <f t="shared" si="23"/>
        <v>0</v>
      </c>
      <c r="AM95">
        <f t="shared" si="34"/>
        <v>7.9549547986576476E-9</v>
      </c>
      <c r="AN95">
        <f t="shared" si="35"/>
        <v>0</v>
      </c>
      <c r="AO95">
        <f t="shared" si="36"/>
        <v>1.494356360115364E-8</v>
      </c>
      <c r="AQ95">
        <f t="shared" si="37"/>
        <v>1.494356360115364E-8</v>
      </c>
      <c r="AS95" s="4">
        <f t="shared" si="38"/>
        <v>0</v>
      </c>
    </row>
    <row r="96" spans="1:45" x14ac:dyDescent="0.2">
      <c r="A96">
        <f>front!A96</f>
        <v>230.63</v>
      </c>
      <c r="B96" s="1">
        <f t="shared" si="39"/>
        <v>0.46999999999999886</v>
      </c>
      <c r="C96">
        <f>front!D96-front!B96</f>
        <v>112.92999999999984</v>
      </c>
      <c r="D96" s="2">
        <f>front!E96-front!C96</f>
        <v>1114.2000000000007</v>
      </c>
      <c r="E96" s="2">
        <f>IF(front!F96-front!C96&gt;0,front!F96-front!C96,0)</f>
        <v>1139.6000000000004</v>
      </c>
      <c r="F96" s="2">
        <f>front!I96-front!H96</f>
        <v>3363.6999999999989</v>
      </c>
      <c r="G96" s="2">
        <f>IF(front!J96-front!H96&gt;0,front!J96-front!H96,0)</f>
        <v>17.800000000001091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112.66433130948158</v>
      </c>
      <c r="J96" s="4">
        <f>D96/(constants!$A$4+constants!$B$4*data!D96+constants!$C$4*data!D96^2+constants!$D$4*data!D96^3+constants!$E$4*data!D96^4+constants!$F$4*data!D96^5+constants!$G$4*data!D96^6+constants!$H$4*data!D96^7)</f>
        <v>1111.6438746469521</v>
      </c>
      <c r="K96" s="4">
        <f>E96/(constants!$A$4+constants!$B$4*data!E96+constants!$C$4*data!E96^2+constants!$D$4*data!E96^3+constants!$E$4*data!E96^4+constants!$F$4*data!E96^5+constants!$G$4*data!E96^6+constants!$H$4*data!E96^7)</f>
        <v>1136.9863654258124</v>
      </c>
      <c r="L96" s="4">
        <f>F96/(constants!$A$4+constants!$B$4*data!F96+constants!$C$4*data!F96^2+constants!$D$4*data!F96^3+constants!$E$4*data!F96^4+constants!$F$4*data!F96^5+constants!$G$4*data!F96^6+constants!$H$4*data!F96^7)</f>
        <v>3356.0997751333889</v>
      </c>
      <c r="M96" s="4">
        <f>G96/(constants!$A$4+constants!$B$4*data!G96+constants!$C$4*data!G96^2+constants!$D$4*data!G96^3+constants!$E$4*data!G96^4+constants!$F$4*data!G96^5+constants!$G$4*data!G96^6+constants!$H$4*data!G96^7)</f>
        <v>17.757948708884552</v>
      </c>
      <c r="N96" s="4"/>
      <c r="O96" s="4">
        <f t="shared" si="24"/>
        <v>187.77388551580265</v>
      </c>
      <c r="P96" s="4">
        <f t="shared" si="25"/>
        <v>222.32877492939042</v>
      </c>
      <c r="Q96" s="4">
        <f t="shared" si="26"/>
        <v>227.39727308516251</v>
      </c>
      <c r="R96" s="4">
        <f t="shared" si="27"/>
        <v>559.34996252223152</v>
      </c>
      <c r="S96" s="4">
        <f t="shared" si="28"/>
        <v>2.9596581181474253</v>
      </c>
      <c r="T96" s="4"/>
      <c r="U96" s="4">
        <f t="shared" si="29"/>
        <v>1.0227973106827122</v>
      </c>
      <c r="V96" s="4">
        <f t="shared" si="30"/>
        <v>5.2912457610646444E-3</v>
      </c>
      <c r="W96" s="4"/>
      <c r="X96">
        <f>IF(front!E96&gt;$X$2,O96,P96)</f>
        <v>222.32877492939042</v>
      </c>
      <c r="Y96">
        <f t="shared" si="31"/>
        <v>-1.7878743850590126</v>
      </c>
      <c r="Z96">
        <f>SUMPRODUCT($B$7:$B$456,Y$7:Y$456,EXP(constants!$B$32+constants!$A$32*ABS($A$7:$A$456-$A96)))</f>
        <v>0.26040121843329772</v>
      </c>
      <c r="AA96">
        <f t="shared" si="20"/>
        <v>-2.0482756034923102</v>
      </c>
      <c r="AB96">
        <f t="shared" si="32"/>
        <v>0</v>
      </c>
      <c r="AD96" s="4">
        <f t="shared" si="21"/>
        <v>556.35179809684428</v>
      </c>
      <c r="AE96">
        <f>SUMPRODUCT($B$7:$B$456,AD$7:AD$456,EXP(constants!$B$32+constants!$A$32*ABS($A$7:$A$456-$A96)))</f>
        <v>13.076066799841302</v>
      </c>
      <c r="AF96" s="4">
        <f t="shared" si="22"/>
        <v>543.27573129700295</v>
      </c>
      <c r="AG96">
        <f t="shared" si="33"/>
        <v>543.27573129700295</v>
      </c>
      <c r="AH96" s="4"/>
      <c r="AI96" s="5">
        <f>SUMPRODUCT(constants!$B$13:$B$20,A96^constants!$A$13:$A$20)*constants!$C$10/((A96/1000000000)^5*(EXP(0.014388/(A96/1000000000)/constants!$B$9)-1))</f>
        <v>6.7038343895446945E-9</v>
      </c>
      <c r="AJ96">
        <f>SUMPRODUCT(A96^constants!$E$28:$J$28,constants!$E$27:$J$27)</f>
        <v>4.1635671965215286E-6</v>
      </c>
      <c r="AL96" s="17">
        <f t="shared" si="23"/>
        <v>0</v>
      </c>
      <c r="AM96">
        <f t="shared" si="34"/>
        <v>7.6638195977971109E-9</v>
      </c>
      <c r="AN96">
        <f t="shared" si="35"/>
        <v>0</v>
      </c>
      <c r="AO96">
        <f t="shared" si="36"/>
        <v>1.4396659501669855E-8</v>
      </c>
      <c r="AQ96">
        <f t="shared" si="37"/>
        <v>1.4396659501669855E-8</v>
      </c>
      <c r="AS96" s="4">
        <f t="shared" si="38"/>
        <v>0</v>
      </c>
    </row>
    <row r="97" spans="1:45" x14ac:dyDescent="0.2">
      <c r="A97">
        <f>front!A97</f>
        <v>231.11</v>
      </c>
      <c r="B97" s="1">
        <f t="shared" si="39"/>
        <v>0.48000000000001819</v>
      </c>
      <c r="C97">
        <f>front!D97-front!B97</f>
        <v>112.67000000000007</v>
      </c>
      <c r="D97" s="2">
        <f>front!E97-front!C97</f>
        <v>1100.6000000000004</v>
      </c>
      <c r="E97" s="2">
        <f>IF(front!F97-front!C97&gt;0,front!F97-front!C97,0)</f>
        <v>1108.1000000000004</v>
      </c>
      <c r="F97" s="2">
        <f>front!I97-front!H97</f>
        <v>3416.5000000000018</v>
      </c>
      <c r="G97" s="2">
        <f>IF(front!J97-front!H97&gt;0,front!J97-front!H97,0)</f>
        <v>5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112.40494005035879</v>
      </c>
      <c r="J97" s="4">
        <f>D97/(constants!$A$4+constants!$B$4*data!D97+constants!$C$4*data!D97^2+constants!$D$4*data!D97^3+constants!$E$4*data!D97^4+constants!$F$4*data!D97^5+constants!$G$4*data!D97^6+constants!$H$4*data!D97^7)</f>
        <v>1098.0746680165394</v>
      </c>
      <c r="K97" s="4">
        <f>E97/(constants!$A$4+constants!$B$4*data!E97+constants!$C$4*data!E97^2+constants!$D$4*data!E97^3+constants!$E$4*data!E97^4+constants!$F$4*data!E97^5+constants!$G$4*data!E97^6+constants!$H$4*data!E97^7)</f>
        <v>1105.5576862718599</v>
      </c>
      <c r="L97" s="4">
        <f>F97/(constants!$A$4+constants!$B$4*data!F97+constants!$C$4*data!F97^2+constants!$D$4*data!F97^3+constants!$E$4*data!F97^4+constants!$F$4*data!F97^5+constants!$G$4*data!F97^6+constants!$H$4*data!F97^7)</f>
        <v>3408.7874916452943</v>
      </c>
      <c r="M97" s="4">
        <f>G97/(constants!$A$4+constants!$B$4*data!G97+constants!$C$4*data!G97^2+constants!$D$4*data!G97^3+constants!$E$4*data!G97^4+constants!$F$4*data!G97^5+constants!$G$4*data!G97^6+constants!$H$4*data!G97^7)</f>
        <v>4.9881807943960075</v>
      </c>
      <c r="N97" s="4"/>
      <c r="O97" s="4">
        <f t="shared" si="24"/>
        <v>187.34156675059796</v>
      </c>
      <c r="P97" s="4">
        <f t="shared" si="25"/>
        <v>219.61493360330789</v>
      </c>
      <c r="Q97" s="4">
        <f t="shared" si="26"/>
        <v>221.11153725437197</v>
      </c>
      <c r="R97" s="4">
        <f t="shared" si="27"/>
        <v>568.13124860754908</v>
      </c>
      <c r="S97" s="4">
        <f t="shared" si="28"/>
        <v>0.83136346573266795</v>
      </c>
      <c r="T97" s="4"/>
      <c r="U97" s="4">
        <f t="shared" si="29"/>
        <v>1.0068146716004631</v>
      </c>
      <c r="V97" s="4">
        <f t="shared" si="30"/>
        <v>1.4633299396403262E-3</v>
      </c>
      <c r="W97" s="4"/>
      <c r="X97">
        <f>IF(front!E97&gt;$X$2,O97,P97)</f>
        <v>219.61493360330789</v>
      </c>
      <c r="Y97">
        <f t="shared" si="31"/>
        <v>1.6933368229535688</v>
      </c>
      <c r="Z97">
        <f>SUMPRODUCT($B$7:$B$456,Y$7:Y$456,EXP(constants!$B$32+constants!$A$32*ABS($A$7:$A$456-$A97)))</f>
        <v>0.26866510902561219</v>
      </c>
      <c r="AA97">
        <f t="shared" si="20"/>
        <v>1.4246717139279566</v>
      </c>
      <c r="AB97">
        <f t="shared" si="32"/>
        <v>0</v>
      </c>
      <c r="AD97" s="4">
        <f t="shared" si="21"/>
        <v>567.28906877865506</v>
      </c>
      <c r="AE97">
        <f>SUMPRODUCT($B$7:$B$456,AD$7:AD$456,EXP(constants!$B$32+constants!$A$32*ABS($A$7:$A$456-$A97)))</f>
        <v>13.251933273264434</v>
      </c>
      <c r="AF97" s="4">
        <f t="shared" si="22"/>
        <v>554.03713550539067</v>
      </c>
      <c r="AG97">
        <f t="shared" si="33"/>
        <v>554.03713550539067</v>
      </c>
      <c r="AH97" s="4"/>
      <c r="AI97" s="5">
        <f>SUMPRODUCT(constants!$B$13:$B$20,A97^constants!$A$13:$A$20)*constants!$C$10/((A97/1000000000)^5*(EXP(0.014388/(A97/1000000000)/constants!$B$9)-1))</f>
        <v>6.9309277881974383E-9</v>
      </c>
      <c r="AJ97">
        <f>SUMPRODUCT(A97^constants!$E$28:$J$28,constants!$E$27:$J$27)</f>
        <v>4.1231474381930844E-6</v>
      </c>
      <c r="AL97" s="17">
        <f t="shared" si="23"/>
        <v>0</v>
      </c>
      <c r="AM97">
        <f t="shared" si="34"/>
        <v>7.4420055515447795E-9</v>
      </c>
      <c r="AN97">
        <f t="shared" si="35"/>
        <v>0</v>
      </c>
      <c r="AO97">
        <f t="shared" si="36"/>
        <v>1.3979976768493257E-8</v>
      </c>
      <c r="AQ97">
        <f t="shared" si="37"/>
        <v>1.3979976768493257E-8</v>
      </c>
      <c r="AS97" s="4">
        <f t="shared" si="38"/>
        <v>0</v>
      </c>
    </row>
    <row r="98" spans="1:45" x14ac:dyDescent="0.2">
      <c r="A98">
        <f>front!A98</f>
        <v>231.59</v>
      </c>
      <c r="B98" s="1">
        <f t="shared" si="39"/>
        <v>0.47999999999998977</v>
      </c>
      <c r="C98">
        <f>front!D98-front!B98</f>
        <v>122.73000000000002</v>
      </c>
      <c r="D98" s="2">
        <f>front!E98-front!C98</f>
        <v>1065.7000000000007</v>
      </c>
      <c r="E98" s="2">
        <f>IF(front!F98-front!C98&gt;0,front!F98-front!C98,0)</f>
        <v>1096.8999999999996</v>
      </c>
      <c r="F98" s="2">
        <f>front!I98-front!H98</f>
        <v>3532.1999999999989</v>
      </c>
      <c r="G98" s="2">
        <f>IF(front!J98-front!H98&gt;0,front!J98-front!H98,0)</f>
        <v>8.5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122.4413956405381</v>
      </c>
      <c r="J98" s="4">
        <f>D98/(constants!$A$4+constants!$B$4*data!D98+constants!$C$4*data!D98^2+constants!$D$4*data!D98^3+constants!$E$4*data!D98^4+constants!$F$4*data!D98^5+constants!$G$4*data!D98^6+constants!$H$4*data!D98^7)</f>
        <v>1063.2536941434219</v>
      </c>
      <c r="K98" s="4">
        <f>E98/(constants!$A$4+constants!$B$4*data!E98+constants!$C$4*data!E98^2+constants!$D$4*data!E98^3+constants!$E$4*data!E98^4+constants!$F$4*data!E98^5+constants!$G$4*data!E98^6+constants!$H$4*data!E98^7)</f>
        <v>1094.3830457834711</v>
      </c>
      <c r="L98" s="4">
        <f>F98/(constants!$A$4+constants!$B$4*data!F98+constants!$C$4*data!F98^2+constants!$D$4*data!F98^3+constants!$E$4*data!F98^4+constants!$F$4*data!F98^5+constants!$G$4*data!F98^6+constants!$H$4*data!F98^7)</f>
        <v>3524.2438544626807</v>
      </c>
      <c r="M98" s="4">
        <f>G98/(constants!$A$4+constants!$B$4*data!G98+constants!$C$4*data!G98^2+constants!$D$4*data!G98^3+constants!$E$4*data!G98^4+constants!$F$4*data!G98^5+constants!$G$4*data!G98^6+constants!$H$4*data!G98^7)</f>
        <v>8.4799106404481446</v>
      </c>
      <c r="N98" s="4"/>
      <c r="O98" s="4">
        <f t="shared" si="24"/>
        <v>204.06899273423016</v>
      </c>
      <c r="P98" s="4">
        <f t="shared" si="25"/>
        <v>212.65073882868438</v>
      </c>
      <c r="Q98" s="4">
        <f t="shared" si="26"/>
        <v>218.87660915669423</v>
      </c>
      <c r="R98" s="4">
        <f t="shared" si="27"/>
        <v>587.37397574378019</v>
      </c>
      <c r="S98" s="4">
        <f t="shared" si="28"/>
        <v>1.4133184400746908</v>
      </c>
      <c r="T98" s="4"/>
      <c r="U98" s="4">
        <f t="shared" si="29"/>
        <v>1.0292774450834405</v>
      </c>
      <c r="V98" s="4">
        <f t="shared" si="30"/>
        <v>2.4061645534857639E-3</v>
      </c>
      <c r="W98" s="4"/>
      <c r="X98">
        <f>IF(front!E98&gt;$X$2,O98,P98)</f>
        <v>212.65073882868438</v>
      </c>
      <c r="Y98">
        <f t="shared" si="31"/>
        <v>-3.0681728010759457</v>
      </c>
      <c r="Z98">
        <f>SUMPRODUCT($B$7:$B$456,Y$7:Y$456,EXP(constants!$B$32+constants!$A$32*ABS($A$7:$A$456-$A98)))</f>
        <v>0.27709847796006576</v>
      </c>
      <c r="AA98">
        <f t="shared" si="20"/>
        <v>-3.3452712790360115</v>
      </c>
      <c r="AB98">
        <f t="shared" si="32"/>
        <v>0</v>
      </c>
      <c r="AD98" s="4">
        <f t="shared" si="21"/>
        <v>585.94226947919719</v>
      </c>
      <c r="AE98">
        <f>SUMPRODUCT($B$7:$B$456,AD$7:AD$456,EXP(constants!$B$32+constants!$A$32*ABS($A$7:$A$456-$A98)))</f>
        <v>13.427359331144409</v>
      </c>
      <c r="AF98" s="4">
        <f t="shared" si="22"/>
        <v>572.51491014805276</v>
      </c>
      <c r="AG98">
        <f t="shared" si="33"/>
        <v>572.51491014805276</v>
      </c>
      <c r="AH98" s="4"/>
      <c r="AI98" s="5">
        <f>SUMPRODUCT(constants!$B$13:$B$20,A98^constants!$A$13:$A$20)*constants!$C$10/((A98/1000000000)^5*(EXP(0.014388/(A98/1000000000)/constants!$B$9)-1))</f>
        <v>7.1644416863732258E-9</v>
      </c>
      <c r="AJ98">
        <f>SUMPRODUCT(A98^constants!$E$28:$J$28,constants!$E$27:$J$27)</f>
        <v>4.0832120113932992E-6</v>
      </c>
      <c r="AL98" s="17">
        <f t="shared" si="23"/>
        <v>0</v>
      </c>
      <c r="AM98">
        <f t="shared" si="34"/>
        <v>7.1320623079272777E-9</v>
      </c>
      <c r="AN98">
        <f t="shared" si="35"/>
        <v>0</v>
      </c>
      <c r="AO98">
        <f t="shared" si="36"/>
        <v>1.3397741332720882E-8</v>
      </c>
      <c r="AQ98">
        <f t="shared" si="37"/>
        <v>1.3397741332720882E-8</v>
      </c>
      <c r="AS98" s="4">
        <f t="shared" si="38"/>
        <v>0</v>
      </c>
    </row>
    <row r="99" spans="1:45" x14ac:dyDescent="0.2">
      <c r="A99">
        <f>front!A99</f>
        <v>232.06</v>
      </c>
      <c r="B99" s="1">
        <f t="shared" si="39"/>
        <v>0.46999999999999886</v>
      </c>
      <c r="C99">
        <f>front!D99-front!B99</f>
        <v>122.80000000000018</v>
      </c>
      <c r="D99" s="2">
        <f>front!E99-front!C99</f>
        <v>1072.5</v>
      </c>
      <c r="E99" s="2">
        <f>IF(front!F99-front!C99&gt;0,front!F99-front!C99,0)</f>
        <v>1063</v>
      </c>
      <c r="F99" s="2">
        <f>front!I99-front!H99</f>
        <v>3590</v>
      </c>
      <c r="G99" s="2">
        <f>IF(front!J99-front!H99&gt;0,front!J99-front!H99,0)</f>
        <v>39.299999999999272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122.51123187831286</v>
      </c>
      <c r="J99" s="4">
        <f>D99/(constants!$A$4+constants!$B$4*data!D99+constants!$C$4*data!D99^2+constants!$D$4*data!D99^3+constants!$E$4*data!D99^4+constants!$F$4*data!D99^5+constants!$G$4*data!D99^6+constants!$H$4*data!D99^7)</f>
        <v>1070.0382958414168</v>
      </c>
      <c r="K99" s="4">
        <f>E99/(constants!$A$4+constants!$B$4*data!E99+constants!$C$4*data!E99^2+constants!$D$4*data!E99^3+constants!$E$4*data!E99^4+constants!$F$4*data!E99^5+constants!$G$4*data!E99^6+constants!$H$4*data!E99^7)</f>
        <v>1060.5598082772613</v>
      </c>
      <c r="L99" s="4">
        <f>F99/(constants!$A$4+constants!$B$4*data!F99+constants!$C$4*data!F99^2+constants!$D$4*data!F99^3+constants!$E$4*data!F99^4+constants!$F$4*data!F99^5+constants!$G$4*data!F99^6+constants!$H$4*data!F99^7)</f>
        <v>3581.9234731910924</v>
      </c>
      <c r="M99" s="4">
        <f>G99/(constants!$A$4+constants!$B$4*data!G99+constants!$C$4*data!G99^2+constants!$D$4*data!G99^3+constants!$E$4*data!G99^4+constants!$F$4*data!G99^5+constants!$G$4*data!G99^6+constants!$H$4*data!G99^7)</f>
        <v>39.207247863226776</v>
      </c>
      <c r="N99" s="4"/>
      <c r="O99" s="4">
        <f t="shared" si="24"/>
        <v>204.18538646385477</v>
      </c>
      <c r="P99" s="4">
        <f t="shared" si="25"/>
        <v>214.00765916828337</v>
      </c>
      <c r="Q99" s="4">
        <f t="shared" si="26"/>
        <v>212.11196165545223</v>
      </c>
      <c r="R99" s="4">
        <f t="shared" si="27"/>
        <v>596.98724553184866</v>
      </c>
      <c r="S99" s="4">
        <f t="shared" si="28"/>
        <v>6.5345413105377954</v>
      </c>
      <c r="T99" s="4"/>
      <c r="U99" s="4">
        <f t="shared" si="29"/>
        <v>0.99114191744258806</v>
      </c>
      <c r="V99" s="4">
        <f t="shared" si="30"/>
        <v>1.0945864186288021E-2</v>
      </c>
      <c r="W99" s="4"/>
      <c r="X99">
        <f>IF(front!E99&gt;$X$2,O99,P99)</f>
        <v>214.00765916828337</v>
      </c>
      <c r="Y99">
        <f t="shared" si="31"/>
        <v>4.9558025616671841</v>
      </c>
      <c r="Z99">
        <f>SUMPRODUCT($B$7:$B$456,Y$7:Y$456,EXP(constants!$B$32+constants!$A$32*ABS($A$7:$A$456-$A99)))</f>
        <v>0.28561091480919282</v>
      </c>
      <c r="AA99">
        <f t="shared" si="20"/>
        <v>4.6701916468579912</v>
      </c>
      <c r="AB99">
        <f t="shared" si="32"/>
        <v>0.51258262710680391</v>
      </c>
      <c r="AD99" s="4">
        <f t="shared" si="21"/>
        <v>590.36768728849961</v>
      </c>
      <c r="AE99">
        <f>SUMPRODUCT($B$7:$B$456,AD$7:AD$456,EXP(constants!$B$32+constants!$A$32*ABS($A$7:$A$456-$A99)))</f>
        <v>13.598392287408817</v>
      </c>
      <c r="AF99" s="4">
        <f t="shared" si="22"/>
        <v>576.76929500109077</v>
      </c>
      <c r="AG99">
        <f t="shared" si="33"/>
        <v>576.76929500109077</v>
      </c>
      <c r="AH99" s="4"/>
      <c r="AI99" s="5">
        <f>SUMPRODUCT(constants!$B$13:$B$20,A99^constants!$A$13:$A$20)*constants!$C$10/((A99/1000000000)^5*(EXP(0.014388/(A99/1000000000)/constants!$B$9)-1))</f>
        <v>7.3994482496140561E-9</v>
      </c>
      <c r="AJ99">
        <f>SUMPRODUCT(A99^constants!$E$28:$J$28,constants!$E$27:$J$27)</f>
        <v>4.0445729605223199E-6</v>
      </c>
      <c r="AL99" s="17">
        <f t="shared" si="23"/>
        <v>1.4435620441096759E-8</v>
      </c>
      <c r="AM99">
        <f t="shared" si="34"/>
        <v>7.0124623407955009E-9</v>
      </c>
      <c r="AN99">
        <f t="shared" si="35"/>
        <v>2.0585665547344911</v>
      </c>
      <c r="AO99">
        <f t="shared" si="36"/>
        <v>1.3173070073013513E-8</v>
      </c>
      <c r="AQ99">
        <f t="shared" si="37"/>
        <v>1.3173070073013513E-8</v>
      </c>
      <c r="AS99" s="4">
        <f t="shared" si="38"/>
        <v>1.0958432894598897</v>
      </c>
    </row>
    <row r="100" spans="1:45" x14ac:dyDescent="0.2">
      <c r="A100">
        <f>front!A100</f>
        <v>232.54</v>
      </c>
      <c r="B100" s="1">
        <f t="shared" si="39"/>
        <v>0.47999999999998977</v>
      </c>
      <c r="C100">
        <f>front!D100-front!B100</f>
        <v>110.67000000000007</v>
      </c>
      <c r="D100" s="2">
        <f>front!E100-front!C100</f>
        <v>1060.8000000000011</v>
      </c>
      <c r="E100" s="2">
        <f>IF(front!F100-front!C100&gt;0,front!F100-front!C100,0)</f>
        <v>1060.8000000000011</v>
      </c>
      <c r="F100" s="2">
        <f>front!I100-front!H100</f>
        <v>3712.2000000000007</v>
      </c>
      <c r="G100" s="2">
        <f>IF(front!J100-front!H100&gt;0,front!J100-front!H100,0)</f>
        <v>0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110.40962309606385</v>
      </c>
      <c r="J100" s="4">
        <f>D100/(constants!$A$4+constants!$B$4*data!D100+constants!$C$4*data!D100^2+constants!$D$4*data!D100^3+constants!$E$4*data!D100^4+constants!$F$4*data!D100^5+constants!$G$4*data!D100^6+constants!$H$4*data!D100^7)</f>
        <v>1058.3647902088242</v>
      </c>
      <c r="K100" s="4">
        <f>E100/(constants!$A$4+constants!$B$4*data!E100+constants!$C$4*data!E100^2+constants!$D$4*data!E100^3+constants!$E$4*data!E100^4+constants!$F$4*data!E100^5+constants!$G$4*data!E100^6+constants!$H$4*data!E100^7)</f>
        <v>1058.3647902088242</v>
      </c>
      <c r="L100" s="4">
        <f>F100/(constants!$A$4+constants!$B$4*data!F100+constants!$C$4*data!F100^2+constants!$D$4*data!F100^3+constants!$E$4*data!F100^4+constants!$F$4*data!F100^5+constants!$G$4*data!F100^6+constants!$H$4*data!F100^7)</f>
        <v>3703.8721615099671</v>
      </c>
      <c r="M100" s="4">
        <f>G100/(constants!$A$4+constants!$B$4*data!G100+constants!$C$4*data!G100^2+constants!$D$4*data!G100^3+constants!$E$4*data!G100^4+constants!$F$4*data!G100^5+constants!$G$4*data!G100^6+constants!$H$4*data!G100^7)</f>
        <v>0</v>
      </c>
      <c r="N100" s="4"/>
      <c r="O100" s="4">
        <f t="shared" si="24"/>
        <v>184.01603849343974</v>
      </c>
      <c r="P100" s="4">
        <f t="shared" si="25"/>
        <v>211.67295804176484</v>
      </c>
      <c r="Q100" s="4">
        <f t="shared" si="26"/>
        <v>211.67295804176484</v>
      </c>
      <c r="R100" s="4">
        <f t="shared" si="27"/>
        <v>617.31202691832777</v>
      </c>
      <c r="S100" s="4">
        <f t="shared" si="28"/>
        <v>0</v>
      </c>
      <c r="T100" s="4"/>
      <c r="U100" s="4">
        <f t="shared" si="29"/>
        <v>1</v>
      </c>
      <c r="V100" s="4">
        <f t="shared" si="30"/>
        <v>0</v>
      </c>
      <c r="W100" s="4"/>
      <c r="X100">
        <f>IF(front!E100&gt;$X$2,O100,P100)</f>
        <v>211.67295804176484</v>
      </c>
      <c r="Y100">
        <f t="shared" si="31"/>
        <v>3.0537716145298646</v>
      </c>
      <c r="Z100">
        <f>SUMPRODUCT($B$7:$B$456,Y$7:Y$456,EXP(constants!$B$32+constants!$A$32*ABS($A$7:$A$456-$A100)))</f>
        <v>0.2944269372306007</v>
      </c>
      <c r="AA100">
        <f t="shared" si="20"/>
        <v>2.7593446772992638</v>
      </c>
      <c r="AB100">
        <f t="shared" si="32"/>
        <v>0</v>
      </c>
      <c r="AD100" s="4">
        <f t="shared" si="21"/>
        <v>617.31202691832777</v>
      </c>
      <c r="AE100">
        <f>SUMPRODUCT($B$7:$B$456,AD$7:AD$456,EXP(constants!$B$32+constants!$A$32*ABS($A$7:$A$456-$A100)))</f>
        <v>13.772581331913971</v>
      </c>
      <c r="AF100" s="4">
        <f t="shared" si="22"/>
        <v>603.53944558641376</v>
      </c>
      <c r="AG100">
        <f t="shared" si="33"/>
        <v>603.53944558641376</v>
      </c>
      <c r="AH100" s="4"/>
      <c r="AI100" s="5">
        <f>SUMPRODUCT(constants!$B$13:$B$20,A100^constants!$A$13:$A$20)*constants!$C$10/((A100/1000000000)^5*(EXP(0.014388/(A100/1000000000)/constants!$B$9)-1))</f>
        <v>7.6460889676246981E-9</v>
      </c>
      <c r="AJ100">
        <f>SUMPRODUCT(A100^constants!$E$28:$J$28,constants!$E$27:$J$27)</f>
        <v>4.0055810884811658E-6</v>
      </c>
      <c r="AL100" s="17">
        <f t="shared" si="23"/>
        <v>0</v>
      </c>
      <c r="AM100">
        <f t="shared" si="34"/>
        <v>6.636817390765975E-9</v>
      </c>
      <c r="AN100">
        <f t="shared" si="35"/>
        <v>0</v>
      </c>
      <c r="AO100">
        <f t="shared" si="36"/>
        <v>1.2467412486729599E-8</v>
      </c>
      <c r="AQ100">
        <f t="shared" si="37"/>
        <v>1.2467412486729599E-8</v>
      </c>
      <c r="AS100" s="4">
        <f t="shared" si="38"/>
        <v>0</v>
      </c>
    </row>
    <row r="101" spans="1:45" x14ac:dyDescent="0.2">
      <c r="A101">
        <f>front!A101</f>
        <v>233.02</v>
      </c>
      <c r="B101" s="1">
        <f t="shared" si="39"/>
        <v>0.48000000000001819</v>
      </c>
      <c r="C101">
        <f>front!D101-front!B101</f>
        <v>127.26999999999998</v>
      </c>
      <c r="D101" s="2">
        <f>front!E101-front!C101</f>
        <v>1112.2999999999993</v>
      </c>
      <c r="E101" s="2">
        <f>IF(front!F101-front!C101&gt;0,front!F101-front!C101,0)</f>
        <v>1064.3999999999996</v>
      </c>
      <c r="F101" s="2">
        <f>front!I101-front!H101</f>
        <v>3760.1000000000004</v>
      </c>
      <c r="G101" s="2">
        <f>IF(front!J101-front!H101&gt;0,front!J101-front!H101,0)</f>
        <v>18.899999999999636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126.97077635538102</v>
      </c>
      <c r="J101" s="4">
        <f>D101/(constants!$A$4+constants!$B$4*data!D101+constants!$C$4*data!D101^2+constants!$D$4*data!D101^3+constants!$E$4*data!D101^4+constants!$F$4*data!D101^5+constants!$G$4*data!D101^6+constants!$H$4*data!D101^7)</f>
        <v>1109.7481766110043</v>
      </c>
      <c r="K101" s="4">
        <f>E101/(constants!$A$4+constants!$B$4*data!E101+constants!$C$4*data!E101^2+constants!$D$4*data!E101^3+constants!$E$4*data!E101^4+constants!$F$4*data!E101^5+constants!$G$4*data!E101^6+constants!$H$4*data!E101^7)</f>
        <v>1061.9566379781822</v>
      </c>
      <c r="L101" s="4">
        <f>F101/(constants!$A$4+constants!$B$4*data!F101+constants!$C$4*data!F101^2+constants!$D$4*data!F101^3+constants!$E$4*data!F101^4+constants!$F$4*data!F101^5+constants!$G$4*data!F101^6+constants!$H$4*data!F101^7)</f>
        <v>3751.6749171429442</v>
      </c>
      <c r="M101" s="4">
        <f>G101/(constants!$A$4+constants!$B$4*data!G101+constants!$C$4*data!G101^2+constants!$D$4*data!G101^3+constants!$E$4*data!G101^4+constants!$F$4*data!G101^5+constants!$G$4*data!G101^6+constants!$H$4*data!G101^7)</f>
        <v>18.85535230646591</v>
      </c>
      <c r="N101" s="4"/>
      <c r="O101" s="4">
        <f t="shared" si="24"/>
        <v>211.6179605923017</v>
      </c>
      <c r="P101" s="4">
        <f t="shared" si="25"/>
        <v>221.94963532220089</v>
      </c>
      <c r="Q101" s="4">
        <f t="shared" si="26"/>
        <v>212.39132759563643</v>
      </c>
      <c r="R101" s="4">
        <f t="shared" si="27"/>
        <v>625.27915285715744</v>
      </c>
      <c r="S101" s="4">
        <f t="shared" si="28"/>
        <v>3.1425587177443184</v>
      </c>
      <c r="T101" s="4"/>
      <c r="U101" s="4">
        <f t="shared" si="29"/>
        <v>0.95693478967564505</v>
      </c>
      <c r="V101" s="4">
        <f t="shared" si="30"/>
        <v>5.025849180137665E-3</v>
      </c>
      <c r="W101" s="4"/>
      <c r="X101">
        <f>IF(front!E101&gt;$X$2,O101,P101)</f>
        <v>221.94963532220089</v>
      </c>
      <c r="Y101">
        <f t="shared" si="31"/>
        <v>12.622443142746903</v>
      </c>
      <c r="Z101">
        <f>SUMPRODUCT($B$7:$B$456,Y$7:Y$456,EXP(constants!$B$32+constants!$A$32*ABS($A$7:$A$456-$A101)))</f>
        <v>0.30340689554135764</v>
      </c>
      <c r="AA101">
        <f t="shared" si="20"/>
        <v>12.319036247205545</v>
      </c>
      <c r="AB101">
        <f t="shared" si="32"/>
        <v>8.1614272274543573</v>
      </c>
      <c r="AD101" s="4">
        <f t="shared" si="21"/>
        <v>622.09570822398837</v>
      </c>
      <c r="AE101">
        <f>SUMPRODUCT($B$7:$B$456,AD$7:AD$456,EXP(constants!$B$32+constants!$A$32*ABS($A$7:$A$456-$A101)))</f>
        <v>13.945808141974895</v>
      </c>
      <c r="AF101" s="4">
        <f t="shared" si="22"/>
        <v>608.14990008201346</v>
      </c>
      <c r="AG101">
        <f t="shared" si="33"/>
        <v>608.14990008201346</v>
      </c>
      <c r="AH101" s="4"/>
      <c r="AI101" s="5">
        <f>SUMPRODUCT(constants!$B$13:$B$20,A101^constants!$A$13:$A$20)*constants!$C$10/((A101/1000000000)^5*(EXP(0.014388/(A101/1000000000)/constants!$B$9)-1))</f>
        <v>7.899578283148995E-9</v>
      </c>
      <c r="AJ101">
        <f>SUMPRODUCT(A101^constants!$E$28:$J$28,constants!$E$27:$J$27)</f>
        <v>3.9670584440094632E-6</v>
      </c>
      <c r="AL101" s="17">
        <f t="shared" si="23"/>
        <v>9.6791628020347658E-10</v>
      </c>
      <c r="AM101">
        <f t="shared" si="34"/>
        <v>6.5231589176853871E-9</v>
      </c>
      <c r="AN101">
        <f t="shared" si="35"/>
        <v>0.14838152686718881</v>
      </c>
      <c r="AO101">
        <f t="shared" si="36"/>
        <v>1.2253902458793753E-8</v>
      </c>
      <c r="AQ101">
        <f t="shared" si="37"/>
        <v>1.2253902458793753E-8</v>
      </c>
      <c r="AS101" s="4">
        <f t="shared" si="38"/>
        <v>7.8988410709020448E-2</v>
      </c>
    </row>
    <row r="102" spans="1:45" x14ac:dyDescent="0.2">
      <c r="A102">
        <f>front!A102</f>
        <v>233.49</v>
      </c>
      <c r="B102" s="1">
        <f t="shared" si="39"/>
        <v>0.46999999999999886</v>
      </c>
      <c r="C102">
        <f>front!D102-front!B102</f>
        <v>117.47000000000025</v>
      </c>
      <c r="D102" s="2">
        <f>front!E102-front!C102</f>
        <v>1127.6000000000004</v>
      </c>
      <c r="E102" s="2">
        <f>IF(front!F102-front!C102&gt;0,front!F102-front!C102,0)</f>
        <v>1121.2999999999993</v>
      </c>
      <c r="F102" s="2">
        <f>front!I102-front!H102</f>
        <v>3777.2999999999993</v>
      </c>
      <c r="G102" s="2">
        <f>IF(front!J102-front!H102&gt;0,front!J102-front!H102,0)</f>
        <v>0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117.19370379199987</v>
      </c>
      <c r="J102" s="4">
        <f>D102/(constants!$A$4+constants!$B$4*data!D102+constants!$C$4*data!D102^2+constants!$D$4*data!D102^3+constants!$E$4*data!D102^4+constants!$F$4*data!D102^5+constants!$G$4*data!D102^6+constants!$H$4*data!D102^7)</f>
        <v>1125.0135348780564</v>
      </c>
      <c r="K102" s="4">
        <f>E102/(constants!$A$4+constants!$B$4*data!E102+constants!$C$4*data!E102^2+constants!$D$4*data!E102^3+constants!$E$4*data!E102^4+constants!$F$4*data!E102^5+constants!$G$4*data!E102^6+constants!$H$4*data!E102^7)</f>
        <v>1118.7277990158098</v>
      </c>
      <c r="L102" s="4">
        <f>F102/(constants!$A$4+constants!$B$4*data!F102+constants!$C$4*data!F102^2+constants!$D$4*data!F102^3+constants!$E$4*data!F102^4+constants!$F$4*data!F102^5+constants!$G$4*data!F102^6+constants!$H$4*data!F102^7)</f>
        <v>3768.840181607753</v>
      </c>
      <c r="M102" s="4">
        <f>G102/(constants!$A$4+constants!$B$4*data!G102+constants!$C$4*data!G102^2+constants!$D$4*data!G102^3+constants!$E$4*data!G102^4+constants!$F$4*data!G102^5+constants!$G$4*data!G102^6+constants!$H$4*data!G102^7)</f>
        <v>0</v>
      </c>
      <c r="N102" s="4"/>
      <c r="O102" s="4">
        <f t="shared" si="24"/>
        <v>195.32283965333312</v>
      </c>
      <c r="P102" s="4">
        <f t="shared" si="25"/>
        <v>225.00270697561126</v>
      </c>
      <c r="Q102" s="4">
        <f t="shared" si="26"/>
        <v>223.74555980316197</v>
      </c>
      <c r="R102" s="4">
        <f t="shared" si="27"/>
        <v>628.14003026795888</v>
      </c>
      <c r="S102" s="4">
        <f t="shared" si="28"/>
        <v>0</v>
      </c>
      <c r="T102" s="4"/>
      <c r="U102" s="4">
        <f t="shared" si="29"/>
        <v>0.99441274645382127</v>
      </c>
      <c r="V102" s="4">
        <f t="shared" si="30"/>
        <v>0</v>
      </c>
      <c r="W102" s="4"/>
      <c r="X102">
        <f>IF(front!E102&gt;$X$2,O102,P102)</f>
        <v>225.00270697561126</v>
      </c>
      <c r="Y102">
        <f t="shared" si="31"/>
        <v>4.4850882648073309</v>
      </c>
      <c r="Z102">
        <f>SUMPRODUCT($B$7:$B$456,Y$7:Y$456,EXP(constants!$B$32+constants!$A$32*ABS($A$7:$A$456-$A102)))</f>
        <v>0.31219406191381294</v>
      </c>
      <c r="AA102">
        <f t="shared" si="20"/>
        <v>4.1728942028935183</v>
      </c>
      <c r="AB102">
        <f t="shared" si="32"/>
        <v>1.5285183142331071E-2</v>
      </c>
      <c r="AD102" s="4">
        <f t="shared" si="21"/>
        <v>628.14003026795888</v>
      </c>
      <c r="AE102">
        <f>SUMPRODUCT($B$7:$B$456,AD$7:AD$456,EXP(constants!$B$32+constants!$A$32*ABS($A$7:$A$456-$A102)))</f>
        <v>14.114418223985359</v>
      </c>
      <c r="AF102" s="4">
        <f t="shared" si="22"/>
        <v>614.02561204397352</v>
      </c>
      <c r="AG102">
        <f t="shared" si="33"/>
        <v>614.02561204397352</v>
      </c>
      <c r="AH102" s="4"/>
      <c r="AI102" s="5">
        <f>SUMPRODUCT(constants!$B$13:$B$20,A102^constants!$A$13:$A$20)*constants!$C$10/((A102/1000000000)^5*(EXP(0.014388/(A102/1000000000)/constants!$B$9)-1))</f>
        <v>8.1545648813980211E-9</v>
      </c>
      <c r="AJ102">
        <f>SUMPRODUCT(A102^constants!$E$28:$J$28,constants!$E$27:$J$27)</f>
        <v>3.929788211816897E-6</v>
      </c>
      <c r="AL102" s="17">
        <f t="shared" si="23"/>
        <v>5.3349474490852632E-7</v>
      </c>
      <c r="AM102">
        <f t="shared" si="34"/>
        <v>6.4000395663226256E-9</v>
      </c>
      <c r="AN102">
        <f t="shared" si="35"/>
        <v>83.358038552731173</v>
      </c>
      <c r="AO102">
        <f t="shared" si="36"/>
        <v>1.2022619955726272E-8</v>
      </c>
      <c r="AQ102">
        <f t="shared" si="37"/>
        <v>1.2022619955726272E-8</v>
      </c>
      <c r="AS102" s="4">
        <f t="shared" si="38"/>
        <v>44.374250111301848</v>
      </c>
    </row>
    <row r="103" spans="1:45" x14ac:dyDescent="0.2">
      <c r="A103">
        <f>front!A103</f>
        <v>233.97</v>
      </c>
      <c r="B103" s="1">
        <f t="shared" si="39"/>
        <v>0.47999999999998977</v>
      </c>
      <c r="C103">
        <f>front!D103-front!B103</f>
        <v>110.33000000000038</v>
      </c>
      <c r="D103" s="2">
        <f>front!E103-front!C103</f>
        <v>1150.7000000000007</v>
      </c>
      <c r="E103" s="2">
        <f>IF(front!F103-front!C103&gt;0,front!F103-front!C103,0)</f>
        <v>1152.1000000000004</v>
      </c>
      <c r="F103" s="2">
        <f>front!I103-front!H103</f>
        <v>3915.8999999999996</v>
      </c>
      <c r="G103" s="2">
        <f>IF(front!J103-front!H103&gt;0,front!J103-front!H103,0)</f>
        <v>48.699999999998909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110.07041928849404</v>
      </c>
      <c r="J103" s="4">
        <f>D103/(constants!$A$4+constants!$B$4*data!D103+constants!$C$4*data!D103^2+constants!$D$4*data!D103^3+constants!$E$4*data!D103^4+constants!$F$4*data!D103^5+constants!$G$4*data!D103^6+constants!$H$4*data!D103^7)</f>
        <v>1148.0612339822326</v>
      </c>
      <c r="K103" s="4">
        <f>E103/(constants!$A$4+constants!$B$4*data!E103+constants!$C$4*data!E103^2+constants!$D$4*data!E103^3+constants!$E$4*data!E103^4+constants!$F$4*data!E103^5+constants!$G$4*data!E103^6+constants!$H$4*data!E103^7)</f>
        <v>1149.4580642660442</v>
      </c>
      <c r="L103" s="4">
        <f>F103/(constants!$A$4+constants!$B$4*data!F103+constants!$C$4*data!F103^2+constants!$D$4*data!F103^3+constants!$E$4*data!F103^4+constants!$F$4*data!F103^5+constants!$G$4*data!F103^6+constants!$H$4*data!F103^7)</f>
        <v>3907.1640083264156</v>
      </c>
      <c r="M103" s="4">
        <f>G103/(constants!$A$4+constants!$B$4*data!G103+constants!$C$4*data!G103^2+constants!$D$4*data!G103^3+constants!$E$4*data!G103^4+constants!$F$4*data!G103^5+constants!$G$4*data!G103^6+constants!$H$4*data!G103^7)</f>
        <v>48.585111657771655</v>
      </c>
      <c r="N103" s="4"/>
      <c r="O103" s="4">
        <f t="shared" si="24"/>
        <v>183.45069881415674</v>
      </c>
      <c r="P103" s="4">
        <f t="shared" si="25"/>
        <v>229.61224679644653</v>
      </c>
      <c r="Q103" s="4">
        <f t="shared" si="26"/>
        <v>229.89161285320884</v>
      </c>
      <c r="R103" s="4">
        <f t="shared" si="27"/>
        <v>651.19400138773585</v>
      </c>
      <c r="S103" s="4">
        <f t="shared" si="28"/>
        <v>8.097518609628608</v>
      </c>
      <c r="T103" s="4"/>
      <c r="U103" s="4">
        <f t="shared" si="29"/>
        <v>1.0012166862206178</v>
      </c>
      <c r="V103" s="4">
        <f t="shared" si="30"/>
        <v>1.2434878995157021E-2</v>
      </c>
      <c r="W103" s="4"/>
      <c r="X103">
        <f>IF(front!E103&gt;$X$2,O103,P103)</f>
        <v>229.61224679644653</v>
      </c>
      <c r="Y103">
        <f t="shared" si="31"/>
        <v>3.0372431513496849</v>
      </c>
      <c r="Z103">
        <f>SUMPRODUCT($B$7:$B$456,Y$7:Y$456,EXP(constants!$B$32+constants!$A$32*ABS($A$7:$A$456-$A103)))</f>
        <v>0.32131865523678099</v>
      </c>
      <c r="AA103">
        <f t="shared" si="20"/>
        <v>2.7159244961129039</v>
      </c>
      <c r="AB103">
        <f t="shared" si="32"/>
        <v>0</v>
      </c>
      <c r="AD103" s="4">
        <f t="shared" si="21"/>
        <v>642.99113090062156</v>
      </c>
      <c r="AE103">
        <f>SUMPRODUCT($B$7:$B$456,AD$7:AD$456,EXP(constants!$B$32+constants!$A$32*ABS($A$7:$A$456-$A103)))</f>
        <v>14.285840719878207</v>
      </c>
      <c r="AF103" s="4">
        <f t="shared" si="22"/>
        <v>628.7052901807433</v>
      </c>
      <c r="AG103">
        <f t="shared" si="33"/>
        <v>628.7052901807433</v>
      </c>
      <c r="AH103" s="4"/>
      <c r="AI103" s="5">
        <f>SUMPRODUCT(constants!$B$13:$B$20,A103^constants!$A$13:$A$20)*constants!$C$10/((A103/1000000000)^5*(EXP(0.014388/(A103/1000000000)/constants!$B$9)-1))</f>
        <v>8.4220465734361758E-9</v>
      </c>
      <c r="AJ103">
        <f>SUMPRODUCT(A103^constants!$E$28:$J$28,constants!$E$27:$J$27)</f>
        <v>3.8921795488203333E-6</v>
      </c>
      <c r="AL103" s="17">
        <f t="shared" si="23"/>
        <v>0</v>
      </c>
      <c r="AM103">
        <f t="shared" si="34"/>
        <v>6.1907854277818949E-9</v>
      </c>
      <c r="AN103">
        <f t="shared" si="35"/>
        <v>0</v>
      </c>
      <c r="AO103">
        <f t="shared" si="36"/>
        <v>1.1629531294981691E-8</v>
      </c>
      <c r="AQ103">
        <f t="shared" si="37"/>
        <v>1.1629531294981691E-8</v>
      </c>
      <c r="AS103" s="4">
        <f t="shared" si="38"/>
        <v>0</v>
      </c>
    </row>
    <row r="104" spans="1:45" x14ac:dyDescent="0.2">
      <c r="A104">
        <f>front!A104</f>
        <v>234.44</v>
      </c>
      <c r="B104" s="1">
        <f t="shared" si="39"/>
        <v>0.46999999999999886</v>
      </c>
      <c r="C104">
        <f>front!D104-front!B104</f>
        <v>130.40000000000009</v>
      </c>
      <c r="D104" s="2">
        <f>front!E104-front!C104</f>
        <v>1050.8999999999996</v>
      </c>
      <c r="E104" s="2">
        <f>IF(front!F104-front!C104&gt;0,front!F104-front!C104,0)</f>
        <v>1104.6999999999989</v>
      </c>
      <c r="F104" s="2">
        <f>front!I104-front!H104</f>
        <v>3911.2000000000007</v>
      </c>
      <c r="G104" s="2">
        <f>IF(front!J104-front!H104&gt;0,front!J104-front!H104,0)</f>
        <v>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130.0934573272614</v>
      </c>
      <c r="J104" s="4">
        <f>D104/(constants!$A$4+constants!$B$4*data!D104+constants!$C$4*data!D104^2+constants!$D$4*data!D104^3+constants!$E$4*data!D104^4+constants!$F$4*data!D104^5+constants!$G$4*data!D104^6+constants!$H$4*data!D104^7)</f>
        <v>1048.4872094234133</v>
      </c>
      <c r="K104" s="4">
        <f>E104/(constants!$A$4+constants!$B$4*data!E104+constants!$C$4*data!E104^2+constants!$D$4*data!E104^3+constants!$E$4*data!E104^4+constants!$F$4*data!E104^5+constants!$G$4*data!E104^6+constants!$H$4*data!E104^7)</f>
        <v>1102.165384628461</v>
      </c>
      <c r="L104" s="4">
        <f>F104/(constants!$A$4+constants!$B$4*data!F104+constants!$C$4*data!F104^2+constants!$D$4*data!F104^3+constants!$E$4*data!F104^4+constants!$F$4*data!F104^5+constants!$G$4*data!F104^6+constants!$H$4*data!F104^7)</f>
        <v>3902.4732604237311</v>
      </c>
      <c r="M104" s="4">
        <f>G104/(constants!$A$4+constants!$B$4*data!G104+constants!$C$4*data!G104^2+constants!$D$4*data!G104^3+constants!$E$4*data!G104^4+constants!$F$4*data!G104^5+constants!$G$4*data!G104^6+constants!$H$4*data!G104^7)</f>
        <v>0</v>
      </c>
      <c r="N104" s="4"/>
      <c r="O104" s="4">
        <f t="shared" si="24"/>
        <v>216.82242887876902</v>
      </c>
      <c r="P104" s="4">
        <f t="shared" si="25"/>
        <v>209.69744188468269</v>
      </c>
      <c r="Q104" s="4">
        <f t="shared" si="26"/>
        <v>220.43307692569221</v>
      </c>
      <c r="R104" s="4">
        <f t="shared" si="27"/>
        <v>650.41221007062188</v>
      </c>
      <c r="S104" s="4">
        <f t="shared" si="28"/>
        <v>0</v>
      </c>
      <c r="T104" s="4"/>
      <c r="U104" s="4">
        <f t="shared" si="29"/>
        <v>1.0511958321690604</v>
      </c>
      <c r="V104" s="4">
        <f t="shared" si="30"/>
        <v>0</v>
      </c>
      <c r="W104" s="4"/>
      <c r="X104">
        <f>IF(front!E104&gt;$X$2,O104,P104)</f>
        <v>209.69744188468269</v>
      </c>
      <c r="Y104">
        <f t="shared" si="31"/>
        <v>-7.5554826046914911</v>
      </c>
      <c r="Z104">
        <f>SUMPRODUCT($B$7:$B$456,Y$7:Y$456,EXP(constants!$B$32+constants!$A$32*ABS($A$7:$A$456-$A104)))</f>
        <v>0.33043110754361005</v>
      </c>
      <c r="AA104">
        <f t="shared" si="20"/>
        <v>-7.8859137122351015</v>
      </c>
      <c r="AB104">
        <f t="shared" si="32"/>
        <v>0</v>
      </c>
      <c r="AD104" s="4">
        <f t="shared" si="21"/>
        <v>650.41221007062188</v>
      </c>
      <c r="AE104">
        <f>SUMPRODUCT($B$7:$B$456,AD$7:AD$456,EXP(constants!$B$32+constants!$A$32*ABS($A$7:$A$456-$A104)))</f>
        <v>14.452557523993626</v>
      </c>
      <c r="AF104" s="4">
        <f t="shared" si="22"/>
        <v>635.95965254662826</v>
      </c>
      <c r="AG104">
        <f t="shared" si="33"/>
        <v>635.95965254662826</v>
      </c>
      <c r="AH104" s="4"/>
      <c r="AI104" s="5">
        <f>SUMPRODUCT(constants!$B$13:$B$20,A104^constants!$A$13:$A$20)*constants!$C$10/((A104/1000000000)^5*(EXP(0.014388/(A104/1000000000)/constants!$B$9)-1))</f>
        <v>8.6910235133799979E-9</v>
      </c>
      <c r="AJ104">
        <f>SUMPRODUCT(A104^constants!$E$28:$J$28,constants!$E$27:$J$27)</f>
        <v>3.8557947759857293E-6</v>
      </c>
      <c r="AL104" s="17">
        <f t="shared" si="23"/>
        <v>0</v>
      </c>
      <c r="AM104">
        <f t="shared" si="34"/>
        <v>6.062955032674851E-9</v>
      </c>
      <c r="AN104">
        <f t="shared" si="35"/>
        <v>0</v>
      </c>
      <c r="AO104">
        <f t="shared" si="36"/>
        <v>1.1389398989042623E-8</v>
      </c>
      <c r="AQ104">
        <f t="shared" si="37"/>
        <v>1.1389398989042623E-8</v>
      </c>
      <c r="AS104" s="4">
        <f t="shared" si="38"/>
        <v>0</v>
      </c>
    </row>
    <row r="105" spans="1:45" x14ac:dyDescent="0.2">
      <c r="A105">
        <f>front!A105</f>
        <v>234.92</v>
      </c>
      <c r="B105" s="1">
        <f t="shared" si="39"/>
        <v>0.47999999999998977</v>
      </c>
      <c r="C105">
        <f>front!D105-front!B105</f>
        <v>130.66999999999962</v>
      </c>
      <c r="D105" s="2">
        <f>front!E105-front!C105</f>
        <v>1156.3999999999996</v>
      </c>
      <c r="E105" s="2">
        <f>IF(front!F105-front!C105&gt;0,front!F105-front!C105,0)</f>
        <v>1148.5</v>
      </c>
      <c r="F105" s="2">
        <f>front!I105-front!H105</f>
        <v>4069.1999999999989</v>
      </c>
      <c r="G105" s="2">
        <f>IF(front!J105-front!H105&gt;0,front!J105-front!H105,0)</f>
        <v>25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130.36282605705267</v>
      </c>
      <c r="J105" s="4">
        <f>D105/(constants!$A$4+constants!$B$4*data!D105+constants!$C$4*data!D105^2+constants!$D$4*data!D105^3+constants!$E$4*data!D105^4+constants!$F$4*data!D105^5+constants!$G$4*data!D105^6+constants!$H$4*data!D105^7)</f>
        <v>1153.7483287260675</v>
      </c>
      <c r="K105" s="4">
        <f>E105/(constants!$A$4+constants!$B$4*data!E105+constants!$C$4*data!E105^2+constants!$D$4*data!E105^3+constants!$E$4*data!E105^4+constants!$F$4*data!E105^5+constants!$G$4*data!E105^6+constants!$H$4*data!E105^7)</f>
        <v>1145.8662149709851</v>
      </c>
      <c r="L105" s="4">
        <f>F105/(constants!$A$4+constants!$B$4*data!F105+constants!$C$4*data!F105^2+constants!$D$4*data!F105^3+constants!$E$4*data!F105^4+constants!$F$4*data!F105^5+constants!$G$4*data!F105^6+constants!$H$4*data!F105^7)</f>
        <v>4060.1669158480045</v>
      </c>
      <c r="M105" s="4">
        <f>G105/(constants!$A$4+constants!$B$4*data!G105+constants!$C$4*data!G105^2+constants!$D$4*data!G105^3+constants!$E$4*data!G105^4+constants!$F$4*data!G105^5+constants!$G$4*data!G105^6+constants!$H$4*data!G105^7)</f>
        <v>24.940958817019055</v>
      </c>
      <c r="N105" s="4"/>
      <c r="O105" s="4">
        <f t="shared" si="24"/>
        <v>217.27137676175445</v>
      </c>
      <c r="P105" s="4">
        <f t="shared" si="25"/>
        <v>230.74966574521349</v>
      </c>
      <c r="Q105" s="4">
        <f t="shared" si="26"/>
        <v>229.17324299419704</v>
      </c>
      <c r="R105" s="4">
        <f t="shared" si="27"/>
        <v>676.69448597466749</v>
      </c>
      <c r="S105" s="4">
        <f t="shared" si="28"/>
        <v>4.1568264695031756</v>
      </c>
      <c r="T105" s="4"/>
      <c r="U105" s="4">
        <f t="shared" si="29"/>
        <v>0.99316825553820265</v>
      </c>
      <c r="V105" s="4">
        <f t="shared" si="30"/>
        <v>6.1428407585085434E-3</v>
      </c>
      <c r="W105" s="4"/>
      <c r="X105">
        <f>IF(front!E105&gt;$X$2,O105,P105)</f>
        <v>230.74966574521349</v>
      </c>
      <c r="Y105">
        <f t="shared" si="31"/>
        <v>4.8826681530736664</v>
      </c>
      <c r="Z105">
        <f>SUMPRODUCT($B$7:$B$456,Y$7:Y$456,EXP(constants!$B$32+constants!$A$32*ABS($A$7:$A$456-$A105)))</f>
        <v>0.3401158245756441</v>
      </c>
      <c r="AA105">
        <f t="shared" si="20"/>
        <v>4.5425523284980223</v>
      </c>
      <c r="AB105">
        <f t="shared" si="32"/>
        <v>0.38494330874683502</v>
      </c>
      <c r="AD105" s="4">
        <f t="shared" si="21"/>
        <v>672.48357757043141</v>
      </c>
      <c r="AE105">
        <f>SUMPRODUCT($B$7:$B$456,AD$7:AD$456,EXP(constants!$B$32+constants!$A$32*ABS($A$7:$A$456-$A105)))</f>
        <v>14.621899193277647</v>
      </c>
      <c r="AF105" s="4">
        <f t="shared" si="22"/>
        <v>657.86167837715379</v>
      </c>
      <c r="AG105">
        <f t="shared" si="33"/>
        <v>657.86167837715379</v>
      </c>
      <c r="AH105" s="4"/>
      <c r="AI105" s="5">
        <f>SUMPRODUCT(constants!$B$13:$B$20,A105^constants!$A$13:$A$20)*constants!$C$10/((A105/1000000000)^5*(EXP(0.014388/(A105/1000000000)/constants!$B$9)-1))</f>
        <v>8.9730929346775671E-9</v>
      </c>
      <c r="AJ105">
        <f>SUMPRODUCT(A105^constants!$E$28:$J$28,constants!$E$27:$J$27)</f>
        <v>3.8190807994397421E-6</v>
      </c>
      <c r="AL105" s="17">
        <f t="shared" si="23"/>
        <v>2.3310167317595551E-8</v>
      </c>
      <c r="AM105">
        <f t="shared" si="34"/>
        <v>5.8052945246192824E-9</v>
      </c>
      <c r="AN105">
        <f t="shared" si="35"/>
        <v>4.0153289757722082</v>
      </c>
      <c r="AO105">
        <f t="shared" si="36"/>
        <v>1.0905377861696472E-8</v>
      </c>
      <c r="AQ105">
        <f t="shared" si="37"/>
        <v>1.0905377861696472E-8</v>
      </c>
      <c r="AS105" s="4">
        <f t="shared" si="38"/>
        <v>2.1374928602399983</v>
      </c>
    </row>
    <row r="106" spans="1:45" x14ac:dyDescent="0.2">
      <c r="A106">
        <f>front!A106</f>
        <v>235.4</v>
      </c>
      <c r="B106" s="1">
        <f t="shared" si="39"/>
        <v>0.48000000000001819</v>
      </c>
      <c r="C106">
        <f>front!D106-front!B106</f>
        <v>140.94000000000005</v>
      </c>
      <c r="D106" s="2">
        <f>front!E106-front!C106</f>
        <v>1159</v>
      </c>
      <c r="E106" s="2">
        <f>IF(front!F106-front!C106&gt;0,front!F106-front!C106,0)</f>
        <v>1138.2999999999993</v>
      </c>
      <c r="F106" s="2">
        <f>front!I106-front!H106</f>
        <v>4157.3000000000011</v>
      </c>
      <c r="G106" s="2">
        <f>IF(front!J106-front!H106&gt;0,front!J106-front!H106,0)</f>
        <v>37.200000000000728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140.60882420023441</v>
      </c>
      <c r="J106" s="4">
        <f>D106/(constants!$A$4+constants!$B$4*data!D106+constants!$C$4*data!D106^2+constants!$D$4*data!D106^3+constants!$E$4*data!D106^4+constants!$F$4*data!D106^5+constants!$G$4*data!D106^6+constants!$H$4*data!D106^7)</f>
        <v>1156.3424421311759</v>
      </c>
      <c r="K106" s="4">
        <f>E106/(constants!$A$4+constants!$B$4*data!E106+constants!$C$4*data!E106^2+constants!$D$4*data!E106^3+constants!$E$4*data!E106^4+constants!$F$4*data!E106^5+constants!$G$4*data!E106^6+constants!$H$4*data!E106^7)</f>
        <v>1135.6893087648368</v>
      </c>
      <c r="L106" s="4">
        <f>F106/(constants!$A$4+constants!$B$4*data!F106+constants!$C$4*data!F106^2+constants!$D$4*data!F106^3+constants!$E$4*data!F106^4+constants!$F$4*data!F106^5+constants!$G$4*data!F106^6+constants!$H$4*data!F106^7)</f>
        <v>4148.1005425674666</v>
      </c>
      <c r="M106" s="4">
        <f>G106/(constants!$A$4+constants!$B$4*data!G106+constants!$C$4*data!G106^2+constants!$D$4*data!G106^3+constants!$E$4*data!G106^4+constants!$F$4*data!G106^5+constants!$G$4*data!G106^6+constants!$H$4*data!G106^7)</f>
        <v>37.112195711291371</v>
      </c>
      <c r="N106" s="4"/>
      <c r="O106" s="4">
        <f t="shared" si="24"/>
        <v>234.34804033372401</v>
      </c>
      <c r="P106" s="4">
        <f t="shared" si="25"/>
        <v>231.26848842623517</v>
      </c>
      <c r="Q106" s="4">
        <f t="shared" si="26"/>
        <v>227.13786175296735</v>
      </c>
      <c r="R106" s="4">
        <f t="shared" si="27"/>
        <v>691.35009042791103</v>
      </c>
      <c r="S106" s="4">
        <f t="shared" si="28"/>
        <v>6.185365951881896</v>
      </c>
      <c r="T106" s="4"/>
      <c r="U106" s="4">
        <f t="shared" si="29"/>
        <v>0.98213925856749262</v>
      </c>
      <c r="V106" s="4">
        <f t="shared" si="30"/>
        <v>8.9467927140263557E-3</v>
      </c>
      <c r="W106" s="4"/>
      <c r="X106">
        <f>IF(front!E106&gt;$X$2,O106,P106)</f>
        <v>231.26848842623517</v>
      </c>
      <c r="Y106">
        <f t="shared" si="31"/>
        <v>7.407507958544528</v>
      </c>
      <c r="Z106">
        <f>SUMPRODUCT($B$7:$B$456,Y$7:Y$456,EXP(constants!$B$32+constants!$A$32*ABS($A$7:$A$456-$A106)))</f>
        <v>0.34996526844025255</v>
      </c>
      <c r="AA106">
        <f t="shared" si="20"/>
        <v>7.0575426901042757</v>
      </c>
      <c r="AB106">
        <f t="shared" si="32"/>
        <v>2.8999336703530885</v>
      </c>
      <c r="AD106" s="4">
        <f t="shared" si="21"/>
        <v>685.08425045091337</v>
      </c>
      <c r="AE106">
        <f>SUMPRODUCT($B$7:$B$456,AD$7:AD$456,EXP(constants!$B$32+constants!$A$32*ABS($A$7:$A$456-$A106)))</f>
        <v>14.789908166103382</v>
      </c>
      <c r="AF106" s="4">
        <f t="shared" si="22"/>
        <v>670.29434228481</v>
      </c>
      <c r="AG106">
        <f t="shared" si="33"/>
        <v>670.29434228481</v>
      </c>
      <c r="AH106" s="4"/>
      <c r="AI106" s="5">
        <f>SUMPRODUCT(constants!$B$13:$B$20,A106^constants!$A$13:$A$20)*constants!$C$10/((A106/1000000000)^5*(EXP(0.014388/(A106/1000000000)/constants!$B$9)-1))</f>
        <v>9.2627645832501032E-9</v>
      </c>
      <c r="AJ106">
        <f>SUMPRODUCT(A106^constants!$E$28:$J$28,constants!$E$27:$J$27)</f>
        <v>3.7828116260290516E-6</v>
      </c>
      <c r="AL106" s="17">
        <f t="shared" si="23"/>
        <v>3.1941298099146844E-9</v>
      </c>
      <c r="AM106">
        <f t="shared" si="34"/>
        <v>5.643508213324176E-9</v>
      </c>
      <c r="AN106">
        <f t="shared" si="35"/>
        <v>0.56598301786350325</v>
      </c>
      <c r="AO106">
        <f t="shared" si="36"/>
        <v>1.0601458594544579E-8</v>
      </c>
      <c r="AQ106">
        <f t="shared" si="37"/>
        <v>1.0601458594544579E-8</v>
      </c>
      <c r="AS106" s="4">
        <f t="shared" si="38"/>
        <v>0.30129154223724991</v>
      </c>
    </row>
    <row r="107" spans="1:45" x14ac:dyDescent="0.2">
      <c r="A107">
        <f>front!A107</f>
        <v>235.87</v>
      </c>
      <c r="B107" s="1">
        <f t="shared" si="39"/>
        <v>0.46999999999999886</v>
      </c>
      <c r="C107">
        <f>front!D107-front!B107</f>
        <v>127.73000000000002</v>
      </c>
      <c r="D107" s="2">
        <f>front!E107-front!C107</f>
        <v>1152.9000000000015</v>
      </c>
      <c r="E107" s="2">
        <f>IF(front!F107-front!C107&gt;0,front!F107-front!C107,0)</f>
        <v>1148.1000000000004</v>
      </c>
      <c r="F107" s="2">
        <f>front!I107-front!H107</f>
        <v>4206.5</v>
      </c>
      <c r="G107" s="2">
        <f>IF(front!J107-front!H107&gt;0,front!J107-front!H107,0)</f>
        <v>16.5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127.42970060336494</v>
      </c>
      <c r="J107" s="4">
        <f>D107/(constants!$A$4+constants!$B$4*data!D107+constants!$C$4*data!D107^2+constants!$D$4*data!D107^3+constants!$E$4*data!D107^4+constants!$F$4*data!D107^5+constants!$G$4*data!D107^6+constants!$H$4*data!D107^7)</f>
        <v>1150.256253000935</v>
      </c>
      <c r="K107" s="4">
        <f>E107/(constants!$A$4+constants!$B$4*data!E107+constants!$C$4*data!E107^2+constants!$D$4*data!E107^3+constants!$E$4*data!E107^4+constants!$F$4*data!E107^5+constants!$G$4*data!E107^6+constants!$H$4*data!E107^7)</f>
        <v>1145.4671206061619</v>
      </c>
      <c r="L107" s="4">
        <f>F107/(constants!$A$4+constants!$B$4*data!F107+constants!$C$4*data!F107^2+constants!$D$4*data!F107^3+constants!$E$4*data!F107^4+constants!$F$4*data!F107^5+constants!$G$4*data!F107^6+constants!$H$4*data!F107^7)</f>
        <v>4197.2091117201371</v>
      </c>
      <c r="M107" s="4">
        <f>G107/(constants!$A$4+constants!$B$4*data!G107+constants!$C$4*data!G107^2+constants!$D$4*data!G107^3+constants!$E$4*data!G107^4+constants!$F$4*data!G107^5+constants!$G$4*data!G107^6+constants!$H$4*data!G107^7)</f>
        <v>16.461017522771488</v>
      </c>
      <c r="N107" s="4"/>
      <c r="O107" s="4">
        <f t="shared" si="24"/>
        <v>212.38283433894156</v>
      </c>
      <c r="P107" s="4">
        <f t="shared" si="25"/>
        <v>230.05125060018702</v>
      </c>
      <c r="Q107" s="4">
        <f t="shared" si="26"/>
        <v>229.09342412123237</v>
      </c>
      <c r="R107" s="4">
        <f t="shared" si="27"/>
        <v>699.53485195335622</v>
      </c>
      <c r="S107" s="4">
        <f t="shared" si="28"/>
        <v>2.743502920461915</v>
      </c>
      <c r="T107" s="4"/>
      <c r="U107" s="4">
        <f t="shared" si="29"/>
        <v>0.99583646480314392</v>
      </c>
      <c r="V107" s="4">
        <f t="shared" si="30"/>
        <v>3.9218959753056695E-3</v>
      </c>
      <c r="W107" s="4"/>
      <c r="X107">
        <f>IF(front!E107&gt;$X$2,O107,P107)</f>
        <v>230.05125060018702</v>
      </c>
      <c r="Y107">
        <f t="shared" si="31"/>
        <v>4.2629203470095263</v>
      </c>
      <c r="Z107">
        <f>SUMPRODUCT($B$7:$B$456,Y$7:Y$456,EXP(constants!$B$32+constants!$A$32*ABS($A$7:$A$456-$A107)))</f>
        <v>0.35973031800665128</v>
      </c>
      <c r="AA107">
        <f t="shared" si="20"/>
        <v>3.9031900290028751</v>
      </c>
      <c r="AB107">
        <f t="shared" si="32"/>
        <v>0</v>
      </c>
      <c r="AD107" s="4">
        <f t="shared" si="21"/>
        <v>696.75565498913943</v>
      </c>
      <c r="AE107">
        <f>SUMPRODUCT($B$7:$B$456,AD$7:AD$456,EXP(constants!$B$32+constants!$A$32*ABS($A$7:$A$456-$A107)))</f>
        <v>14.952896941561463</v>
      </c>
      <c r="AF107" s="4">
        <f t="shared" si="22"/>
        <v>681.80275804757798</v>
      </c>
      <c r="AG107">
        <f t="shared" si="33"/>
        <v>681.80275804757798</v>
      </c>
      <c r="AH107" s="4"/>
      <c r="AI107" s="5">
        <f>SUMPRODUCT(constants!$B$13:$B$20,A107^constants!$A$13:$A$20)*constants!$C$10/((A107/1000000000)^5*(EXP(0.014388/(A107/1000000000)/constants!$B$9)-1))</f>
        <v>9.5539200004530154E-9</v>
      </c>
      <c r="AJ107">
        <f>SUMPRODUCT(A107^constants!$E$28:$J$28,constants!$E$27:$J$27)</f>
        <v>3.747724422746145E-6</v>
      </c>
      <c r="AL107" s="17">
        <f t="shared" si="23"/>
        <v>0</v>
      </c>
      <c r="AM107">
        <f t="shared" si="34"/>
        <v>5.4967868324237829E-9</v>
      </c>
      <c r="AN107">
        <f t="shared" si="35"/>
        <v>0</v>
      </c>
      <c r="AO107">
        <f t="shared" si="36"/>
        <v>1.0325839141935735E-8</v>
      </c>
      <c r="AQ107">
        <f t="shared" si="37"/>
        <v>1.0325839141935735E-8</v>
      </c>
      <c r="AS107" s="4">
        <f t="shared" si="38"/>
        <v>0</v>
      </c>
    </row>
    <row r="108" spans="1:45" x14ac:dyDescent="0.2">
      <c r="A108">
        <f>front!A108</f>
        <v>236.35</v>
      </c>
      <c r="B108" s="1">
        <f t="shared" si="39"/>
        <v>0.47999999999998977</v>
      </c>
      <c r="C108">
        <f>front!D108-front!B108</f>
        <v>124.13000000000011</v>
      </c>
      <c r="D108" s="2">
        <f>front!E108-front!C108</f>
        <v>1159.8999999999996</v>
      </c>
      <c r="E108" s="2">
        <f>IF(front!F108-front!C108&gt;0,front!F108-front!C108,0)</f>
        <v>1153.2000000000007</v>
      </c>
      <c r="F108" s="2">
        <f>front!I108-front!H108</f>
        <v>4212.7000000000007</v>
      </c>
      <c r="G108" s="2">
        <f>IF(front!J108-front!H108&gt;0,front!J108-front!H108,0)</f>
        <v>10.600000000000364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123.83812056742693</v>
      </c>
      <c r="J108" s="4">
        <f>D108/(constants!$A$4+constants!$B$4*data!D108+constants!$C$4*data!D108^2+constants!$D$4*data!D108^3+constants!$E$4*data!D108^4+constants!$F$4*data!D108^5+constants!$G$4*data!D108^6+constants!$H$4*data!D108^7)</f>
        <v>1157.2404044653103</v>
      </c>
      <c r="K108" s="4">
        <f>E108/(constants!$A$4+constants!$B$4*data!E108+constants!$C$4*data!E108^2+constants!$D$4*data!E108^3+constants!$E$4*data!E108^4+constants!$F$4*data!E108^5+constants!$G$4*data!E108^6+constants!$H$4*data!E108^7)</f>
        <v>1150.5555737767488</v>
      </c>
      <c r="L108" s="4">
        <f>F108/(constants!$A$4+constants!$B$4*data!F108+constants!$C$4*data!F108^2+constants!$D$4*data!F108^3+constants!$E$4*data!F108^4+constants!$F$4*data!F108^5+constants!$G$4*data!F108^6+constants!$H$4*data!F108^7)</f>
        <v>4203.3976677080755</v>
      </c>
      <c r="M108" s="4">
        <f>G108/(constants!$A$4+constants!$B$4*data!G108+constants!$C$4*data!G108^2+constants!$D$4*data!G108^3+constants!$E$4*data!G108^4+constants!$F$4*data!G108^5+constants!$G$4*data!G108^6+constants!$H$4*data!G108^7)</f>
        <v>10.574949841788897</v>
      </c>
      <c r="N108" s="4"/>
      <c r="O108" s="4">
        <f t="shared" si="24"/>
        <v>206.3968676123782</v>
      </c>
      <c r="P108" s="4">
        <f t="shared" si="25"/>
        <v>231.44808089306204</v>
      </c>
      <c r="Q108" s="4">
        <f t="shared" si="26"/>
        <v>230.11111475534975</v>
      </c>
      <c r="R108" s="4">
        <f t="shared" si="27"/>
        <v>700.56627795134591</v>
      </c>
      <c r="S108" s="4">
        <f t="shared" si="28"/>
        <v>1.7624916402981494</v>
      </c>
      <c r="T108" s="4"/>
      <c r="U108" s="4">
        <f t="shared" si="29"/>
        <v>0.99422347278684053</v>
      </c>
      <c r="V108" s="4">
        <f t="shared" si="30"/>
        <v>2.5158099893876906E-3</v>
      </c>
      <c r="W108" s="4"/>
      <c r="X108">
        <f>IF(front!E108&gt;$X$2,O108,P108)</f>
        <v>231.44808089306204</v>
      </c>
      <c r="Y108">
        <f t="shared" si="31"/>
        <v>4.6567420643522155</v>
      </c>
      <c r="Z108">
        <f>SUMPRODUCT($B$7:$B$456,Y$7:Y$456,EXP(constants!$B$32+constants!$A$32*ABS($A$7:$A$456-$A108)))</f>
        <v>0.36989263046470117</v>
      </c>
      <c r="AA108">
        <f t="shared" si="20"/>
        <v>4.2868494338875145</v>
      </c>
      <c r="AB108">
        <f t="shared" si="32"/>
        <v>0.12924041413632725</v>
      </c>
      <c r="AD108" s="4">
        <f t="shared" si="21"/>
        <v>698.78085560692591</v>
      </c>
      <c r="AE108">
        <f>SUMPRODUCT($B$7:$B$456,AD$7:AD$456,EXP(constants!$B$32+constants!$A$32*ABS($A$7:$A$456-$A108)))</f>
        <v>15.117974894912807</v>
      </c>
      <c r="AF108" s="4">
        <f t="shared" si="22"/>
        <v>683.66288071201313</v>
      </c>
      <c r="AG108">
        <f t="shared" si="33"/>
        <v>683.66288071201313</v>
      </c>
      <c r="AH108" s="4"/>
      <c r="AI108" s="5">
        <f>SUMPRODUCT(constants!$B$13:$B$20,A108^constants!$A$13:$A$20)*constants!$C$10/((A108/1000000000)^5*(EXP(0.014388/(A108/1000000000)/constants!$B$9)-1))</f>
        <v>9.8591063789785596E-9</v>
      </c>
      <c r="AJ108">
        <f>SUMPRODUCT(A108^constants!$E$28:$J$28,constants!$E$27:$J$27)</f>
        <v>3.7123214160318728E-6</v>
      </c>
      <c r="AL108" s="17">
        <f t="shared" si="23"/>
        <v>7.6285010728755736E-8</v>
      </c>
      <c r="AM108">
        <f t="shared" si="34"/>
        <v>5.4300467683218492E-9</v>
      </c>
      <c r="AN108">
        <f t="shared" si="35"/>
        <v>14.048683921801938</v>
      </c>
      <c r="AO108">
        <f t="shared" si="36"/>
        <v>1.0200466412876281E-8</v>
      </c>
      <c r="AQ108">
        <f t="shared" si="37"/>
        <v>1.0200466412876281E-8</v>
      </c>
      <c r="AS108" s="4">
        <f t="shared" si="38"/>
        <v>7.4785806492592766</v>
      </c>
    </row>
    <row r="109" spans="1:45" x14ac:dyDescent="0.2">
      <c r="A109">
        <f>front!A109</f>
        <v>236.82</v>
      </c>
      <c r="B109" s="1">
        <f t="shared" si="39"/>
        <v>0.46999999999999886</v>
      </c>
      <c r="C109">
        <f>front!D109-front!B109</f>
        <v>122.80000000000018</v>
      </c>
      <c r="D109" s="2">
        <f>front!E109-front!C109</f>
        <v>1179.7999999999993</v>
      </c>
      <c r="E109" s="2">
        <f>IF(front!F109-front!C109&gt;0,front!F109-front!C109,0)</f>
        <v>1115.3999999999996</v>
      </c>
      <c r="F109" s="2">
        <f>front!I109-front!H109</f>
        <v>4322.6000000000004</v>
      </c>
      <c r="G109" s="2">
        <f>IF(front!J109-front!H109&gt;0,front!J109-front!H109,0)</f>
        <v>9.3999999999996362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122.51123187831286</v>
      </c>
      <c r="J109" s="4">
        <f>D109/(constants!$A$4+constants!$B$4*data!D109+constants!$C$4*data!D109^2+constants!$D$4*data!D109^3+constants!$E$4*data!D109^4+constants!$F$4*data!D109^5+constants!$G$4*data!D109^6+constants!$H$4*data!D109^7)</f>
        <v>1177.0953495120345</v>
      </c>
      <c r="K109" s="4">
        <f>E109/(constants!$A$4+constants!$B$4*data!E109+constants!$C$4*data!E109^2+constants!$D$4*data!E109^3+constants!$E$4*data!E109^4+constants!$F$4*data!E109^5+constants!$G$4*data!E109^6+constants!$H$4*data!E109^7)</f>
        <v>1112.8411576248236</v>
      </c>
      <c r="L109" s="4">
        <f>F109/(constants!$A$4+constants!$B$4*data!F109+constants!$C$4*data!F109^2+constants!$D$4*data!F109^3+constants!$E$4*data!F109^4+constants!$F$4*data!F109^5+constants!$G$4*data!F109^6+constants!$H$4*data!F109^7)</f>
        <v>4313.0978076984529</v>
      </c>
      <c r="M109" s="4">
        <f>G109/(constants!$A$4+constants!$B$4*data!G109+constants!$C$4*data!G109^2+constants!$D$4*data!G109^3+constants!$E$4*data!G109^4+constants!$F$4*data!G109^5+constants!$G$4*data!G109^6+constants!$H$4*data!G109^7)</f>
        <v>9.3777844653280429</v>
      </c>
      <c r="N109" s="4"/>
      <c r="O109" s="4">
        <f t="shared" si="24"/>
        <v>204.18538646385477</v>
      </c>
      <c r="P109" s="4">
        <f t="shared" si="25"/>
        <v>235.4190699024069</v>
      </c>
      <c r="Q109" s="4">
        <f t="shared" si="26"/>
        <v>222.56823152496469</v>
      </c>
      <c r="R109" s="4">
        <f t="shared" si="27"/>
        <v>718.84963461640882</v>
      </c>
      <c r="S109" s="4">
        <f t="shared" si="28"/>
        <v>1.5629640775546738</v>
      </c>
      <c r="T109" s="4"/>
      <c r="U109" s="4">
        <f t="shared" si="29"/>
        <v>0.94541292520283282</v>
      </c>
      <c r="V109" s="4">
        <f t="shared" si="30"/>
        <v>2.1742573165369969E-3</v>
      </c>
      <c r="W109" s="4"/>
      <c r="X109">
        <f>IF(front!E109&gt;$X$2,O109,P109)</f>
        <v>235.4190699024069</v>
      </c>
      <c r="Y109">
        <f t="shared" si="31"/>
        <v>16.061794344679868</v>
      </c>
      <c r="Z109">
        <f>SUMPRODUCT($B$7:$B$456,Y$7:Y$456,EXP(constants!$B$32+constants!$A$32*ABS($A$7:$A$456-$A109)))</f>
        <v>0.38002741833225279</v>
      </c>
      <c r="AA109">
        <f t="shared" si="20"/>
        <v>15.681766926347615</v>
      </c>
      <c r="AB109">
        <f t="shared" si="32"/>
        <v>11.524157906596429</v>
      </c>
      <c r="AD109" s="4">
        <f t="shared" si="21"/>
        <v>717.26633576619713</v>
      </c>
      <c r="AE109">
        <f>SUMPRODUCT($B$7:$B$456,AD$7:AD$456,EXP(constants!$B$32+constants!$A$32*ABS($A$7:$A$456-$A109)))</f>
        <v>15.27808674419633</v>
      </c>
      <c r="AF109" s="4">
        <f t="shared" si="22"/>
        <v>701.98824902200079</v>
      </c>
      <c r="AG109">
        <f t="shared" si="33"/>
        <v>701.98824902200079</v>
      </c>
      <c r="AH109" s="4"/>
      <c r="AI109" s="5">
        <f>SUMPRODUCT(constants!$B$13:$B$20,A109^constants!$A$13:$A$20)*constants!$C$10/((A109/1000000000)^5*(EXP(0.014388/(A109/1000000000)/constants!$B$9)-1))</f>
        <v>1.0165762867011025E-8</v>
      </c>
      <c r="AJ109">
        <f>SUMPRODUCT(A109^constants!$E$28:$J$28,constants!$E$27:$J$27)</f>
        <v>3.6780731937591737E-6</v>
      </c>
      <c r="AL109" s="17">
        <f t="shared" si="23"/>
        <v>8.8212630800486873E-10</v>
      </c>
      <c r="AM109">
        <f t="shared" si="34"/>
        <v>5.2395082095510977E-9</v>
      </c>
      <c r="AN109">
        <f t="shared" si="35"/>
        <v>0.16836051643107286</v>
      </c>
      <c r="AO109">
        <f t="shared" si="36"/>
        <v>9.842535394595278E-9</v>
      </c>
      <c r="AQ109">
        <f t="shared" si="37"/>
        <v>9.842535394595278E-9</v>
      </c>
      <c r="AS109" s="4">
        <f t="shared" si="38"/>
        <v>8.9623889845421426E-2</v>
      </c>
    </row>
    <row r="110" spans="1:45" x14ac:dyDescent="0.2">
      <c r="A110">
        <f>front!A110</f>
        <v>237.3</v>
      </c>
      <c r="B110" s="1">
        <f t="shared" si="39"/>
        <v>0.48000000000001819</v>
      </c>
      <c r="C110">
        <f>front!D110-front!B110</f>
        <v>119.13000000000011</v>
      </c>
      <c r="D110" s="2">
        <f>front!E110-front!C110</f>
        <v>1119.8999999999996</v>
      </c>
      <c r="E110" s="2">
        <f>IF(front!F110-front!C110&gt;0,front!F110-front!C110,0)</f>
        <v>1122.6000000000004</v>
      </c>
      <c r="F110" s="2">
        <f>front!I110-front!H110</f>
        <v>4327.2000000000007</v>
      </c>
      <c r="G110" s="2">
        <f>IF(front!J110-front!H110&gt;0,front!J110-front!H110,0)</f>
        <v>23.700000000000728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118.84981891728357</v>
      </c>
      <c r="J110" s="4">
        <f>D110/(constants!$A$4+constants!$B$4*data!D110+constants!$C$4*data!D110^2+constants!$D$4*data!D110^3+constants!$E$4*data!D110^4+constants!$F$4*data!D110^5+constants!$G$4*data!D110^6+constants!$H$4*data!D110^7)</f>
        <v>1117.3309688431873</v>
      </c>
      <c r="K110" s="4">
        <f>E110/(constants!$A$4+constants!$B$4*data!E110+constants!$C$4*data!E110^2+constants!$D$4*data!E110^3+constants!$E$4*data!E110^4+constants!$F$4*data!E110^5+constants!$G$4*data!E110^6+constants!$H$4*data!E110^7)</f>
        <v>1120.0248556110741</v>
      </c>
      <c r="L110" s="4">
        <f>F110/(constants!$A$4+constants!$B$4*data!F110+constants!$C$4*data!F110^2+constants!$D$4*data!F110^3+constants!$E$4*data!F110^4+constants!$F$4*data!F110^5+constants!$G$4*data!F110^6+constants!$H$4*data!F110^7)</f>
        <v>4317.6895691281188</v>
      </c>
      <c r="M110" s="4">
        <f>G110/(constants!$A$4+constants!$B$4*data!G110+constants!$C$4*data!G110^2+constants!$D$4*data!G110^3+constants!$E$4*data!G110^4+constants!$F$4*data!G110^5+constants!$G$4*data!G110^6+constants!$H$4*data!G110^7)</f>
        <v>23.644025610220826</v>
      </c>
      <c r="N110" s="4"/>
      <c r="O110" s="4">
        <f t="shared" si="24"/>
        <v>198.08303152880595</v>
      </c>
      <c r="P110" s="4">
        <f t="shared" si="25"/>
        <v>223.46619376863745</v>
      </c>
      <c r="Q110" s="4">
        <f t="shared" si="26"/>
        <v>224.00497112221484</v>
      </c>
      <c r="R110" s="4">
        <f t="shared" si="27"/>
        <v>719.61492818801969</v>
      </c>
      <c r="S110" s="4">
        <f t="shared" si="28"/>
        <v>3.9406709350368043</v>
      </c>
      <c r="T110" s="4"/>
      <c r="U110" s="4">
        <f t="shared" si="29"/>
        <v>1.0024110016127772</v>
      </c>
      <c r="V110" s="4">
        <f t="shared" si="30"/>
        <v>5.4760828057852529E-3</v>
      </c>
      <c r="W110" s="4"/>
      <c r="X110">
        <f>IF(front!E110&gt;$X$2,O110,P110)</f>
        <v>223.46619376863745</v>
      </c>
      <c r="Y110">
        <f t="shared" si="31"/>
        <v>2.6929062240274106</v>
      </c>
      <c r="Z110">
        <f>SUMPRODUCT($B$7:$B$456,Y$7:Y$456,EXP(constants!$B$32+constants!$A$32*ABS($A$7:$A$456-$A110)))</f>
        <v>0.39037215446028245</v>
      </c>
      <c r="AA110">
        <f t="shared" si="20"/>
        <v>2.3025340695671281</v>
      </c>
      <c r="AB110">
        <f t="shared" si="32"/>
        <v>0</v>
      </c>
      <c r="AD110" s="4">
        <f t="shared" si="21"/>
        <v>715.62298758611655</v>
      </c>
      <c r="AE110">
        <f>SUMPRODUCT($B$7:$B$456,AD$7:AD$456,EXP(constants!$B$32+constants!$A$32*ABS($A$7:$A$456-$A110)))</f>
        <v>15.44010111102169</v>
      </c>
      <c r="AF110" s="4">
        <f t="shared" si="22"/>
        <v>700.18288647509485</v>
      </c>
      <c r="AG110">
        <f t="shared" si="33"/>
        <v>700.18288647509485</v>
      </c>
      <c r="AH110" s="4"/>
      <c r="AI110" s="5">
        <f>SUMPRODUCT(constants!$B$13:$B$20,A110^constants!$A$13:$A$20)*constants!$C$10/((A110/1000000000)^5*(EXP(0.014388/(A110/1000000000)/constants!$B$9)-1))</f>
        <v>1.0487100414108735E-8</v>
      </c>
      <c r="AJ110">
        <f>SUMPRODUCT(A110^constants!$E$28:$J$28,constants!$E$27:$J$27)</f>
        <v>3.6435177525646228E-6</v>
      </c>
      <c r="AL110" s="17">
        <f t="shared" si="23"/>
        <v>0</v>
      </c>
      <c r="AM110">
        <f t="shared" si="34"/>
        <v>5.2036658178080463E-9</v>
      </c>
      <c r="AN110">
        <f t="shared" si="35"/>
        <v>0</v>
      </c>
      <c r="AO110">
        <f t="shared" si="36"/>
        <v>9.7752046461263956E-9</v>
      </c>
      <c r="AQ110">
        <f t="shared" si="37"/>
        <v>9.7752046461263956E-9</v>
      </c>
      <c r="AS110" s="4">
        <f t="shared" si="38"/>
        <v>0</v>
      </c>
    </row>
    <row r="111" spans="1:45" x14ac:dyDescent="0.2">
      <c r="A111">
        <f>front!A111</f>
        <v>237.78</v>
      </c>
      <c r="B111" s="1">
        <f t="shared" si="39"/>
        <v>0.47999999999998977</v>
      </c>
      <c r="C111">
        <f>front!D111-front!B111</f>
        <v>119.74000000000024</v>
      </c>
      <c r="D111" s="2">
        <f>front!E111-front!C111</f>
        <v>1114.6999999999989</v>
      </c>
      <c r="E111" s="2">
        <f>IF(front!F111-front!C111&gt;0,front!F111-front!C111,0)</f>
        <v>1170.8999999999996</v>
      </c>
      <c r="F111" s="2">
        <f>front!I111-front!H111</f>
        <v>4442.0000000000018</v>
      </c>
      <c r="G111" s="2">
        <f>IF(front!J111-front!H111&gt;0,front!J111-front!H111,0)</f>
        <v>17.899999999999636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119.45839147121642</v>
      </c>
      <c r="J111" s="4">
        <f>D111/(constants!$A$4+constants!$B$4*data!D111+constants!$C$4*data!D111^2+constants!$D$4*data!D111^3+constants!$E$4*data!D111^4+constants!$F$4*data!D111^5+constants!$G$4*data!D111^6+constants!$H$4*data!D111^7)</f>
        <v>1112.142742553674</v>
      </c>
      <c r="K111" s="4">
        <f>E111/(constants!$A$4+constants!$B$4*data!E111+constants!$C$4*data!E111^2+constants!$D$4*data!E111^3+constants!$E$4*data!E111^4+constants!$F$4*data!E111^5+constants!$G$4*data!E111^6+constants!$H$4*data!E111^7)</f>
        <v>1168.2154997056086</v>
      </c>
      <c r="L111" s="4">
        <f>F111/(constants!$A$4+constants!$B$4*data!F111+constants!$C$4*data!F111^2+constants!$D$4*data!F111^3+constants!$E$4*data!F111^4+constants!$F$4*data!F111^5+constants!$G$4*data!F111^6+constants!$H$4*data!F111^7)</f>
        <v>4432.2874240033289</v>
      </c>
      <c r="M111" s="4">
        <f>G111/(constants!$A$4+constants!$B$4*data!G111+constants!$C$4*data!G111^2+constants!$D$4*data!G111^3+constants!$E$4*data!G111^4+constants!$F$4*data!G111^5+constants!$G$4*data!G111^6+constants!$H$4*data!G111^7)</f>
        <v>17.857712661464213</v>
      </c>
      <c r="N111" s="4"/>
      <c r="O111" s="4">
        <f t="shared" si="24"/>
        <v>199.09731911869403</v>
      </c>
      <c r="P111" s="4">
        <f t="shared" si="25"/>
        <v>222.42854851073477</v>
      </c>
      <c r="Q111" s="4">
        <f t="shared" si="26"/>
        <v>233.64309994112173</v>
      </c>
      <c r="R111" s="4">
        <f t="shared" si="27"/>
        <v>738.71457066722155</v>
      </c>
      <c r="S111" s="4">
        <f t="shared" si="28"/>
        <v>2.9762854435773685</v>
      </c>
      <c r="T111" s="4"/>
      <c r="U111" s="4">
        <f t="shared" si="29"/>
        <v>1.050418669300653</v>
      </c>
      <c r="V111" s="4">
        <f t="shared" si="30"/>
        <v>4.0290060082192897E-3</v>
      </c>
      <c r="W111" s="4"/>
      <c r="X111">
        <f>IF(front!E111&gt;$X$2,O111,P111)</f>
        <v>222.42854851073477</v>
      </c>
      <c r="Y111">
        <f t="shared" si="31"/>
        <v>-7.8438201233194604</v>
      </c>
      <c r="Z111">
        <f>SUMPRODUCT($B$7:$B$456,Y$7:Y$456,EXP(constants!$B$32+constants!$A$32*ABS($A$7:$A$456-$A111)))</f>
        <v>0.40095891484389157</v>
      </c>
      <c r="AA111">
        <f t="shared" si="20"/>
        <v>-8.2447790381633528</v>
      </c>
      <c r="AB111">
        <f t="shared" si="32"/>
        <v>0</v>
      </c>
      <c r="AD111" s="4">
        <f t="shared" si="21"/>
        <v>735.69956258841103</v>
      </c>
      <c r="AE111">
        <f>SUMPRODUCT($B$7:$B$456,AD$7:AD$456,EXP(constants!$B$32+constants!$A$32*ABS($A$7:$A$456-$A111)))</f>
        <v>15.600607994688676</v>
      </c>
      <c r="AF111" s="4">
        <f t="shared" si="22"/>
        <v>720.0989545937224</v>
      </c>
      <c r="AG111">
        <f t="shared" si="33"/>
        <v>720.0989545937224</v>
      </c>
      <c r="AH111" s="4"/>
      <c r="AI111" s="5">
        <f>SUMPRODUCT(constants!$B$13:$B$20,A111^constants!$A$13:$A$20)*constants!$C$10/((A111/1000000000)^5*(EXP(0.014388/(A111/1000000000)/constants!$B$9)-1))</f>
        <v>1.0816845817943143E-8</v>
      </c>
      <c r="AJ111">
        <f>SUMPRODUCT(A111^constants!$E$28:$J$28,constants!$E$27:$J$27)</f>
        <v>3.6093835683553128E-6</v>
      </c>
      <c r="AL111" s="17">
        <f t="shared" si="23"/>
        <v>0</v>
      </c>
      <c r="AM111">
        <f t="shared" si="34"/>
        <v>5.0123438526469127E-9</v>
      </c>
      <c r="AN111">
        <f t="shared" si="35"/>
        <v>0</v>
      </c>
      <c r="AO111">
        <f t="shared" si="36"/>
        <v>9.4158019811149549E-9</v>
      </c>
      <c r="AQ111">
        <f t="shared" si="37"/>
        <v>9.4158019811149549E-9</v>
      </c>
      <c r="AS111" s="4">
        <f t="shared" si="38"/>
        <v>0</v>
      </c>
    </row>
    <row r="112" spans="1:45" x14ac:dyDescent="0.2">
      <c r="A112">
        <f>front!A112</f>
        <v>238.25</v>
      </c>
      <c r="B112" s="1">
        <f t="shared" si="39"/>
        <v>0.46999999999999886</v>
      </c>
      <c r="C112">
        <f>front!D112-front!B112</f>
        <v>124.26999999999998</v>
      </c>
      <c r="D112" s="2">
        <f>front!E112-front!C112</f>
        <v>1077.4000000000015</v>
      </c>
      <c r="E112" s="2">
        <f>IF(front!F112-front!C112&gt;0,front!F112-front!C112,0)</f>
        <v>1077.9000000000015</v>
      </c>
      <c r="F112" s="2">
        <f>front!I112-front!H112</f>
        <v>4494.6000000000004</v>
      </c>
      <c r="G112" s="2">
        <f>IF(front!J112-front!H112&gt;0,front!J112-front!H112,0)</f>
        <v>0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123.97779307994594</v>
      </c>
      <c r="J112" s="4">
        <f>D112/(constants!$A$4+constants!$B$4*data!D112+constants!$C$4*data!D112^2+constants!$D$4*data!D112^3+constants!$E$4*data!D112^4+constants!$F$4*data!D112^5+constants!$G$4*data!D112^6+constants!$H$4*data!D112^7)</f>
        <v>1074.9272002228627</v>
      </c>
      <c r="K112" s="4">
        <f>E112/(constants!$A$4+constants!$B$4*data!E112+constants!$C$4*data!E112^2+constants!$D$4*data!E112^3+constants!$E$4*data!E112^4+constants!$F$4*data!E112^5+constants!$G$4*data!E112^6+constants!$H$4*data!E112^7)</f>
        <v>1075.4260680266343</v>
      </c>
      <c r="L112" s="4">
        <f>F112/(constants!$A$4+constants!$B$4*data!F112+constants!$C$4*data!F112^2+constants!$D$4*data!F112^3+constants!$E$4*data!F112^4+constants!$F$4*data!F112^5+constants!$G$4*data!F112^6+constants!$H$4*data!F112^7)</f>
        <v>4484.7971051166051</v>
      </c>
      <c r="M112" s="4">
        <f>G112/(constants!$A$4+constants!$B$4*data!G112+constants!$C$4*data!G112^2+constants!$D$4*data!G112^3+constants!$E$4*data!G112^4+constants!$F$4*data!G112^5+constants!$G$4*data!G112^6+constants!$H$4*data!G112^7)</f>
        <v>0</v>
      </c>
      <c r="N112" s="4"/>
      <c r="O112" s="4">
        <f t="shared" si="24"/>
        <v>206.62965513324323</v>
      </c>
      <c r="P112" s="4">
        <f t="shared" si="25"/>
        <v>214.98544004457253</v>
      </c>
      <c r="Q112" s="4">
        <f t="shared" si="26"/>
        <v>215.08521360532689</v>
      </c>
      <c r="R112" s="4">
        <f t="shared" si="27"/>
        <v>747.4661841861008</v>
      </c>
      <c r="S112" s="4">
        <f t="shared" si="28"/>
        <v>0</v>
      </c>
      <c r="T112" s="4"/>
      <c r="U112" s="4">
        <f t="shared" si="29"/>
        <v>1.0004640945020913</v>
      </c>
      <c r="V112" s="4">
        <f t="shared" si="30"/>
        <v>0</v>
      </c>
      <c r="W112" s="4"/>
      <c r="X112">
        <f>IF(front!E112&gt;$X$2,O112,P112)</f>
        <v>214.98544004457253</v>
      </c>
      <c r="Y112">
        <f t="shared" si="31"/>
        <v>3.0032261142605421</v>
      </c>
      <c r="Z112">
        <f>SUMPRODUCT($B$7:$B$456,Y$7:Y$456,EXP(constants!$B$32+constants!$A$32*ABS($A$7:$A$456-$A112)))</f>
        <v>0.41175439957069343</v>
      </c>
      <c r="AA112">
        <f t="shared" si="20"/>
        <v>2.5914717146898485</v>
      </c>
      <c r="AB112">
        <f t="shared" si="32"/>
        <v>0</v>
      </c>
      <c r="AD112" s="4">
        <f t="shared" si="21"/>
        <v>747.4661841861008</v>
      </c>
      <c r="AE112">
        <f>SUMPRODUCT($B$7:$B$456,AD$7:AD$456,EXP(constants!$B$32+constants!$A$32*ABS($A$7:$A$456-$A112)))</f>
        <v>15.755935071359225</v>
      </c>
      <c r="AF112" s="4">
        <f t="shared" si="22"/>
        <v>731.7102491147416</v>
      </c>
      <c r="AG112">
        <f t="shared" si="33"/>
        <v>731.7102491147416</v>
      </c>
      <c r="AH112" s="4"/>
      <c r="AI112" s="5">
        <f>SUMPRODUCT(constants!$B$13:$B$20,A112^constants!$A$13:$A$20)*constants!$C$10/((A112/1000000000)^5*(EXP(0.014388/(A112/1000000000)/constants!$B$9)-1))</f>
        <v>1.1148030904190462E-8</v>
      </c>
      <c r="AJ112">
        <f>SUMPRODUCT(A112^constants!$E$28:$J$28,constants!$E$27:$J$27)</f>
        <v>3.5763642285511631E-6</v>
      </c>
      <c r="AL112" s="17">
        <f t="shared" si="23"/>
        <v>0</v>
      </c>
      <c r="AM112">
        <f t="shared" si="34"/>
        <v>4.8876781934898699E-9</v>
      </c>
      <c r="AN112">
        <f t="shared" si="35"/>
        <v>0</v>
      </c>
      <c r="AO112">
        <f t="shared" si="36"/>
        <v>9.1816147036702901E-9</v>
      </c>
      <c r="AQ112">
        <f t="shared" si="37"/>
        <v>9.1816147036702901E-9</v>
      </c>
      <c r="AS112" s="4">
        <f t="shared" si="38"/>
        <v>0</v>
      </c>
    </row>
    <row r="113" spans="1:45" x14ac:dyDescent="0.2">
      <c r="A113">
        <f>front!A113</f>
        <v>238.73</v>
      </c>
      <c r="B113" s="1">
        <f t="shared" si="39"/>
        <v>0.47999999999998977</v>
      </c>
      <c r="C113">
        <f>front!D113-front!B113</f>
        <v>123.19999999999982</v>
      </c>
      <c r="D113" s="2">
        <f>front!E113-front!C113</f>
        <v>1122</v>
      </c>
      <c r="E113" s="2">
        <f>IF(front!F113-front!C113&gt;0,front!F113-front!C113,0)</f>
        <v>1157.3999999999996</v>
      </c>
      <c r="F113" s="2">
        <f>front!I113-front!H113</f>
        <v>4575.7000000000007</v>
      </c>
      <c r="G113" s="2">
        <f>IF(front!J113-front!H113&gt;0,front!J113-front!H113,0)</f>
        <v>5.6000000000003638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122.91029611148129</v>
      </c>
      <c r="J113" s="4">
        <f>D113/(constants!$A$4+constants!$B$4*data!D113+constants!$C$4*data!D113^2+constants!$D$4*data!D113^3+constants!$E$4*data!D113^4+constants!$F$4*data!D113^5+constants!$G$4*data!D113^6+constants!$H$4*data!D113^7)</f>
        <v>1119.4262141048132</v>
      </c>
      <c r="K113" s="4">
        <f>E113/(constants!$A$4+constants!$B$4*data!E113+constants!$C$4*data!E113^2+constants!$D$4*data!E113^3+constants!$E$4*data!E113^4+constants!$F$4*data!E113^5+constants!$G$4*data!E113^6+constants!$H$4*data!E113^7)</f>
        <v>1154.7460646502529</v>
      </c>
      <c r="L113" s="4">
        <f>F113/(constants!$A$4+constants!$B$4*data!F113+constants!$C$4*data!F113^2+constants!$D$4*data!F113^3+constants!$E$4*data!F113^4+constants!$F$4*data!F113^5+constants!$G$4*data!F113^6+constants!$H$4*data!F113^7)</f>
        <v>4565.760824403982</v>
      </c>
      <c r="M113" s="4">
        <f>G113/(constants!$A$4+constants!$B$4*data!G113+constants!$C$4*data!G113^2+constants!$D$4*data!G113^3+constants!$E$4*data!G113^4+constants!$F$4*data!G113^5+constants!$G$4*data!G113^6+constants!$H$4*data!G113^7)</f>
        <v>5.5867628618294907</v>
      </c>
      <c r="N113" s="4"/>
      <c r="O113" s="4">
        <f t="shared" si="24"/>
        <v>204.85049351913548</v>
      </c>
      <c r="P113" s="4">
        <f t="shared" si="25"/>
        <v>223.88524282096265</v>
      </c>
      <c r="Q113" s="4">
        <f t="shared" si="26"/>
        <v>230.94921293005058</v>
      </c>
      <c r="R113" s="4">
        <f t="shared" si="27"/>
        <v>760.9601374006636</v>
      </c>
      <c r="S113" s="4">
        <f t="shared" si="28"/>
        <v>0.93112714363824833</v>
      </c>
      <c r="T113" s="4"/>
      <c r="U113" s="4">
        <f t="shared" si="29"/>
        <v>1.0315517450819074</v>
      </c>
      <c r="V113" s="4">
        <f t="shared" si="30"/>
        <v>1.2236214459522836E-3</v>
      </c>
      <c r="W113" s="4"/>
      <c r="X113">
        <f>IF(front!E113&gt;$X$2,O113,P113)</f>
        <v>223.88524282096265</v>
      </c>
      <c r="Y113">
        <f t="shared" si="31"/>
        <v>-3.7321030752996762</v>
      </c>
      <c r="Z113">
        <f>SUMPRODUCT($B$7:$B$456,Y$7:Y$456,EXP(constants!$B$32+constants!$A$32*ABS($A$7:$A$456-$A113)))</f>
        <v>0.42302989219579878</v>
      </c>
      <c r="AA113">
        <f t="shared" si="20"/>
        <v>-4.1551329674954749</v>
      </c>
      <c r="AB113">
        <f t="shared" si="32"/>
        <v>0</v>
      </c>
      <c r="AD113" s="4">
        <f t="shared" si="21"/>
        <v>760.01689592947776</v>
      </c>
      <c r="AE113">
        <f>SUMPRODUCT($B$7:$B$456,AD$7:AD$456,EXP(constants!$B$32+constants!$A$32*ABS($A$7:$A$456-$A113)))</f>
        <v>15.912877440044406</v>
      </c>
      <c r="AF113" s="4">
        <f t="shared" si="22"/>
        <v>744.10401848943332</v>
      </c>
      <c r="AG113">
        <f t="shared" si="33"/>
        <v>744.10401848943332</v>
      </c>
      <c r="AH113" s="4"/>
      <c r="AI113" s="5">
        <f>SUMPRODUCT(constants!$B$13:$B$20,A113^constants!$A$13:$A$20)*constants!$C$10/((A113/1000000000)^5*(EXP(0.014388/(A113/1000000000)/constants!$B$9)-1))</f>
        <v>1.1494916644260164E-8</v>
      </c>
      <c r="AJ113">
        <f>SUMPRODUCT(A113^constants!$E$28:$J$28,constants!$E$27:$J$27)</f>
        <v>3.5430501254243222E-6</v>
      </c>
      <c r="AL113" s="17">
        <f t="shared" si="23"/>
        <v>0</v>
      </c>
      <c r="AM113">
        <f t="shared" si="34"/>
        <v>4.7614984429420008E-9</v>
      </c>
      <c r="AN113">
        <f t="shared" si="35"/>
        <v>0</v>
      </c>
      <c r="AO113">
        <f t="shared" si="36"/>
        <v>8.9445831710954022E-9</v>
      </c>
      <c r="AQ113">
        <f t="shared" si="37"/>
        <v>8.9445831710954022E-9</v>
      </c>
      <c r="AS113" s="4">
        <f t="shared" si="38"/>
        <v>0</v>
      </c>
    </row>
    <row r="114" spans="1:45" x14ac:dyDescent="0.2">
      <c r="A114">
        <f>front!A114</f>
        <v>239.2</v>
      </c>
      <c r="B114" s="1">
        <f t="shared" si="39"/>
        <v>0.46999999999999886</v>
      </c>
      <c r="C114">
        <f>front!D114-front!B114</f>
        <v>106.13000000000011</v>
      </c>
      <c r="D114" s="2">
        <f>front!E114-front!C114</f>
        <v>1064</v>
      </c>
      <c r="E114" s="2">
        <f>IF(front!F114-front!C114&gt;0,front!F114-front!C114,0)</f>
        <v>1085.2999999999993</v>
      </c>
      <c r="F114" s="2">
        <f>front!I114-front!H114</f>
        <v>4603.7999999999993</v>
      </c>
      <c r="G114" s="2">
        <f>IF(front!J114-front!H114&gt;0,front!J114-front!H114,0)</f>
        <v>0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105.88025640235293</v>
      </c>
      <c r="J114" s="4">
        <f>D114/(constants!$A$4+constants!$B$4*data!D114+constants!$C$4*data!D114^2+constants!$D$4*data!D114^3+constants!$E$4*data!D114^4+constants!$F$4*data!D114^5+constants!$G$4*data!D114^6+constants!$H$4*data!D114^7)</f>
        <v>1061.5575437762704</v>
      </c>
      <c r="K114" s="4">
        <f>E114/(constants!$A$4+constants!$B$4*data!E114+constants!$C$4*data!E114^2+constants!$D$4*data!E114^3+constants!$E$4*data!E114^4+constants!$F$4*data!E114^5+constants!$G$4*data!E114^6+constants!$H$4*data!E114^7)</f>
        <v>1082.8093117231504</v>
      </c>
      <c r="L114" s="4">
        <f>F114/(constants!$A$4+constants!$B$4*data!F114+constants!$C$4*data!F114^2+constants!$D$4*data!F114^3+constants!$E$4*data!F114^4+constants!$F$4*data!F114^5+constants!$G$4*data!F114^6+constants!$H$4*data!F114^7)</f>
        <v>4593.8144732967476</v>
      </c>
      <c r="M114" s="4">
        <f>G114/(constants!$A$4+constants!$B$4*data!G114+constants!$C$4*data!G114^2+constants!$D$4*data!G114^3+constants!$E$4*data!G114^4+constants!$F$4*data!G114^5+constants!$G$4*data!G114^6+constants!$H$4*data!G114^7)</f>
        <v>0</v>
      </c>
      <c r="N114" s="4"/>
      <c r="O114" s="4">
        <f t="shared" si="24"/>
        <v>176.46709400392155</v>
      </c>
      <c r="P114" s="4">
        <f t="shared" si="25"/>
        <v>212.3115087552541</v>
      </c>
      <c r="Q114" s="4">
        <f t="shared" si="26"/>
        <v>216.56186234463007</v>
      </c>
      <c r="R114" s="4">
        <f t="shared" si="27"/>
        <v>765.63574554945797</v>
      </c>
      <c r="S114" s="4">
        <f t="shared" si="28"/>
        <v>0</v>
      </c>
      <c r="T114" s="4"/>
      <c r="U114" s="4">
        <f t="shared" si="29"/>
        <v>1.0200194215296903</v>
      </c>
      <c r="V114" s="4">
        <f t="shared" si="30"/>
        <v>0</v>
      </c>
      <c r="W114" s="4"/>
      <c r="X114">
        <f>IF(front!E114&gt;$X$2,O114,P114)</f>
        <v>212.3115087552541</v>
      </c>
      <c r="Y114">
        <f t="shared" si="31"/>
        <v>-1.1260505412404029</v>
      </c>
      <c r="Z114">
        <f>SUMPRODUCT($B$7:$B$456,Y$7:Y$456,EXP(constants!$B$32+constants!$A$32*ABS($A$7:$A$456-$A114)))</f>
        <v>0.43444246386561491</v>
      </c>
      <c r="AA114">
        <f t="shared" si="20"/>
        <v>-1.560493005106018</v>
      </c>
      <c r="AB114">
        <f t="shared" si="32"/>
        <v>0</v>
      </c>
      <c r="AD114" s="4">
        <f t="shared" si="21"/>
        <v>765.63574554945797</v>
      </c>
      <c r="AE114">
        <f>SUMPRODUCT($B$7:$B$456,AD$7:AD$456,EXP(constants!$B$32+constants!$A$32*ABS($A$7:$A$456-$A114)))</f>
        <v>16.064506714209863</v>
      </c>
      <c r="AF114" s="4">
        <f t="shared" si="22"/>
        <v>749.5712388352481</v>
      </c>
      <c r="AG114">
        <f t="shared" si="33"/>
        <v>749.5712388352481</v>
      </c>
      <c r="AH114" s="4"/>
      <c r="AI114" s="5">
        <f>SUMPRODUCT(constants!$B$13:$B$20,A114^constants!$A$13:$A$20)*constants!$C$10/((A114/1000000000)^5*(EXP(0.014388/(A114/1000000000)/constants!$B$9)-1))</f>
        <v>1.1843214828554246E-8</v>
      </c>
      <c r="AJ114">
        <f>SUMPRODUCT(A114^constants!$E$28:$J$28,constants!$E$27:$J$27)</f>
        <v>3.5108249754991811E-6</v>
      </c>
      <c r="AL114" s="17">
        <f t="shared" si="23"/>
        <v>0</v>
      </c>
      <c r="AM114">
        <f t="shared" si="34"/>
        <v>4.6837775965825746E-9</v>
      </c>
      <c r="AN114">
        <f t="shared" si="35"/>
        <v>0</v>
      </c>
      <c r="AO114">
        <f t="shared" si="36"/>
        <v>8.7985827927018559E-9</v>
      </c>
      <c r="AQ114">
        <f t="shared" si="37"/>
        <v>8.7985827927018559E-9</v>
      </c>
      <c r="AS114" s="4">
        <f t="shared" si="38"/>
        <v>0</v>
      </c>
    </row>
    <row r="115" spans="1:45" x14ac:dyDescent="0.2">
      <c r="A115">
        <f>front!A115</f>
        <v>239.68</v>
      </c>
      <c r="B115" s="1">
        <f t="shared" si="39"/>
        <v>0.48000000000001819</v>
      </c>
      <c r="C115">
        <f>front!D115-front!B115</f>
        <v>120.12999999999965</v>
      </c>
      <c r="D115" s="2">
        <f>front!E115-front!C115</f>
        <v>1132.5</v>
      </c>
      <c r="E115" s="2">
        <f>IF(front!F115-front!C115&gt;0,front!F115-front!C115,0)</f>
        <v>1118.7000000000007</v>
      </c>
      <c r="F115" s="2">
        <f>front!I115-front!H115</f>
        <v>4685.0000000000018</v>
      </c>
      <c r="G115" s="2">
        <f>IF(front!J115-front!H115&gt;0,front!J115-front!H115,0)</f>
        <v>47.100000000000364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119.84747887786867</v>
      </c>
      <c r="J115" s="4">
        <f>D115/(constants!$A$4+constants!$B$4*data!D115+constants!$C$4*data!D115^2+constants!$D$4*data!D115^3+constants!$E$4*data!D115^4+constants!$F$4*data!D115^5+constants!$G$4*data!D115^6+constants!$H$4*data!D115^7)</f>
        <v>1129.9024406368683</v>
      </c>
      <c r="K115" s="4">
        <f>E115/(constants!$A$4+constants!$B$4*data!E115+constants!$C$4*data!E115^2+constants!$D$4*data!E115^3+constants!$E$4*data!E115^4+constants!$F$4*data!E115^5+constants!$G$4*data!E115^6+constants!$H$4*data!E115^7)</f>
        <v>1116.1336858439217</v>
      </c>
      <c r="L115" s="4">
        <f>F115/(constants!$A$4+constants!$B$4*data!F115+constants!$C$4*data!F115^2+constants!$D$4*data!F115^3+constants!$E$4*data!F115^4+constants!$F$4*data!F115^5+constants!$G$4*data!F115^6+constants!$H$4*data!F115^7)</f>
        <v>4674.883134859354</v>
      </c>
      <c r="M115" s="4">
        <f>G115/(constants!$A$4+constants!$B$4*data!G115+constants!$C$4*data!G115^2+constants!$D$4*data!G115^3+constants!$E$4*data!G115^4+constants!$F$4*data!G115^5+constants!$G$4*data!G115^6+constants!$H$4*data!G115^7)</f>
        <v>46.988878223933362</v>
      </c>
      <c r="N115" s="4"/>
      <c r="O115" s="4">
        <f t="shared" si="24"/>
        <v>199.74579812978109</v>
      </c>
      <c r="P115" s="4">
        <f t="shared" si="25"/>
        <v>225.98048812737366</v>
      </c>
      <c r="Q115" s="4">
        <f t="shared" si="26"/>
        <v>223.22673716878435</v>
      </c>
      <c r="R115" s="4">
        <f t="shared" si="27"/>
        <v>779.14718914322566</v>
      </c>
      <c r="S115" s="4">
        <f t="shared" si="28"/>
        <v>7.8314797039888928</v>
      </c>
      <c r="T115" s="4"/>
      <c r="U115" s="4">
        <f t="shared" si="29"/>
        <v>0.98781420917616058</v>
      </c>
      <c r="V115" s="4">
        <f t="shared" si="30"/>
        <v>1.0051348208803308E-2</v>
      </c>
      <c r="W115" s="4"/>
      <c r="X115">
        <f>IF(front!E115&gt;$X$2,O115,P115)</f>
        <v>225.98048812737366</v>
      </c>
      <c r="Y115">
        <f t="shared" si="31"/>
        <v>5.9742070805075969</v>
      </c>
      <c r="Z115">
        <f>SUMPRODUCT($B$7:$B$456,Y$7:Y$456,EXP(constants!$B$32+constants!$A$32*ABS($A$7:$A$456-$A115)))</f>
        <v>0.4464384621594954</v>
      </c>
      <c r="AA115">
        <f t="shared" si="20"/>
        <v>5.5277686183481016</v>
      </c>
      <c r="AB115">
        <f t="shared" si="32"/>
        <v>1.3701595985969144</v>
      </c>
      <c r="AD115" s="4">
        <f t="shared" si="21"/>
        <v>771.21381883174558</v>
      </c>
      <c r="AE115">
        <f>SUMPRODUCT($B$7:$B$456,AD$7:AD$456,EXP(constants!$B$32+constants!$A$32*ABS($A$7:$A$456-$A115)))</f>
        <v>16.217576590056147</v>
      </c>
      <c r="AF115" s="4">
        <f t="shared" si="22"/>
        <v>754.9962422416894</v>
      </c>
      <c r="AG115">
        <f t="shared" si="33"/>
        <v>754.9962422416894</v>
      </c>
      <c r="AH115" s="4"/>
      <c r="AI115" s="5">
        <f>SUMPRODUCT(constants!$B$13:$B$20,A115^constants!$A$13:$A$20)*constants!$C$10/((A115/1000000000)^5*(EXP(0.014388/(A115/1000000000)/constants!$B$9)-1))</f>
        <v>1.2207918810307175E-8</v>
      </c>
      <c r="AJ115">
        <f>SUMPRODUCT(A115^constants!$E$28:$J$28,constants!$E$27:$J$27)</f>
        <v>3.4783130340261732E-6</v>
      </c>
      <c r="AL115" s="17">
        <f t="shared" si="23"/>
        <v>8.9098516864812391E-9</v>
      </c>
      <c r="AM115">
        <f t="shared" si="34"/>
        <v>4.6070600612508686E-9</v>
      </c>
      <c r="AN115">
        <f t="shared" si="35"/>
        <v>1.9339560518041334</v>
      </c>
      <c r="AO115">
        <f t="shared" si="36"/>
        <v>8.6544671569038298E-9</v>
      </c>
      <c r="AQ115">
        <f t="shared" si="37"/>
        <v>8.6544671569038298E-9</v>
      </c>
      <c r="AS115" s="4">
        <f t="shared" si="38"/>
        <v>1.0295089836205207</v>
      </c>
    </row>
    <row r="116" spans="1:45" x14ac:dyDescent="0.2">
      <c r="A116">
        <f>front!A116</f>
        <v>240.16</v>
      </c>
      <c r="B116" s="1">
        <f t="shared" si="39"/>
        <v>0.47999999999998977</v>
      </c>
      <c r="C116">
        <f>front!D116-front!B116</f>
        <v>113.86000000000013</v>
      </c>
      <c r="D116" s="2">
        <f>front!E116-front!C116</f>
        <v>1149.1000000000004</v>
      </c>
      <c r="E116" s="2">
        <f>IF(front!F116-front!C116&gt;0,front!F116-front!C116,0)</f>
        <v>1131</v>
      </c>
      <c r="F116" s="2">
        <f>front!I116-front!H116</f>
        <v>4768.8000000000011</v>
      </c>
      <c r="G116" s="2">
        <f>IF(front!J116-front!H116&gt;0,front!J116-front!H116,0)</f>
        <v>30.800000000001091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113.59215399372481</v>
      </c>
      <c r="J116" s="4">
        <f>D116/(constants!$A$4+constants!$B$4*data!D116+constants!$C$4*data!D116^2+constants!$D$4*data!D116^3+constants!$E$4*data!D116^4+constants!$F$4*data!D116^5+constants!$G$4*data!D116^6+constants!$H$4*data!D116^7)</f>
        <v>1146.4648565187258</v>
      </c>
      <c r="K116" s="4">
        <f>E116/(constants!$A$4+constants!$B$4*data!E116+constants!$C$4*data!E116^2+constants!$D$4*data!E116^3+constants!$E$4*data!E116^4+constants!$F$4*data!E116^5+constants!$G$4*data!E116^6+constants!$H$4*data!E116^7)</f>
        <v>1128.4058368255589</v>
      </c>
      <c r="L116" s="4">
        <f>F116/(constants!$A$4+constants!$B$4*data!F116+constants!$C$4*data!F116^2+constants!$D$4*data!F116^3+constants!$E$4*data!F116^4+constants!$F$4*data!F116^5+constants!$G$4*data!F116^6+constants!$H$4*data!F116^7)</f>
        <v>4758.5517878564451</v>
      </c>
      <c r="M116" s="4">
        <f>G116/(constants!$A$4+constants!$B$4*data!G116+constants!$C$4*data!G116^2+constants!$D$4*data!G116^3+constants!$E$4*data!G116^4+constants!$F$4*data!G116^5+constants!$G$4*data!G116^6+constants!$H$4*data!G116^7)</f>
        <v>30.727280608074587</v>
      </c>
      <c r="N116" s="4"/>
      <c r="O116" s="4">
        <f t="shared" si="24"/>
        <v>189.32025665620802</v>
      </c>
      <c r="P116" s="4">
        <f t="shared" si="25"/>
        <v>229.29297130374516</v>
      </c>
      <c r="Q116" s="4">
        <f t="shared" si="26"/>
        <v>225.68116736511178</v>
      </c>
      <c r="R116" s="4">
        <f t="shared" si="27"/>
        <v>793.09196464274078</v>
      </c>
      <c r="S116" s="4">
        <f t="shared" si="28"/>
        <v>5.1212134346790981</v>
      </c>
      <c r="T116" s="4"/>
      <c r="U116" s="4">
        <f t="shared" si="29"/>
        <v>0.98424808262504992</v>
      </c>
      <c r="V116" s="4">
        <f t="shared" si="30"/>
        <v>6.4572756540107164E-3</v>
      </c>
      <c r="W116" s="4"/>
      <c r="X116">
        <f>IF(front!E116&gt;$X$2,O116,P116)</f>
        <v>229.29297130374516</v>
      </c>
      <c r="Y116">
        <f t="shared" si="31"/>
        <v>6.8676697289983508</v>
      </c>
      <c r="Z116">
        <f>SUMPRODUCT($B$7:$B$456,Y$7:Y$456,EXP(constants!$B$32+constants!$A$32*ABS($A$7:$A$456-$A116)))</f>
        <v>0.45865859164951506</v>
      </c>
      <c r="AA116">
        <f t="shared" si="20"/>
        <v>6.4090111373488359</v>
      </c>
      <c r="AB116">
        <f t="shared" si="32"/>
        <v>2.2514021175976486</v>
      </c>
      <c r="AD116" s="4">
        <f t="shared" si="21"/>
        <v>787.90412222252201</v>
      </c>
      <c r="AE116">
        <f>SUMPRODUCT($B$7:$B$456,AD$7:AD$456,EXP(constants!$B$32+constants!$A$32*ABS($A$7:$A$456-$A116)))</f>
        <v>16.368707337635762</v>
      </c>
      <c r="AF116" s="4">
        <f t="shared" si="22"/>
        <v>771.53541488488622</v>
      </c>
      <c r="AG116">
        <f t="shared" si="33"/>
        <v>771.53541488488622</v>
      </c>
      <c r="AH116" s="4"/>
      <c r="AI116" s="5">
        <f>SUMPRODUCT(constants!$B$13:$B$20,A116^constants!$A$13:$A$20)*constants!$C$10/((A116/1000000000)^5*(EXP(0.014388/(A116/1000000000)/constants!$B$9)-1))</f>
        <v>1.2581888759927717E-8</v>
      </c>
      <c r="AJ116">
        <f>SUMPRODUCT(A116^constants!$E$28:$J$28,constants!$E$27:$J$27)</f>
        <v>3.4461996663574432E-6</v>
      </c>
      <c r="AL116" s="17">
        <f t="shared" si="23"/>
        <v>5.5884680313586904E-9</v>
      </c>
      <c r="AM116">
        <f t="shared" si="34"/>
        <v>4.4666772255316617E-9</v>
      </c>
      <c r="AN116">
        <f t="shared" si="35"/>
        <v>1.2511466016426793</v>
      </c>
      <c r="AO116">
        <f t="shared" si="36"/>
        <v>8.3907548056489538E-9</v>
      </c>
      <c r="AQ116">
        <f t="shared" si="37"/>
        <v>8.3907548056489538E-9</v>
      </c>
      <c r="AS116" s="4">
        <f t="shared" si="38"/>
        <v>0.66602685465154288</v>
      </c>
    </row>
    <row r="117" spans="1:45" x14ac:dyDescent="0.2">
      <c r="A117">
        <f>front!A117</f>
        <v>240.63</v>
      </c>
      <c r="B117" s="1">
        <f t="shared" si="39"/>
        <v>0.46999999999999886</v>
      </c>
      <c r="C117">
        <f>front!D117-front!B117</f>
        <v>123</v>
      </c>
      <c r="D117" s="2">
        <f>front!E117-front!C117</f>
        <v>1146.8000000000011</v>
      </c>
      <c r="E117" s="2">
        <f>IF(front!F117-front!C117&gt;0,front!F117-front!C117,0)</f>
        <v>1111.5</v>
      </c>
      <c r="F117" s="2">
        <f>front!I117-front!H117</f>
        <v>4805.6999999999989</v>
      </c>
      <c r="G117" s="2">
        <f>IF(front!J117-front!H117&gt;0,front!J117-front!H117,0)</f>
        <v>28.300000000001091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122.71076399121378</v>
      </c>
      <c r="J117" s="4">
        <f>D117/(constants!$A$4+constants!$B$4*data!D117+constants!$C$4*data!D117^2+constants!$D$4*data!D117^3+constants!$E$4*data!D117^4+constants!$F$4*data!D117^5+constants!$G$4*data!D117^6+constants!$H$4*data!D117^7)</f>
        <v>1144.17006392241</v>
      </c>
      <c r="K117" s="4">
        <f>E117/(constants!$A$4+constants!$B$4*data!E117+constants!$C$4*data!E117^2+constants!$D$4*data!E117^3+constants!$E$4*data!E117^4+constants!$F$4*data!E117^5+constants!$G$4*data!E117^6+constants!$H$4*data!E117^7)</f>
        <v>1108.9499879689279</v>
      </c>
      <c r="L117" s="4">
        <f>F117/(constants!$A$4+constants!$B$4*data!F117+constants!$C$4*data!F117^2+constants!$D$4*data!F117^3+constants!$E$4*data!F117^4+constants!$F$4*data!F117^5+constants!$G$4*data!F117^6+constants!$H$4*data!F117^7)</f>
        <v>4795.3953520265295</v>
      </c>
      <c r="M117" s="4">
        <f>G117/(constants!$A$4+constants!$B$4*data!G117+constants!$C$4*data!G117^2+constants!$D$4*data!G117^3+constants!$E$4*data!G117^4+constants!$F$4*data!G117^5+constants!$G$4*data!G117^6+constants!$H$4*data!G117^7)</f>
        <v>28.233175506954684</v>
      </c>
      <c r="N117" s="4"/>
      <c r="O117" s="4">
        <f t="shared" si="24"/>
        <v>204.51793998535629</v>
      </c>
      <c r="P117" s="4">
        <f t="shared" si="25"/>
        <v>228.83401278448198</v>
      </c>
      <c r="Q117" s="4">
        <f t="shared" si="26"/>
        <v>221.78999759378559</v>
      </c>
      <c r="R117" s="4">
        <f t="shared" si="27"/>
        <v>799.23255867108821</v>
      </c>
      <c r="S117" s="4">
        <f t="shared" si="28"/>
        <v>4.7055292511591142</v>
      </c>
      <c r="T117" s="4"/>
      <c r="U117" s="4">
        <f t="shared" si="29"/>
        <v>0.96921779631889549</v>
      </c>
      <c r="V117" s="4">
        <f t="shared" si="30"/>
        <v>5.887559509566479E-3</v>
      </c>
      <c r="W117" s="4"/>
      <c r="X117">
        <f>IF(front!E117&gt;$X$2,O117,P117)</f>
        <v>228.83401278448198</v>
      </c>
      <c r="Y117">
        <f t="shared" si="31"/>
        <v>10.243743702568537</v>
      </c>
      <c r="Z117">
        <f>SUMPRODUCT($B$7:$B$456,Y$7:Y$456,EXP(constants!$B$32+constants!$A$32*ABS($A$7:$A$456-$A117)))</f>
        <v>0.47083305348993632</v>
      </c>
      <c r="AA117">
        <f t="shared" si="20"/>
        <v>9.7729106490786002</v>
      </c>
      <c r="AB117">
        <f t="shared" si="32"/>
        <v>5.6153016293274129</v>
      </c>
      <c r="AD117" s="4">
        <f t="shared" si="21"/>
        <v>794.46580864785403</v>
      </c>
      <c r="AE117">
        <f>SUMPRODUCT($B$7:$B$456,AD$7:AD$456,EXP(constants!$B$32+constants!$A$32*ABS($A$7:$A$456-$A117)))</f>
        <v>16.514478642142961</v>
      </c>
      <c r="AF117" s="4">
        <f t="shared" si="22"/>
        <v>777.95133000571104</v>
      </c>
      <c r="AG117">
        <f t="shared" si="33"/>
        <v>777.95133000571104</v>
      </c>
      <c r="AH117" s="4"/>
      <c r="AI117" s="5">
        <f>SUMPRODUCT(constants!$B$13:$B$20,A117^constants!$A$13:$A$20)*constants!$C$10/((A117/1000000000)^5*(EXP(0.014388/(A117/1000000000)/constants!$B$9)-1))</f>
        <v>1.2957218747724452E-8</v>
      </c>
      <c r="AJ117">
        <f>SUMPRODUCT(A117^constants!$E$28:$J$28,constants!$E$27:$J$27)</f>
        <v>3.4151372291841187E-6</v>
      </c>
      <c r="AL117" s="17">
        <f t="shared" si="23"/>
        <v>2.3074840147592278E-9</v>
      </c>
      <c r="AM117">
        <f t="shared" si="34"/>
        <v>4.3899111646985004E-9</v>
      </c>
      <c r="AN117">
        <f t="shared" si="35"/>
        <v>0.52563341903473482</v>
      </c>
      <c r="AO117">
        <f t="shared" si="36"/>
        <v>8.2465480135922657E-9</v>
      </c>
      <c r="AQ117">
        <f t="shared" si="37"/>
        <v>8.2465480135922657E-9</v>
      </c>
      <c r="AS117" s="4">
        <f t="shared" si="38"/>
        <v>0.27981211180192572</v>
      </c>
    </row>
    <row r="118" spans="1:45" x14ac:dyDescent="0.2">
      <c r="A118">
        <f>front!A118</f>
        <v>241.11</v>
      </c>
      <c r="B118" s="1">
        <f t="shared" si="39"/>
        <v>0.48000000000001819</v>
      </c>
      <c r="C118">
        <f>front!D118-front!B118</f>
        <v>124.13000000000011</v>
      </c>
      <c r="D118" s="2">
        <f>front!E118-front!C118</f>
        <v>1069.0999999999985</v>
      </c>
      <c r="E118" s="2">
        <f>IF(front!F118-front!C118&gt;0,front!F118-front!C118,0)</f>
        <v>1131.6999999999989</v>
      </c>
      <c r="F118" s="2">
        <f>front!I118-front!H118</f>
        <v>4831.2999999999993</v>
      </c>
      <c r="G118" s="2">
        <f>IF(front!J118-front!H118&gt;0,front!J118-front!H118,0)</f>
        <v>14.699999999998909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123.83812056742693</v>
      </c>
      <c r="J118" s="4">
        <f>D118/(constants!$A$4+constants!$B$4*data!D118+constants!$C$4*data!D118^2+constants!$D$4*data!D118^3+constants!$E$4*data!D118^4+constants!$F$4*data!D118^5+constants!$G$4*data!D118^6+constants!$H$4*data!D118^7)</f>
        <v>1066.6459949473731</v>
      </c>
      <c r="K118" s="4">
        <f>E118/(constants!$A$4+constants!$B$4*data!E118+constants!$C$4*data!E118^2+constants!$D$4*data!E118^3+constants!$E$4*data!E118^4+constants!$F$4*data!E118^5+constants!$G$4*data!E118^6+constants!$H$4*data!E118^7)</f>
        <v>1129.1042519366965</v>
      </c>
      <c r="L118" s="4">
        <f>F118/(constants!$A$4+constants!$B$4*data!F118+constants!$C$4*data!F118^2+constants!$D$4*data!F118^3+constants!$E$4*data!F118^4+constants!$F$4*data!F118^5+constants!$G$4*data!F118^6+constants!$H$4*data!F118^7)</f>
        <v>4820.9567147395064</v>
      </c>
      <c r="M118" s="4">
        <f>G118/(constants!$A$4+constants!$B$4*data!G118+constants!$C$4*data!G118^2+constants!$D$4*data!G118^3+constants!$E$4*data!G118^4+constants!$F$4*data!G118^5+constants!$G$4*data!G118^6+constants!$H$4*data!G118^7)</f>
        <v>14.665267256003116</v>
      </c>
      <c r="N118" s="4"/>
      <c r="O118" s="4">
        <f t="shared" si="24"/>
        <v>206.3968676123782</v>
      </c>
      <c r="P118" s="4">
        <f t="shared" si="25"/>
        <v>213.32919898947463</v>
      </c>
      <c r="Q118" s="4">
        <f t="shared" si="26"/>
        <v>225.82085038733931</v>
      </c>
      <c r="R118" s="4">
        <f t="shared" si="27"/>
        <v>803.49278578991766</v>
      </c>
      <c r="S118" s="4">
        <f t="shared" si="28"/>
        <v>2.4442112093338526</v>
      </c>
      <c r="T118" s="4"/>
      <c r="U118" s="4">
        <f t="shared" si="29"/>
        <v>1.0585557507225301</v>
      </c>
      <c r="V118" s="4">
        <f t="shared" si="30"/>
        <v>3.0419827689316921E-3</v>
      </c>
      <c r="W118" s="4"/>
      <c r="X118">
        <f>IF(front!E118&gt;$X$2,O118,P118)</f>
        <v>213.32919898947463</v>
      </c>
      <c r="Y118">
        <f t="shared" si="31"/>
        <v>-9.2337704230743611</v>
      </c>
      <c r="Z118">
        <f>SUMPRODUCT($B$7:$B$456,Y$7:Y$456,EXP(constants!$B$32+constants!$A$32*ABS($A$7:$A$456-$A118)))</f>
        <v>0.48343148783457857</v>
      </c>
      <c r="AA118">
        <f t="shared" si="20"/>
        <v>-9.7172019109089405</v>
      </c>
      <c r="AB118">
        <f t="shared" si="32"/>
        <v>0</v>
      </c>
      <c r="AD118" s="4">
        <f t="shared" si="21"/>
        <v>801.01677443880101</v>
      </c>
      <c r="AE118">
        <f>SUMPRODUCT($B$7:$B$456,AD$7:AD$456,EXP(constants!$B$32+constants!$A$32*ABS($A$7:$A$456-$A118)))</f>
        <v>16.661384316745036</v>
      </c>
      <c r="AF118" s="4">
        <f t="shared" si="22"/>
        <v>784.35539012205595</v>
      </c>
      <c r="AG118">
        <f t="shared" si="33"/>
        <v>784.35539012205595</v>
      </c>
      <c r="AH118" s="4"/>
      <c r="AI118" s="5">
        <f>SUMPRODUCT(constants!$B$13:$B$20,A118^constants!$A$13:$A$20)*constants!$C$10/((A118/1000000000)^5*(EXP(0.014388/(A118/1000000000)/constants!$B$9)-1))</f>
        <v>1.3350058694935409E-8</v>
      </c>
      <c r="AJ118">
        <f>SUMPRODUCT(A118^constants!$E$28:$J$28,constants!$E$27:$J$27)</f>
        <v>3.3837995558361222E-6</v>
      </c>
      <c r="AL118" s="17">
        <f t="shared" si="23"/>
        <v>0</v>
      </c>
      <c r="AM118">
        <f t="shared" si="34"/>
        <v>4.3141152575104494E-9</v>
      </c>
      <c r="AN118">
        <f t="shared" si="35"/>
        <v>0</v>
      </c>
      <c r="AO118">
        <f t="shared" si="36"/>
        <v>8.1041636772333825E-9</v>
      </c>
      <c r="AQ118">
        <f t="shared" si="37"/>
        <v>8.1041636772333825E-9</v>
      </c>
      <c r="AS118" s="4">
        <f t="shared" si="38"/>
        <v>0</v>
      </c>
    </row>
    <row r="119" spans="1:45" x14ac:dyDescent="0.2">
      <c r="A119">
        <f>front!A119</f>
        <v>241.58</v>
      </c>
      <c r="B119" s="1">
        <f t="shared" si="39"/>
        <v>0.46999999999999886</v>
      </c>
      <c r="C119">
        <f>front!D119-front!B119</f>
        <v>133.59999999999991</v>
      </c>
      <c r="D119" s="2">
        <f>front!E119-front!C119</f>
        <v>1136.2999999999993</v>
      </c>
      <c r="E119" s="2">
        <f>IF(front!F119-front!C119&gt;0,front!F119-front!C119,0)</f>
        <v>1119.6000000000004</v>
      </c>
      <c r="F119" s="2">
        <f>front!I119-front!H119</f>
        <v>4848.2000000000007</v>
      </c>
      <c r="G119" s="2">
        <f>IF(front!J119-front!H119&gt;0,front!J119-front!H119,0)</f>
        <v>21.5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133.28597645776549</v>
      </c>
      <c r="J119" s="4">
        <f>D119/(constants!$A$4+constants!$B$4*data!D119+constants!$C$4*data!D119^2+constants!$D$4*data!D119^3+constants!$E$4*data!D119^4+constants!$F$4*data!D119^5+constants!$G$4*data!D119^6+constants!$H$4*data!D119^7)</f>
        <v>1133.6938369867203</v>
      </c>
      <c r="K119" s="4">
        <f>E119/(constants!$A$4+constants!$B$4*data!E119+constants!$C$4*data!E119^2+constants!$D$4*data!E119^3+constants!$E$4*data!E119^4+constants!$F$4*data!E119^5+constants!$G$4*data!E119^6+constants!$H$4*data!E119^7)</f>
        <v>1117.03164809286</v>
      </c>
      <c r="L119" s="4">
        <f>F119/(constants!$A$4+constants!$B$4*data!F119+constants!$C$4*data!F119^2+constants!$D$4*data!F119^3+constants!$E$4*data!F119^4+constants!$F$4*data!F119^5+constants!$G$4*data!F119^6+constants!$H$4*data!F119^7)</f>
        <v>4837.8314428807016</v>
      </c>
      <c r="M119" s="4">
        <f>G119/(constants!$A$4+constants!$B$4*data!G119+constants!$C$4*data!G119^2+constants!$D$4*data!G119^3+constants!$E$4*data!G119^4+constants!$F$4*data!G119^5+constants!$G$4*data!G119^6+constants!$H$4*data!G119^7)</f>
        <v>21.44921639580566</v>
      </c>
      <c r="N119" s="4"/>
      <c r="O119" s="4">
        <f t="shared" si="24"/>
        <v>222.14329409627578</v>
      </c>
      <c r="P119" s="4">
        <f t="shared" si="25"/>
        <v>226.73876739734408</v>
      </c>
      <c r="Q119" s="4">
        <f t="shared" si="26"/>
        <v>223.40632961857199</v>
      </c>
      <c r="R119" s="4">
        <f t="shared" si="27"/>
        <v>806.30524048011682</v>
      </c>
      <c r="S119" s="4">
        <f t="shared" si="28"/>
        <v>3.5748693993009431</v>
      </c>
      <c r="T119" s="4"/>
      <c r="U119" s="4">
        <f t="shared" si="29"/>
        <v>0.98530274369476389</v>
      </c>
      <c r="V119" s="4">
        <f t="shared" si="30"/>
        <v>4.4336427692969931E-3</v>
      </c>
      <c r="W119" s="4"/>
      <c r="X119">
        <f>IF(front!E119&gt;$X$2,O119,P119)</f>
        <v>226.73876739734408</v>
      </c>
      <c r="Y119">
        <f t="shared" si="31"/>
        <v>6.5554848519881546</v>
      </c>
      <c r="Z119">
        <f>SUMPRODUCT($B$7:$B$456,Y$7:Y$456,EXP(constants!$B$32+constants!$A$32*ABS($A$7:$A$456-$A119)))</f>
        <v>0.49628105609430401</v>
      </c>
      <c r="AA119">
        <f t="shared" si="20"/>
        <v>6.0592037958938505</v>
      </c>
      <c r="AB119">
        <f t="shared" si="32"/>
        <v>1.9015947761426633</v>
      </c>
      <c r="AD119" s="4">
        <f t="shared" si="21"/>
        <v>802.68386063469791</v>
      </c>
      <c r="AE119">
        <f>SUMPRODUCT($B$7:$B$456,AD$7:AD$456,EXP(constants!$B$32+constants!$A$32*ABS($A$7:$A$456-$A119)))</f>
        <v>16.802996445488191</v>
      </c>
      <c r="AF119" s="4">
        <f t="shared" si="22"/>
        <v>785.88086418920966</v>
      </c>
      <c r="AG119">
        <f t="shared" si="33"/>
        <v>785.88086418920966</v>
      </c>
      <c r="AH119" s="4"/>
      <c r="AI119" s="5">
        <f>SUMPRODUCT(constants!$B$13:$B$20,A119^constants!$A$13:$A$20)*constants!$C$10/((A119/1000000000)^5*(EXP(0.014388/(A119/1000000000)/constants!$B$9)-1))</f>
        <v>1.3744215792249637E-8</v>
      </c>
      <c r="AJ119">
        <f>SUMPRODUCT(A119^constants!$E$28:$J$28,constants!$E$27:$J$27)</f>
        <v>3.3534881749463694E-6</v>
      </c>
      <c r="AL119" s="17">
        <f t="shared" si="23"/>
        <v>7.2277311468689607E-9</v>
      </c>
      <c r="AM119">
        <f t="shared" si="34"/>
        <v>4.2671711804640398E-9</v>
      </c>
      <c r="AN119">
        <f t="shared" si="35"/>
        <v>1.6937992035470606</v>
      </c>
      <c r="AO119">
        <f t="shared" si="36"/>
        <v>8.0159781603076491E-9</v>
      </c>
      <c r="AQ119">
        <f t="shared" si="37"/>
        <v>8.0159781603076491E-9</v>
      </c>
      <c r="AS119" s="4">
        <f t="shared" si="38"/>
        <v>0.90166552382317922</v>
      </c>
    </row>
    <row r="120" spans="1:45" x14ac:dyDescent="0.2">
      <c r="A120">
        <f>front!A120</f>
        <v>242.06</v>
      </c>
      <c r="B120" s="1">
        <f t="shared" si="39"/>
        <v>0.47999999999998977</v>
      </c>
      <c r="C120">
        <f>front!D120-front!B120</f>
        <v>126.06999999999971</v>
      </c>
      <c r="D120" s="2">
        <f>front!E120-front!C120</f>
        <v>1187.7999999999993</v>
      </c>
      <c r="E120" s="2">
        <f>IF(front!F120-front!C120&gt;0,front!F120-front!C120,0)</f>
        <v>1162.1000000000004</v>
      </c>
      <c r="F120" s="2">
        <f>front!I120-front!H120</f>
        <v>4955.5</v>
      </c>
      <c r="G120" s="2">
        <f>IF(front!J120-front!H120&gt;0,front!J120-front!H120,0)</f>
        <v>25.200000000000728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125.773582847228</v>
      </c>
      <c r="J120" s="4">
        <f>D120/(constants!$A$4+constants!$B$4*data!D120+constants!$C$4*data!D120^2+constants!$D$4*data!D120^3+constants!$E$4*data!D120^4+constants!$F$4*data!D120^5+constants!$G$4*data!D120^6+constants!$H$4*data!D120^7)</f>
        <v>1185.0772369542692</v>
      </c>
      <c r="K120" s="4">
        <f>E120/(constants!$A$4+constants!$B$4*data!E120+constants!$C$4*data!E120^2+constants!$D$4*data!E120^3+constants!$E$4*data!E120^4+constants!$F$4*data!E120^5+constants!$G$4*data!E120^6+constants!$H$4*data!E120^7)</f>
        <v>1159.4354235073324</v>
      </c>
      <c r="L120" s="4">
        <f>F120/(constants!$A$4+constants!$B$4*data!F120+constants!$C$4*data!F120^2+constants!$D$4*data!F120^3+constants!$E$4*data!F120^4+constants!$F$4*data!F120^5+constants!$G$4*data!F120^6+constants!$H$4*data!F120^7)</f>
        <v>4944.9754559093108</v>
      </c>
      <c r="M120" s="4">
        <f>G120/(constants!$A$4+constants!$B$4*data!G120+constants!$C$4*data!G120^2+constants!$D$4*data!G120^3+constants!$E$4*data!G120^4+constants!$F$4*data!G120^5+constants!$G$4*data!G120^6+constants!$H$4*data!G120^7)</f>
        <v>25.140487034875797</v>
      </c>
      <c r="N120" s="4"/>
      <c r="O120" s="4">
        <f t="shared" si="24"/>
        <v>209.62263807871332</v>
      </c>
      <c r="P120" s="4">
        <f t="shared" si="25"/>
        <v>237.01544739085384</v>
      </c>
      <c r="Q120" s="4">
        <f t="shared" si="26"/>
        <v>231.88708470146648</v>
      </c>
      <c r="R120" s="4">
        <f t="shared" si="27"/>
        <v>824.16257598488517</v>
      </c>
      <c r="S120" s="4">
        <f t="shared" si="28"/>
        <v>4.1900811724792995</v>
      </c>
      <c r="T120" s="4"/>
      <c r="U120" s="4">
        <f t="shared" si="29"/>
        <v>0.9783627491547825</v>
      </c>
      <c r="V120" s="4">
        <f t="shared" si="30"/>
        <v>5.0840468793090943E-3</v>
      </c>
      <c r="W120" s="4"/>
      <c r="X120">
        <f>IF(front!E120&gt;$X$2,O120,P120)</f>
        <v>237.01544739085384</v>
      </c>
      <c r="Y120">
        <f t="shared" si="31"/>
        <v>8.473760247906398</v>
      </c>
      <c r="Z120">
        <f>SUMPRODUCT($B$7:$B$456,Y$7:Y$456,EXP(constants!$B$32+constants!$A$32*ABS($A$7:$A$456-$A120)))</f>
        <v>0.50965343113602546</v>
      </c>
      <c r="AA120">
        <f t="shared" si="20"/>
        <v>7.9641068167703724</v>
      </c>
      <c r="AB120">
        <f t="shared" si="32"/>
        <v>3.8064977970191851</v>
      </c>
      <c r="AD120" s="4">
        <f t="shared" si="21"/>
        <v>819.91798022100829</v>
      </c>
      <c r="AE120">
        <f>SUMPRODUCT($B$7:$B$456,AD$7:AD$456,EXP(constants!$B$32+constants!$A$32*ABS($A$7:$A$456-$A120)))</f>
        <v>16.945720893438633</v>
      </c>
      <c r="AF120" s="4">
        <f t="shared" si="22"/>
        <v>802.97225932756965</v>
      </c>
      <c r="AG120">
        <f t="shared" si="33"/>
        <v>802.97225932756965</v>
      </c>
      <c r="AH120" s="4"/>
      <c r="AI120" s="5">
        <f>SUMPRODUCT(constants!$B$13:$B$20,A120^constants!$A$13:$A$20)*constants!$C$10/((A120/1000000000)^5*(EXP(0.014388/(A120/1000000000)/constants!$B$9)-1))</f>
        <v>1.4156645286803521E-8</v>
      </c>
      <c r="AJ120">
        <f>SUMPRODUCT(A120^constants!$E$28:$J$28,constants!$E$27:$J$27)</f>
        <v>3.3229089461394852E-6</v>
      </c>
      <c r="AL120" s="17">
        <f t="shared" si="23"/>
        <v>3.71907355309371E-9</v>
      </c>
      <c r="AM120">
        <f t="shared" si="34"/>
        <v>4.138261200856649E-9</v>
      </c>
      <c r="AN120">
        <f t="shared" si="35"/>
        <v>0.89870440085411618</v>
      </c>
      <c r="AO120">
        <f t="shared" si="36"/>
        <v>7.7738178303191577E-9</v>
      </c>
      <c r="AQ120">
        <f t="shared" si="37"/>
        <v>7.7738178303191577E-9</v>
      </c>
      <c r="AS120" s="4">
        <f t="shared" si="38"/>
        <v>0.47841017557534171</v>
      </c>
    </row>
    <row r="121" spans="1:45" x14ac:dyDescent="0.2">
      <c r="A121">
        <f>front!A121</f>
        <v>242.53</v>
      </c>
      <c r="B121" s="1">
        <f t="shared" si="39"/>
        <v>0.46999999999999886</v>
      </c>
      <c r="C121">
        <f>front!D121-front!B121</f>
        <v>125.46000000000004</v>
      </c>
      <c r="D121" s="2">
        <f>front!E121-front!C121</f>
        <v>1153.0999999999985</v>
      </c>
      <c r="E121" s="2">
        <f>IF(front!F121-front!C121&gt;0,front!F121-front!C121,0)</f>
        <v>1189.0999999999985</v>
      </c>
      <c r="F121" s="2">
        <f>front!I121-front!H121</f>
        <v>4926.7999999999993</v>
      </c>
      <c r="G121" s="2">
        <f>IF(front!J121-front!H121&gt;0,front!J121-front!H121,0)</f>
        <v>41.200000000000728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125.16500958171737</v>
      </c>
      <c r="J121" s="4">
        <f>D121/(constants!$A$4+constants!$B$4*data!D121+constants!$C$4*data!D121^2+constants!$D$4*data!D121^3+constants!$E$4*data!D121^4+constants!$F$4*data!D121^5+constants!$G$4*data!D121^6+constants!$H$4*data!D121^7)</f>
        <v>1150.4558001847945</v>
      </c>
      <c r="K121" s="4">
        <f>E121/(constants!$A$4+constants!$B$4*data!E121+constants!$C$4*data!E121^2+constants!$D$4*data!E121^3+constants!$E$4*data!E121^4+constants!$F$4*data!E121^5+constants!$G$4*data!E121^6+constants!$H$4*data!E121^7)</f>
        <v>1186.374293659165</v>
      </c>
      <c r="L121" s="4">
        <f>F121/(constants!$A$4+constants!$B$4*data!F121+constants!$C$4*data!F121^2+constants!$D$4*data!F121^3+constants!$E$4*data!F121^4+constants!$F$4*data!F121^5+constants!$G$4*data!F121^6+constants!$H$4*data!F121^7)</f>
        <v>4916.3164103332183</v>
      </c>
      <c r="M121" s="4">
        <f>G121/(constants!$A$4+constants!$B$4*data!G121+constants!$C$4*data!G121^2+constants!$D$4*data!G121^3+constants!$E$4*data!G121^4+constants!$F$4*data!G121^5+constants!$G$4*data!G121^6+constants!$H$4*data!G121^7)</f>
        <v>41.102772036606765</v>
      </c>
      <c r="N121" s="4"/>
      <c r="O121" s="4">
        <f t="shared" si="24"/>
        <v>208.60834930286228</v>
      </c>
      <c r="P121" s="4">
        <f t="shared" si="25"/>
        <v>230.09116003695888</v>
      </c>
      <c r="Q121" s="4">
        <f t="shared" si="26"/>
        <v>237.27485873183301</v>
      </c>
      <c r="R121" s="4">
        <f t="shared" si="27"/>
        <v>819.38606838886972</v>
      </c>
      <c r="S121" s="4">
        <f t="shared" si="28"/>
        <v>6.8504620061011279</v>
      </c>
      <c r="T121" s="4"/>
      <c r="U121" s="4">
        <f t="shared" si="29"/>
        <v>1.0312210981670058</v>
      </c>
      <c r="V121" s="4">
        <f t="shared" si="30"/>
        <v>8.3604814267478969E-3</v>
      </c>
      <c r="W121" s="4"/>
      <c r="X121">
        <f>IF(front!E121&gt;$X$2,O121,P121)</f>
        <v>230.09116003695888</v>
      </c>
      <c r="Y121">
        <f t="shared" si="31"/>
        <v>-3.7605725896779632</v>
      </c>
      <c r="Z121">
        <f>SUMPRODUCT($B$7:$B$456,Y$7:Y$456,EXP(constants!$B$32+constants!$A$32*ABS($A$7:$A$456-$A121)))</f>
        <v>0.52296435589985535</v>
      </c>
      <c r="AA121">
        <f t="shared" si="20"/>
        <v>-4.2835369455778185</v>
      </c>
      <c r="AB121">
        <f t="shared" si="32"/>
        <v>0</v>
      </c>
      <c r="AD121" s="4">
        <f t="shared" si="21"/>
        <v>812.44647919840759</v>
      </c>
      <c r="AE121">
        <f>SUMPRODUCT($B$7:$B$456,AD$7:AD$456,EXP(constants!$B$32+constants!$A$32*ABS($A$7:$A$456-$A121)))</f>
        <v>17.083107651783767</v>
      </c>
      <c r="AF121" s="4">
        <f t="shared" si="22"/>
        <v>795.36337154662385</v>
      </c>
      <c r="AG121">
        <f t="shared" si="33"/>
        <v>795.36337154662385</v>
      </c>
      <c r="AH121" s="4"/>
      <c r="AI121" s="5">
        <f>SUMPRODUCT(constants!$B$13:$B$20,A121^constants!$A$13:$A$20)*constants!$C$10/((A121/1000000000)^5*(EXP(0.014388/(A121/1000000000)/constants!$B$9)-1))</f>
        <v>1.4570342193960606E-8</v>
      </c>
      <c r="AJ121">
        <f>SUMPRODUCT(A121^constants!$E$28:$J$28,constants!$E$27:$J$27)</f>
        <v>3.2933318605704608E-6</v>
      </c>
      <c r="AL121" s="17">
        <f t="shared" si="23"/>
        <v>0</v>
      </c>
      <c r="AM121">
        <f t="shared" si="34"/>
        <v>4.1406632218509286E-9</v>
      </c>
      <c r="AN121">
        <f t="shared" si="35"/>
        <v>0</v>
      </c>
      <c r="AO121">
        <f t="shared" si="36"/>
        <v>7.7783300814139576E-9</v>
      </c>
      <c r="AQ121">
        <f t="shared" si="37"/>
        <v>7.7783300814139576E-9</v>
      </c>
      <c r="AS121" s="4">
        <f t="shared" si="38"/>
        <v>0</v>
      </c>
    </row>
    <row r="122" spans="1:45" x14ac:dyDescent="0.2">
      <c r="A122">
        <f>front!A122</f>
        <v>243.01</v>
      </c>
      <c r="B122" s="1">
        <f t="shared" si="39"/>
        <v>0.47999999999998977</v>
      </c>
      <c r="C122">
        <f>front!D122-front!B122</f>
        <v>118.59999999999991</v>
      </c>
      <c r="D122" s="2">
        <f>front!E122-front!C122</f>
        <v>1160.7999999999993</v>
      </c>
      <c r="E122" s="2">
        <f>IF(front!F122-front!C122&gt;0,front!F122-front!C122,0)</f>
        <v>1217.5</v>
      </c>
      <c r="F122" s="2">
        <f>front!I122-front!H122</f>
        <v>4976.9000000000015</v>
      </c>
      <c r="G122" s="2">
        <f>IF(front!J122-front!H122&gt;0,front!J122-front!H122,0)</f>
        <v>0.80000000000109139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118.32105921329095</v>
      </c>
      <c r="J122" s="4">
        <f>D122/(constants!$A$4+constants!$B$4*data!D122+constants!$C$4*data!D122^2+constants!$D$4*data!D122^3+constants!$E$4*data!D122^4+constants!$F$4*data!D122^5+constants!$G$4*data!D122^6+constants!$H$4*data!D122^7)</f>
        <v>1158.1383668001868</v>
      </c>
      <c r="K122" s="4">
        <f>E122/(constants!$A$4+constants!$B$4*data!E122+constants!$C$4*data!E122^2+constants!$D$4*data!E122^3+constants!$E$4*data!E122^4+constants!$F$4*data!E122^5+constants!$G$4*data!E122^6+constants!$H$4*data!E122^7)</f>
        <v>1214.7099933492086</v>
      </c>
      <c r="L122" s="4">
        <f>F122/(constants!$A$4+constants!$B$4*data!F122+constants!$C$4*data!F122^2+constants!$D$4*data!F122^3+constants!$E$4*data!F122^4+constants!$F$4*data!F122^5+constants!$G$4*data!F122^6+constants!$H$4*data!F122^7)</f>
        <v>4966.3452912244211</v>
      </c>
      <c r="M122" s="4">
        <f>G122/(constants!$A$4+constants!$B$4*data!G122+constants!$C$4*data!G122^2+constants!$D$4*data!G122^3+constants!$E$4*data!G122^4+constants!$F$4*data!G122^5+constants!$G$4*data!G122^6+constants!$H$4*data!G122^7)</f>
        <v>0.79810855411701465</v>
      </c>
      <c r="N122" s="4"/>
      <c r="O122" s="4">
        <f t="shared" si="24"/>
        <v>197.20176535548492</v>
      </c>
      <c r="P122" s="4">
        <f t="shared" si="25"/>
        <v>231.62767336003733</v>
      </c>
      <c r="Q122" s="4">
        <f t="shared" si="26"/>
        <v>242.94199866984175</v>
      </c>
      <c r="R122" s="4">
        <f t="shared" si="27"/>
        <v>827.72421520407022</v>
      </c>
      <c r="S122" s="4">
        <f t="shared" si="28"/>
        <v>0.13301809235283577</v>
      </c>
      <c r="T122" s="4"/>
      <c r="U122" s="4">
        <f t="shared" si="29"/>
        <v>1.0488470360457218</v>
      </c>
      <c r="V122" s="4">
        <f t="shared" si="30"/>
        <v>1.6070339602187547E-4</v>
      </c>
      <c r="W122" s="4"/>
      <c r="X122">
        <f>IF(front!E122&gt;$X$2,O122,P122)</f>
        <v>231.62767336003733</v>
      </c>
      <c r="Y122">
        <f t="shared" si="31"/>
        <v>-7.8094402910542442</v>
      </c>
      <c r="Z122">
        <f>SUMPRODUCT($B$7:$B$456,Y$7:Y$456,EXP(constants!$B$32+constants!$A$32*ABS($A$7:$A$456-$A122)))</f>
        <v>0.5370113355715932</v>
      </c>
      <c r="AA122">
        <f t="shared" si="20"/>
        <v>-8.3464516266258375</v>
      </c>
      <c r="AB122">
        <f t="shared" si="32"/>
        <v>0</v>
      </c>
      <c r="AD122" s="4">
        <f t="shared" si="21"/>
        <v>827.58946649442032</v>
      </c>
      <c r="AE122">
        <f>SUMPRODUCT($B$7:$B$456,AD$7:AD$456,EXP(constants!$B$32+constants!$A$32*ABS($A$7:$A$456-$A122)))</f>
        <v>17.221549556965218</v>
      </c>
      <c r="AF122" s="4">
        <f t="shared" si="22"/>
        <v>810.36791693745511</v>
      </c>
      <c r="AG122">
        <f t="shared" si="33"/>
        <v>810.36791693745511</v>
      </c>
      <c r="AH122" s="4"/>
      <c r="AI122" s="5">
        <f>SUMPRODUCT(constants!$B$13:$B$20,A122^constants!$A$13:$A$20)*constants!$C$10/((A122/1000000000)^5*(EXP(0.014388/(A122/1000000000)/constants!$B$9)-1))</f>
        <v>1.5003097411539004E-8</v>
      </c>
      <c r="AJ122">
        <f>SUMPRODUCT(A122^constants!$E$28:$J$28,constants!$E$27:$J$27)</f>
        <v>3.2634940904432952E-6</v>
      </c>
      <c r="AL122" s="17">
        <f t="shared" si="23"/>
        <v>0</v>
      </c>
      <c r="AM122">
        <f t="shared" si="34"/>
        <v>4.0271758324005497E-9</v>
      </c>
      <c r="AN122">
        <f t="shared" si="35"/>
        <v>0</v>
      </c>
      <c r="AO122">
        <f t="shared" si="36"/>
        <v>7.5651414379704015E-9</v>
      </c>
      <c r="AQ122">
        <f t="shared" si="37"/>
        <v>7.5651414379704015E-9</v>
      </c>
      <c r="AS122" s="4">
        <f t="shared" si="38"/>
        <v>0</v>
      </c>
    </row>
    <row r="123" spans="1:45" x14ac:dyDescent="0.2">
      <c r="A123">
        <f>front!A123</f>
        <v>243.49</v>
      </c>
      <c r="B123" s="1">
        <f t="shared" si="39"/>
        <v>0.48000000000001819</v>
      </c>
      <c r="C123">
        <f>front!D123-front!B123</f>
        <v>115.92999999999984</v>
      </c>
      <c r="D123" s="2">
        <f>front!E123-front!C123</f>
        <v>1123.6999999999989</v>
      </c>
      <c r="E123" s="2">
        <f>IF(front!F123-front!C123&gt;0,front!F123-front!C123,0)</f>
        <v>1174.3999999999996</v>
      </c>
      <c r="F123" s="2">
        <f>front!I123-front!H123</f>
        <v>5027.8999999999996</v>
      </c>
      <c r="G123" s="2">
        <f>IF(front!J123-front!H123&gt;0,front!J123-front!H123,0)</f>
        <v>32.100000000000364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115.65730829021122</v>
      </c>
      <c r="J123" s="4">
        <f>D123/(constants!$A$4+constants!$B$4*data!D123+constants!$C$4*data!D123^2+constants!$D$4*data!D123^3+constants!$E$4*data!D123^4+constants!$F$4*data!D123^5+constants!$G$4*data!D123^6+constants!$H$4*data!D123^7)</f>
        <v>1121.1223650425227</v>
      </c>
      <c r="K123" s="4">
        <f>E123/(constants!$A$4+constants!$B$4*data!E123+constants!$C$4*data!E123^2+constants!$D$4*data!E123^3+constants!$E$4*data!E123^4+constants!$F$4*data!E123^5+constants!$G$4*data!E123^6+constants!$H$4*data!E123^7)</f>
        <v>1171.7075754728885</v>
      </c>
      <c r="L123" s="4">
        <f>F123/(constants!$A$4+constants!$B$4*data!F123+constants!$C$4*data!F123^2+constants!$D$4*data!F123^3+constants!$E$4*data!F123^4+constants!$F$4*data!F123^5+constants!$G$4*data!F123^6+constants!$H$4*data!F123^7)</f>
        <v>5017.2747081376856</v>
      </c>
      <c r="M123" s="4">
        <f>G123/(constants!$A$4+constants!$B$4*data!G123+constants!$C$4*data!G123^2+constants!$D$4*data!G123^3+constants!$E$4*data!G123^4+constants!$F$4*data!G123^5+constants!$G$4*data!G123^6+constants!$H$4*data!G123^7)</f>
        <v>32.02421578621334</v>
      </c>
      <c r="N123" s="4"/>
      <c r="O123" s="4">
        <f t="shared" si="24"/>
        <v>192.76218048368537</v>
      </c>
      <c r="P123" s="4">
        <f t="shared" si="25"/>
        <v>224.22447300850456</v>
      </c>
      <c r="Q123" s="4">
        <f t="shared" si="26"/>
        <v>234.34151509457772</v>
      </c>
      <c r="R123" s="4">
        <f t="shared" si="27"/>
        <v>836.21245135628089</v>
      </c>
      <c r="S123" s="4">
        <f t="shared" si="28"/>
        <v>5.3373692977022236</v>
      </c>
      <c r="T123" s="4"/>
      <c r="U123" s="4">
        <f t="shared" si="29"/>
        <v>1.0451201510269106</v>
      </c>
      <c r="V123" s="4">
        <f t="shared" si="30"/>
        <v>6.3827909869619446E-3</v>
      </c>
      <c r="W123" s="4"/>
      <c r="X123">
        <f>IF(front!E123&gt;$X$2,O123,P123)</f>
        <v>224.22447300850456</v>
      </c>
      <c r="Y123">
        <f t="shared" si="31"/>
        <v>-6.7362348562684531</v>
      </c>
      <c r="Z123">
        <f>SUMPRODUCT($B$7:$B$456,Y$7:Y$456,EXP(constants!$B$32+constants!$A$32*ABS($A$7:$A$456-$A123)))</f>
        <v>0.55160069766117548</v>
      </c>
      <c r="AA123">
        <f t="shared" si="20"/>
        <v>-7.2878355539296287</v>
      </c>
      <c r="AB123">
        <f t="shared" si="32"/>
        <v>0</v>
      </c>
      <c r="AD123" s="4">
        <f t="shared" si="21"/>
        <v>830.80564080089778</v>
      </c>
      <c r="AE123">
        <f>SUMPRODUCT($B$7:$B$456,AD$7:AD$456,EXP(constants!$B$32+constants!$A$32*ABS($A$7:$A$456-$A123)))</f>
        <v>17.357775259013202</v>
      </c>
      <c r="AF123" s="4">
        <f t="shared" si="22"/>
        <v>813.44786554188454</v>
      </c>
      <c r="AG123">
        <f t="shared" si="33"/>
        <v>813.44786554188454</v>
      </c>
      <c r="AH123" s="4"/>
      <c r="AI123" s="5">
        <f>SUMPRODUCT(constants!$B$13:$B$20,A123^constants!$A$13:$A$20)*constants!$C$10/((A123/1000000000)^5*(EXP(0.014388/(A123/1000000000)/constants!$B$9)-1))</f>
        <v>1.5446407693911687E-8</v>
      </c>
      <c r="AJ123">
        <f>SUMPRODUCT(A123^constants!$E$28:$J$28,constants!$E$27:$J$27)</f>
        <v>3.2340245760117069E-6</v>
      </c>
      <c r="AL123" s="17">
        <f t="shared" si="23"/>
        <v>0</v>
      </c>
      <c r="AM123">
        <f t="shared" si="34"/>
        <v>3.9756998733500106E-9</v>
      </c>
      <c r="AN123">
        <f t="shared" si="35"/>
        <v>0</v>
      </c>
      <c r="AO123">
        <f t="shared" si="36"/>
        <v>7.4684426775787119E-9</v>
      </c>
      <c r="AQ123">
        <f t="shared" si="37"/>
        <v>7.4684426775787119E-9</v>
      </c>
      <c r="AS123" s="4">
        <f t="shared" si="38"/>
        <v>0</v>
      </c>
    </row>
    <row r="124" spans="1:45" x14ac:dyDescent="0.2">
      <c r="A124">
        <f>front!A124</f>
        <v>243.96</v>
      </c>
      <c r="B124" s="1">
        <f t="shared" si="39"/>
        <v>0.46999999999999886</v>
      </c>
      <c r="C124">
        <f>front!D124-front!B124</f>
        <v>121.85999999999967</v>
      </c>
      <c r="D124" s="2">
        <f>front!E124-front!C124</f>
        <v>1138.3000000000011</v>
      </c>
      <c r="E124" s="2">
        <f>IF(front!F124-front!C124&gt;0,front!F124-front!C124,0)</f>
        <v>1137.9000000000015</v>
      </c>
      <c r="F124" s="2">
        <f>front!I124-front!H124</f>
        <v>5080.9999999999982</v>
      </c>
      <c r="G124" s="2">
        <f>IF(front!J124-front!H124&gt;0,front!J124-front!H124,0)</f>
        <v>42.5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121.57343104642408</v>
      </c>
      <c r="J124" s="4">
        <f>D124/(constants!$A$4+constants!$B$4*data!D124+constants!$C$4*data!D124^2+constants!$D$4*data!D124^3+constants!$E$4*data!D124^4+constants!$F$4*data!D124^5+constants!$G$4*data!D124^6+constants!$H$4*data!D124^7)</f>
        <v>1135.6893087648386</v>
      </c>
      <c r="K124" s="4">
        <f>E124/(constants!$A$4+constants!$B$4*data!E124+constants!$C$4*data!E124^2+constants!$D$4*data!E124^3+constants!$E$4*data!E124^4+constants!$F$4*data!E124^5+constants!$G$4*data!E124^6+constants!$H$4*data!E124^7)</f>
        <v>1135.2902144084273</v>
      </c>
      <c r="L124" s="4">
        <f>F124/(constants!$A$4+constants!$B$4*data!F124+constants!$C$4*data!F124^2+constants!$D$4*data!F124^3+constants!$E$4*data!F124^4+constants!$F$4*data!F124^5+constants!$G$4*data!F124^6+constants!$H$4*data!F124^7)</f>
        <v>5070.3032109983124</v>
      </c>
      <c r="M124" s="4">
        <f>G124/(constants!$A$4+constants!$B$4*data!G124+constants!$C$4*data!G124^2+constants!$D$4*data!G124^3+constants!$E$4*data!G124^4+constants!$F$4*data!G124^5+constants!$G$4*data!G124^6+constants!$H$4*data!G124^7)</f>
        <v>42.399710064447305</v>
      </c>
      <c r="N124" s="4"/>
      <c r="O124" s="4">
        <f t="shared" si="24"/>
        <v>202.62238507737345</v>
      </c>
      <c r="P124" s="4">
        <f t="shared" si="25"/>
        <v>227.13786175296772</v>
      </c>
      <c r="Q124" s="4">
        <f t="shared" si="26"/>
        <v>227.05804288168545</v>
      </c>
      <c r="R124" s="4">
        <f t="shared" si="27"/>
        <v>845.05053516638543</v>
      </c>
      <c r="S124" s="4">
        <f t="shared" si="28"/>
        <v>7.0666183440745503</v>
      </c>
      <c r="T124" s="4"/>
      <c r="U124" s="4">
        <f t="shared" si="29"/>
        <v>0.99964858843582372</v>
      </c>
      <c r="V124" s="4">
        <f t="shared" si="30"/>
        <v>8.3623618351808694E-3</v>
      </c>
      <c r="W124" s="4"/>
      <c r="X124">
        <f>IF(front!E124&gt;$X$2,O124,P124)</f>
        <v>227.13786175296772</v>
      </c>
      <c r="Y124">
        <f t="shared" si="31"/>
        <v>3.3555486225808977</v>
      </c>
      <c r="Z124">
        <f>SUMPRODUCT($B$7:$B$456,Y$7:Y$456,EXP(constants!$B$32+constants!$A$32*ABS($A$7:$A$456-$A124)))</f>
        <v>0.56640446189459903</v>
      </c>
      <c r="AA124">
        <f t="shared" si="20"/>
        <v>2.7891441606862988</v>
      </c>
      <c r="AB124">
        <f t="shared" si="32"/>
        <v>0</v>
      </c>
      <c r="AD124" s="4">
        <f t="shared" si="21"/>
        <v>837.89197735962932</v>
      </c>
      <c r="AE124">
        <f>SUMPRODUCT($B$7:$B$456,AD$7:AD$456,EXP(constants!$B$32+constants!$A$32*ABS($A$7:$A$456-$A124)))</f>
        <v>17.488902408595067</v>
      </c>
      <c r="AF124" s="4">
        <f t="shared" si="22"/>
        <v>820.40307495103423</v>
      </c>
      <c r="AG124">
        <f t="shared" si="33"/>
        <v>820.40307495103423</v>
      </c>
      <c r="AH124" s="4"/>
      <c r="AI124" s="5">
        <f>SUMPRODUCT(constants!$B$13:$B$20,A124^constants!$A$13:$A$20)*constants!$C$10/((A124/1000000000)^5*(EXP(0.014388/(A124/1000000000)/constants!$B$9)-1))</f>
        <v>1.5890896825139624E-8</v>
      </c>
      <c r="AJ124">
        <f>SUMPRODUCT(A124^constants!$E$28:$J$28,constants!$E$27:$J$27)</f>
        <v>3.2055217613896213E-6</v>
      </c>
      <c r="AL124" s="17">
        <f t="shared" si="23"/>
        <v>0</v>
      </c>
      <c r="AM124">
        <f t="shared" si="34"/>
        <v>3.9072522510729774E-9</v>
      </c>
      <c r="AN124">
        <f t="shared" si="35"/>
        <v>0</v>
      </c>
      <c r="AO124">
        <f t="shared" si="36"/>
        <v>7.3398622616325167E-9</v>
      </c>
      <c r="AQ124">
        <f t="shared" si="37"/>
        <v>7.3398622616325167E-9</v>
      </c>
      <c r="AS124" s="4">
        <f t="shared" si="38"/>
        <v>0</v>
      </c>
    </row>
    <row r="125" spans="1:45" x14ac:dyDescent="0.2">
      <c r="A125">
        <f>front!A125</f>
        <v>244.44</v>
      </c>
      <c r="B125" s="1">
        <f t="shared" si="39"/>
        <v>0.47999999999998977</v>
      </c>
      <c r="C125">
        <f>front!D125-front!B125</f>
        <v>122.59999999999991</v>
      </c>
      <c r="D125" s="2">
        <f>front!E125-front!C125</f>
        <v>1112.7000000000007</v>
      </c>
      <c r="E125" s="2">
        <f>IF(front!F125-front!C125&gt;0,front!F125-front!C125,0)</f>
        <v>1132.4000000000015</v>
      </c>
      <c r="F125" s="2">
        <f>front!I125-front!H125</f>
        <v>5100.9000000000015</v>
      </c>
      <c r="G125" s="2">
        <f>IF(front!J125-front!H125&gt;0,front!J125-front!H125,0)</f>
        <v>21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122.31169977278046</v>
      </c>
      <c r="J125" s="4">
        <f>D125/(constants!$A$4+constants!$B$4*data!D125+constants!$C$4*data!D125^2+constants!$D$4*data!D125^3+constants!$E$4*data!D125^4+constants!$F$4*data!D125^5+constants!$G$4*data!D125^6+constants!$H$4*data!D125^7)</f>
        <v>1110.1472709330842</v>
      </c>
      <c r="K125" s="4">
        <f>E125/(constants!$A$4+constants!$B$4*data!E125+constants!$C$4*data!E125^2+constants!$D$4*data!E125^3+constants!$E$4*data!E125^4+constants!$F$4*data!E125^5+constants!$G$4*data!E125^6+constants!$H$4*data!E125^7)</f>
        <v>1129.8026670492491</v>
      </c>
      <c r="L125" s="4">
        <f>F125/(constants!$A$4+constants!$B$4*data!F125+constants!$C$4*data!F125^2+constants!$D$4*data!F125^3+constants!$E$4*data!F125^4+constants!$F$4*data!F125^5+constants!$G$4*data!F125^6+constants!$H$4*data!F125^7)</f>
        <v>5090.1769501756553</v>
      </c>
      <c r="M125" s="4">
        <f>G125/(constants!$A$4+constants!$B$4*data!G125+constants!$C$4*data!G125^2+constants!$D$4*data!G125^3+constants!$E$4*data!G125^4+constants!$F$4*data!G125^5+constants!$G$4*data!G125^6+constants!$H$4*data!G125^7)</f>
        <v>20.950396265237369</v>
      </c>
      <c r="N125" s="4"/>
      <c r="O125" s="4">
        <f t="shared" si="24"/>
        <v>203.8528329546341</v>
      </c>
      <c r="P125" s="4">
        <f t="shared" si="25"/>
        <v>222.02945418661685</v>
      </c>
      <c r="Q125" s="4">
        <f t="shared" si="26"/>
        <v>225.96053340984983</v>
      </c>
      <c r="R125" s="4">
        <f t="shared" si="27"/>
        <v>848.36282502927588</v>
      </c>
      <c r="S125" s="4">
        <f t="shared" si="28"/>
        <v>3.4917327108728951</v>
      </c>
      <c r="T125" s="4"/>
      <c r="U125" s="4">
        <f t="shared" si="29"/>
        <v>1.0177052150023704</v>
      </c>
      <c r="V125" s="4">
        <f t="shared" si="30"/>
        <v>4.1158483232128897E-3</v>
      </c>
      <c r="W125" s="4"/>
      <c r="X125">
        <f>IF(front!E125&gt;$X$2,O125,P125)</f>
        <v>222.02945418661685</v>
      </c>
      <c r="Y125">
        <f t="shared" si="31"/>
        <v>-0.67118306401326322</v>
      </c>
      <c r="Z125">
        <f>SUMPRODUCT($B$7:$B$456,Y$7:Y$456,EXP(constants!$B$32+constants!$A$32*ABS($A$7:$A$456-$A125)))</f>
        <v>0.58188134793289092</v>
      </c>
      <c r="AA125">
        <f t="shared" si="20"/>
        <v>-1.2530644119461543</v>
      </c>
      <c r="AB125">
        <f t="shared" si="32"/>
        <v>0</v>
      </c>
      <c r="AD125" s="4">
        <f t="shared" si="21"/>
        <v>844.82566351304877</v>
      </c>
      <c r="AE125">
        <f>SUMPRODUCT($B$7:$B$456,AD$7:AD$456,EXP(constants!$B$32+constants!$A$32*ABS($A$7:$A$456-$A125)))</f>
        <v>17.620797620625549</v>
      </c>
      <c r="AF125" s="4">
        <f t="shared" si="22"/>
        <v>827.20486589242319</v>
      </c>
      <c r="AG125">
        <f t="shared" si="33"/>
        <v>827.20486589242319</v>
      </c>
      <c r="AH125" s="4"/>
      <c r="AI125" s="5">
        <f>SUMPRODUCT(constants!$B$13:$B$20,A125^constants!$A$13:$A$20)*constants!$C$10/((A125/1000000000)^5*(EXP(0.014388/(A125/1000000000)/constants!$B$9)-1))</f>
        <v>1.6355672273650391E-8</v>
      </c>
      <c r="AJ125">
        <f>SUMPRODUCT(A125^constants!$E$28:$J$28,constants!$E$27:$J$27)</f>
        <v>3.1767686308272511E-6</v>
      </c>
      <c r="AL125" s="17">
        <f t="shared" si="23"/>
        <v>0</v>
      </c>
      <c r="AM125">
        <f t="shared" si="34"/>
        <v>3.8403650193716167E-9</v>
      </c>
      <c r="AN125">
        <f t="shared" si="35"/>
        <v>0</v>
      </c>
      <c r="AO125">
        <f t="shared" si="36"/>
        <v>7.2142130748887969E-9</v>
      </c>
      <c r="AQ125">
        <f t="shared" si="37"/>
        <v>7.2142130748887969E-9</v>
      </c>
      <c r="AS125" s="4">
        <f t="shared" si="38"/>
        <v>0</v>
      </c>
    </row>
    <row r="126" spans="1:45" x14ac:dyDescent="0.2">
      <c r="A126">
        <f>front!A126</f>
        <v>244.91</v>
      </c>
      <c r="B126" s="1">
        <f t="shared" si="39"/>
        <v>0.46999999999999886</v>
      </c>
      <c r="C126">
        <f>front!D126-front!B126</f>
        <v>108.94000000000005</v>
      </c>
      <c r="D126" s="2">
        <f>front!E126-front!C126</f>
        <v>1115</v>
      </c>
      <c r="E126" s="2">
        <f>IF(front!F126-front!C126&gt;0,front!F126-front!C126,0)</f>
        <v>1127</v>
      </c>
      <c r="F126" s="2">
        <f>front!I126-front!H126</f>
        <v>5090.5999999999985</v>
      </c>
      <c r="G126" s="2">
        <f>IF(front!J126-front!H126&gt;0,front!J126-front!H126,0)</f>
        <v>35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108.68367453659515</v>
      </c>
      <c r="J126" s="4">
        <f>D126/(constants!$A$4+constants!$B$4*data!D126+constants!$C$4*data!D126^2+constants!$D$4*data!D126^3+constants!$E$4*data!D126^4+constants!$F$4*data!D126^5+constants!$G$4*data!D126^6+constants!$H$4*data!D126^7)</f>
        <v>1112.4420632982067</v>
      </c>
      <c r="K126" s="4">
        <f>E126/(constants!$A$4+constants!$B$4*data!E126+constants!$C$4*data!E126^2+constants!$D$4*data!E126^3+constants!$E$4*data!E126^4+constants!$F$4*data!E126^5+constants!$G$4*data!E126^6+constants!$H$4*data!E126^7)</f>
        <v>1124.4148933616409</v>
      </c>
      <c r="L126" s="4">
        <f>F126/(constants!$A$4+constants!$B$4*data!F126+constants!$C$4*data!F126^2+constants!$D$4*data!F126^3+constants!$E$4*data!F126^4+constants!$F$4*data!F126^5+constants!$G$4*data!F126^6+constants!$H$4*data!F126^7)</f>
        <v>5079.8905057770235</v>
      </c>
      <c r="M126" s="4">
        <f>G126/(constants!$A$4+constants!$B$4*data!G126+constants!$C$4*data!G126^2+constants!$D$4*data!G126^3+constants!$E$4*data!G126^4+constants!$F$4*data!G126^5+constants!$G$4*data!G126^6+constants!$H$4*data!G126^7)</f>
        <v>34.917380167355162</v>
      </c>
      <c r="N126" s="4"/>
      <c r="O126" s="4">
        <f t="shared" si="24"/>
        <v>181.13945756099193</v>
      </c>
      <c r="P126" s="4">
        <f t="shared" si="25"/>
        <v>222.48841265964137</v>
      </c>
      <c r="Q126" s="4">
        <f t="shared" si="26"/>
        <v>224.88297867232816</v>
      </c>
      <c r="R126" s="4">
        <f t="shared" si="27"/>
        <v>846.64841762950391</v>
      </c>
      <c r="S126" s="4">
        <f t="shared" si="28"/>
        <v>5.8195633612258604</v>
      </c>
      <c r="T126" s="4"/>
      <c r="U126" s="4">
        <f t="shared" si="29"/>
        <v>1.0107626549358772</v>
      </c>
      <c r="V126" s="4">
        <f t="shared" si="30"/>
        <v>6.8736481874256804E-3</v>
      </c>
      <c r="W126" s="4"/>
      <c r="X126">
        <f>IF(front!E126&gt;$X$2,O126,P126)</f>
        <v>222.48841265964137</v>
      </c>
      <c r="Y126">
        <f t="shared" si="31"/>
        <v>0.84978443818650362</v>
      </c>
      <c r="Z126">
        <f>SUMPRODUCT($B$7:$B$456,Y$7:Y$456,EXP(constants!$B$32+constants!$A$32*ABS($A$7:$A$456-$A126)))</f>
        <v>0.59746798662584288</v>
      </c>
      <c r="AA126">
        <f t="shared" si="20"/>
        <v>0.25231645156066074</v>
      </c>
      <c r="AB126">
        <f t="shared" si="32"/>
        <v>0</v>
      </c>
      <c r="AD126" s="4">
        <f t="shared" si="21"/>
        <v>840.7531394776355</v>
      </c>
      <c r="AE126">
        <f>SUMPRODUCT($B$7:$B$456,AD$7:AD$456,EXP(constants!$B$32+constants!$A$32*ABS($A$7:$A$456-$A126)))</f>
        <v>17.747624792068059</v>
      </c>
      <c r="AF126" s="4">
        <f t="shared" si="22"/>
        <v>823.00551468556739</v>
      </c>
      <c r="AG126">
        <f t="shared" si="33"/>
        <v>823.00551468556739</v>
      </c>
      <c r="AH126" s="4"/>
      <c r="AI126" s="5">
        <f>SUMPRODUCT(constants!$B$13:$B$20,A126^constants!$A$13:$A$20)*constants!$C$10/((A126/1000000000)^5*(EXP(0.014388/(A126/1000000000)/constants!$B$9)-1))</f>
        <v>1.6821558107547086E-8</v>
      </c>
      <c r="AJ126">
        <f>SUMPRODUCT(A126^constants!$E$28:$J$28,constants!$E$27:$J$27)</f>
        <v>3.1489592472719644E-6</v>
      </c>
      <c r="AL126" s="17">
        <f t="shared" si="23"/>
        <v>0</v>
      </c>
      <c r="AM126">
        <f t="shared" si="34"/>
        <v>3.8261702881481143E-9</v>
      </c>
      <c r="AN126">
        <f t="shared" si="35"/>
        <v>0</v>
      </c>
      <c r="AO126">
        <f t="shared" si="36"/>
        <v>7.1875479492899087E-9</v>
      </c>
      <c r="AQ126">
        <f t="shared" si="37"/>
        <v>7.1875479492899087E-9</v>
      </c>
      <c r="AS126" s="4">
        <f t="shared" si="38"/>
        <v>0</v>
      </c>
    </row>
    <row r="127" spans="1:45" x14ac:dyDescent="0.2">
      <c r="A127">
        <f>front!A127</f>
        <v>245.39</v>
      </c>
      <c r="B127" s="1">
        <f t="shared" si="39"/>
        <v>0.47999999999998977</v>
      </c>
      <c r="C127">
        <f>front!D127-front!B127</f>
        <v>116.13000000000011</v>
      </c>
      <c r="D127" s="2">
        <f>front!E127-front!C127</f>
        <v>1144.6999999999989</v>
      </c>
      <c r="E127" s="2">
        <f>IF(front!F127-front!C127&gt;0,front!F127-front!C127,0)</f>
        <v>1180.5</v>
      </c>
      <c r="F127" s="2">
        <f>front!I127-front!H127</f>
        <v>5136.8000000000011</v>
      </c>
      <c r="G127" s="2">
        <f>IF(front!J127-front!H127&gt;0,front!J127-front!H127,0)</f>
        <v>71.200000000000728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115.85684014862331</v>
      </c>
      <c r="J127" s="4">
        <f>D127/(constants!$A$4+constants!$B$4*data!D127+constants!$C$4*data!D127^2+constants!$D$4*data!D127^3+constants!$E$4*data!D127^4+constants!$F$4*data!D127^5+constants!$G$4*data!D127^6+constants!$H$4*data!D127^7)</f>
        <v>1142.0748185167181</v>
      </c>
      <c r="K127" s="4">
        <f>E127/(constants!$A$4+constants!$B$4*data!E127+constants!$C$4*data!E127^2+constants!$D$4*data!E127^3+constants!$E$4*data!E127^4+constants!$F$4*data!E127^5+constants!$G$4*data!E127^6+constants!$H$4*data!E127^7)</f>
        <v>1177.7937646646621</v>
      </c>
      <c r="L127" s="4">
        <f>F127/(constants!$A$4+constants!$B$4*data!F127+constants!$C$4*data!F127^2+constants!$D$4*data!F127^3+constants!$E$4*data!F127^4+constants!$F$4*data!F127^5+constants!$G$4*data!F127^6+constants!$H$4*data!F127^7)</f>
        <v>5126.0303235672473</v>
      </c>
      <c r="M127" s="4">
        <f>G127/(constants!$A$4+constants!$B$4*data!G127+constants!$C$4*data!G127^2+constants!$D$4*data!G127^3+constants!$E$4*data!G127^4+constants!$F$4*data!G127^5+constants!$G$4*data!G127^6+constants!$H$4*data!G127^7)</f>
        <v>71.032199835278703</v>
      </c>
      <c r="N127" s="4"/>
      <c r="O127" s="4">
        <f t="shared" si="24"/>
        <v>193.09473358103884</v>
      </c>
      <c r="P127" s="4">
        <f t="shared" si="25"/>
        <v>228.4149637033436</v>
      </c>
      <c r="Q127" s="4">
        <f t="shared" si="26"/>
        <v>235.55875293293241</v>
      </c>
      <c r="R127" s="4">
        <f t="shared" si="27"/>
        <v>854.3383872612078</v>
      </c>
      <c r="S127" s="4">
        <f t="shared" si="28"/>
        <v>11.838699972546451</v>
      </c>
      <c r="T127" s="4"/>
      <c r="U127" s="4">
        <f t="shared" si="29"/>
        <v>1.0312754870073524</v>
      </c>
      <c r="V127" s="4">
        <f t="shared" si="30"/>
        <v>1.3857155606103948E-2</v>
      </c>
      <c r="W127" s="4"/>
      <c r="X127">
        <f>IF(front!E127&gt;$X$2,O127,P127)</f>
        <v>228.4149637033436</v>
      </c>
      <c r="Y127">
        <f t="shared" si="31"/>
        <v>-3.7454211058783073</v>
      </c>
      <c r="Z127">
        <f>SUMPRODUCT($B$7:$B$456,Y$7:Y$456,EXP(constants!$B$32+constants!$A$32*ABS($A$7:$A$456-$A127)))</f>
        <v>0.61381195539327715</v>
      </c>
      <c r="AA127">
        <f t="shared" si="20"/>
        <v>-4.3592330612715848</v>
      </c>
      <c r="AB127">
        <f t="shared" si="32"/>
        <v>0</v>
      </c>
      <c r="AD127" s="4">
        <f t="shared" si="21"/>
        <v>842.34566118150133</v>
      </c>
      <c r="AE127">
        <f>SUMPRODUCT($B$7:$B$456,AD$7:AD$456,EXP(constants!$B$32+constants!$A$32*ABS($A$7:$A$456-$A127)))</f>
        <v>17.875268413033087</v>
      </c>
      <c r="AF127" s="4">
        <f t="shared" si="22"/>
        <v>824.47039276846829</v>
      </c>
      <c r="AG127">
        <f t="shared" si="33"/>
        <v>824.47039276846829</v>
      </c>
      <c r="AH127" s="4"/>
      <c r="AI127" s="5">
        <f>SUMPRODUCT(constants!$B$13:$B$20,A127^constants!$A$13:$A$20)*constants!$C$10/((A127/1000000000)^5*(EXP(0.014388/(A127/1000000000)/constants!$B$9)-1))</f>
        <v>1.7308576440632621E-8</v>
      </c>
      <c r="AJ127">
        <f>SUMPRODUCT(A127^constants!$E$28:$J$28,constants!$E$27:$J$27)</f>
        <v>3.1209061674366168E-6</v>
      </c>
      <c r="AL127" s="17">
        <f t="shared" si="23"/>
        <v>0</v>
      </c>
      <c r="AM127">
        <f t="shared" si="34"/>
        <v>3.7853465628486727E-9</v>
      </c>
      <c r="AN127">
        <f t="shared" si="35"/>
        <v>0</v>
      </c>
      <c r="AO127">
        <f t="shared" si="36"/>
        <v>7.1108596523870554E-9</v>
      </c>
      <c r="AQ127">
        <f t="shared" si="37"/>
        <v>7.1108596523870554E-9</v>
      </c>
      <c r="AS127" s="4">
        <f t="shared" si="38"/>
        <v>0</v>
      </c>
    </row>
    <row r="128" spans="1:45" x14ac:dyDescent="0.2">
      <c r="A128">
        <f>front!A128</f>
        <v>245.86</v>
      </c>
      <c r="B128" s="1">
        <f t="shared" si="39"/>
        <v>0.47000000000002728</v>
      </c>
      <c r="C128">
        <f>front!D128-front!B128</f>
        <v>125.26000000000022</v>
      </c>
      <c r="D128" s="2">
        <f>front!E128-front!C128</f>
        <v>1135</v>
      </c>
      <c r="E128" s="2">
        <f>IF(front!F128-front!C128&gt;0,front!F128-front!C128,0)</f>
        <v>1152.6000000000004</v>
      </c>
      <c r="F128" s="2">
        <f>front!I128-front!H128</f>
        <v>5133.5999999999985</v>
      </c>
      <c r="G128" s="2">
        <f>IF(front!J128-front!H128&gt;0,front!J128-front!H128,0)</f>
        <v>26.199999999998909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124.96547737837217</v>
      </c>
      <c r="J128" s="4">
        <f>D128/(constants!$A$4+constants!$B$4*data!D128+constants!$C$4*data!D128^2+constants!$D$4*data!D128^3+constants!$E$4*data!D128^4+constants!$F$4*data!D128^5+constants!$G$4*data!D128^6+constants!$H$4*data!D128^7)</f>
        <v>1132.3967803363778</v>
      </c>
      <c r="K128" s="4">
        <f>E128/(constants!$A$4+constants!$B$4*data!E128+constants!$C$4*data!E128^2+constants!$D$4*data!E128^3+constants!$E$4*data!E128^4+constants!$F$4*data!E128^5+constants!$G$4*data!E128^6+constants!$H$4*data!E128^7)</f>
        <v>1149.9569322252439</v>
      </c>
      <c r="L128" s="4">
        <f>F128/(constants!$A$4+constants!$B$4*data!F128+constants!$C$4*data!F128^2+constants!$D$4*data!F128^3+constants!$E$4*data!F128^4+constants!$F$4*data!F128^5+constants!$G$4*data!F128^6+constants!$H$4*data!F128^7)</f>
        <v>5122.8344402904468</v>
      </c>
      <c r="M128" s="4">
        <f>G128/(constants!$A$4+constants!$B$4*data!G128+constants!$C$4*data!G128^2+constants!$D$4*data!G128^3+constants!$E$4*data!G128^4+constants!$F$4*data!G128^5+constants!$G$4*data!G128^6+constants!$H$4*data!G128^7)</f>
        <v>26.138128252771416</v>
      </c>
      <c r="N128" s="4"/>
      <c r="O128" s="4">
        <f t="shared" si="24"/>
        <v>208.27579563062028</v>
      </c>
      <c r="P128" s="4">
        <f t="shared" si="25"/>
        <v>226.47935606727555</v>
      </c>
      <c r="Q128" s="4">
        <f t="shared" si="26"/>
        <v>229.99138644504879</v>
      </c>
      <c r="R128" s="4">
        <f t="shared" si="27"/>
        <v>853.80574004840776</v>
      </c>
      <c r="S128" s="4">
        <f t="shared" si="28"/>
        <v>4.3563547087952363</v>
      </c>
      <c r="T128" s="4"/>
      <c r="U128" s="4">
        <f t="shared" si="29"/>
        <v>1.0155070662454992</v>
      </c>
      <c r="V128" s="4">
        <f t="shared" si="30"/>
        <v>5.1022785447053173E-3</v>
      </c>
      <c r="W128" s="4"/>
      <c r="X128">
        <f>IF(front!E128&gt;$X$2,O128,P128)</f>
        <v>226.47935606727555</v>
      </c>
      <c r="Y128">
        <f t="shared" si="31"/>
        <v>-0.19398175214917046</v>
      </c>
      <c r="Z128">
        <f>SUMPRODUCT($B$7:$B$456,Y$7:Y$456,EXP(constants!$B$32+constants!$A$32*ABS($A$7:$A$456-$A128)))</f>
        <v>0.63032542944567593</v>
      </c>
      <c r="AA128">
        <f t="shared" si="20"/>
        <v>-0.82430718159484639</v>
      </c>
      <c r="AB128">
        <f t="shared" si="32"/>
        <v>0</v>
      </c>
      <c r="AD128" s="4">
        <f t="shared" si="21"/>
        <v>849.39270746461273</v>
      </c>
      <c r="AE128">
        <f>SUMPRODUCT($B$7:$B$456,AD$7:AD$456,EXP(constants!$B$32+constants!$A$32*ABS($A$7:$A$456-$A128)))</f>
        <v>17.998160574090061</v>
      </c>
      <c r="AF128" s="4">
        <f t="shared" si="22"/>
        <v>831.39454689052263</v>
      </c>
      <c r="AG128">
        <f t="shared" si="33"/>
        <v>831.39454689052263</v>
      </c>
      <c r="AH128" s="4"/>
      <c r="AI128" s="5">
        <f>SUMPRODUCT(constants!$B$13:$B$20,A128^constants!$A$13:$A$20)*constants!$C$10/((A128/1000000000)^5*(EXP(0.014388/(A128/1000000000)/constants!$B$9)-1))</f>
        <v>1.7796628580002725E-8</v>
      </c>
      <c r="AJ128">
        <f>SUMPRODUCT(A128^constants!$E$28:$J$28,constants!$E$27:$J$27)</f>
        <v>3.0937743482191914E-6</v>
      </c>
      <c r="AL128" s="17">
        <f t="shared" si="23"/>
        <v>0</v>
      </c>
      <c r="AM128">
        <f t="shared" si="34"/>
        <v>3.7211867215032108E-9</v>
      </c>
      <c r="AN128">
        <f t="shared" si="35"/>
        <v>0</v>
      </c>
      <c r="AO128">
        <f t="shared" si="36"/>
        <v>6.9903339304875892E-9</v>
      </c>
      <c r="AQ128">
        <f t="shared" si="37"/>
        <v>6.9903339304875892E-9</v>
      </c>
      <c r="AS128" s="4">
        <f t="shared" si="38"/>
        <v>0</v>
      </c>
    </row>
    <row r="129" spans="1:45" x14ac:dyDescent="0.2">
      <c r="A129">
        <f>front!A129</f>
        <v>246.34</v>
      </c>
      <c r="B129" s="1">
        <f t="shared" si="39"/>
        <v>0.47999999999998977</v>
      </c>
      <c r="C129">
        <f>front!D129-front!B129</f>
        <v>890.80000000000018</v>
      </c>
      <c r="D129" s="2">
        <f>front!E129-front!C129</f>
        <v>6764.6999999999971</v>
      </c>
      <c r="E129" s="2">
        <f>IF(front!F129-front!C129&gt;0,front!F129-front!C129,0)</f>
        <v>2914.3000000000029</v>
      </c>
      <c r="F129" s="2">
        <f>front!I129-front!H129</f>
        <v>-327.29999999999563</v>
      </c>
      <c r="G129" s="2">
        <f>IF(front!J129-front!H129&gt;0,front!J129-front!H129,0)</f>
        <v>2272.5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888.74995963696256</v>
      </c>
      <c r="J129" s="4">
        <f>D129/(constants!$A$4+constants!$B$4*data!D129+constants!$C$4*data!D129^2+constants!$D$4*data!D129^3+constants!$E$4*data!D129^4+constants!$F$4*data!D129^5+constants!$G$4*data!D129^6+constants!$H$4*data!D129^7)</f>
        <v>6753.095399759879</v>
      </c>
      <c r="K129" s="4">
        <f>E129/(constants!$A$4+constants!$B$4*data!E129+constants!$C$4*data!E129^2+constants!$D$4*data!E129^3+constants!$E$4*data!E129^4+constants!$F$4*data!E129^5+constants!$G$4*data!E129^6+constants!$H$4*data!E129^7)</f>
        <v>2907.6779633417782</v>
      </c>
      <c r="L129" s="4">
        <f>F129/(constants!$A$4+constants!$B$4*data!F129+constants!$C$4*data!F129^2+constants!$D$4*data!F129^3+constants!$E$4*data!F129^4+constants!$F$4*data!F129^5+constants!$G$4*data!F129^6+constants!$H$4*data!F129^7)</f>
        <v>-326.51215878221581</v>
      </c>
      <c r="M129" s="4">
        <f>G129/(constants!$A$4+constants!$B$4*data!G129+constants!$C$4*data!G129^2+constants!$D$4*data!G129^3+constants!$E$4*data!G129^4+constants!$F$4*data!G129^5+constants!$G$4*data!G129^6+constants!$H$4*data!G129^7)</f>
        <v>2267.3180944284231</v>
      </c>
      <c r="N129" s="4"/>
      <c r="O129" s="4">
        <f t="shared" si="24"/>
        <v>1481.2499327282708</v>
      </c>
      <c r="P129" s="4">
        <f t="shared" si="25"/>
        <v>1350.6190799519759</v>
      </c>
      <c r="Q129" s="4">
        <f t="shared" si="26"/>
        <v>581.53559266835566</v>
      </c>
      <c r="R129" s="4">
        <f t="shared" si="27"/>
        <v>-54.418693130369299</v>
      </c>
      <c r="S129" s="4">
        <f t="shared" si="28"/>
        <v>377.88634907140391</v>
      </c>
      <c r="T129" s="4">
        <f t="shared" ref="T129:T192" si="40">O129/P129</f>
        <v>1.0967192413577778</v>
      </c>
      <c r="U129" s="4">
        <f t="shared" si="29"/>
        <v>0.43056965601954428</v>
      </c>
      <c r="V129" s="4">
        <f t="shared" si="30"/>
        <v>-6.9440540985817583</v>
      </c>
      <c r="W129" s="4"/>
      <c r="X129">
        <f>IF(front!E129&gt;$X$2,O129,P129)</f>
        <v>1481.2499327282708</v>
      </c>
      <c r="Y129">
        <f t="shared" si="31"/>
        <v>908.10406023087353</v>
      </c>
      <c r="Z129">
        <f>SUMPRODUCT($B$7:$B$456,Y$7:Y$456,EXP(constants!$B$32+constants!$A$32*ABS($A$7:$A$456-$A129)))</f>
        <v>0.64765878847997149</v>
      </c>
      <c r="AA129">
        <f t="shared" si="20"/>
        <v>907.4564014423936</v>
      </c>
      <c r="AB129">
        <f t="shared" si="32"/>
        <v>903.29879242264246</v>
      </c>
      <c r="AD129" s="4">
        <f t="shared" si="21"/>
        <v>-437.2214910881691</v>
      </c>
      <c r="AE129">
        <f>SUMPRODUCT($B$7:$B$456,AD$7:AD$456,EXP(constants!$B$32+constants!$A$32*ABS($A$7:$A$456-$A129)))</f>
        <v>18.121816377114317</v>
      </c>
      <c r="AF129" s="4">
        <f t="shared" si="22"/>
        <v>-455.34330746528343</v>
      </c>
      <c r="AG129">
        <f t="shared" si="33"/>
        <v>0</v>
      </c>
      <c r="AH129" s="4"/>
      <c r="AI129" s="5">
        <f>SUMPRODUCT(constants!$B$13:$B$20,A129^constants!$A$13:$A$20)*constants!$C$10/((A129/1000000000)^5*(EXP(0.014388/(A129/1000000000)/constants!$B$9)-1))</f>
        <v>1.8306684019189397E-8</v>
      </c>
      <c r="AJ129">
        <f>SUMPRODUCT(A129^constants!$E$28:$J$28,constants!$E$27:$J$27)</f>
        <v>3.0664052431303673E-6</v>
      </c>
      <c r="AL129" s="17">
        <f t="shared" si="23"/>
        <v>2.0266476798990255E-11</v>
      </c>
      <c r="AM129">
        <f t="shared" si="34"/>
        <v>0</v>
      </c>
      <c r="AN129" t="e">
        <f t="shared" si="35"/>
        <v>#DIV/0!</v>
      </c>
      <c r="AO129">
        <f t="shared" si="36"/>
        <v>0</v>
      </c>
      <c r="AQ129">
        <f t="shared" si="37"/>
        <v>0</v>
      </c>
      <c r="AS129" s="4" t="e">
        <f t="shared" si="38"/>
        <v>#DIV/0!</v>
      </c>
    </row>
    <row r="130" spans="1:45" x14ac:dyDescent="0.2">
      <c r="A130">
        <f>front!A130</f>
        <v>246.82</v>
      </c>
      <c r="B130" s="1">
        <f t="shared" si="39"/>
        <v>0.47999999999998977</v>
      </c>
      <c r="C130">
        <f>front!D130-front!B130</f>
        <v>118.19999999999982</v>
      </c>
      <c r="D130" s="2">
        <f>front!E130-front!C130</f>
        <v>1066.8999999999996</v>
      </c>
      <c r="E130" s="2">
        <f>IF(front!F130-front!C130&gt;0,front!F130-front!C130,0)</f>
        <v>1128.7999999999993</v>
      </c>
      <c r="F130" s="2">
        <f>front!I130-front!H130</f>
        <v>5428.7999999999993</v>
      </c>
      <c r="G130" s="2">
        <f>IF(front!J130-front!H130&gt;0,front!J130-front!H130,0)</f>
        <v>0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117.92199532024533</v>
      </c>
      <c r="J130" s="4">
        <f>D130/(constants!$A$4+constants!$B$4*data!D130+constants!$C$4*data!D130^2+constants!$D$4*data!D130^3+constants!$E$4*data!D130^4+constants!$F$4*data!D130^5+constants!$G$4*data!D130^6+constants!$H$4*data!D130^7)</f>
        <v>1064.4509767696145</v>
      </c>
      <c r="K130" s="4">
        <f>E130/(constants!$A$4+constants!$B$4*data!E130+constants!$C$4*data!E130^2+constants!$D$4*data!E130^3+constants!$E$4*data!E130^4+constants!$F$4*data!E130^5+constants!$G$4*data!E130^6+constants!$H$4*data!E130^7)</f>
        <v>1126.2108179143022</v>
      </c>
      <c r="L130" s="4">
        <f>F130/(constants!$A$4+constants!$B$4*data!F130+constants!$C$4*data!F130^2+constants!$D$4*data!F130^3+constants!$E$4*data!F130^4+constants!$F$4*data!F130^5+constants!$G$4*data!F130^6+constants!$H$4*data!F130^7)</f>
        <v>5417.6887585826444</v>
      </c>
      <c r="M130" s="4">
        <f>G130/(constants!$A$4+constants!$B$4*data!G130+constants!$C$4*data!G130^2+constants!$D$4*data!G130^3+constants!$E$4*data!G130^4+constants!$F$4*data!G130^5+constants!$G$4*data!G130^6+constants!$H$4*data!G130^7)</f>
        <v>0</v>
      </c>
      <c r="N130" s="4"/>
      <c r="O130" s="4">
        <f t="shared" si="24"/>
        <v>196.53665886707554</v>
      </c>
      <c r="P130" s="4">
        <f t="shared" si="25"/>
        <v>212.89019535392291</v>
      </c>
      <c r="Q130" s="4">
        <f t="shared" si="26"/>
        <v>225.24216358286046</v>
      </c>
      <c r="R130" s="4">
        <f t="shared" si="27"/>
        <v>902.94812643044065</v>
      </c>
      <c r="S130" s="4">
        <f t="shared" si="28"/>
        <v>0</v>
      </c>
      <c r="T130" s="4">
        <f t="shared" si="40"/>
        <v>0.92318323321719842</v>
      </c>
      <c r="U130" s="4">
        <f t="shared" si="29"/>
        <v>1.0580203715272223</v>
      </c>
      <c r="V130" s="4">
        <f t="shared" si="30"/>
        <v>0</v>
      </c>
      <c r="W130" s="4"/>
      <c r="X130">
        <f>IF(front!E130&gt;$X$2,O130,P130)</f>
        <v>212.89019535392291</v>
      </c>
      <c r="Y130">
        <f t="shared" si="31"/>
        <v>-9.1024358753106185</v>
      </c>
      <c r="Z130">
        <f>SUMPRODUCT($B$7:$B$456,Y$7:Y$456,EXP(constants!$B$32+constants!$A$32*ABS($A$7:$A$456-$A130)))</f>
        <v>0.64895604533219842</v>
      </c>
      <c r="AA130">
        <f t="shared" si="20"/>
        <v>-9.751391920642817</v>
      </c>
      <c r="AB130">
        <f t="shared" si="32"/>
        <v>0</v>
      </c>
      <c r="AD130" s="4">
        <f t="shared" si="21"/>
        <v>902.94812643044065</v>
      </c>
      <c r="AE130">
        <f>SUMPRODUCT($B$7:$B$456,AD$7:AD$456,EXP(constants!$B$32+constants!$A$32*ABS($A$7:$A$456-$A130)))</f>
        <v>18.266934701194501</v>
      </c>
      <c r="AF130" s="4">
        <f t="shared" si="22"/>
        <v>884.68119172924617</v>
      </c>
      <c r="AG130">
        <f t="shared" si="33"/>
        <v>884.68119172924617</v>
      </c>
      <c r="AH130" s="4"/>
      <c r="AI130" s="5">
        <f>SUMPRODUCT(constants!$B$13:$B$20,A130^constants!$A$13:$A$20)*constants!$C$10/((A130/1000000000)^5*(EXP(0.014388/(A130/1000000000)/constants!$B$9)-1))</f>
        <v>1.8828686506528411E-8</v>
      </c>
      <c r="AJ130">
        <f>SUMPRODUCT(A130^constants!$E$28:$J$28,constants!$E$27:$J$27)</f>
        <v>3.039375693084372E-6</v>
      </c>
      <c r="AL130" s="17">
        <f t="shared" si="23"/>
        <v>0</v>
      </c>
      <c r="AM130">
        <f t="shared" si="34"/>
        <v>3.4355604273031308E-9</v>
      </c>
      <c r="AN130">
        <f t="shared" si="35"/>
        <v>0</v>
      </c>
      <c r="AO130">
        <f t="shared" si="36"/>
        <v>6.4537784375184823E-9</v>
      </c>
      <c r="AQ130">
        <f t="shared" si="37"/>
        <v>6.4537784375184823E-9</v>
      </c>
      <c r="AS130" s="4">
        <f t="shared" si="38"/>
        <v>0</v>
      </c>
    </row>
    <row r="131" spans="1:45" x14ac:dyDescent="0.2">
      <c r="A131">
        <f>front!A131</f>
        <v>247.29</v>
      </c>
      <c r="B131" s="1">
        <f t="shared" si="39"/>
        <v>0.46999999999999886</v>
      </c>
      <c r="C131">
        <f>front!D131-front!B131</f>
        <v>130.60000000000036</v>
      </c>
      <c r="D131" s="2">
        <f>front!E131-front!C131</f>
        <v>1193.5999999999985</v>
      </c>
      <c r="E131" s="2">
        <f>IF(front!F131-front!C131&gt;0,front!F131-front!C131,0)</f>
        <v>1180</v>
      </c>
      <c r="F131" s="2">
        <f>front!I131-front!H131</f>
        <v>5194.2000000000007</v>
      </c>
      <c r="G131" s="2">
        <f>IF(front!J131-front!H131&gt;0,front!J131-front!H131,0)</f>
        <v>0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130.2929897184265</v>
      </c>
      <c r="J131" s="4">
        <f>D131/(constants!$A$4+constants!$B$4*data!D131+constants!$C$4*data!D131^2+constants!$D$4*data!D131^3+constants!$E$4*data!D131^4+constants!$F$4*data!D131^5+constants!$G$4*data!D131^6+constants!$H$4*data!D131^7)</f>
        <v>1190.86410531662</v>
      </c>
      <c r="K131" s="4">
        <f>E131/(constants!$A$4+constants!$B$4*data!E131+constants!$C$4*data!E131^2+constants!$D$4*data!E131^3+constants!$E$4*data!E131^4+constants!$F$4*data!E131^5+constants!$G$4*data!E131^6+constants!$H$4*data!E131^7)</f>
        <v>1177.2948966985198</v>
      </c>
      <c r="L131" s="4">
        <f>F131/(constants!$A$4+constants!$B$4*data!F131+constants!$C$4*data!F131^2+constants!$D$4*data!F131^3+constants!$E$4*data!F131^4+constants!$F$4*data!F131^5+constants!$G$4*data!F131^6+constants!$H$4*data!F131^7)</f>
        <v>5183.3578084081782</v>
      </c>
      <c r="M131" s="4">
        <f>G131/(constants!$A$4+constants!$B$4*data!G131+constants!$C$4*data!G131^2+constants!$D$4*data!G131^3+constants!$E$4*data!G131^4+constants!$F$4*data!G131^5+constants!$G$4*data!G131^6+constants!$H$4*data!G131^7)</f>
        <v>0</v>
      </c>
      <c r="N131" s="4"/>
      <c r="O131" s="4">
        <f t="shared" si="24"/>
        <v>217.15498286404417</v>
      </c>
      <c r="P131" s="4">
        <f t="shared" si="25"/>
        <v>238.17282106332402</v>
      </c>
      <c r="Q131" s="4">
        <f t="shared" si="26"/>
        <v>235.45897933970397</v>
      </c>
      <c r="R131" s="4">
        <f t="shared" si="27"/>
        <v>863.89296806802975</v>
      </c>
      <c r="S131" s="4">
        <f t="shared" si="28"/>
        <v>0</v>
      </c>
      <c r="T131" s="4">
        <f t="shared" si="40"/>
        <v>0.91175383444069902</v>
      </c>
      <c r="U131" s="4">
        <f t="shared" si="29"/>
        <v>0.98860557761585022</v>
      </c>
      <c r="V131" s="4">
        <f t="shared" si="30"/>
        <v>0</v>
      </c>
      <c r="W131" s="4"/>
      <c r="X131">
        <f>IF(front!E131&gt;$X$2,O131,P131)</f>
        <v>238.17282106332402</v>
      </c>
      <c r="Y131">
        <f t="shared" si="31"/>
        <v>6.1107704297984355</v>
      </c>
      <c r="Z131">
        <f>SUMPRODUCT($B$7:$B$456,Y$7:Y$456,EXP(constants!$B$32+constants!$A$32*ABS($A$7:$A$456-$A131)))</f>
        <v>0.65085715815071221</v>
      </c>
      <c r="AA131">
        <f t="shared" si="20"/>
        <v>5.4599132716477232</v>
      </c>
      <c r="AB131">
        <f t="shared" si="32"/>
        <v>1.302304251896536</v>
      </c>
      <c r="AD131" s="4">
        <f t="shared" si="21"/>
        <v>863.89296806802975</v>
      </c>
      <c r="AE131">
        <f>SUMPRODUCT($B$7:$B$456,AD$7:AD$456,EXP(constants!$B$32+constants!$A$32*ABS($A$7:$A$456-$A131)))</f>
        <v>18.406140913872523</v>
      </c>
      <c r="AF131" s="4">
        <f t="shared" si="22"/>
        <v>845.48682715415725</v>
      </c>
      <c r="AG131">
        <f t="shared" si="33"/>
        <v>845.48682715415725</v>
      </c>
      <c r="AH131" s="4"/>
      <c r="AI131" s="5">
        <f>SUMPRODUCT(constants!$B$13:$B$20,A131^constants!$A$13:$A$20)*constants!$C$10/((A131/1000000000)^5*(EXP(0.014388/(A131/1000000000)/constants!$B$9)-1))</f>
        <v>1.9351591400361603E-8</v>
      </c>
      <c r="AJ131">
        <f>SUMPRODUCT(A131^constants!$E$28:$J$28,constants!$E$27:$J$27)</f>
        <v>3.0132344212895697E-6</v>
      </c>
      <c r="AL131" s="17">
        <f t="shared" si="23"/>
        <v>1.4859501051447866E-8</v>
      </c>
      <c r="AM131">
        <f t="shared" si="34"/>
        <v>3.5639046340105403E-9</v>
      </c>
      <c r="AN131">
        <f t="shared" si="35"/>
        <v>4.1694440725609825</v>
      </c>
      <c r="AO131">
        <f t="shared" si="36"/>
        <v>6.6948759502404183E-9</v>
      </c>
      <c r="AQ131">
        <f t="shared" si="37"/>
        <v>6.6948759502404183E-9</v>
      </c>
      <c r="AS131" s="4">
        <f t="shared" si="38"/>
        <v>2.219533440483576</v>
      </c>
    </row>
    <row r="132" spans="1:45" x14ac:dyDescent="0.2">
      <c r="A132">
        <f>front!A132</f>
        <v>247.77</v>
      </c>
      <c r="B132" s="1">
        <f t="shared" si="39"/>
        <v>0.48000000000001819</v>
      </c>
      <c r="C132">
        <f>front!D132-front!B132</f>
        <v>122.47000000000025</v>
      </c>
      <c r="D132" s="2">
        <f>front!E132-front!C132</f>
        <v>1152.2000000000007</v>
      </c>
      <c r="E132" s="2">
        <f>IF(front!F132-front!C132&gt;0,front!F132-front!C132,0)</f>
        <v>1133.3000000000011</v>
      </c>
      <c r="F132" s="2">
        <f>front!I132-front!H132</f>
        <v>5323.0000000000018</v>
      </c>
      <c r="G132" s="2">
        <f>IF(front!J132-front!H132&gt;0,front!J132-front!H132,0)</f>
        <v>33.399999999999636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122.18200390813769</v>
      </c>
      <c r="J132" s="4">
        <f>D132/(constants!$A$4+constants!$B$4*data!D132+constants!$C$4*data!D132^2+constants!$D$4*data!D132^3+constants!$E$4*data!D132^4+constants!$F$4*data!D132^5+constants!$G$4*data!D132^6+constants!$H$4*data!D132^7)</f>
        <v>1149.5578378578559</v>
      </c>
      <c r="K132" s="4">
        <f>E132/(constants!$A$4+constants!$B$4*data!E132+constants!$C$4*data!E132^2+constants!$D$4*data!E132^3+constants!$E$4*data!E132^4+constants!$F$4*data!E132^5+constants!$G$4*data!E132^6+constants!$H$4*data!E132^7)</f>
        <v>1130.700629338847</v>
      </c>
      <c r="L132" s="4">
        <f>F132/(constants!$A$4+constants!$B$4*data!F132+constants!$C$4*data!F132^2+constants!$D$4*data!F132^3+constants!$E$4*data!F132^4+constants!$F$4*data!F132^5+constants!$G$4*data!F132^6+constants!$H$4*data!F132^7)</f>
        <v>5312.0045120963987</v>
      </c>
      <c r="M132" s="4">
        <f>G132/(constants!$A$4+constants!$B$4*data!G132+constants!$C$4*data!G132^2+constants!$D$4*data!G132^3+constants!$E$4*data!G132^4+constants!$F$4*data!G132^5+constants!$G$4*data!G132^6+constants!$H$4*data!G132^7)</f>
        <v>33.321151323022427</v>
      </c>
      <c r="N132" s="4"/>
      <c r="O132" s="4">
        <f t="shared" si="24"/>
        <v>203.63667318022948</v>
      </c>
      <c r="P132" s="4">
        <f t="shared" si="25"/>
        <v>229.9115675715712</v>
      </c>
      <c r="Q132" s="4">
        <f t="shared" si="26"/>
        <v>226.1401258677694</v>
      </c>
      <c r="R132" s="4">
        <f t="shared" si="27"/>
        <v>885.33408534939974</v>
      </c>
      <c r="S132" s="4">
        <f t="shared" si="28"/>
        <v>5.5535252205037384</v>
      </c>
      <c r="T132" s="4">
        <f t="shared" si="40"/>
        <v>0.88571738834688096</v>
      </c>
      <c r="U132" s="4">
        <f t="shared" si="29"/>
        <v>0.98359612026642484</v>
      </c>
      <c r="V132" s="4">
        <f t="shared" si="30"/>
        <v>6.2728017732560509E-3</v>
      </c>
      <c r="W132" s="4"/>
      <c r="X132">
        <f>IF(front!E132&gt;$X$2,O132,P132)</f>
        <v>229.9115675715712</v>
      </c>
      <c r="Y132">
        <f t="shared" si="31"/>
        <v>7.0339288144366492</v>
      </c>
      <c r="Z132">
        <f>SUMPRODUCT($B$7:$B$456,Y$7:Y$456,EXP(constants!$B$32+constants!$A$32*ABS($A$7:$A$456-$A132)))</f>
        <v>0.65317002693561543</v>
      </c>
      <c r="AA132">
        <f t="shared" si="20"/>
        <v>6.3807587875010334</v>
      </c>
      <c r="AB132">
        <f t="shared" si="32"/>
        <v>2.2231497677498462</v>
      </c>
      <c r="AD132" s="4">
        <f t="shared" si="21"/>
        <v>879.70830659829608</v>
      </c>
      <c r="AE132">
        <f>SUMPRODUCT($B$7:$B$456,AD$7:AD$456,EXP(constants!$B$32+constants!$A$32*ABS($A$7:$A$456-$A132)))</f>
        <v>18.546500657135972</v>
      </c>
      <c r="AF132" s="4">
        <f t="shared" si="22"/>
        <v>861.16180594116008</v>
      </c>
      <c r="AG132">
        <f t="shared" si="33"/>
        <v>861.16180594116008</v>
      </c>
      <c r="AH132" s="4"/>
      <c r="AI132" s="5">
        <f>SUMPRODUCT(constants!$B$13:$B$20,A132^constants!$A$13:$A$20)*constants!$C$10/((A132/1000000000)^5*(EXP(0.014388/(A132/1000000000)/constants!$B$9)-1))</f>
        <v>1.9897857475789356E-8</v>
      </c>
      <c r="AJ132">
        <f>SUMPRODUCT(A132^constants!$E$28:$J$28,constants!$E$27:$J$27)</f>
        <v>2.9868651280479911E-6</v>
      </c>
      <c r="AL132" s="17">
        <f t="shared" si="23"/>
        <v>8.9503000492535005E-9</v>
      </c>
      <c r="AM132">
        <f t="shared" si="34"/>
        <v>3.4684133776505086E-9</v>
      </c>
      <c r="AN132">
        <f t="shared" si="35"/>
        <v>2.5805171052927962</v>
      </c>
      <c r="AO132">
        <f t="shared" si="36"/>
        <v>6.5154934523020263E-9</v>
      </c>
      <c r="AQ132">
        <f t="shared" si="37"/>
        <v>6.5154934523020263E-9</v>
      </c>
      <c r="AS132" s="4">
        <f t="shared" si="38"/>
        <v>1.3736948881578905</v>
      </c>
    </row>
    <row r="133" spans="1:45" x14ac:dyDescent="0.2">
      <c r="A133">
        <f>front!A133</f>
        <v>248.24</v>
      </c>
      <c r="B133" s="1">
        <f t="shared" si="39"/>
        <v>0.46999999999999886</v>
      </c>
      <c r="C133">
        <f>front!D133-front!B133</f>
        <v>131.80000000000018</v>
      </c>
      <c r="D133" s="2">
        <f>front!E133-front!C133</f>
        <v>1179.5999999999985</v>
      </c>
      <c r="E133" s="2">
        <f>IF(front!F133-front!C133&gt;0,front!F133-front!C133,0)</f>
        <v>1158.7999999999993</v>
      </c>
      <c r="F133" s="2">
        <f>front!I133-front!H133</f>
        <v>5361.4</v>
      </c>
      <c r="G133" s="2">
        <f>IF(front!J133-front!H133&gt;0,front!J133-front!H133,0)</f>
        <v>50.100000000000364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131.4901842181406</v>
      </c>
      <c r="J133" s="4">
        <f>D133/(constants!$A$4+constants!$B$4*data!D133+constants!$C$4*data!D133^2+constants!$D$4*data!D133^3+constants!$E$4*data!D133^4+constants!$F$4*data!D133^5+constants!$G$4*data!D133^6+constants!$H$4*data!D133^7)</f>
        <v>1176.8958023255336</v>
      </c>
      <c r="K133" s="4">
        <f>E133/(constants!$A$4+constants!$B$4*data!E133+constants!$C$4*data!E133^2+constants!$D$4*data!E133^3+constants!$E$4*data!E133^4+constants!$F$4*data!E133^5+constants!$G$4*data!E133^6+constants!$H$4*data!E133^7)</f>
        <v>1156.1428949459173</v>
      </c>
      <c r="L133" s="4">
        <f>F133/(constants!$A$4+constants!$B$4*data!F133+constants!$C$4*data!F133^2+constants!$D$4*data!F133^3+constants!$E$4*data!F133^4+constants!$F$4*data!F133^5+constants!$G$4*data!F133^6+constants!$H$4*data!F133^7)</f>
        <v>5350.36141405947</v>
      </c>
      <c r="M133" s="4">
        <f>G133/(constants!$A$4+constants!$B$4*data!G133+constants!$C$4*data!G133^2+constants!$D$4*data!G133^3+constants!$E$4*data!G133^4+constants!$F$4*data!G133^5+constants!$G$4*data!G133^6+constants!$H$4*data!G133^7)</f>
        <v>49.98181634701627</v>
      </c>
      <c r="N133" s="4"/>
      <c r="O133" s="4">
        <f t="shared" si="24"/>
        <v>219.15030703023436</v>
      </c>
      <c r="P133" s="4">
        <f t="shared" si="25"/>
        <v>235.37916046510674</v>
      </c>
      <c r="Q133" s="4">
        <f t="shared" si="26"/>
        <v>231.22857898918349</v>
      </c>
      <c r="R133" s="4">
        <f t="shared" si="27"/>
        <v>891.72690234324511</v>
      </c>
      <c r="S133" s="4">
        <f t="shared" si="28"/>
        <v>8.3303027245027117</v>
      </c>
      <c r="T133" s="4">
        <f t="shared" si="40"/>
        <v>0.93105229280789203</v>
      </c>
      <c r="U133" s="4">
        <f t="shared" si="29"/>
        <v>0.98236640207348114</v>
      </c>
      <c r="V133" s="4">
        <f t="shared" si="30"/>
        <v>9.3417645050437158E-3</v>
      </c>
      <c r="W133" s="4"/>
      <c r="X133">
        <f>IF(front!E133&gt;$X$2,O133,P133)</f>
        <v>235.37916046510674</v>
      </c>
      <c r="Y133">
        <f t="shared" si="31"/>
        <v>7.4864788787739371</v>
      </c>
      <c r="Z133">
        <f>SUMPRODUCT($B$7:$B$456,Y$7:Y$456,EXP(constants!$B$32+constants!$A$32*ABS($A$7:$A$456-$A133)))</f>
        <v>0.65578121924531541</v>
      </c>
      <c r="AA133">
        <f t="shared" si="20"/>
        <v>6.8306976595286217</v>
      </c>
      <c r="AB133">
        <f t="shared" si="32"/>
        <v>2.6730886397774345</v>
      </c>
      <c r="AD133" s="4">
        <f t="shared" si="21"/>
        <v>883.28821912906903</v>
      </c>
      <c r="AE133">
        <f>SUMPRODUCT($B$7:$B$456,AD$7:AD$456,EXP(constants!$B$32+constants!$A$32*ABS($A$7:$A$456-$A133)))</f>
        <v>18.681663324731808</v>
      </c>
      <c r="AF133" s="4">
        <f t="shared" si="22"/>
        <v>864.60655580433718</v>
      </c>
      <c r="AG133">
        <f t="shared" si="33"/>
        <v>864.60655580433718</v>
      </c>
      <c r="AH133" s="4"/>
      <c r="AI133" s="5">
        <f>SUMPRODUCT(constants!$B$13:$B$20,A133^constants!$A$13:$A$20)*constants!$C$10/((A133/1000000000)^5*(EXP(0.014388/(A133/1000000000)/constants!$B$9)-1))</f>
        <v>2.0444927392611986E-8</v>
      </c>
      <c r="AJ133">
        <f>SUMPRODUCT(A133^constants!$E$28:$J$28,constants!$E$27:$J$27)</f>
        <v>2.9613627675733061E-6</v>
      </c>
      <c r="AL133" s="17">
        <f t="shared" si="23"/>
        <v>7.6484285213655551E-9</v>
      </c>
      <c r="AM133">
        <f t="shared" si="34"/>
        <v>3.4250986737179802E-9</v>
      </c>
      <c r="AN133">
        <f t="shared" si="35"/>
        <v>2.2330534825331343</v>
      </c>
      <c r="AO133">
        <f t="shared" si="36"/>
        <v>6.434125795355679E-9</v>
      </c>
      <c r="AQ133">
        <f t="shared" si="37"/>
        <v>6.434125795355679E-9</v>
      </c>
      <c r="AS133" s="4">
        <f t="shared" si="38"/>
        <v>1.1887284713777886</v>
      </c>
    </row>
    <row r="134" spans="1:45" x14ac:dyDescent="0.2">
      <c r="A134">
        <f>front!A134</f>
        <v>248.72</v>
      </c>
      <c r="B134" s="1">
        <f t="shared" si="39"/>
        <v>0.47999999999998977</v>
      </c>
      <c r="C134">
        <f>front!D134-front!B134</f>
        <v>124.13000000000011</v>
      </c>
      <c r="D134" s="2">
        <f>front!E134-front!C134</f>
        <v>1153.3999999999996</v>
      </c>
      <c r="E134" s="2">
        <f>IF(front!F134-front!C134&gt;0,front!F134-front!C134,0)</f>
        <v>1165.1000000000004</v>
      </c>
      <c r="F134" s="2">
        <f>front!I134-front!H134</f>
        <v>5301.2000000000007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123.83812056742693</v>
      </c>
      <c r="J134" s="4">
        <f>D134/(constants!$A$4+constants!$B$4*data!D134+constants!$C$4*data!D134^2+constants!$D$4*data!D134^3+constants!$E$4*data!D134^4+constants!$F$4*data!D134^5+constants!$G$4*data!D134^6+constants!$H$4*data!D134^7)</f>
        <v>1150.7551209606925</v>
      </c>
      <c r="K134" s="4">
        <f>E134/(constants!$A$4+constants!$B$4*data!E134+constants!$C$4*data!E134^2+constants!$D$4*data!E134^3+constants!$E$4*data!E134^4+constants!$F$4*data!E134^5+constants!$G$4*data!E134^6+constants!$H$4*data!E134^7)</f>
        <v>1162.4286312977686</v>
      </c>
      <c r="L134" s="4">
        <f>F134/(constants!$A$4+constants!$B$4*data!F134+constants!$C$4*data!F134^2+constants!$D$4*data!F134^3+constants!$E$4*data!F134^4+constants!$F$4*data!F134^5+constants!$G$4*data!F134^6+constants!$H$4*data!F134^7)</f>
        <v>5290.229519849303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206.3968676123782</v>
      </c>
      <c r="P134" s="4">
        <f t="shared" si="25"/>
        <v>230.15102419213849</v>
      </c>
      <c r="Q134" s="4">
        <f t="shared" si="26"/>
        <v>232.4857262595537</v>
      </c>
      <c r="R134" s="4">
        <f t="shared" si="27"/>
        <v>881.70491997488386</v>
      </c>
      <c r="S134" s="4">
        <f t="shared" si="28"/>
        <v>0</v>
      </c>
      <c r="T134" s="4">
        <f t="shared" si="40"/>
        <v>0.89678882958205108</v>
      </c>
      <c r="U134" s="4">
        <f t="shared" si="29"/>
        <v>1.010144217587605</v>
      </c>
      <c r="V134" s="4">
        <f t="shared" si="30"/>
        <v>0</v>
      </c>
      <c r="W134" s="4"/>
      <c r="X134">
        <f>IF(front!E134&gt;$X$2,O134,P134)</f>
        <v>230.15102419213849</v>
      </c>
      <c r="Y134">
        <f t="shared" si="31"/>
        <v>1.0193319962780265</v>
      </c>
      <c r="Z134">
        <f>SUMPRODUCT($B$7:$B$456,Y$7:Y$456,EXP(constants!$B$32+constants!$A$32*ABS($A$7:$A$456-$A134)))</f>
        <v>0.65879840826607883</v>
      </c>
      <c r="AA134">
        <f t="shared" si="20"/>
        <v>0.36053358801194768</v>
      </c>
      <c r="AB134">
        <f t="shared" si="32"/>
        <v>0</v>
      </c>
      <c r="AD134" s="4">
        <f t="shared" si="21"/>
        <v>881.70491997488386</v>
      </c>
      <c r="AE134">
        <f>SUMPRODUCT($B$7:$B$456,AD$7:AD$456,EXP(constants!$B$32+constants!$A$32*ABS($A$7:$A$456-$A134)))</f>
        <v>18.817751262559614</v>
      </c>
      <c r="AF134" s="4">
        <f t="shared" si="22"/>
        <v>862.8871687123243</v>
      </c>
      <c r="AG134">
        <f t="shared" si="33"/>
        <v>862.8871687123243</v>
      </c>
      <c r="AH134" s="4"/>
      <c r="AI134" s="5">
        <f>SUMPRODUCT(constants!$B$13:$B$20,A134^constants!$A$13:$A$20)*constants!$C$10/((A134/1000000000)^5*(EXP(0.014388/(A134/1000000000)/constants!$B$9)-1))</f>
        <v>2.101629230585129E-8</v>
      </c>
      <c r="AJ134">
        <f>SUMPRODUCT(A134^constants!$E$28:$J$28,constants!$E$27:$J$27)</f>
        <v>2.9356382909462189E-6</v>
      </c>
      <c r="AL134" s="17">
        <f t="shared" si="23"/>
        <v>0</v>
      </c>
      <c r="AM134">
        <f t="shared" si="34"/>
        <v>3.4021114201142139E-9</v>
      </c>
      <c r="AN134">
        <f t="shared" si="35"/>
        <v>0</v>
      </c>
      <c r="AO134">
        <f t="shared" si="36"/>
        <v>6.3909437163950674E-9</v>
      </c>
      <c r="AQ134">
        <f t="shared" si="37"/>
        <v>6.3909437163950674E-9</v>
      </c>
      <c r="AS134" s="4">
        <f t="shared" si="38"/>
        <v>0</v>
      </c>
    </row>
    <row r="135" spans="1:45" x14ac:dyDescent="0.2">
      <c r="A135">
        <f>front!A135</f>
        <v>249.19</v>
      </c>
      <c r="B135" s="1">
        <f t="shared" si="39"/>
        <v>0.46999999999999886</v>
      </c>
      <c r="C135">
        <f>front!D135-front!B135</f>
        <v>135.07000000000016</v>
      </c>
      <c r="D135" s="2">
        <f>front!E135-front!C135</f>
        <v>1151.8999999999996</v>
      </c>
      <c r="E135" s="2">
        <f>IF(front!F135-front!C135&gt;0,front!F135-front!C135,0)</f>
        <v>1156.7000000000007</v>
      </c>
      <c r="F135" s="2">
        <f>front!I135-front!H135</f>
        <v>5383.1</v>
      </c>
      <c r="G135" s="2">
        <f>IF(front!J135-front!H135&gt;0,front!J135-front!H135,0)</f>
        <v>0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134.75254055530041</v>
      </c>
      <c r="J135" s="4">
        <f>D135/(constants!$A$4+constants!$B$4*data!D135+constants!$C$4*data!D135^2+constants!$D$4*data!D135^3+constants!$E$4*data!D135^4+constants!$F$4*data!D135^5+constants!$G$4*data!D135^6+constants!$H$4*data!D135^7)</f>
        <v>1149.2585170824641</v>
      </c>
      <c r="K135" s="4">
        <f>E135/(constants!$A$4+constants!$B$4*data!E135+constants!$C$4*data!E135^2+constants!$D$4*data!E135^3+constants!$E$4*data!E135^4+constants!$F$4*data!E135^5+constants!$G$4*data!E135^6+constants!$H$4*data!E135^7)</f>
        <v>1154.047649503206</v>
      </c>
      <c r="L135" s="4">
        <f>F135/(constants!$A$4+constants!$B$4*data!F135+constants!$C$4*data!F135^2+constants!$D$4*data!F135^3+constants!$E$4*data!F135^4+constants!$F$4*data!F135^5+constants!$G$4*data!F135^6+constants!$H$4*data!F135^7)</f>
        <v>5372.0376026491795</v>
      </c>
      <c r="M135" s="4">
        <f>G135/(constants!$A$4+constants!$B$4*data!G135+constants!$C$4*data!G135^2+constants!$D$4*data!G135^3+constants!$E$4*data!G135^4+constants!$F$4*data!G135^5+constants!$G$4*data!G135^6+constants!$H$4*data!G135^7)</f>
        <v>0</v>
      </c>
      <c r="N135" s="4"/>
      <c r="O135" s="4">
        <f t="shared" si="24"/>
        <v>224.58756759216737</v>
      </c>
      <c r="P135" s="4">
        <f t="shared" si="25"/>
        <v>229.85170341649282</v>
      </c>
      <c r="Q135" s="4">
        <f t="shared" si="26"/>
        <v>230.80952990064117</v>
      </c>
      <c r="R135" s="4">
        <f t="shared" si="27"/>
        <v>895.33960044152991</v>
      </c>
      <c r="S135" s="4">
        <f t="shared" si="28"/>
        <v>0</v>
      </c>
      <c r="T135" s="4">
        <f t="shared" si="40"/>
        <v>0.97709768626431803</v>
      </c>
      <c r="U135" s="4">
        <f t="shared" si="29"/>
        <v>1.0041671498183886</v>
      </c>
      <c r="V135" s="4">
        <f t="shared" si="30"/>
        <v>0</v>
      </c>
      <c r="W135" s="4"/>
      <c r="X135">
        <f>IF(front!E135&gt;$X$2,O135,P135)</f>
        <v>229.85170341649282</v>
      </c>
      <c r="Y135">
        <f t="shared" si="31"/>
        <v>2.3720253651109715</v>
      </c>
      <c r="Z135">
        <f>SUMPRODUCT($B$7:$B$456,Y$7:Y$456,EXP(constants!$B$32+constants!$A$32*ABS($A$7:$A$456-$A135)))</f>
        <v>0.66221043840641403</v>
      </c>
      <c r="AA135">
        <f t="shared" ref="AA135:AA198" si="41">Y135-Z135</f>
        <v>1.7098149267045575</v>
      </c>
      <c r="AB135">
        <f t="shared" si="32"/>
        <v>0</v>
      </c>
      <c r="AD135" s="4">
        <f t="shared" ref="AD135:AD198" si="42">R135-(S135/$V$2)</f>
        <v>895.33960044152991</v>
      </c>
      <c r="AE135">
        <f>SUMPRODUCT($B$7:$B$456,AD$7:AD$456,EXP(constants!$B$32+constants!$A$32*ABS($A$7:$A$456-$A135)))</f>
        <v>18.948891512020928</v>
      </c>
      <c r="AF135" s="4">
        <f t="shared" ref="AF135:AF198" si="43">AD135-AE135</f>
        <v>876.39070892950895</v>
      </c>
      <c r="AG135">
        <f t="shared" si="33"/>
        <v>876.39070892950895</v>
      </c>
      <c r="AH135" s="4"/>
      <c r="AI135" s="5">
        <f>SUMPRODUCT(constants!$B$13:$B$20,A135^constants!$A$13:$A$20)*constants!$C$10/((A135/1000000000)^5*(EXP(0.014388/(A135/1000000000)/constants!$B$9)-1))</f>
        <v>2.1588353046040219E-8</v>
      </c>
      <c r="AJ135">
        <f>SUMPRODUCT(A135^constants!$E$28:$J$28,constants!$E$27:$J$27)</f>
        <v>2.9107598461026074E-6</v>
      </c>
      <c r="AL135" s="17">
        <f t="shared" ref="AL135:AL198" si="44">IF(AB135=0,0,AI135/AB135)</f>
        <v>0</v>
      </c>
      <c r="AM135">
        <f t="shared" si="34"/>
        <v>3.3213038619019975E-9</v>
      </c>
      <c r="AN135">
        <f t="shared" si="35"/>
        <v>0</v>
      </c>
      <c r="AO135">
        <f t="shared" si="36"/>
        <v>6.2391448795491376E-9</v>
      </c>
      <c r="AQ135">
        <f t="shared" si="37"/>
        <v>6.2391448795491376E-9</v>
      </c>
      <c r="AS135" s="4">
        <f t="shared" si="38"/>
        <v>0</v>
      </c>
    </row>
    <row r="136" spans="1:45" x14ac:dyDescent="0.2">
      <c r="A136">
        <f>front!A136</f>
        <v>249.67</v>
      </c>
      <c r="B136" s="1">
        <f t="shared" si="39"/>
        <v>0.47999999999998977</v>
      </c>
      <c r="C136">
        <f>front!D136-front!B136</f>
        <v>122.73000000000002</v>
      </c>
      <c r="D136" s="2">
        <f>front!E136-front!C136</f>
        <v>1201.6999999999989</v>
      </c>
      <c r="E136" s="2">
        <f>IF(front!F136-front!C136&gt;0,front!F136-front!C136,0)</f>
        <v>1189.2999999999993</v>
      </c>
      <c r="F136" s="2">
        <f>front!I136-front!H136</f>
        <v>5362.6999999999989</v>
      </c>
      <c r="G136" s="2">
        <f>IF(front!J136-front!H136&gt;0,front!J136-front!H136,0)</f>
        <v>0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122.4413956405381</v>
      </c>
      <c r="J136" s="4">
        <f>D136/(constants!$A$4+constants!$B$4*data!D136+constants!$C$4*data!D136^2+constants!$D$4*data!D136^3+constants!$E$4*data!D136^4+constants!$F$4*data!D136^5+constants!$G$4*data!D136^6+constants!$H$4*data!D136^7)</f>
        <v>1198.9457662335333</v>
      </c>
      <c r="K136" s="4">
        <f>E136/(constants!$A$4+constants!$B$4*data!E136+constants!$C$4*data!E136^2+constants!$D$4*data!E136^3+constants!$E$4*data!E136^4+constants!$F$4*data!E136^5+constants!$G$4*data!E136^6+constants!$H$4*data!E136^7)</f>
        <v>1186.5738408443942</v>
      </c>
      <c r="L136" s="4">
        <f>F136/(constants!$A$4+constants!$B$4*data!F136+constants!$C$4*data!F136^2+constants!$D$4*data!F136^3+constants!$E$4*data!F136^4+constants!$F$4*data!F136^5+constants!$G$4*data!F136^6+constants!$H$4*data!F136^7)</f>
        <v>5351.6599764568709</v>
      </c>
      <c r="M136" s="4">
        <f>G136/(constants!$A$4+constants!$B$4*data!G136+constants!$C$4*data!G136^2+constants!$D$4*data!G136^3+constants!$E$4*data!G136^4+constants!$F$4*data!G136^5+constants!$G$4*data!G136^6+constants!$H$4*data!G136^7)</f>
        <v>0</v>
      </c>
      <c r="N136" s="4"/>
      <c r="O136" s="4">
        <f t="shared" ref="O136:O199" si="45">I136*1000/O$4</f>
        <v>204.06899273423016</v>
      </c>
      <c r="P136" s="4">
        <f t="shared" ref="P136:P199" si="46">J136*1000/P$4</f>
        <v>239.78915324670669</v>
      </c>
      <c r="Q136" s="4">
        <f t="shared" ref="Q136:Q199" si="47">K136*1000/Q$4</f>
        <v>237.31476816887883</v>
      </c>
      <c r="R136" s="4">
        <f t="shared" ref="R136:R199" si="48">L136*1000/R$4</f>
        <v>891.94332940947857</v>
      </c>
      <c r="S136" s="4">
        <f t="shared" ref="S136:S199" si="49">M136*1000/S$4</f>
        <v>0</v>
      </c>
      <c r="T136" s="4">
        <f t="shared" si="40"/>
        <v>0.85103512803297698</v>
      </c>
      <c r="U136" s="4">
        <f t="shared" ref="U136:U199" si="50">Q136/P136</f>
        <v>0.9896809966409027</v>
      </c>
      <c r="V136" s="4">
        <f t="shared" ref="V136:V199" si="51">S136/R136</f>
        <v>0</v>
      </c>
      <c r="W136" s="4"/>
      <c r="X136">
        <f>IF(front!E136&gt;$X$2,O136,P136)</f>
        <v>239.78915324670669</v>
      </c>
      <c r="Y136">
        <f t="shared" ref="Y136:Y199" si="52">X136-(Q136/$U$2)</f>
        <v>5.8980869500333313</v>
      </c>
      <c r="Z136">
        <f>SUMPRODUCT($B$7:$B$456,Y$7:Y$456,EXP(constants!$B$32+constants!$A$32*ABS($A$7:$A$456-$A136)))</f>
        <v>0.66614134789421986</v>
      </c>
      <c r="AA136">
        <f t="shared" si="41"/>
        <v>5.2319456021391115</v>
      </c>
      <c r="AB136">
        <f t="shared" ref="AB136:AB199" si="53">IF((AA136-$AA$3)&gt;0,AA136-$AA$3,0)</f>
        <v>1.0743365823879243</v>
      </c>
      <c r="AD136" s="4">
        <f t="shared" si="42"/>
        <v>891.94332940947857</v>
      </c>
      <c r="AE136">
        <f>SUMPRODUCT($B$7:$B$456,AD$7:AD$456,EXP(constants!$B$32+constants!$A$32*ABS($A$7:$A$456-$A136)))</f>
        <v>19.080853908219225</v>
      </c>
      <c r="AF136" s="4">
        <f t="shared" si="43"/>
        <v>872.86247550125938</v>
      </c>
      <c r="AG136">
        <f t="shared" ref="AG136:AG199" si="54">IF((AF136)&gt;0,AF136,0)</f>
        <v>872.86247550125938</v>
      </c>
      <c r="AH136" s="4"/>
      <c r="AI136" s="5">
        <f>SUMPRODUCT(constants!$B$13:$B$20,A136^constants!$A$13:$A$20)*constants!$C$10/((A136/1000000000)^5*(EXP(0.014388/(A136/1000000000)/constants!$B$9)-1))</f>
        <v>2.2185668262093809E-8</v>
      </c>
      <c r="AJ136">
        <f>SUMPRODUCT(A136^constants!$E$28:$J$28,constants!$E$27:$J$27)</f>
        <v>2.885664996302975E-6</v>
      </c>
      <c r="AL136" s="17">
        <f t="shared" si="44"/>
        <v>2.0650575085865362E-8</v>
      </c>
      <c r="AM136">
        <f t="shared" ref="AM136:AM199" si="55">IF(AG136=0,0,AJ136/AG136)</f>
        <v>3.3059789798453898E-9</v>
      </c>
      <c r="AN136">
        <f t="shared" ref="AN136:AN199" si="56">AL136/AM136</f>
        <v>6.2464326638976768</v>
      </c>
      <c r="AO136">
        <f t="shared" ref="AO136:AO199" si="57">AM136*$AN$2</f>
        <v>6.2103567398941213E-9</v>
      </c>
      <c r="AQ136">
        <f t="shared" ref="AQ136:AQ199" si="58">AO136</f>
        <v>6.2103567398941213E-9</v>
      </c>
      <c r="AS136" s="4">
        <f t="shared" ref="AS136:AS199" si="59">AL136/AO136</f>
        <v>3.325183391351755</v>
      </c>
    </row>
    <row r="137" spans="1:45" x14ac:dyDescent="0.2">
      <c r="A137">
        <f>front!A137</f>
        <v>250.14</v>
      </c>
      <c r="B137" s="1">
        <f t="shared" ref="B137:B200" si="60">A137-A136</f>
        <v>0.46999999999999886</v>
      </c>
      <c r="C137">
        <f>front!D137-front!B137</f>
        <v>119.14000000000033</v>
      </c>
      <c r="D137" s="2">
        <f>front!E137-front!C137</f>
        <v>1187.5999999999985</v>
      </c>
      <c r="E137" s="2">
        <f>IF(front!F137-front!C137&gt;0,front!F137-front!C137,0)</f>
        <v>1209.2999999999993</v>
      </c>
      <c r="F137" s="2">
        <f>front!I137-front!H137</f>
        <v>5392.5</v>
      </c>
      <c r="G137" s="2">
        <f>IF(front!J137-front!H137&gt;0,front!J137-front!H137,0)</f>
        <v>32.399999999999636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118.85979551597283</v>
      </c>
      <c r="J137" s="4">
        <f>D137/(constants!$A$4+constants!$B$4*data!D137+constants!$C$4*data!D137^2+constants!$D$4*data!D137^3+constants!$E$4*data!D137^4+constants!$F$4*data!D137^5+constants!$G$4*data!D137^6+constants!$H$4*data!D137^7)</f>
        <v>1184.8776897687644</v>
      </c>
      <c r="K137" s="4">
        <f>E137/(constants!$A$4+constants!$B$4*data!E137+constants!$C$4*data!E137^2+constants!$D$4*data!E137^3+constants!$E$4*data!E137^4+constants!$F$4*data!E137^5+constants!$G$4*data!E137^6+constants!$H$4*data!E137^7)</f>
        <v>1206.5285590909227</v>
      </c>
      <c r="L137" s="4">
        <f>F137/(constants!$A$4+constants!$B$4*data!F137+constants!$C$4*data!F137^2+constants!$D$4*data!F137^3+constants!$E$4*data!F137^4+constants!$F$4*data!F137^5+constants!$G$4*data!F137^6+constants!$H$4*data!F137^7)</f>
        <v>5381.4274110346769</v>
      </c>
      <c r="M137" s="4">
        <f>G137/(constants!$A$4+constants!$B$4*data!G137+constants!$C$4*data!G137^2+constants!$D$4*data!G137^3+constants!$E$4*data!G137^4+constants!$F$4*data!G137^5+constants!$G$4*data!G137^6+constants!$H$4*data!G137^7)</f>
        <v>32.323508570590469</v>
      </c>
      <c r="N137" s="4"/>
      <c r="O137" s="4">
        <f t="shared" si="45"/>
        <v>198.09965919328806</v>
      </c>
      <c r="P137" s="4">
        <f t="shared" si="46"/>
        <v>236.97553795375288</v>
      </c>
      <c r="Q137" s="4">
        <f t="shared" si="47"/>
        <v>241.30571181818456</v>
      </c>
      <c r="R137" s="4">
        <f t="shared" si="48"/>
        <v>896.90456850577948</v>
      </c>
      <c r="S137" s="4">
        <f t="shared" si="49"/>
        <v>5.3872514284317452</v>
      </c>
      <c r="T137" s="4">
        <f t="shared" si="40"/>
        <v>0.83594982378285954</v>
      </c>
      <c r="U137" s="4">
        <f t="shared" si="50"/>
        <v>1.0182726618191147</v>
      </c>
      <c r="V137" s="4">
        <f t="shared" si="51"/>
        <v>6.0064934638551018E-3</v>
      </c>
      <c r="W137" s="4"/>
      <c r="X137">
        <f>IF(front!E137&gt;$X$2,O137,P137)</f>
        <v>236.97553795375288</v>
      </c>
      <c r="Y137">
        <f t="shared" si="52"/>
        <v>-0.84889529209320358</v>
      </c>
      <c r="Z137">
        <f>SUMPRODUCT($B$7:$B$456,Y$7:Y$456,EXP(constants!$B$32+constants!$A$32*ABS($A$7:$A$456-$A137)))</f>
        <v>0.67036646422343749</v>
      </c>
      <c r="AA137">
        <f t="shared" si="41"/>
        <v>-1.5192617563166411</v>
      </c>
      <c r="AB137">
        <f t="shared" si="53"/>
        <v>0</v>
      </c>
      <c r="AD137" s="4">
        <f t="shared" si="42"/>
        <v>891.44722683367752</v>
      </c>
      <c r="AE137">
        <f>SUMPRODUCT($B$7:$B$456,AD$7:AD$456,EXP(constants!$B$32+constants!$A$32*ABS($A$7:$A$456-$A137)))</f>
        <v>19.207962271291262</v>
      </c>
      <c r="AF137" s="4">
        <f t="shared" si="43"/>
        <v>872.23926456238621</v>
      </c>
      <c r="AG137">
        <f t="shared" si="54"/>
        <v>872.23926456238621</v>
      </c>
      <c r="AH137" s="4"/>
      <c r="AI137" s="5">
        <f>SUMPRODUCT(constants!$B$13:$B$20,A137^constants!$A$13:$A$20)*constants!$C$10/((A137/1000000000)^5*(EXP(0.014388/(A137/1000000000)/constants!$B$9)-1))</f>
        <v>2.2783561450214528E-8</v>
      </c>
      <c r="AJ137">
        <f>SUMPRODUCT(A137^constants!$E$28:$J$28,constants!$E$27:$J$27)</f>
        <v>2.8613957156436282E-6</v>
      </c>
      <c r="AL137" s="17">
        <f t="shared" si="44"/>
        <v>0</v>
      </c>
      <c r="AM137">
        <f t="shared" si="55"/>
        <v>3.2805169772759858E-9</v>
      </c>
      <c r="AN137">
        <f t="shared" si="56"/>
        <v>0</v>
      </c>
      <c r="AO137">
        <f t="shared" si="57"/>
        <v>6.1625257886896176E-9</v>
      </c>
      <c r="AQ137">
        <f t="shared" si="58"/>
        <v>6.1625257886896176E-9</v>
      </c>
      <c r="AS137" s="4">
        <f t="shared" si="59"/>
        <v>0</v>
      </c>
    </row>
    <row r="138" spans="1:45" x14ac:dyDescent="0.2">
      <c r="A138">
        <f>front!A138</f>
        <v>250.62</v>
      </c>
      <c r="B138" s="1">
        <f t="shared" si="60"/>
        <v>0.48000000000001819</v>
      </c>
      <c r="C138">
        <f>front!D138-front!B138</f>
        <v>124.13000000000011</v>
      </c>
      <c r="D138" s="2">
        <f>front!E138-front!C138</f>
        <v>1193.7000000000007</v>
      </c>
      <c r="E138" s="2">
        <f>IF(front!F138-front!C138&gt;0,front!F138-front!C138,0)</f>
        <v>1197.1000000000004</v>
      </c>
      <c r="F138" s="2">
        <f>front!I138-front!H138</f>
        <v>5384.4000000000015</v>
      </c>
      <c r="G138" s="2">
        <f>IF(front!J138-front!H138&gt;0,front!J138-front!H138,0)</f>
        <v>6.2999999999992724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123.83812056742693</v>
      </c>
      <c r="J138" s="4">
        <f>D138/(constants!$A$4+constants!$B$4*data!D138+constants!$C$4*data!D138^2+constants!$D$4*data!D138^3+constants!$E$4*data!D138^4+constants!$F$4*data!D138^5+constants!$G$4*data!D138^6+constants!$H$4*data!D138^7)</f>
        <v>1190.9638789087467</v>
      </c>
      <c r="K138" s="4">
        <f>E138/(constants!$A$4+constants!$B$4*data!E138+constants!$C$4*data!E138^2+constants!$D$4*data!E138^3+constants!$E$4*data!E138^4+constants!$F$4*data!E138^5+constants!$G$4*data!E138^6+constants!$H$4*data!E138^7)</f>
        <v>1194.356181033243</v>
      </c>
      <c r="L138" s="4">
        <f>F138/(constants!$A$4+constants!$B$4*data!F138+constants!$C$4*data!F138^2+constants!$D$4*data!F138^3+constants!$E$4*data!F138^4+constants!$F$4*data!F138^5+constants!$G$4*data!F138^6+constants!$H$4*data!F138^7)</f>
        <v>5373.3361887258425</v>
      </c>
      <c r="M138" s="4">
        <f>G138/(constants!$A$4+constants!$B$4*data!G138+constants!$C$4*data!G138^2+constants!$D$4*data!G138^3+constants!$E$4*data!G138^4+constants!$F$4*data!G138^5+constants!$G$4*data!G138^6+constants!$H$4*data!G138^7)</f>
        <v>6.2851087076325181</v>
      </c>
      <c r="N138" s="4"/>
      <c r="O138" s="4">
        <f t="shared" si="45"/>
        <v>206.3968676123782</v>
      </c>
      <c r="P138" s="4">
        <f t="shared" si="46"/>
        <v>238.19277578174933</v>
      </c>
      <c r="Q138" s="4">
        <f t="shared" si="47"/>
        <v>238.8712362066486</v>
      </c>
      <c r="R138" s="4">
        <f t="shared" si="48"/>
        <v>895.556031454307</v>
      </c>
      <c r="S138" s="4">
        <f t="shared" si="49"/>
        <v>1.0475181179387532</v>
      </c>
      <c r="T138" s="4">
        <f t="shared" si="40"/>
        <v>0.86651187020673959</v>
      </c>
      <c r="U138" s="4">
        <f t="shared" si="50"/>
        <v>1.002848366927471</v>
      </c>
      <c r="V138" s="4">
        <f t="shared" si="51"/>
        <v>1.1696846217848285E-3</v>
      </c>
      <c r="W138" s="4"/>
      <c r="X138">
        <f>IF(front!E138&gt;$X$2,O138,P138)</f>
        <v>238.19277578174933</v>
      </c>
      <c r="Y138">
        <f t="shared" si="52"/>
        <v>2.7676963605678395</v>
      </c>
      <c r="Z138">
        <f>SUMPRODUCT($B$7:$B$456,Y$7:Y$456,EXP(constants!$B$32+constants!$A$32*ABS($A$7:$A$456-$A138)))</f>
        <v>0.67519115026545096</v>
      </c>
      <c r="AA138">
        <f t="shared" si="41"/>
        <v>2.0925052103023885</v>
      </c>
      <c r="AB138">
        <f t="shared" si="53"/>
        <v>0</v>
      </c>
      <c r="AD138" s="4">
        <f t="shared" si="42"/>
        <v>894.49488471681877</v>
      </c>
      <c r="AE138">
        <f>SUMPRODUCT($B$7:$B$456,AD$7:AD$456,EXP(constants!$B$32+constants!$A$32*ABS($A$7:$A$456-$A138)))</f>
        <v>19.336067421785646</v>
      </c>
      <c r="AF138" s="4">
        <f t="shared" si="43"/>
        <v>875.15881729503315</v>
      </c>
      <c r="AG138">
        <f t="shared" si="54"/>
        <v>875.15881729503315</v>
      </c>
      <c r="AH138" s="4"/>
      <c r="AI138" s="5">
        <f>SUMPRODUCT(constants!$B$13:$B$20,A138^constants!$A$13:$A$20)*constants!$C$10/((A138/1000000000)^5*(EXP(0.014388/(A138/1000000000)/constants!$B$9)-1))</f>
        <v>2.3407694537230735E-8</v>
      </c>
      <c r="AJ138">
        <f>SUMPRODUCT(A138^constants!$E$28:$J$28,constants!$E$27:$J$27)</f>
        <v>2.8369155513603499E-6</v>
      </c>
      <c r="AL138" s="17">
        <f t="shared" si="44"/>
        <v>0</v>
      </c>
      <c r="AM138">
        <f t="shared" si="55"/>
        <v>3.2416008332393574E-9</v>
      </c>
      <c r="AN138">
        <f t="shared" si="56"/>
        <v>0</v>
      </c>
      <c r="AO138">
        <f t="shared" si="57"/>
        <v>6.0894209265952225E-9</v>
      </c>
      <c r="AQ138">
        <f t="shared" si="58"/>
        <v>6.0894209265952225E-9</v>
      </c>
      <c r="AS138" s="4">
        <f t="shared" si="59"/>
        <v>0</v>
      </c>
    </row>
    <row r="139" spans="1:45" x14ac:dyDescent="0.2">
      <c r="A139">
        <f>front!A139</f>
        <v>251.09</v>
      </c>
      <c r="B139" s="1">
        <f t="shared" si="60"/>
        <v>0.46999999999999886</v>
      </c>
      <c r="C139">
        <f>front!D139-front!B139</f>
        <v>134.80000000000018</v>
      </c>
      <c r="D139" s="2">
        <f>front!E139-front!C139</f>
        <v>1132</v>
      </c>
      <c r="E139" s="2">
        <f>IF(front!F139-front!C139&gt;0,front!F139-front!C139,0)</f>
        <v>1154.6000000000004</v>
      </c>
      <c r="F139" s="2">
        <f>front!I139-front!H139</f>
        <v>5403.4</v>
      </c>
      <c r="G139" s="2">
        <f>IF(front!J139-front!H139&gt;0,front!J139-front!H139,0)</f>
        <v>38.100000000000364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134.48317161014234</v>
      </c>
      <c r="J139" s="4">
        <f>D139/(constants!$A$4+constants!$B$4*data!D139+constants!$C$4*data!D139^2+constants!$D$4*data!D139^3+constants!$E$4*data!D139^4+constants!$F$4*data!D139^5+constants!$G$4*data!D139^6+constants!$H$4*data!D139^7)</f>
        <v>1129.4035726990476</v>
      </c>
      <c r="K139" s="4">
        <f>E139/(constants!$A$4+constants!$B$4*data!E139+constants!$C$4*data!E139^2+constants!$D$4*data!E139^3+constants!$E$4*data!E139^4+constants!$F$4*data!E139^5+constants!$G$4*data!E139^6+constants!$H$4*data!E139^7)</f>
        <v>1151.9524040654826</v>
      </c>
      <c r="L139" s="4">
        <f>F139/(constants!$A$4+constants!$B$4*data!F139+constants!$C$4*data!F139^2+constants!$D$4*data!F139^3+constants!$E$4*data!F139^4+constants!$F$4*data!F139^5+constants!$G$4*data!F139^6+constants!$H$4*data!F139^7)</f>
        <v>5392.3156867424914</v>
      </c>
      <c r="M139" s="4">
        <f>G139/(constants!$A$4+constants!$B$4*data!G139+constants!$C$4*data!G139^2+constants!$D$4*data!G139^3+constants!$E$4*data!G139^4+constants!$F$4*data!G139^5+constants!$G$4*data!G139^6+constants!$H$4*data!G139^7)</f>
        <v>38.010075091426479</v>
      </c>
      <c r="N139" s="4"/>
      <c r="O139" s="4">
        <f t="shared" si="45"/>
        <v>224.13861935023724</v>
      </c>
      <c r="P139" s="4">
        <f t="shared" si="46"/>
        <v>225.88071453980953</v>
      </c>
      <c r="Q139" s="4">
        <f t="shared" si="47"/>
        <v>230.3904808130965</v>
      </c>
      <c r="R139" s="4">
        <f t="shared" si="48"/>
        <v>898.71928112374849</v>
      </c>
      <c r="S139" s="4">
        <f t="shared" si="49"/>
        <v>6.3350125152377466</v>
      </c>
      <c r="T139" s="4">
        <f t="shared" si="40"/>
        <v>0.99228754348009973</v>
      </c>
      <c r="U139" s="4">
        <f t="shared" si="50"/>
        <v>1.0199652559204746</v>
      </c>
      <c r="V139" s="4">
        <f t="shared" si="51"/>
        <v>7.0489335750274747E-3</v>
      </c>
      <c r="W139" s="4"/>
      <c r="X139">
        <f>IF(front!E139&gt;$X$2,O139,P139)</f>
        <v>225.88071453980953</v>
      </c>
      <c r="Y139">
        <f t="shared" si="52"/>
        <v>-1.1859599776046252</v>
      </c>
      <c r="Z139">
        <f>SUMPRODUCT($B$7:$B$456,Y$7:Y$456,EXP(constants!$B$32+constants!$A$32*ABS($A$7:$A$456-$A139)))</f>
        <v>0.68035371218119822</v>
      </c>
      <c r="AA139">
        <f t="shared" si="41"/>
        <v>-1.8663136897858235</v>
      </c>
      <c r="AB139">
        <f t="shared" si="53"/>
        <v>0</v>
      </c>
      <c r="AD139" s="4">
        <f t="shared" si="42"/>
        <v>892.30184762320027</v>
      </c>
      <c r="AE139">
        <f>SUMPRODUCT($B$7:$B$456,AD$7:AD$456,EXP(constants!$B$32+constants!$A$32*ABS($A$7:$A$456-$A139)))</f>
        <v>19.459537819293026</v>
      </c>
      <c r="AF139" s="4">
        <f t="shared" si="43"/>
        <v>872.84230980390726</v>
      </c>
      <c r="AG139">
        <f t="shared" si="54"/>
        <v>872.84230980390726</v>
      </c>
      <c r="AH139" s="4"/>
      <c r="AI139" s="5">
        <f>SUMPRODUCT(constants!$B$13:$B$20,A139^constants!$A$13:$A$20)*constants!$C$10/((A139/1000000000)^5*(EXP(0.014388/(A139/1000000000)/constants!$B$9)-1))</f>
        <v>2.403227750577078E-8</v>
      </c>
      <c r="AJ139">
        <f>SUMPRODUCT(A139^constants!$E$28:$J$28,constants!$E$27:$J$27)</f>
        <v>2.8132409257938568E-6</v>
      </c>
      <c r="AL139" s="17">
        <f t="shared" si="44"/>
        <v>0</v>
      </c>
      <c r="AM139">
        <f t="shared" si="55"/>
        <v>3.2230803825560192E-9</v>
      </c>
      <c r="AN139">
        <f t="shared" si="56"/>
        <v>0</v>
      </c>
      <c r="AO139">
        <f t="shared" si="57"/>
        <v>6.0546298385609836E-9</v>
      </c>
      <c r="AQ139">
        <f t="shared" si="58"/>
        <v>6.0546298385609836E-9</v>
      </c>
      <c r="AS139" s="4">
        <f t="shared" si="59"/>
        <v>0</v>
      </c>
    </row>
    <row r="140" spans="1:45" x14ac:dyDescent="0.2">
      <c r="A140">
        <f>front!A140</f>
        <v>251.57</v>
      </c>
      <c r="B140" s="1">
        <f t="shared" si="60"/>
        <v>0.47999999999998977</v>
      </c>
      <c r="C140">
        <f>front!D140-front!B140</f>
        <v>126.73000000000002</v>
      </c>
      <c r="D140" s="2">
        <f>front!E140-front!C140</f>
        <v>1138.1000000000004</v>
      </c>
      <c r="E140" s="2">
        <f>IF(front!F140-front!C140&gt;0,front!F140-front!C140,0)</f>
        <v>1165.7000000000007</v>
      </c>
      <c r="F140" s="2">
        <f>front!I140-front!H140</f>
        <v>5441.0999999999985</v>
      </c>
      <c r="G140" s="2">
        <f>IF(front!J140-front!H140&gt;0,front!J140-front!H140,0)</f>
        <v>9.7999999999992724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126.43203924408917</v>
      </c>
      <c r="J140" s="4">
        <f>D140/(constants!$A$4+constants!$B$4*data!D140+constants!$C$4*data!D140^2+constants!$D$4*data!D140^3+constants!$E$4*data!D140^4+constants!$F$4*data!D140^5+constants!$G$4*data!D140^6+constants!$H$4*data!D140^7)</f>
        <v>1135.4897615865843</v>
      </c>
      <c r="K140" s="4">
        <f>E140/(constants!$A$4+constants!$B$4*data!E140+constants!$C$4*data!E140^2+constants!$D$4*data!E140^3+constants!$E$4*data!E140^4+constants!$F$4*data!E140^5+constants!$G$4*data!E140^6+constants!$H$4*data!E140^7)</f>
        <v>1163.0272728565294</v>
      </c>
      <c r="L140" s="4">
        <f>F140/(constants!$A$4+constants!$B$4*data!F140+constants!$C$4*data!F140^2+constants!$D$4*data!F140^3+constants!$E$4*data!F140^4+constants!$F$4*data!F140^5+constants!$G$4*data!F140^6+constants!$H$4*data!F140^7)</f>
        <v>5429.9759173687435</v>
      </c>
      <c r="M140" s="4">
        <f>G140/(constants!$A$4+constants!$B$4*data!G140+constants!$C$4*data!G140^2+constants!$D$4*data!G140^3+constants!$E$4*data!G140^4+constants!$F$4*data!G140^5+constants!$G$4*data!G140^6+constants!$H$4*data!G140^7)</f>
        <v>9.7768395557106924</v>
      </c>
      <c r="N140" s="4"/>
      <c r="O140" s="4">
        <f t="shared" si="45"/>
        <v>210.72006540681528</v>
      </c>
      <c r="P140" s="4">
        <f t="shared" si="46"/>
        <v>227.09795231731687</v>
      </c>
      <c r="Q140" s="4">
        <f t="shared" si="47"/>
        <v>232.60545457130587</v>
      </c>
      <c r="R140" s="4">
        <f t="shared" si="48"/>
        <v>904.99598622812391</v>
      </c>
      <c r="S140" s="4">
        <f t="shared" si="49"/>
        <v>1.6294732592851153</v>
      </c>
      <c r="T140" s="4">
        <f t="shared" si="40"/>
        <v>0.92788183802019808</v>
      </c>
      <c r="U140" s="4">
        <f t="shared" si="50"/>
        <v>1.0242516596816054</v>
      </c>
      <c r="V140" s="4">
        <f t="shared" si="51"/>
        <v>1.8005309239839779E-3</v>
      </c>
      <c r="W140" s="4"/>
      <c r="X140">
        <f>IF(front!E140&gt;$X$2,O140,P140)</f>
        <v>227.09795231731687</v>
      </c>
      <c r="Y140">
        <f t="shared" si="52"/>
        <v>-2.1517408892590026</v>
      </c>
      <c r="Z140">
        <f>SUMPRODUCT($B$7:$B$456,Y$7:Y$456,EXP(constants!$B$32+constants!$A$32*ABS($A$7:$A$456-$A140)))</f>
        <v>0.6861491656415093</v>
      </c>
      <c r="AA140">
        <f t="shared" si="41"/>
        <v>-2.8378900549005119</v>
      </c>
      <c r="AB140">
        <f t="shared" si="53"/>
        <v>0</v>
      </c>
      <c r="AD140" s="4">
        <f t="shared" si="42"/>
        <v>903.34531288576966</v>
      </c>
      <c r="AE140">
        <f>SUMPRODUCT($B$7:$B$456,AD$7:AD$456,EXP(constants!$B$32+constants!$A$32*ABS($A$7:$A$456-$A140)))</f>
        <v>19.584097947560114</v>
      </c>
      <c r="AF140" s="4">
        <f t="shared" si="43"/>
        <v>883.76121493820949</v>
      </c>
      <c r="AG140">
        <f t="shared" si="54"/>
        <v>883.76121493820949</v>
      </c>
      <c r="AH140" s="4"/>
      <c r="AI140" s="5">
        <f>SUMPRODUCT(constants!$B$13:$B$20,A140^constants!$A$13:$A$20)*constants!$C$10/((A140/1000000000)^5*(EXP(0.014388/(A140/1000000000)/constants!$B$9)-1))</f>
        <v>2.4684112009724448E-8</v>
      </c>
      <c r="AJ140">
        <f>SUMPRODUCT(A140^constants!$E$28:$J$28,constants!$E$27:$J$27)</f>
        <v>2.7893607522641649E-6</v>
      </c>
      <c r="AL140" s="17">
        <f t="shared" si="44"/>
        <v>0</v>
      </c>
      <c r="AM140">
        <f t="shared" si="55"/>
        <v>3.1562380257422706E-9</v>
      </c>
      <c r="AN140">
        <f t="shared" si="56"/>
        <v>0</v>
      </c>
      <c r="AO140">
        <f t="shared" si="57"/>
        <v>5.9290649503147535E-9</v>
      </c>
      <c r="AQ140">
        <f t="shared" si="58"/>
        <v>5.9290649503147535E-9</v>
      </c>
      <c r="AS140" s="4">
        <f t="shared" si="59"/>
        <v>0</v>
      </c>
    </row>
    <row r="141" spans="1:45" x14ac:dyDescent="0.2">
      <c r="A141">
        <f>front!A141</f>
        <v>252.04</v>
      </c>
      <c r="B141" s="1">
        <f t="shared" si="60"/>
        <v>0.46999999999999886</v>
      </c>
      <c r="C141">
        <f>front!D141-front!B141</f>
        <v>126.33000000000038</v>
      </c>
      <c r="D141" s="2">
        <f>front!E141-front!C141</f>
        <v>1140.5</v>
      </c>
      <c r="E141" s="2">
        <f>IF(front!F141-front!C141&gt;0,front!F141-front!C141,0)</f>
        <v>1174.4000000000015</v>
      </c>
      <c r="F141" s="2">
        <f>front!I141-front!H141</f>
        <v>5404.9000000000015</v>
      </c>
      <c r="G141" s="2">
        <f>IF(front!J141-front!H141&gt;0,front!J141-front!H141,0)</f>
        <v>0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126.03297475161907</v>
      </c>
      <c r="J141" s="4">
        <f>D141/(constants!$A$4+constants!$B$4*data!D141+constants!$C$4*data!D141^2+constants!$D$4*data!D141^3+constants!$E$4*data!D141^4+constants!$F$4*data!D141^5+constants!$G$4*data!D141^6+constants!$H$4*data!D141^7)</f>
        <v>1137.8843277318647</v>
      </c>
      <c r="K141" s="4">
        <f>E141/(constants!$A$4+constants!$B$4*data!E141+constants!$C$4*data!E141^2+constants!$D$4*data!E141^3+constants!$E$4*data!E141^4+constants!$F$4*data!E141^5+constants!$G$4*data!E141^6+constants!$H$4*data!E141^7)</f>
        <v>1171.7075754728903</v>
      </c>
      <c r="L141" s="4">
        <f>F141/(constants!$A$4+constants!$B$4*data!F141+constants!$C$4*data!F141^2+constants!$D$4*data!F141^3+constants!$E$4*data!F141^4+constants!$F$4*data!F141^5+constants!$G$4*data!F141^6+constants!$H$4*data!F141^7)</f>
        <v>5393.8140812031588</v>
      </c>
      <c r="M141" s="4">
        <f>G141/(constants!$A$4+constants!$B$4*data!G141+constants!$C$4*data!G141^2+constants!$D$4*data!G141^3+constants!$E$4*data!G141^4+constants!$F$4*data!G141^5+constants!$G$4*data!G141^6+constants!$H$4*data!G141^7)</f>
        <v>0</v>
      </c>
      <c r="N141" s="4"/>
      <c r="O141" s="4">
        <f t="shared" si="45"/>
        <v>210.05495791936511</v>
      </c>
      <c r="P141" s="4">
        <f t="shared" si="46"/>
        <v>227.57686554637294</v>
      </c>
      <c r="Q141" s="4">
        <f t="shared" si="47"/>
        <v>234.34151509457809</v>
      </c>
      <c r="R141" s="4">
        <f t="shared" si="48"/>
        <v>898.96901353385988</v>
      </c>
      <c r="S141" s="4">
        <f t="shared" si="49"/>
        <v>0</v>
      </c>
      <c r="T141" s="4">
        <f t="shared" si="40"/>
        <v>0.92300663960310403</v>
      </c>
      <c r="U141" s="4">
        <f t="shared" si="50"/>
        <v>1.029724680195258</v>
      </c>
      <c r="V141" s="4">
        <f t="shared" si="51"/>
        <v>0</v>
      </c>
      <c r="W141" s="4"/>
      <c r="X141">
        <f>IF(front!E141&gt;$X$2,O141,P141)</f>
        <v>227.57686554637294</v>
      </c>
      <c r="Y141">
        <f t="shared" si="52"/>
        <v>-3.3838423184004398</v>
      </c>
      <c r="Z141">
        <f>SUMPRODUCT($B$7:$B$456,Y$7:Y$456,EXP(constants!$B$32+constants!$A$32*ABS($A$7:$A$456-$A141)))</f>
        <v>0.69235780358749777</v>
      </c>
      <c r="AA141">
        <f t="shared" si="41"/>
        <v>-4.076200121987938</v>
      </c>
      <c r="AB141">
        <f t="shared" si="53"/>
        <v>0</v>
      </c>
      <c r="AD141" s="4">
        <f t="shared" si="42"/>
        <v>898.96901353385988</v>
      </c>
      <c r="AE141">
        <f>SUMPRODUCT($B$7:$B$456,AD$7:AD$456,EXP(constants!$B$32+constants!$A$32*ABS($A$7:$A$456-$A141)))</f>
        <v>19.704118715973337</v>
      </c>
      <c r="AF141" s="4">
        <f t="shared" si="43"/>
        <v>879.26489481788656</v>
      </c>
      <c r="AG141">
        <f t="shared" si="54"/>
        <v>879.26489481788656</v>
      </c>
      <c r="AH141" s="4"/>
      <c r="AI141" s="5">
        <f>SUMPRODUCT(constants!$B$13:$B$20,A141^constants!$A$13:$A$20)*constants!$C$10/((A141/1000000000)^5*(EXP(0.014388/(A141/1000000000)/constants!$B$9)-1))</f>
        <v>2.533625766996937E-8</v>
      </c>
      <c r="AJ141">
        <f>SUMPRODUCT(A141^constants!$E$28:$J$28,constants!$E$27:$J$27)</f>
        <v>2.7662665131675669E-6</v>
      </c>
      <c r="AL141" s="17">
        <f t="shared" si="44"/>
        <v>0</v>
      </c>
      <c r="AM141">
        <f t="shared" si="55"/>
        <v>3.1461127692815673E-9</v>
      </c>
      <c r="AN141">
        <f t="shared" si="56"/>
        <v>0</v>
      </c>
      <c r="AO141">
        <f t="shared" si="57"/>
        <v>5.9100444256570843E-9</v>
      </c>
      <c r="AQ141">
        <f t="shared" si="58"/>
        <v>5.9100444256570843E-9</v>
      </c>
      <c r="AS141" s="4">
        <f t="shared" si="59"/>
        <v>0</v>
      </c>
    </row>
    <row r="142" spans="1:45" x14ac:dyDescent="0.2">
      <c r="A142">
        <f>front!A142</f>
        <v>252.52</v>
      </c>
      <c r="B142" s="1">
        <f t="shared" si="60"/>
        <v>0.48000000000001819</v>
      </c>
      <c r="C142">
        <f>front!D142-front!B142</f>
        <v>128.26000000000022</v>
      </c>
      <c r="D142" s="2">
        <f>front!E142-front!C142</f>
        <v>1248.5999999999985</v>
      </c>
      <c r="E142" s="2">
        <f>IF(front!F142-front!C142&gt;0,front!F142-front!C142,0)</f>
        <v>1182.7999999999993</v>
      </c>
      <c r="F142" s="2">
        <f>front!I142-front!H142</f>
        <v>5470.3000000000011</v>
      </c>
      <c r="G142" s="2">
        <f>IF(front!J142-front!H142&gt;0,front!J142-front!H142,0)</f>
        <v>38.899999999999636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127.95846119790126</v>
      </c>
      <c r="J142" s="4">
        <f>D142/(constants!$A$4+constants!$B$4*data!D142+constants!$C$4*data!D142^2+constants!$D$4*data!D142^3+constants!$E$4*data!D142^4+constants!$F$4*data!D142^5+constants!$G$4*data!D142^6+constants!$H$4*data!D142^7)</f>
        <v>1245.7395775207585</v>
      </c>
      <c r="K142" s="4">
        <f>E142/(constants!$A$4+constants!$B$4*data!E142+constants!$C$4*data!E142^2+constants!$D$4*data!E142^3+constants!$E$4*data!E142^4+constants!$F$4*data!E142^5+constants!$G$4*data!E142^6+constants!$H$4*data!E142^7)</f>
        <v>1180.0885573074343</v>
      </c>
      <c r="L142" s="4">
        <f>F142/(constants!$A$4+constants!$B$4*data!F142+constants!$C$4*data!F142^2+constants!$D$4*data!F142^3+constants!$E$4*data!F142^4+constants!$F$4*data!F142^5+constants!$G$4*data!F142^6+constants!$H$4*data!F142^7)</f>
        <v>5459.1459567987285</v>
      </c>
      <c r="M142" s="4">
        <f>G142/(constants!$A$4+constants!$B$4*data!G142+constants!$C$4*data!G142^2+constants!$D$4*data!G142^3+constants!$E$4*data!G142^4+constants!$F$4*data!G142^5+constants!$G$4*data!G142^6+constants!$H$4*data!G142^7)</f>
        <v>38.808190239010621</v>
      </c>
      <c r="N142" s="4"/>
      <c r="O142" s="4">
        <f t="shared" si="45"/>
        <v>213.26410199650209</v>
      </c>
      <c r="P142" s="4">
        <f t="shared" si="46"/>
        <v>249.14791550415171</v>
      </c>
      <c r="Q142" s="4">
        <f t="shared" si="47"/>
        <v>236.01771146148684</v>
      </c>
      <c r="R142" s="4">
        <f t="shared" si="48"/>
        <v>909.85765946645472</v>
      </c>
      <c r="S142" s="4">
        <f t="shared" si="49"/>
        <v>6.4680317065017698</v>
      </c>
      <c r="T142" s="4">
        <f t="shared" si="40"/>
        <v>0.85597385619286204</v>
      </c>
      <c r="U142" s="4">
        <f t="shared" si="50"/>
        <v>0.94729956292792639</v>
      </c>
      <c r="V142" s="4">
        <f t="shared" si="51"/>
        <v>7.1088391015960203E-3</v>
      </c>
      <c r="W142" s="4"/>
      <c r="X142">
        <f>IF(front!E142&gt;$X$2,O142,P142)</f>
        <v>249.14791550415171</v>
      </c>
      <c r="Y142">
        <f t="shared" si="52"/>
        <v>16.53519348701883</v>
      </c>
      <c r="Z142">
        <f>SUMPRODUCT($B$7:$B$456,Y$7:Y$456,EXP(constants!$B$32+constants!$A$32*ABS($A$7:$A$456-$A142)))</f>
        <v>0.69926959869521776</v>
      </c>
      <c r="AA142">
        <f t="shared" si="41"/>
        <v>15.835923888323613</v>
      </c>
      <c r="AB142">
        <f t="shared" si="53"/>
        <v>11.678314868572425</v>
      </c>
      <c r="AD142" s="4">
        <f t="shared" si="42"/>
        <v>903.30547614304817</v>
      </c>
      <c r="AE142">
        <f>SUMPRODUCT($B$7:$B$456,AD$7:AD$456,EXP(constants!$B$32+constants!$A$32*ABS($A$7:$A$456-$A142)))</f>
        <v>19.825217476049314</v>
      </c>
      <c r="AF142" s="4">
        <f t="shared" si="43"/>
        <v>883.48025866699891</v>
      </c>
      <c r="AG142">
        <f t="shared" si="54"/>
        <v>883.48025866699891</v>
      </c>
      <c r="AH142" s="4"/>
      <c r="AI142" s="5">
        <f>SUMPRODUCT(constants!$B$13:$B$20,A142^constants!$A$13:$A$20)*constants!$C$10/((A142/1000000000)^5*(EXP(0.014388/(A142/1000000000)/constants!$B$9)-1))</f>
        <v>2.6016692976268025E-8</v>
      </c>
      <c r="AJ142">
        <f>SUMPRODUCT(A142^constants!$E$28:$J$28,constants!$E$27:$J$27)</f>
        <v>2.7429718802473636E-6</v>
      </c>
      <c r="AL142" s="17">
        <f t="shared" si="44"/>
        <v>2.2277780029961074E-9</v>
      </c>
      <c r="AM142">
        <f t="shared" si="55"/>
        <v>3.1047347728923547E-9</v>
      </c>
      <c r="AN142">
        <f t="shared" si="56"/>
        <v>0.71754213031238123</v>
      </c>
      <c r="AO142">
        <f t="shared" si="57"/>
        <v>5.8323149178998758E-9</v>
      </c>
      <c r="AQ142">
        <f t="shared" si="58"/>
        <v>5.8323149178998758E-9</v>
      </c>
      <c r="AS142" s="4">
        <f t="shared" si="59"/>
        <v>0.38197148719779606</v>
      </c>
    </row>
    <row r="143" spans="1:45" x14ac:dyDescent="0.2">
      <c r="A143">
        <f>front!A143</f>
        <v>253</v>
      </c>
      <c r="B143" s="1">
        <f t="shared" si="60"/>
        <v>0.47999999999998977</v>
      </c>
      <c r="C143">
        <f>front!D143-front!B143</f>
        <v>129.52999999999975</v>
      </c>
      <c r="D143" s="2">
        <f>front!E143-front!C143</f>
        <v>1187</v>
      </c>
      <c r="E143" s="2">
        <f>IF(front!F143-front!C143&gt;0,front!F143-front!C143,0)</f>
        <v>1170.0999999999985</v>
      </c>
      <c r="F143" s="2">
        <f>front!I143-front!H143</f>
        <v>5501.1</v>
      </c>
      <c r="G143" s="2">
        <f>IF(front!J143-front!H143&gt;0,front!J143-front!H143,0)</f>
        <v>12.299999999999272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129.22549151042429</v>
      </c>
      <c r="J143" s="4">
        <f>D143/(constants!$A$4+constants!$B$4*data!D143+constants!$C$4*data!D143^2+constants!$D$4*data!D143^3+constants!$E$4*data!D143^4+constants!$F$4*data!D143^5+constants!$G$4*data!D143^6+constants!$H$4*data!D143^7)</f>
        <v>1184.2790482120492</v>
      </c>
      <c r="K143" s="4">
        <f>E143/(constants!$A$4+constants!$B$4*data!E143+constants!$C$4*data!E143^2+constants!$D$4*data!E143^3+constants!$E$4*data!E143^4+constants!$F$4*data!E143^5+constants!$G$4*data!E143^6+constants!$H$4*data!E143^7)</f>
        <v>1167.4173109590299</v>
      </c>
      <c r="L143" s="4">
        <f>F143/(constants!$A$4+constants!$B$4*data!F143+constants!$C$4*data!F143^2+constants!$D$4*data!F143^3+constants!$E$4*data!F143^4+constants!$F$4*data!F143^5+constants!$G$4*data!F143^6+constants!$H$4*data!F143^7)</f>
        <v>5489.9151618877249</v>
      </c>
      <c r="M143" s="4">
        <f>G143/(constants!$A$4+constants!$B$4*data!G143+constants!$C$4*data!G143^2+constants!$D$4*data!G143^3+constants!$E$4*data!G143^4+constants!$F$4*data!G143^5+constants!$G$4*data!G143^6+constants!$H$4*data!G143^7)</f>
        <v>12.270934665252879</v>
      </c>
      <c r="N143" s="4"/>
      <c r="O143" s="4">
        <f t="shared" si="45"/>
        <v>215.37581918404049</v>
      </c>
      <c r="P143" s="4">
        <f t="shared" si="46"/>
        <v>236.85580964240987</v>
      </c>
      <c r="Q143" s="4">
        <f t="shared" si="47"/>
        <v>233.48346219180598</v>
      </c>
      <c r="R143" s="4">
        <f t="shared" si="48"/>
        <v>914.98586031462082</v>
      </c>
      <c r="S143" s="4">
        <f t="shared" si="49"/>
        <v>2.0451557775421465</v>
      </c>
      <c r="T143" s="4">
        <f t="shared" si="40"/>
        <v>0.90931195443000312</v>
      </c>
      <c r="U143" s="4">
        <f t="shared" si="50"/>
        <v>0.98576202350410891</v>
      </c>
      <c r="V143" s="4">
        <f t="shared" si="51"/>
        <v>2.2351774669380278E-3</v>
      </c>
      <c r="W143" s="4"/>
      <c r="X143">
        <f>IF(front!E143&gt;$X$2,O143,P143)</f>
        <v>236.85580964240987</v>
      </c>
      <c r="Y143">
        <f t="shared" si="52"/>
        <v>6.7407756896178341</v>
      </c>
      <c r="Z143">
        <f>SUMPRODUCT($B$7:$B$456,Y$7:Y$456,EXP(constants!$B$32+constants!$A$32*ABS($A$7:$A$456-$A143)))</f>
        <v>0.70640189222465621</v>
      </c>
      <c r="AA143">
        <f t="shared" si="41"/>
        <v>6.0343737973931777</v>
      </c>
      <c r="AB143">
        <f t="shared" si="53"/>
        <v>1.8767647776419905</v>
      </c>
      <c r="AD143" s="4">
        <f t="shared" si="42"/>
        <v>912.91409626221059</v>
      </c>
      <c r="AE143">
        <f>SUMPRODUCT($B$7:$B$456,AD$7:AD$456,EXP(constants!$B$32+constants!$A$32*ABS($A$7:$A$456-$A143)))</f>
        <v>19.944663666697238</v>
      </c>
      <c r="AF143" s="4">
        <f t="shared" si="43"/>
        <v>892.96943259551335</v>
      </c>
      <c r="AG143">
        <f t="shared" si="54"/>
        <v>892.96943259551335</v>
      </c>
      <c r="AH143" s="4"/>
      <c r="AI143" s="5">
        <f>SUMPRODUCT(constants!$B$13:$B$20,A143^constants!$A$13:$A$20)*constants!$C$10/((A143/1000000000)^5*(EXP(0.014388/(A143/1000000000)/constants!$B$9)-1))</f>
        <v>2.6711926218149925E-8</v>
      </c>
      <c r="AJ143">
        <f>SUMPRODUCT(A143^constants!$E$28:$J$28,constants!$E$27:$J$27)</f>
        <v>2.7199676815140602E-6</v>
      </c>
      <c r="AL143" s="17">
        <f t="shared" si="44"/>
        <v>1.4232964373783373E-8</v>
      </c>
      <c r="AM143">
        <f t="shared" si="55"/>
        <v>3.0459807270313571E-9</v>
      </c>
      <c r="AN143">
        <f t="shared" si="56"/>
        <v>4.6727033587159168</v>
      </c>
      <c r="AO143">
        <f t="shared" si="57"/>
        <v>5.7219441058247307E-9</v>
      </c>
      <c r="AQ143">
        <f t="shared" si="58"/>
        <v>5.7219441058247307E-9</v>
      </c>
      <c r="AS143" s="4">
        <f t="shared" si="59"/>
        <v>2.4874350588805534</v>
      </c>
    </row>
    <row r="144" spans="1:45" x14ac:dyDescent="0.2">
      <c r="A144">
        <f>front!A144</f>
        <v>253.47</v>
      </c>
      <c r="B144" s="1">
        <f t="shared" si="60"/>
        <v>0.46999999999999886</v>
      </c>
      <c r="C144">
        <f>front!D144-front!B144</f>
        <v>140.32999999999993</v>
      </c>
      <c r="D144" s="2">
        <f>front!E144-front!C144</f>
        <v>1208.2999999999993</v>
      </c>
      <c r="E144" s="2">
        <f>IF(front!F144-front!C144&gt;0,front!F144-front!C144,0)</f>
        <v>1173.6000000000004</v>
      </c>
      <c r="F144" s="2">
        <f>front!I144-front!H144</f>
        <v>5477.6</v>
      </c>
      <c r="G144" s="2">
        <f>IF(front!J144-front!H144&gt;0,front!J144-front!H144,0)</f>
        <v>32.100000000000364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140.00024929156623</v>
      </c>
      <c r="J144" s="4">
        <f>D144/(constants!$A$4+constants!$B$4*data!D144+constants!$C$4*data!D144^2+constants!$D$4*data!D144^3+constants!$E$4*data!D144^4+constants!$F$4*data!D144^5+constants!$G$4*data!D144^6+constants!$H$4*data!D144^7)</f>
        <v>1205.5308231952081</v>
      </c>
      <c r="K144" s="4">
        <f>E144/(constants!$A$4+constants!$B$4*data!E144+constants!$C$4*data!E144^2+constants!$D$4*data!E144^3+constants!$E$4*data!E144^4+constants!$F$4*data!E144^5+constants!$G$4*data!E144^6+constants!$H$4*data!E144^7)</f>
        <v>1170.9093867260201</v>
      </c>
      <c r="L144" s="4">
        <f>F144/(constants!$A$4+constants!$B$4*data!F144+constants!$C$4*data!F144^2+constants!$D$4*data!F144^3+constants!$E$4*data!F144^4+constants!$F$4*data!F144^5+constants!$G$4*data!F144^6+constants!$H$4*data!F144^7)</f>
        <v>5466.4385826926928</v>
      </c>
      <c r="M144" s="4">
        <f>G144/(constants!$A$4+constants!$B$4*data!G144+constants!$C$4*data!G144^2+constants!$D$4*data!G144^3+constants!$E$4*data!G144^4+constants!$F$4*data!G144^5+constants!$G$4*data!G144^6+constants!$H$4*data!G144^7)</f>
        <v>32.02421578621334</v>
      </c>
      <c r="N144" s="4"/>
      <c r="O144" s="4">
        <f t="shared" si="45"/>
        <v>233.33374881927705</v>
      </c>
      <c r="P144" s="4">
        <f t="shared" si="46"/>
        <v>241.10616463904162</v>
      </c>
      <c r="Q144" s="4">
        <f t="shared" si="47"/>
        <v>234.18187734520401</v>
      </c>
      <c r="R144" s="4">
        <f t="shared" si="48"/>
        <v>911.07309711544883</v>
      </c>
      <c r="S144" s="4">
        <f t="shared" si="49"/>
        <v>5.3373692977022236</v>
      </c>
      <c r="T144" s="4">
        <f t="shared" si="40"/>
        <v>0.96776351267749372</v>
      </c>
      <c r="U144" s="4">
        <f t="shared" si="50"/>
        <v>0.97128116859142155</v>
      </c>
      <c r="V144" s="4">
        <f t="shared" si="51"/>
        <v>5.8583326789045619E-3</v>
      </c>
      <c r="W144" s="4"/>
      <c r="X144">
        <f>IF(front!E144&gt;$X$2,O144,P144)</f>
        <v>241.10616463904162</v>
      </c>
      <c r="Y144">
        <f t="shared" si="52"/>
        <v>10.302791455587908</v>
      </c>
      <c r="Z144">
        <f>SUMPRODUCT($B$7:$B$456,Y$7:Y$456,EXP(constants!$B$32+constants!$A$32*ABS($A$7:$A$456-$A144)))</f>
        <v>0.71377575291662576</v>
      </c>
      <c r="AA144">
        <f t="shared" si="41"/>
        <v>9.5890157026712828</v>
      </c>
      <c r="AB144">
        <f t="shared" si="53"/>
        <v>5.4314066829200955</v>
      </c>
      <c r="AD144" s="4">
        <f t="shared" si="42"/>
        <v>905.66628656006571</v>
      </c>
      <c r="AE144">
        <f>SUMPRODUCT($B$7:$B$456,AD$7:AD$456,EXP(constants!$B$32+constants!$A$32*ABS($A$7:$A$456-$A144)))</f>
        <v>20.059767076857533</v>
      </c>
      <c r="AF144" s="4">
        <f t="shared" si="43"/>
        <v>885.60651948320822</v>
      </c>
      <c r="AG144">
        <f t="shared" si="54"/>
        <v>885.60651948320822</v>
      </c>
      <c r="AH144" s="4"/>
      <c r="AI144" s="5">
        <f>SUMPRODUCT(constants!$B$13:$B$20,A144^constants!$A$13:$A$20)*constants!$C$10/((A144/1000000000)^5*(EXP(0.014388/(A144/1000000000)/constants!$B$9)-1))</f>
        <v>2.7407240858572682E-8</v>
      </c>
      <c r="AJ144">
        <f>SUMPRODUCT(A144^constants!$E$28:$J$28,constants!$E$27:$J$27)</f>
        <v>2.6977206978153552E-6</v>
      </c>
      <c r="AL144" s="17">
        <f t="shared" si="44"/>
        <v>5.0460667850115187E-9</v>
      </c>
      <c r="AM144">
        <f t="shared" si="55"/>
        <v>3.0461843250539736E-9</v>
      </c>
      <c r="AN144">
        <f t="shared" si="56"/>
        <v>1.6565205012412079</v>
      </c>
      <c r="AO144">
        <f t="shared" si="57"/>
        <v>5.7223265693430087E-9</v>
      </c>
      <c r="AQ144">
        <f t="shared" si="58"/>
        <v>5.7223265693430087E-9</v>
      </c>
      <c r="AS144" s="4">
        <f t="shared" si="59"/>
        <v>0.88182083351297924</v>
      </c>
    </row>
    <row r="145" spans="1:45" x14ac:dyDescent="0.2">
      <c r="A145">
        <f>front!A145</f>
        <v>253.95</v>
      </c>
      <c r="B145" s="1">
        <f t="shared" si="60"/>
        <v>0.47999999999998977</v>
      </c>
      <c r="C145">
        <f>front!D145-front!B145</f>
        <v>150.86000000000013</v>
      </c>
      <c r="D145" s="2">
        <f>front!E145-front!C145</f>
        <v>1195.8999999999996</v>
      </c>
      <c r="E145" s="2">
        <f>IF(front!F145-front!C145&gt;0,front!F145-front!C145,0)</f>
        <v>1164</v>
      </c>
      <c r="F145" s="2">
        <f>front!I145-front!H145</f>
        <v>5499</v>
      </c>
      <c r="G145" s="2">
        <f>IF(front!J145-front!H145&gt;0,front!J145-front!H145,0)</f>
        <v>32.599999999998545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150.5056582395936</v>
      </c>
      <c r="J145" s="4">
        <f>D145/(constants!$A$4+constants!$B$4*data!D145+constants!$C$4*data!D145^2+constants!$D$4*data!D145^3+constants!$E$4*data!D145^4+constants!$F$4*data!D145^5+constants!$G$4*data!D145^6+constants!$H$4*data!D145^7)</f>
        <v>1193.1588979322612</v>
      </c>
      <c r="K145" s="4">
        <f>E145/(constants!$A$4+constants!$B$4*data!E145+constants!$C$4*data!E145^2+constants!$D$4*data!E145^3+constants!$E$4*data!E145^4+constants!$F$4*data!E145^5+constants!$G$4*data!E145^6+constants!$H$4*data!E145^7)</f>
        <v>1161.3311217739176</v>
      </c>
      <c r="L145" s="4">
        <f>F145/(constants!$A$4+constants!$B$4*data!F145+constants!$C$4*data!F145^2+constants!$D$4*data!F145^3+constants!$E$4*data!F145^4+constants!$F$4*data!F145^5+constants!$G$4*data!F145^6+constants!$H$4*data!F145^7)</f>
        <v>5487.817235005873</v>
      </c>
      <c r="M145" s="4">
        <f>G145/(constants!$A$4+constants!$B$4*data!G145+constants!$C$4*data!G145^2+constants!$D$4*data!G145^3+constants!$E$4*data!G145^4+constants!$F$4*data!G145^5+constants!$G$4*data!G145^6+constants!$H$4*data!G145^7)</f>
        <v>32.523037104115247</v>
      </c>
      <c r="N145" s="4"/>
      <c r="O145" s="4">
        <f t="shared" si="45"/>
        <v>250.84276373265601</v>
      </c>
      <c r="P145" s="4">
        <f t="shared" si="46"/>
        <v>238.63177958645224</v>
      </c>
      <c r="Q145" s="4">
        <f t="shared" si="47"/>
        <v>232.26622435478353</v>
      </c>
      <c r="R145" s="4">
        <f t="shared" si="48"/>
        <v>914.63620583431225</v>
      </c>
      <c r="S145" s="4">
        <f t="shared" si="49"/>
        <v>5.4205061840192075</v>
      </c>
      <c r="T145" s="4">
        <f t="shared" si="40"/>
        <v>1.0511708212852677</v>
      </c>
      <c r="U145" s="4">
        <f t="shared" si="50"/>
        <v>0.97332477994883926</v>
      </c>
      <c r="V145" s="4">
        <f t="shared" si="51"/>
        <v>5.9264067499653957E-3</v>
      </c>
      <c r="W145" s="4"/>
      <c r="X145">
        <f>IF(front!E145&gt;$X$2,O145,P145)</f>
        <v>238.63177958645224</v>
      </c>
      <c r="Y145">
        <f t="shared" si="52"/>
        <v>9.7164225767960772</v>
      </c>
      <c r="Z145">
        <f>SUMPRODUCT($B$7:$B$456,Y$7:Y$456,EXP(constants!$B$32+constants!$A$32*ABS($A$7:$A$456-$A145)))</f>
        <v>0.72164958837393645</v>
      </c>
      <c r="AA145">
        <f t="shared" si="41"/>
        <v>8.9947729884221417</v>
      </c>
      <c r="AB145">
        <f t="shared" si="53"/>
        <v>4.8371639686709544</v>
      </c>
      <c r="AD145" s="4">
        <f t="shared" si="42"/>
        <v>909.14517674927367</v>
      </c>
      <c r="AE145">
        <f>SUMPRODUCT($B$7:$B$456,AD$7:AD$456,EXP(constants!$B$32+constants!$A$32*ABS($A$7:$A$456-$A145)))</f>
        <v>20.175986902171744</v>
      </c>
      <c r="AF145" s="4">
        <f t="shared" si="43"/>
        <v>888.96918984710192</v>
      </c>
      <c r="AG145">
        <f t="shared" si="54"/>
        <v>888.96918984710192</v>
      </c>
      <c r="AH145" s="4"/>
      <c r="AI145" s="5">
        <f>SUMPRODUCT(constants!$B$13:$B$20,A145^constants!$A$13:$A$20)*constants!$C$10/((A145/1000000000)^5*(EXP(0.014388/(A145/1000000000)/constants!$B$9)-1))</f>
        <v>2.8132458243408656E-8</v>
      </c>
      <c r="AJ145">
        <f>SUMPRODUCT(A145^constants!$E$28:$J$28,constants!$E$27:$J$27)</f>
        <v>2.6752807454176876E-6</v>
      </c>
      <c r="AL145" s="17">
        <f t="shared" si="44"/>
        <v>5.8158992388133268E-9</v>
      </c>
      <c r="AM145">
        <f t="shared" si="55"/>
        <v>3.0094189719643963E-9</v>
      </c>
      <c r="AN145">
        <f t="shared" si="56"/>
        <v>1.9325654862264001</v>
      </c>
      <c r="AO145">
        <f t="shared" si="57"/>
        <v>5.6532620169830538E-9</v>
      </c>
      <c r="AQ145">
        <f t="shared" si="58"/>
        <v>5.6532620169830538E-9</v>
      </c>
      <c r="AS145" s="4">
        <f t="shared" si="59"/>
        <v>1.0287687394183556</v>
      </c>
    </row>
    <row r="146" spans="1:45" x14ac:dyDescent="0.2">
      <c r="A146">
        <f>front!A146</f>
        <v>254.42</v>
      </c>
      <c r="B146" s="1">
        <f t="shared" si="60"/>
        <v>0.46999999999999886</v>
      </c>
      <c r="C146">
        <f>front!D146-front!B146</f>
        <v>125.19999999999982</v>
      </c>
      <c r="D146" s="2">
        <f>front!E146-front!C146</f>
        <v>1216.1999999999989</v>
      </c>
      <c r="E146" s="2">
        <f>IF(front!F146-front!C146&gt;0,front!F146-front!C146,0)</f>
        <v>1194.1000000000004</v>
      </c>
      <c r="F146" s="2">
        <f>front!I146-front!H146</f>
        <v>5499.2999999999993</v>
      </c>
      <c r="G146" s="2">
        <f>IF(front!J146-front!H146&gt;0,front!J146-front!H146,0)</f>
        <v>3.5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124.90561771879941</v>
      </c>
      <c r="J146" s="4">
        <f>D146/(constants!$A$4+constants!$B$4*data!D146+constants!$C$4*data!D146^2+constants!$D$4*data!D146^3+constants!$E$4*data!D146^4+constants!$F$4*data!D146^5+constants!$G$4*data!D146^6+constants!$H$4*data!D146^7)</f>
        <v>1213.4129367094692</v>
      </c>
      <c r="K146" s="4">
        <f>E146/(constants!$A$4+constants!$B$4*data!E146+constants!$C$4*data!E146^2+constants!$D$4*data!E146^3+constants!$E$4*data!E146^4+constants!$F$4*data!E146^5+constants!$G$4*data!E146^6+constants!$H$4*data!E146^7)</f>
        <v>1191.3629732771226</v>
      </c>
      <c r="L146" s="4">
        <f>F146/(constants!$A$4+constants!$B$4*data!F146+constants!$C$4*data!F146^2+constants!$D$4*data!F146^3+constants!$E$4*data!F146^4+constants!$F$4*data!F146^5+constants!$G$4*data!F146^6+constants!$H$4*data!F146^7)</f>
        <v>5488.1169386074725</v>
      </c>
      <c r="M146" s="4">
        <f>G146/(constants!$A$4+constants!$B$4*data!G146+constants!$C$4*data!G146^2+constants!$D$4*data!G146^3+constants!$E$4*data!G146^4+constants!$F$4*data!G146^5+constants!$G$4*data!G146^6+constants!$H$4*data!G146^7)</f>
        <v>3.4917259740597126</v>
      </c>
      <c r="N146" s="4"/>
      <c r="O146" s="4">
        <f t="shared" si="45"/>
        <v>208.17602953133235</v>
      </c>
      <c r="P146" s="4">
        <f t="shared" si="46"/>
        <v>242.68258734189385</v>
      </c>
      <c r="Q146" s="4">
        <f t="shared" si="47"/>
        <v>238.27259465542448</v>
      </c>
      <c r="R146" s="4">
        <f t="shared" si="48"/>
        <v>914.68615643457883</v>
      </c>
      <c r="S146" s="4">
        <f t="shared" si="49"/>
        <v>0.58195432900995214</v>
      </c>
      <c r="T146" s="4">
        <f t="shared" si="40"/>
        <v>0.85781197494013739</v>
      </c>
      <c r="U146" s="4">
        <f t="shared" si="50"/>
        <v>0.98182814541919927</v>
      </c>
      <c r="V146" s="4">
        <f t="shared" si="51"/>
        <v>6.3623388734600943E-4</v>
      </c>
      <c r="W146" s="4"/>
      <c r="X146">
        <f>IF(front!E146&gt;$X$2,O146,P146)</f>
        <v>242.68258734189385</v>
      </c>
      <c r="Y146">
        <f t="shared" si="52"/>
        <v>7.8475129668613022</v>
      </c>
      <c r="Z146">
        <f>SUMPRODUCT($B$7:$B$456,Y$7:Y$456,EXP(constants!$B$32+constants!$A$32*ABS($A$7:$A$456-$A146)))</f>
        <v>0.72970755166369783</v>
      </c>
      <c r="AA146">
        <f t="shared" si="41"/>
        <v>7.117805415197604</v>
      </c>
      <c r="AB146">
        <f t="shared" si="53"/>
        <v>2.9601963954464168</v>
      </c>
      <c r="AD146" s="4">
        <f t="shared" si="42"/>
        <v>914.09663065261793</v>
      </c>
      <c r="AE146">
        <f>SUMPRODUCT($B$7:$B$456,AD$7:AD$456,EXP(constants!$B$32+constants!$A$32*ABS($A$7:$A$456-$A146)))</f>
        <v>20.288165401012368</v>
      </c>
      <c r="AF146" s="4">
        <f t="shared" si="43"/>
        <v>893.80846525160553</v>
      </c>
      <c r="AG146">
        <f t="shared" si="54"/>
        <v>893.80846525160553</v>
      </c>
      <c r="AH146" s="4"/>
      <c r="AI146" s="5">
        <f>SUMPRODUCT(constants!$B$13:$B$20,A146^constants!$A$13:$A$20)*constants!$C$10/((A146/1000000000)^5*(EXP(0.014388/(A146/1000000000)/constants!$B$9)-1))</f>
        <v>2.8857589884742964E-8</v>
      </c>
      <c r="AJ146">
        <f>SUMPRODUCT(A146^constants!$E$28:$J$28,constants!$E$27:$J$27)</f>
        <v>2.6535794449301649E-6</v>
      </c>
      <c r="AL146" s="17">
        <f t="shared" si="44"/>
        <v>9.7485389581359363E-9</v>
      </c>
      <c r="AM146">
        <f t="shared" si="55"/>
        <v>2.9688457293623715E-9</v>
      </c>
      <c r="AN146">
        <f t="shared" si="56"/>
        <v>3.2836125035805281</v>
      </c>
      <c r="AO146">
        <f t="shared" si="57"/>
        <v>5.5770442575269342E-9</v>
      </c>
      <c r="AQ146">
        <f t="shared" si="58"/>
        <v>5.5770442575269342E-9</v>
      </c>
      <c r="AS146" s="4">
        <f t="shared" si="59"/>
        <v>1.747975900492279</v>
      </c>
    </row>
    <row r="147" spans="1:45" x14ac:dyDescent="0.2">
      <c r="A147">
        <f>front!A147</f>
        <v>254.9</v>
      </c>
      <c r="B147" s="1">
        <f t="shared" si="60"/>
        <v>0.48000000000001819</v>
      </c>
      <c r="C147">
        <f>front!D147-front!B147</f>
        <v>130.66999999999962</v>
      </c>
      <c r="D147" s="2">
        <f>front!E147-front!C147</f>
        <v>1238.8999999999996</v>
      </c>
      <c r="E147" s="2">
        <f>IF(front!F147-front!C147&gt;0,front!F147-front!C147,0)</f>
        <v>1225.6999999999989</v>
      </c>
      <c r="F147" s="2">
        <f>front!I147-front!H147</f>
        <v>5457.4000000000015</v>
      </c>
      <c r="G147" s="2">
        <f>IF(front!J147-front!H147&gt;0,front!J147-front!H147,0)</f>
        <v>0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130.36282605705267</v>
      </c>
      <c r="J147" s="4">
        <f>D147/(constants!$A$4+constants!$B$4*data!D147+constants!$C$4*data!D147^2+constants!$D$4*data!D147^3+constants!$E$4*data!D147^4+constants!$F$4*data!D147^5+constants!$G$4*data!D147^6+constants!$H$4*data!D147^7)</f>
        <v>1236.0615403844233</v>
      </c>
      <c r="K147" s="4">
        <f>E147/(constants!$A$4+constants!$B$4*data!E147+constants!$C$4*data!E147^2+constants!$D$4*data!E147^3+constants!$E$4*data!E147^4+constants!$F$4*data!E147^5+constants!$G$4*data!E147^6+constants!$H$4*data!E147^7)</f>
        <v>1222.8914274311699</v>
      </c>
      <c r="L147" s="4">
        <f>F147/(constants!$A$4+constants!$B$4*data!F147+constants!$C$4*data!F147^2+constants!$D$4*data!F147^3+constants!$E$4*data!F147^4+constants!$F$4*data!F147^5+constants!$G$4*data!F147^6+constants!$H$4*data!F147^7)</f>
        <v>5446.2591014823338</v>
      </c>
      <c r="M147" s="4">
        <f>G147/(constants!$A$4+constants!$B$4*data!G147+constants!$C$4*data!G147^2+constants!$D$4*data!G147^3+constants!$E$4*data!G147^4+constants!$F$4*data!G147^5+constants!$G$4*data!G147^6+constants!$H$4*data!G147^7)</f>
        <v>0</v>
      </c>
      <c r="N147" s="4"/>
      <c r="O147" s="4">
        <f t="shared" si="45"/>
        <v>217.27137676175445</v>
      </c>
      <c r="P147" s="4">
        <f t="shared" si="46"/>
        <v>247.21230807688465</v>
      </c>
      <c r="Q147" s="4">
        <f t="shared" si="47"/>
        <v>244.57828548623397</v>
      </c>
      <c r="R147" s="4">
        <f t="shared" si="48"/>
        <v>907.70985024705556</v>
      </c>
      <c r="S147" s="4">
        <f t="shared" si="49"/>
        <v>0</v>
      </c>
      <c r="T147" s="4">
        <f t="shared" si="40"/>
        <v>0.87888575796226787</v>
      </c>
      <c r="U147" s="4">
        <f t="shared" si="50"/>
        <v>0.98934509931507342</v>
      </c>
      <c r="V147" s="4">
        <f t="shared" si="51"/>
        <v>0</v>
      </c>
      <c r="W147" s="4"/>
      <c r="X147">
        <f>IF(front!E147&gt;$X$2,O147,P147)</f>
        <v>247.21230807688465</v>
      </c>
      <c r="Y147">
        <f t="shared" si="52"/>
        <v>6.1625140553038023</v>
      </c>
      <c r="Z147">
        <f>SUMPRODUCT($B$7:$B$456,Y$7:Y$456,EXP(constants!$B$32+constants!$A$32*ABS($A$7:$A$456-$A147)))</f>
        <v>0.73833553399312801</v>
      </c>
      <c r="AA147">
        <f t="shared" si="41"/>
        <v>5.4241785213106741</v>
      </c>
      <c r="AB147">
        <f t="shared" si="53"/>
        <v>1.2665695015594869</v>
      </c>
      <c r="AD147" s="4">
        <f t="shared" si="42"/>
        <v>907.70985024705556</v>
      </c>
      <c r="AE147">
        <f>SUMPRODUCT($B$7:$B$456,AD$7:AD$456,EXP(constants!$B$32+constants!$A$32*ABS($A$7:$A$456-$A147)))</f>
        <v>20.4014163999441</v>
      </c>
      <c r="AF147" s="4">
        <f t="shared" si="43"/>
        <v>887.30843384711147</v>
      </c>
      <c r="AG147">
        <f t="shared" si="54"/>
        <v>887.30843384711147</v>
      </c>
      <c r="AH147" s="4"/>
      <c r="AI147" s="5">
        <f>SUMPRODUCT(constants!$B$13:$B$20,A147^constants!$A$13:$A$20)*constants!$C$10/((A147/1000000000)^5*(EXP(0.014388/(A147/1000000000)/constants!$B$9)-1))</f>
        <v>2.9613729787200395E-8</v>
      </c>
      <c r="AJ147">
        <f>SUMPRODUCT(A147^constants!$E$28:$J$28,constants!$E$27:$J$27)</f>
        <v>2.631689893097791E-6</v>
      </c>
      <c r="AL147" s="17">
        <f t="shared" si="44"/>
        <v>2.3381053902480637E-8</v>
      </c>
      <c r="AM147">
        <f t="shared" si="55"/>
        <v>2.9659245789962219E-9</v>
      </c>
      <c r="AN147">
        <f t="shared" si="56"/>
        <v>7.8832260496636248</v>
      </c>
      <c r="AO147">
        <f t="shared" si="57"/>
        <v>5.5715568100944915E-9</v>
      </c>
      <c r="AQ147">
        <f t="shared" si="58"/>
        <v>5.5715568100944915E-9</v>
      </c>
      <c r="AS147" s="4">
        <f t="shared" si="59"/>
        <v>4.1965028266640081</v>
      </c>
    </row>
    <row r="148" spans="1:45" x14ac:dyDescent="0.2">
      <c r="A148">
        <f>front!A148</f>
        <v>255.37</v>
      </c>
      <c r="B148" s="1">
        <f t="shared" si="60"/>
        <v>0.46999999999999886</v>
      </c>
      <c r="C148">
        <f>front!D148-front!B148</f>
        <v>142.73000000000002</v>
      </c>
      <c r="D148" s="2">
        <f>front!E148-front!C148</f>
        <v>1233.1000000000004</v>
      </c>
      <c r="E148" s="2">
        <f>IF(front!F148-front!C148&gt;0,front!F148-front!C148,0)</f>
        <v>1206.1000000000004</v>
      </c>
      <c r="F148" s="2">
        <f>front!I148-front!H148</f>
        <v>5474.7000000000007</v>
      </c>
      <c r="G148" s="2">
        <f>IF(front!J148-front!H148&gt;0,front!J148-front!H148,0)</f>
        <v>10.800000000001091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142.39464275882742</v>
      </c>
      <c r="J148" s="4">
        <f>D148/(constants!$A$4+constants!$B$4*data!D148+constants!$C$4*data!D148^2+constants!$D$4*data!D148^3+constants!$E$4*data!D148^4+constants!$F$4*data!D148^5+constants!$G$4*data!D148^6+constants!$H$4*data!D148^7)</f>
        <v>1230.2746726455541</v>
      </c>
      <c r="K148" s="4">
        <f>E148/(constants!$A$4+constants!$B$4*data!E148+constants!$C$4*data!E148^2+constants!$D$4*data!E148^3+constants!$E$4*data!E148^4+constants!$F$4*data!E148^5+constants!$G$4*data!E148^6+constants!$H$4*data!E148^7)</f>
        <v>1203.3358042173259</v>
      </c>
      <c r="L148" s="4">
        <f>F148/(constants!$A$4+constants!$B$4*data!F148+constants!$C$4*data!F148^2+constants!$D$4*data!F148^3+constants!$E$4*data!F148^4+constants!$F$4*data!F148^5+constants!$G$4*data!F148^6+constants!$H$4*data!F148^7)</f>
        <v>5463.5415065500802</v>
      </c>
      <c r="M148" s="4">
        <f>G148/(constants!$A$4+constants!$B$4*data!G148+constants!$C$4*data!G148^2+constants!$D$4*data!G148^3+constants!$E$4*data!G148^4+constants!$F$4*data!G148^5+constants!$G$4*data!G148^6+constants!$H$4*data!G148^7)</f>
        <v>10.774477435233489</v>
      </c>
      <c r="N148" s="4"/>
      <c r="O148" s="4">
        <f t="shared" si="45"/>
        <v>237.3244045980457</v>
      </c>
      <c r="P148" s="4">
        <f t="shared" si="46"/>
        <v>246.05493452911082</v>
      </c>
      <c r="Q148" s="4">
        <f t="shared" si="47"/>
        <v>240.66716084346515</v>
      </c>
      <c r="R148" s="4">
        <f t="shared" si="48"/>
        <v>910.59025109167999</v>
      </c>
      <c r="S148" s="4">
        <f t="shared" si="49"/>
        <v>1.7957462392055816</v>
      </c>
      <c r="T148" s="4">
        <f t="shared" si="40"/>
        <v>0.9645179644628008</v>
      </c>
      <c r="U148" s="4">
        <f t="shared" si="50"/>
        <v>0.97810337071289977</v>
      </c>
      <c r="V148" s="4">
        <f t="shared" si="51"/>
        <v>1.9720683776843799E-3</v>
      </c>
      <c r="W148" s="4"/>
      <c r="X148">
        <f>IF(front!E148&gt;$X$2,O148,P148)</f>
        <v>246.05493452911082</v>
      </c>
      <c r="Y148">
        <f t="shared" si="52"/>
        <v>8.8598399860951531</v>
      </c>
      <c r="Z148">
        <f>SUMPRODUCT($B$7:$B$456,Y$7:Y$456,EXP(constants!$B$32+constants!$A$32*ABS($A$7:$A$456-$A148)))</f>
        <v>0.74720728214267984</v>
      </c>
      <c r="AA148">
        <f t="shared" si="41"/>
        <v>8.1126327039524728</v>
      </c>
      <c r="AB148">
        <f t="shared" si="53"/>
        <v>3.9550236842012856</v>
      </c>
      <c r="AD148" s="4">
        <f t="shared" si="42"/>
        <v>908.77114149304191</v>
      </c>
      <c r="AE148">
        <f>SUMPRODUCT($B$7:$B$456,AD$7:AD$456,EXP(constants!$B$32+constants!$A$32*ABS($A$7:$A$456-$A148)))</f>
        <v>20.51087633774122</v>
      </c>
      <c r="AF148" s="4">
        <f t="shared" si="43"/>
        <v>888.26026515530066</v>
      </c>
      <c r="AG148">
        <f t="shared" si="54"/>
        <v>888.26026515530066</v>
      </c>
      <c r="AH148" s="4"/>
      <c r="AI148" s="5">
        <f>SUMPRODUCT(constants!$B$13:$B$20,A148^constants!$A$13:$A$20)*constants!$C$10/((A148/1000000000)^5*(EXP(0.014388/(A148/1000000000)/constants!$B$9)-1))</f>
        <v>3.0369604745543133E-8</v>
      </c>
      <c r="AJ148">
        <f>SUMPRODUCT(A148^constants!$E$28:$J$28,constants!$E$27:$J$27)</f>
        <v>2.6105208351954513E-6</v>
      </c>
      <c r="AL148" s="17">
        <f t="shared" si="44"/>
        <v>7.67874156275154E-9</v>
      </c>
      <c r="AM148">
        <f t="shared" si="55"/>
        <v>2.9389143448165342E-9</v>
      </c>
      <c r="AN148">
        <f t="shared" si="56"/>
        <v>2.6127816811996594</v>
      </c>
      <c r="AO148">
        <f t="shared" si="57"/>
        <v>5.5208174705806672E-9</v>
      </c>
      <c r="AQ148">
        <f t="shared" si="58"/>
        <v>5.5208174705806672E-9</v>
      </c>
      <c r="AS148" s="4">
        <f t="shared" si="59"/>
        <v>1.3908703925949406</v>
      </c>
    </row>
    <row r="149" spans="1:45" x14ac:dyDescent="0.2">
      <c r="A149">
        <f>front!A149</f>
        <v>255.85</v>
      </c>
      <c r="B149" s="1">
        <f t="shared" si="60"/>
        <v>0.47999999999998977</v>
      </c>
      <c r="C149">
        <f>front!D149-front!B149</f>
        <v>126.07000000000016</v>
      </c>
      <c r="D149" s="2">
        <f>front!E149-front!C149</f>
        <v>1198.2000000000007</v>
      </c>
      <c r="E149" s="2">
        <f>IF(front!F149-front!C149&gt;0,front!F149-front!C149,0)</f>
        <v>1164.1000000000004</v>
      </c>
      <c r="F149" s="2">
        <f>front!I149-front!H149</f>
        <v>5534.9000000000015</v>
      </c>
      <c r="G149" s="2">
        <f>IF(front!J149-front!H149&gt;0,front!J149-front!H149,0)</f>
        <v>54.100000000000364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125.77358284722845</v>
      </c>
      <c r="J149" s="4">
        <f>D149/(constants!$A$4+constants!$B$4*data!D149+constants!$C$4*data!D149^2+constants!$D$4*data!D149^3+constants!$E$4*data!D149^4+constants!$F$4*data!D149^5+constants!$G$4*data!D149^6+constants!$H$4*data!D149^7)</f>
        <v>1195.4536905406551</v>
      </c>
      <c r="K149" s="4">
        <f>E149/(constants!$A$4+constants!$B$4*data!E149+constants!$C$4*data!E149^2+constants!$D$4*data!E149^3+constants!$E$4*data!E149^4+constants!$F$4*data!E149^5+constants!$G$4*data!E149^6+constants!$H$4*data!E149^7)</f>
        <v>1161.4308953669645</v>
      </c>
      <c r="L149" s="4">
        <f>F149/(constants!$A$4+constants!$B$4*data!F149+constants!$C$4*data!F149^2+constants!$D$4*data!F149^3+constants!$E$4*data!F149^4+constants!$F$4*data!F149^5+constants!$G$4*data!F149^6+constants!$H$4*data!F149^7)</f>
        <v>5523.682333393027</v>
      </c>
      <c r="M149" s="4">
        <f>G149/(constants!$A$4+constants!$B$4*data!G149+constants!$C$4*data!G149^2+constants!$D$4*data!G149^3+constants!$E$4*data!G149^4+constants!$F$4*data!G149^5+constants!$G$4*data!G149^6+constants!$H$4*data!G149^7)</f>
        <v>53.972403400723849</v>
      </c>
      <c r="N149" s="4"/>
      <c r="O149" s="4">
        <f t="shared" si="45"/>
        <v>209.62263807871409</v>
      </c>
      <c r="P149" s="4">
        <f t="shared" si="46"/>
        <v>239.09073810813101</v>
      </c>
      <c r="Q149" s="4">
        <f t="shared" si="47"/>
        <v>232.28617907339287</v>
      </c>
      <c r="R149" s="4">
        <f t="shared" si="48"/>
        <v>920.6137222321712</v>
      </c>
      <c r="S149" s="4">
        <f t="shared" si="49"/>
        <v>8.9954005667873087</v>
      </c>
      <c r="T149" s="4">
        <f t="shared" si="40"/>
        <v>0.87674930337079937</v>
      </c>
      <c r="U149" s="4">
        <f t="shared" si="50"/>
        <v>0.97153984680217642</v>
      </c>
      <c r="V149" s="4">
        <f t="shared" si="51"/>
        <v>9.7710911205804753E-3</v>
      </c>
      <c r="W149" s="4"/>
      <c r="X149">
        <f>IF(front!E149&gt;$X$2,O149,P149)</f>
        <v>239.09073810813101</v>
      </c>
      <c r="Y149">
        <f t="shared" si="52"/>
        <v>10.155714263371408</v>
      </c>
      <c r="Z149">
        <f>SUMPRODUCT($B$7:$B$456,Y$7:Y$456,EXP(constants!$B$32+constants!$A$32*ABS($A$7:$A$456-$A149)))</f>
        <v>0.75666124662218548</v>
      </c>
      <c r="AA149">
        <f t="shared" si="41"/>
        <v>9.3990530167492228</v>
      </c>
      <c r="AB149">
        <f t="shared" si="53"/>
        <v>5.2414439969980355</v>
      </c>
      <c r="AD149" s="4">
        <f t="shared" si="42"/>
        <v>911.50128799320191</v>
      </c>
      <c r="AE149">
        <f>SUMPRODUCT($B$7:$B$456,AD$7:AD$456,EXP(constants!$B$32+constants!$A$32*ABS($A$7:$A$456-$A149)))</f>
        <v>20.621610069577645</v>
      </c>
      <c r="AF149" s="4">
        <f t="shared" si="43"/>
        <v>890.87967792362429</v>
      </c>
      <c r="AG149">
        <f t="shared" si="54"/>
        <v>890.87967792362429</v>
      </c>
      <c r="AH149" s="4"/>
      <c r="AI149" s="5">
        <f>SUMPRODUCT(constants!$B$13:$B$20,A149^constants!$A$13:$A$20)*constants!$C$10/((A149/1000000000)^5*(EXP(0.014388/(A149/1000000000)/constants!$B$9)-1))</f>
        <v>3.1157620793354707E-8</v>
      </c>
      <c r="AJ149">
        <f>SUMPRODUCT(A149^constants!$E$28:$J$28,constants!$E$27:$J$27)</f>
        <v>2.589168076021144E-6</v>
      </c>
      <c r="AL149" s="17">
        <f t="shared" si="44"/>
        <v>5.9444727085131124E-9</v>
      </c>
      <c r="AM149">
        <f t="shared" si="55"/>
        <v>2.9063050153481164E-9</v>
      </c>
      <c r="AN149">
        <f t="shared" si="56"/>
        <v>2.0453712453168253</v>
      </c>
      <c r="AO149">
        <f t="shared" si="57"/>
        <v>5.4595601031617467E-9</v>
      </c>
      <c r="AQ149">
        <f t="shared" si="58"/>
        <v>5.4595601031617467E-9</v>
      </c>
      <c r="AS149" s="4">
        <f t="shared" si="59"/>
        <v>1.088818988377936</v>
      </c>
    </row>
    <row r="150" spans="1:45" x14ac:dyDescent="0.2">
      <c r="A150">
        <f>front!A150</f>
        <v>256.32</v>
      </c>
      <c r="B150" s="1">
        <f t="shared" si="60"/>
        <v>0.46999999999999886</v>
      </c>
      <c r="C150">
        <f>front!D150-front!B150</f>
        <v>133.86000000000013</v>
      </c>
      <c r="D150" s="2">
        <f>front!E150-front!C150</f>
        <v>1193.8999999999996</v>
      </c>
      <c r="E150" s="2">
        <f>IF(front!F150-front!C150&gt;0,front!F150-front!C150,0)</f>
        <v>1171.5</v>
      </c>
      <c r="F150" s="2">
        <f>front!I150-front!H150</f>
        <v>5530.4</v>
      </c>
      <c r="G150" s="2">
        <f>IF(front!J150-front!H150&gt;0,front!J150-front!H150,0)</f>
        <v>16.799999999999272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133.54536871867631</v>
      </c>
      <c r="J150" s="4">
        <f>D150/(constants!$A$4+constants!$B$4*data!D150+constants!$C$4*data!D150^2+constants!$D$4*data!D150^3+constants!$E$4*data!D150^4+constants!$F$4*data!D150^5+constants!$G$4*data!D150^6+constants!$H$4*data!D150^7)</f>
        <v>1191.1634260929588</v>
      </c>
      <c r="K150" s="4">
        <f>E150/(constants!$A$4+constants!$B$4*data!E150+constants!$C$4*data!E150^2+constants!$D$4*data!E150^3+constants!$E$4*data!E150^4+constants!$F$4*data!E150^5+constants!$G$4*data!E150^6+constants!$H$4*data!E150^7)</f>
        <v>1168.8141412656248</v>
      </c>
      <c r="L150" s="4">
        <f>F150/(constants!$A$4+constants!$B$4*data!F150+constants!$C$4*data!F150^2+constants!$D$4*data!F150^3+constants!$E$4*data!F150^4+constants!$F$4*data!F150^5+constants!$G$4*data!F150^6+constants!$H$4*data!F150^7)</f>
        <v>5519.1866452572658</v>
      </c>
      <c r="M150" s="4">
        <f>G150/(constants!$A$4+constants!$B$4*data!G150+constants!$C$4*data!G150^2+constants!$D$4*data!G150^3+constants!$E$4*data!G150^4+constants!$F$4*data!G150^5+constants!$G$4*data!G150^6+constants!$H$4*data!G150^7)</f>
        <v>16.760309302387171</v>
      </c>
      <c r="N150" s="4"/>
      <c r="O150" s="4">
        <f t="shared" si="45"/>
        <v>222.5756145311272</v>
      </c>
      <c r="P150" s="4">
        <f t="shared" si="46"/>
        <v>238.23268521859177</v>
      </c>
      <c r="Q150" s="4">
        <f t="shared" si="47"/>
        <v>233.76282825312498</v>
      </c>
      <c r="R150" s="4">
        <f t="shared" si="48"/>
        <v>919.86444087621101</v>
      </c>
      <c r="S150" s="4">
        <f t="shared" si="49"/>
        <v>2.793384883731195</v>
      </c>
      <c r="T150" s="4">
        <f t="shared" si="40"/>
        <v>0.93427824283179983</v>
      </c>
      <c r="U150" s="4">
        <f t="shared" si="50"/>
        <v>0.98123743196125479</v>
      </c>
      <c r="V150" s="4">
        <f t="shared" si="51"/>
        <v>3.0367353705621821E-3</v>
      </c>
      <c r="W150" s="4"/>
      <c r="X150">
        <f>IF(front!E150&gt;$X$2,O150,P150)</f>
        <v>238.23268521859177</v>
      </c>
      <c r="Y150">
        <f t="shared" si="52"/>
        <v>7.8423155735746946</v>
      </c>
      <c r="Z150">
        <f>SUMPRODUCT($B$7:$B$456,Y$7:Y$456,EXP(constants!$B$32+constants!$A$32*ABS($A$7:$A$456-$A150)))</f>
        <v>0.76628387720411528</v>
      </c>
      <c r="AA150">
        <f t="shared" si="41"/>
        <v>7.0760316963705794</v>
      </c>
      <c r="AB150">
        <f t="shared" si="53"/>
        <v>2.9184226766193921</v>
      </c>
      <c r="AD150" s="4">
        <f t="shared" si="42"/>
        <v>917.03471296491443</v>
      </c>
      <c r="AE150">
        <f>SUMPRODUCT($B$7:$B$456,AD$7:AD$456,EXP(constants!$B$32+constants!$A$32*ABS($A$7:$A$456-$A150)))</f>
        <v>20.728696717425716</v>
      </c>
      <c r="AF150" s="4">
        <f t="shared" si="43"/>
        <v>896.30601624748874</v>
      </c>
      <c r="AG150">
        <f t="shared" si="54"/>
        <v>896.30601624748874</v>
      </c>
      <c r="AH150" s="4"/>
      <c r="AI150" s="5">
        <f>SUMPRODUCT(constants!$B$13:$B$20,A150^constants!$A$13:$A$20)*constants!$C$10/((A150/1000000000)^5*(EXP(0.014388/(A150/1000000000)/constants!$B$9)-1))</f>
        <v>3.1945180225897861E-8</v>
      </c>
      <c r="AJ150">
        <f>SUMPRODUCT(A150^constants!$E$28:$J$28,constants!$E$27:$J$27)</f>
        <v>2.5685180520411996E-6</v>
      </c>
      <c r="AL150" s="17">
        <f t="shared" si="44"/>
        <v>1.0946043039557979E-8</v>
      </c>
      <c r="AM150">
        <f t="shared" si="55"/>
        <v>2.865670881910022E-9</v>
      </c>
      <c r="AN150">
        <f t="shared" si="56"/>
        <v>3.819713948540469</v>
      </c>
      <c r="AO150">
        <f t="shared" si="57"/>
        <v>5.3832279588845228E-9</v>
      </c>
      <c r="AQ150">
        <f t="shared" si="58"/>
        <v>5.3832279588845228E-9</v>
      </c>
      <c r="AS150" s="4">
        <f t="shared" si="59"/>
        <v>2.0333604898697519</v>
      </c>
    </row>
    <row r="151" spans="1:45" x14ac:dyDescent="0.2">
      <c r="A151">
        <f>front!A151</f>
        <v>256.8</v>
      </c>
      <c r="B151" s="1">
        <f t="shared" si="60"/>
        <v>0.48000000000001819</v>
      </c>
      <c r="C151">
        <f>front!D151-front!B151</f>
        <v>136.87000000000035</v>
      </c>
      <c r="D151" s="2">
        <f>front!E151-front!C151</f>
        <v>1167</v>
      </c>
      <c r="E151" s="2">
        <f>IF(front!F151-front!C151&gt;0,front!F151-front!C151,0)</f>
        <v>1194.7000000000007</v>
      </c>
      <c r="F151" s="2">
        <f>front!I151-front!H151</f>
        <v>5576.1999999999989</v>
      </c>
      <c r="G151" s="2">
        <f>IF(front!J151-front!H151&gt;0,front!J151-front!H151,0)</f>
        <v>32.300000000001091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136.54833385919471</v>
      </c>
      <c r="J151" s="4">
        <f>D151/(constants!$A$4+constants!$B$4*data!D151+constants!$C$4*data!D151^2+constants!$D$4*data!D151^3+constants!$E$4*data!D151^4+constants!$F$4*data!D151^5+constants!$G$4*data!D151^6+constants!$H$4*data!D151^7)</f>
        <v>1164.3243295678133</v>
      </c>
      <c r="K151" s="4">
        <f>E151/(constants!$A$4+constants!$B$4*data!E151+constants!$C$4*data!E151^2+constants!$D$4*data!E151^3+constants!$E$4*data!E151^4+constants!$F$4*data!E151^5+constants!$G$4*data!E151^6+constants!$H$4*data!E151^7)</f>
        <v>1191.9616148293078</v>
      </c>
      <c r="L151" s="4">
        <f>F151/(constants!$A$4+constants!$B$4*data!F151+constants!$C$4*data!F151^2+constants!$D$4*data!F151^3+constants!$E$4*data!F151^4+constants!$F$4*data!F151^5+constants!$G$4*data!F151^6+constants!$H$4*data!F151^7)</f>
        <v>5564.9436118870126</v>
      </c>
      <c r="M151" s="4">
        <f>G151/(constants!$A$4+constants!$B$4*data!G151+constants!$C$4*data!G151^2+constants!$D$4*data!G151^3+constants!$E$4*data!G151^4+constants!$F$4*data!G151^5+constants!$G$4*data!G151^6+constants!$H$4*data!G151^7)</f>
        <v>32.223744307010868</v>
      </c>
      <c r="N151" s="4"/>
      <c r="O151" s="4">
        <f t="shared" si="45"/>
        <v>227.5805564319912</v>
      </c>
      <c r="P151" s="4">
        <f t="shared" si="46"/>
        <v>232.86486591356265</v>
      </c>
      <c r="Q151" s="4">
        <f t="shared" si="47"/>
        <v>238.39232296586158</v>
      </c>
      <c r="R151" s="4">
        <f t="shared" si="48"/>
        <v>927.49060198116877</v>
      </c>
      <c r="S151" s="4">
        <f t="shared" si="49"/>
        <v>5.3706240511684777</v>
      </c>
      <c r="T151" s="4">
        <f t="shared" si="40"/>
        <v>0.97730739903230857</v>
      </c>
      <c r="U151" s="4">
        <f t="shared" si="50"/>
        <v>1.0237367583581745</v>
      </c>
      <c r="V151" s="4">
        <f t="shared" si="51"/>
        <v>5.7904889167572611E-3</v>
      </c>
      <c r="W151" s="4"/>
      <c r="X151">
        <f>IF(front!E151&gt;$X$2,O151,P151)</f>
        <v>232.86486591356265</v>
      </c>
      <c r="Y151">
        <f t="shared" si="52"/>
        <v>-2.0882094708891827</v>
      </c>
      <c r="Z151">
        <f>SUMPRODUCT($B$7:$B$456,Y$7:Y$456,EXP(constants!$B$32+constants!$A$32*ABS($A$7:$A$456-$A151)))</f>
        <v>0.77653690084341009</v>
      </c>
      <c r="AA151">
        <f t="shared" si="41"/>
        <v>-2.8647463717325929</v>
      </c>
      <c r="AB151">
        <f t="shared" si="53"/>
        <v>0</v>
      </c>
      <c r="AD151" s="4">
        <f t="shared" si="42"/>
        <v>922.05010401499783</v>
      </c>
      <c r="AE151">
        <f>SUMPRODUCT($B$7:$B$456,AD$7:AD$456,EXP(constants!$B$32+constants!$A$32*ABS($A$7:$A$456-$A151)))</f>
        <v>20.837020150863076</v>
      </c>
      <c r="AF151" s="4">
        <f t="shared" si="43"/>
        <v>901.21308386413477</v>
      </c>
      <c r="AG151">
        <f t="shared" si="54"/>
        <v>901.21308386413477</v>
      </c>
      <c r="AH151" s="4"/>
      <c r="AI151" s="5">
        <f>SUMPRODUCT(constants!$B$13:$B$20,A151^constants!$A$13:$A$20)*constants!$C$10/((A151/1000000000)^5*(EXP(0.014388/(A151/1000000000)/constants!$B$9)-1))</f>
        <v>3.276604110437582E-8</v>
      </c>
      <c r="AJ151">
        <f>SUMPRODUCT(A151^constants!$E$28:$J$28,constants!$E$27:$J$27)</f>
        <v>2.5476887135522674E-6</v>
      </c>
      <c r="AL151" s="17">
        <f t="shared" si="44"/>
        <v>0</v>
      </c>
      <c r="AM151">
        <f t="shared" si="55"/>
        <v>2.8269548669095358E-9</v>
      </c>
      <c r="AN151">
        <f t="shared" si="56"/>
        <v>0</v>
      </c>
      <c r="AO151">
        <f t="shared" si="57"/>
        <v>5.3104990437383788E-9</v>
      </c>
      <c r="AQ151">
        <f t="shared" si="58"/>
        <v>5.3104990437383788E-9</v>
      </c>
      <c r="AS151" s="4">
        <f t="shared" si="59"/>
        <v>0</v>
      </c>
    </row>
    <row r="152" spans="1:45" x14ac:dyDescent="0.2">
      <c r="A152">
        <f>front!A152</f>
        <v>257.27</v>
      </c>
      <c r="B152" s="1">
        <f t="shared" si="60"/>
        <v>0.46999999999997044</v>
      </c>
      <c r="C152">
        <f>front!D152-front!B152</f>
        <v>129.33999999999969</v>
      </c>
      <c r="D152" s="2">
        <f>front!E152-front!C152</f>
        <v>1174.2000000000007</v>
      </c>
      <c r="E152" s="2">
        <f>IF(front!F152-front!C152&gt;0,front!F152-front!C152,0)</f>
        <v>1097.2000000000007</v>
      </c>
      <c r="F152" s="2">
        <f>front!I152-front!H152</f>
        <v>5554.9</v>
      </c>
      <c r="G152" s="2">
        <f>IF(front!J152-front!H152&gt;0,front!J152-front!H152,0)</f>
        <v>38.699999999998909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129.03593577566582</v>
      </c>
      <c r="J152" s="4">
        <f>D152/(constants!$A$4+constants!$B$4*data!D152+constants!$C$4*data!D152^2+constants!$D$4*data!D152^3+constants!$E$4*data!D152^4+constants!$F$4*data!D152^5+constants!$G$4*data!D152^6+constants!$H$4*data!D152^7)</f>
        <v>1171.5080282861732</v>
      </c>
      <c r="K152" s="4">
        <f>E152/(constants!$A$4+constants!$B$4*data!E152+constants!$C$4*data!E152^2+constants!$D$4*data!E152^3+constants!$E$4*data!E152^4+constants!$F$4*data!E152^5+constants!$G$4*data!E152^6+constants!$H$4*data!E152^7)</f>
        <v>1094.6823665023123</v>
      </c>
      <c r="L152" s="4">
        <f>F152/(constants!$A$4+constants!$B$4*data!F152+constants!$C$4*data!F152^2+constants!$D$4*data!F152^3+constants!$E$4*data!F152^4+constants!$F$4*data!F152^5+constants!$G$4*data!F152^6+constants!$H$4*data!F152^7)</f>
        <v>5543.6633896005624</v>
      </c>
      <c r="M152" s="4">
        <f>G152/(constants!$A$4+constants!$B$4*data!G152+constants!$C$4*data!G152^2+constants!$D$4*data!G152^3+constants!$E$4*data!G152^4+constants!$F$4*data!G152^5+constants!$G$4*data!G152^6+constants!$H$4*data!G152^7)</f>
        <v>38.608661439503827</v>
      </c>
      <c r="N152" s="4"/>
      <c r="O152" s="4">
        <f t="shared" si="45"/>
        <v>215.05989295944303</v>
      </c>
      <c r="P152" s="4">
        <f t="shared" si="46"/>
        <v>234.30160565723466</v>
      </c>
      <c r="Q152" s="4">
        <f t="shared" si="47"/>
        <v>218.93647330046244</v>
      </c>
      <c r="R152" s="4">
        <f t="shared" si="48"/>
        <v>923.94389826676036</v>
      </c>
      <c r="S152" s="4">
        <f t="shared" si="49"/>
        <v>6.4347769065839708</v>
      </c>
      <c r="T152" s="4">
        <f t="shared" si="40"/>
        <v>0.91787630885491767</v>
      </c>
      <c r="U152" s="4">
        <f t="shared" si="50"/>
        <v>0.93442156611060434</v>
      </c>
      <c r="V152" s="4">
        <f t="shared" si="51"/>
        <v>6.9644671269057153E-3</v>
      </c>
      <c r="W152" s="4"/>
      <c r="X152">
        <f>IF(front!E152&gt;$X$2,O152,P152)</f>
        <v>234.30160565723466</v>
      </c>
      <c r="Y152">
        <f t="shared" si="52"/>
        <v>18.523693534049812</v>
      </c>
      <c r="Z152">
        <f>SUMPRODUCT($B$7:$B$456,Y$7:Y$456,EXP(constants!$B$32+constants!$A$32*ABS($A$7:$A$456-$A152)))</f>
        <v>0.78717437879332064</v>
      </c>
      <c r="AA152">
        <f t="shared" si="41"/>
        <v>17.736519155256492</v>
      </c>
      <c r="AB152">
        <f t="shared" si="53"/>
        <v>13.578910135505303</v>
      </c>
      <c r="AD152" s="4">
        <f t="shared" si="42"/>
        <v>917.42540240119752</v>
      </c>
      <c r="AE152">
        <f>SUMPRODUCT($B$7:$B$456,AD$7:AD$456,EXP(constants!$B$32+constants!$A$32*ABS($A$7:$A$456-$A152)))</f>
        <v>20.941714434119074</v>
      </c>
      <c r="AF152" s="4">
        <f t="shared" si="43"/>
        <v>896.48368796707848</v>
      </c>
      <c r="AG152">
        <f t="shared" si="54"/>
        <v>896.48368796707848</v>
      </c>
      <c r="AH152" s="4"/>
      <c r="AI152" s="5">
        <f>SUMPRODUCT(constants!$B$13:$B$20,A152^constants!$A$13:$A$20)*constants!$C$10/((A152/1000000000)^5*(EXP(0.014388/(A152/1000000000)/constants!$B$9)-1))</f>
        <v>3.3586240812004215E-8</v>
      </c>
      <c r="AJ152">
        <f>SUMPRODUCT(A152^constants!$E$28:$J$28,constants!$E$27:$J$27)</f>
        <v>2.5275447449075463E-6</v>
      </c>
      <c r="AL152" s="17">
        <f t="shared" si="44"/>
        <v>2.4734121131109755E-9</v>
      </c>
      <c r="AM152">
        <f t="shared" si="55"/>
        <v>2.8193984774437582E-9</v>
      </c>
      <c r="AN152">
        <f t="shared" si="56"/>
        <v>0.8772836237584708</v>
      </c>
      <c r="AO152">
        <f t="shared" si="57"/>
        <v>5.2963041941842388E-9</v>
      </c>
      <c r="AQ152">
        <f t="shared" si="58"/>
        <v>5.2963041941842388E-9</v>
      </c>
      <c r="AS152" s="4">
        <f t="shared" si="59"/>
        <v>0.46700718509087485</v>
      </c>
    </row>
    <row r="153" spans="1:45" x14ac:dyDescent="0.2">
      <c r="A153">
        <f>front!A153</f>
        <v>257.75</v>
      </c>
      <c r="B153" s="1">
        <f t="shared" si="60"/>
        <v>0.48000000000001819</v>
      </c>
      <c r="C153">
        <f>front!D153-front!B153</f>
        <v>126.19999999999982</v>
      </c>
      <c r="D153" s="2">
        <f>front!E153-front!C153</f>
        <v>1129.6999999999989</v>
      </c>
      <c r="E153" s="2">
        <f>IF(front!F153-front!C153&gt;0,front!F153-front!C153,0)</f>
        <v>1124.6000000000004</v>
      </c>
      <c r="F153" s="2">
        <f>front!I153-front!H153</f>
        <v>5552.2999999999993</v>
      </c>
      <c r="G153" s="2">
        <f>IF(front!J153-front!H153&gt;0,front!J153-front!H153,0)</f>
        <v>17.300000000001091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125.90327879787513</v>
      </c>
      <c r="J153" s="4">
        <f>D153/(constants!$A$4+constants!$B$4*data!D153+constants!$C$4*data!D153^2+constants!$D$4*data!D153^3+constants!$E$4*data!D153^4+constants!$F$4*data!D153^5+constants!$G$4*data!D153^6+constants!$H$4*data!D153^7)</f>
        <v>1127.108780194415</v>
      </c>
      <c r="K153" s="4">
        <f>E153/(constants!$A$4+constants!$B$4*data!E153+constants!$C$4*data!E153^2+constants!$D$4*data!E153^3+constants!$E$4*data!E153^4+constants!$F$4*data!E153^5+constants!$G$4*data!E153^6+constants!$H$4*data!E153^7)</f>
        <v>1122.0203273077429</v>
      </c>
      <c r="L153" s="4">
        <f>F153/(constants!$A$4+constants!$B$4*data!F153+constants!$C$4*data!F153^2+constants!$D$4*data!F153^3+constants!$E$4*data!F153^4+constants!$F$4*data!F153^5+constants!$G$4*data!F153^6+constants!$H$4*data!F153^7)</f>
        <v>5541.0658319188706</v>
      </c>
      <c r="M153" s="4">
        <f>G153/(constants!$A$4+constants!$B$4*data!G153+constants!$C$4*data!G153^2+constants!$D$4*data!G153^3+constants!$E$4*data!G153^4+constants!$F$4*data!G153^5+constants!$G$4*data!G153^6+constants!$H$4*data!G153^7)</f>
        <v>17.259128978511509</v>
      </c>
      <c r="N153" s="4"/>
      <c r="O153" s="4">
        <f t="shared" si="45"/>
        <v>209.83879799645854</v>
      </c>
      <c r="P153" s="4">
        <f t="shared" si="46"/>
        <v>225.42175603888299</v>
      </c>
      <c r="Q153" s="4">
        <f t="shared" si="47"/>
        <v>224.40406546154861</v>
      </c>
      <c r="R153" s="4">
        <f t="shared" si="48"/>
        <v>923.51097198647847</v>
      </c>
      <c r="S153" s="4">
        <f t="shared" si="49"/>
        <v>2.8765214964185848</v>
      </c>
      <c r="T153" s="4">
        <f t="shared" si="40"/>
        <v>0.93087198717529041</v>
      </c>
      <c r="U153" s="4">
        <f t="shared" si="50"/>
        <v>0.99548539326807994</v>
      </c>
      <c r="V153" s="4">
        <f t="shared" si="51"/>
        <v>3.1147669964669365E-3</v>
      </c>
      <c r="W153" s="4"/>
      <c r="X153">
        <f>IF(front!E153&gt;$X$2,O153,P153)</f>
        <v>225.42175603888299</v>
      </c>
      <c r="Y153">
        <f t="shared" si="52"/>
        <v>4.2551318245832022</v>
      </c>
      <c r="Z153">
        <f>SUMPRODUCT($B$7:$B$456,Y$7:Y$456,EXP(constants!$B$32+constants!$A$32*ABS($A$7:$A$456-$A153)))</f>
        <v>0.79828900639125466</v>
      </c>
      <c r="AA153">
        <f t="shared" si="41"/>
        <v>3.4568428181919475</v>
      </c>
      <c r="AB153">
        <f t="shared" si="53"/>
        <v>0</v>
      </c>
      <c r="AD153" s="4">
        <f t="shared" si="42"/>
        <v>920.59702582271609</v>
      </c>
      <c r="AE153">
        <f>SUMPRODUCT($B$7:$B$456,AD$7:AD$456,EXP(constants!$B$32+constants!$A$32*ABS($A$7:$A$456-$A153)))</f>
        <v>21.047744774088081</v>
      </c>
      <c r="AF153" s="4">
        <f t="shared" si="43"/>
        <v>899.54928104862802</v>
      </c>
      <c r="AG153">
        <f t="shared" si="54"/>
        <v>899.54928104862802</v>
      </c>
      <c r="AH153" s="4"/>
      <c r="AI153" s="5">
        <f>SUMPRODUCT(constants!$B$13:$B$20,A153^constants!$A$13:$A$20)*constants!$C$10/((A153/1000000000)^5*(EXP(0.014388/(A153/1000000000)/constants!$B$9)-1))</f>
        <v>3.4440930056375669E-8</v>
      </c>
      <c r="AJ153">
        <f>SUMPRODUCT(A153^constants!$E$28:$J$28,constants!$E$27:$J$27)</f>
        <v>2.5072256891387726E-6</v>
      </c>
      <c r="AL153" s="17">
        <f t="shared" si="44"/>
        <v>0</v>
      </c>
      <c r="AM153">
        <f t="shared" si="55"/>
        <v>2.7872021488539619E-9</v>
      </c>
      <c r="AN153">
        <f t="shared" si="56"/>
        <v>0</v>
      </c>
      <c r="AO153">
        <f t="shared" si="57"/>
        <v>5.2358226583134814E-9</v>
      </c>
      <c r="AQ153">
        <f t="shared" si="58"/>
        <v>5.2358226583134814E-9</v>
      </c>
      <c r="AS153" s="4">
        <f t="shared" si="59"/>
        <v>0</v>
      </c>
    </row>
    <row r="154" spans="1:45" x14ac:dyDescent="0.2">
      <c r="A154">
        <f>front!A154</f>
        <v>258.22000000000003</v>
      </c>
      <c r="B154" s="1">
        <f t="shared" si="60"/>
        <v>0.47000000000002728</v>
      </c>
      <c r="C154">
        <f>front!D154-front!B154</f>
        <v>132.86999999999989</v>
      </c>
      <c r="D154" s="2">
        <f>front!E154-front!C154</f>
        <v>1210.7000000000007</v>
      </c>
      <c r="E154" s="2">
        <f>IF(front!F154-front!C154&gt;0,front!F154-front!C154,0)</f>
        <v>1170</v>
      </c>
      <c r="F154" s="2">
        <f>front!I154-front!H154</f>
        <v>5517.7999999999993</v>
      </c>
      <c r="G154" s="2">
        <f>IF(front!J154-front!H154&gt;0,front!J154-front!H154,0)</f>
        <v>22.900000000001455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132.5576828675637</v>
      </c>
      <c r="J154" s="4">
        <f>D154/(constants!$A$4+constants!$B$4*data!D154+constants!$C$4*data!D154^2+constants!$D$4*data!D154^3+constants!$E$4*data!D154^4+constants!$F$4*data!D154^5+constants!$G$4*data!D154^6+constants!$H$4*data!D154^7)</f>
        <v>1207.9253893412852</v>
      </c>
      <c r="K154" s="4">
        <f>E154/(constants!$A$4+constants!$B$4*data!E154+constants!$C$4*data!E154^2+constants!$D$4*data!E154^3+constants!$E$4*data!E154^4+constants!$F$4*data!E154^5+constants!$G$4*data!E154^6+constants!$H$4*data!E154^7)</f>
        <v>1167.3175373657193</v>
      </c>
      <c r="L154" s="4">
        <f>F154/(constants!$A$4+constants!$B$4*data!F154+constants!$C$4*data!F154^2+constants!$D$4*data!F154^3+constants!$E$4*data!F154^4+constants!$F$4*data!F154^5+constants!$G$4*data!F154^6+constants!$H$4*data!F154^7)</f>
        <v>5506.5988147648322</v>
      </c>
      <c r="M154" s="4">
        <f>G154/(constants!$A$4+constants!$B$4*data!G154+constants!$C$4*data!G154^2+constants!$D$4*data!G154^3+constants!$E$4*data!G154^4+constants!$F$4*data!G154^5+constants!$G$4*data!G154^6+constants!$H$4*data!G154^7)</f>
        <v>22.84591304807368</v>
      </c>
      <c r="N154" s="4"/>
      <c r="O154" s="4">
        <f t="shared" si="45"/>
        <v>220.92947144593953</v>
      </c>
      <c r="P154" s="4">
        <f t="shared" si="46"/>
        <v>241.58507786825703</v>
      </c>
      <c r="Q154" s="4">
        <f t="shared" si="47"/>
        <v>233.46350747314384</v>
      </c>
      <c r="R154" s="4">
        <f t="shared" si="48"/>
        <v>917.76646912747208</v>
      </c>
      <c r="S154" s="4">
        <f t="shared" si="49"/>
        <v>3.8076521746789465</v>
      </c>
      <c r="T154" s="4">
        <f t="shared" si="40"/>
        <v>0.91449965947987244</v>
      </c>
      <c r="U154" s="4">
        <f t="shared" si="50"/>
        <v>0.96638215213134104</v>
      </c>
      <c r="V154" s="4">
        <f t="shared" si="51"/>
        <v>4.1488246768253715E-3</v>
      </c>
      <c r="W154" s="4"/>
      <c r="X154">
        <f>IF(front!E154&gt;$X$2,O154,P154)</f>
        <v>241.58507786825703</v>
      </c>
      <c r="Y154">
        <f t="shared" si="52"/>
        <v>11.489710750620475</v>
      </c>
      <c r="Z154">
        <f>SUMPRODUCT($B$7:$B$456,Y$7:Y$456,EXP(constants!$B$32+constants!$A$32*ABS($A$7:$A$456-$A154)))</f>
        <v>0.8096728617626241</v>
      </c>
      <c r="AA154">
        <f t="shared" si="41"/>
        <v>10.68003788885785</v>
      </c>
      <c r="AB154">
        <f t="shared" si="53"/>
        <v>6.5224288691066628</v>
      </c>
      <c r="AD154" s="4">
        <f t="shared" si="42"/>
        <v>913.90927791191484</v>
      </c>
      <c r="AE154">
        <f>SUMPRODUCT($B$7:$B$456,AD$7:AD$456,EXP(constants!$B$32+constants!$A$32*ABS($A$7:$A$456-$A154)))</f>
        <v>21.150371842461322</v>
      </c>
      <c r="AF154" s="4">
        <f t="shared" si="43"/>
        <v>892.75890606945347</v>
      </c>
      <c r="AG154">
        <f t="shared" si="54"/>
        <v>892.75890606945347</v>
      </c>
      <c r="AH154" s="4"/>
      <c r="AI154" s="5">
        <f>SUMPRODUCT(constants!$B$13:$B$20,A154^constants!$A$13:$A$20)*constants!$C$10/((A154/1000000000)^5*(EXP(0.014388/(A154/1000000000)/constants!$B$9)-1))</f>
        <v>3.5294740274449338E-8</v>
      </c>
      <c r="AJ154">
        <f>SUMPRODUCT(A154^constants!$E$28:$J$28,constants!$E$27:$J$27)</f>
        <v>2.4875750254306646E-6</v>
      </c>
      <c r="AL154" s="17">
        <f t="shared" si="44"/>
        <v>5.411287877990066E-9</v>
      </c>
      <c r="AM154">
        <f t="shared" si="55"/>
        <v>2.7863906016717354E-9</v>
      </c>
      <c r="AN154">
        <f t="shared" si="56"/>
        <v>1.9420421080746846</v>
      </c>
      <c r="AO154">
        <f t="shared" si="57"/>
        <v>5.2342981484652316E-9</v>
      </c>
      <c r="AQ154">
        <f t="shared" si="58"/>
        <v>5.2342981484652316E-9</v>
      </c>
      <c r="AS154" s="4">
        <f t="shared" si="59"/>
        <v>1.0338134597045701</v>
      </c>
    </row>
    <row r="155" spans="1:45" x14ac:dyDescent="0.2">
      <c r="A155">
        <f>front!A155</f>
        <v>258.7</v>
      </c>
      <c r="B155" s="1">
        <f t="shared" si="60"/>
        <v>0.47999999999996135</v>
      </c>
      <c r="C155">
        <f>front!D155-front!B155</f>
        <v>118.59999999999991</v>
      </c>
      <c r="D155" s="2">
        <f>front!E155-front!C155</f>
        <v>1117.6000000000004</v>
      </c>
      <c r="E155" s="2">
        <f>IF(front!F155-front!C155&gt;0,front!F155-front!C155,0)</f>
        <v>1157.5</v>
      </c>
      <c r="F155" s="2">
        <f>front!I155-front!H155</f>
        <v>5570.1</v>
      </c>
      <c r="G155" s="2">
        <f>IF(front!J155-front!H155&gt;0,front!J155-front!H155,0)</f>
        <v>29.800000000001091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118.32105921329095</v>
      </c>
      <c r="J155" s="4">
        <f>D155/(constants!$A$4+constants!$B$4*data!D155+constants!$C$4*data!D155^2+constants!$D$4*data!D155^3+constants!$E$4*data!D155^4+constants!$F$4*data!D155^5+constants!$G$4*data!D155^6+constants!$H$4*data!D155^7)</f>
        <v>1115.036176432779</v>
      </c>
      <c r="K155" s="4">
        <f>E155/(constants!$A$4+constants!$B$4*data!E155+constants!$C$4*data!E155^2+constants!$D$4*data!E155^3+constants!$E$4*data!E155^4+constants!$F$4*data!E155^5+constants!$G$4*data!E155^6+constants!$H$4*data!E155^7)</f>
        <v>1154.8458382427325</v>
      </c>
      <c r="L155" s="4">
        <f>F155/(constants!$A$4+constants!$B$4*data!F155+constants!$C$4*data!F155^2+constants!$D$4*data!F155^3+constants!$E$4*data!F155^4+constants!$F$4*data!F155^5+constants!$G$4*data!F155^6+constants!$H$4*data!F155^7)</f>
        <v>5558.8492338455671</v>
      </c>
      <c r="M155" s="4">
        <f>G155/(constants!$A$4+constants!$B$4*data!G155+constants!$C$4*data!G155^2+constants!$D$4*data!G155^3+constants!$E$4*data!G155^4+constants!$F$4*data!G155^5+constants!$G$4*data!G155^6+constants!$H$4*data!G155^7)</f>
        <v>29.729638407859962</v>
      </c>
      <c r="N155" s="4"/>
      <c r="O155" s="4">
        <f t="shared" si="45"/>
        <v>197.20176535548492</v>
      </c>
      <c r="P155" s="4">
        <f t="shared" si="46"/>
        <v>223.00723528655581</v>
      </c>
      <c r="Q155" s="4">
        <f t="shared" si="47"/>
        <v>230.96916764854649</v>
      </c>
      <c r="R155" s="4">
        <f t="shared" si="48"/>
        <v>926.47487230759452</v>
      </c>
      <c r="S155" s="4">
        <f t="shared" si="49"/>
        <v>4.954939734643327</v>
      </c>
      <c r="T155" s="4">
        <f t="shared" si="40"/>
        <v>0.88428415832377882</v>
      </c>
      <c r="U155" s="4">
        <f t="shared" si="50"/>
        <v>1.035702574186707</v>
      </c>
      <c r="V155" s="4">
        <f t="shared" si="51"/>
        <v>5.3481641896039045E-3</v>
      </c>
      <c r="W155" s="4"/>
      <c r="X155">
        <f>IF(front!E155&gt;$X$2,O155,P155)</f>
        <v>223.00723528655581</v>
      </c>
      <c r="Y155">
        <f t="shared" si="52"/>
        <v>-4.629777444698135</v>
      </c>
      <c r="Z155">
        <f>SUMPRODUCT($B$7:$B$456,Y$7:Y$456,EXP(constants!$B$32+constants!$A$32*ABS($A$7:$A$456-$A155)))</f>
        <v>0.8216916345916836</v>
      </c>
      <c r="AA155">
        <f t="shared" si="41"/>
        <v>-5.4514690792898186</v>
      </c>
      <c r="AB155">
        <f t="shared" si="53"/>
        <v>0</v>
      </c>
      <c r="AD155" s="4">
        <f t="shared" si="42"/>
        <v>921.45546687314379</v>
      </c>
      <c r="AE155">
        <f>SUMPRODUCT($B$7:$B$456,AD$7:AD$456,EXP(constants!$B$32+constants!$A$32*ABS($A$7:$A$456-$A155)))</f>
        <v>21.254507528361188</v>
      </c>
      <c r="AF155" s="4">
        <f t="shared" si="43"/>
        <v>900.20095934478263</v>
      </c>
      <c r="AG155">
        <f t="shared" si="54"/>
        <v>900.20095934478263</v>
      </c>
      <c r="AH155" s="4"/>
      <c r="AI155" s="5">
        <f>SUMPRODUCT(constants!$B$13:$B$20,A155^constants!$A$13:$A$20)*constants!$C$10/((A155/1000000000)^5*(EXP(0.014388/(A155/1000000000)/constants!$B$9)-1))</f>
        <v>3.618425605023942E-8</v>
      </c>
      <c r="AJ155">
        <f>SUMPRODUCT(A155^constants!$E$28:$J$28,constants!$E$27:$J$27)</f>
        <v>2.4677533464956204E-6</v>
      </c>
      <c r="AL155" s="17">
        <f t="shared" si="44"/>
        <v>0</v>
      </c>
      <c r="AM155">
        <f t="shared" si="55"/>
        <v>2.7413360548868904E-9</v>
      </c>
      <c r="AN155">
        <f t="shared" si="56"/>
        <v>0</v>
      </c>
      <c r="AO155">
        <f t="shared" si="57"/>
        <v>5.1496621571313652E-9</v>
      </c>
      <c r="AQ155">
        <f t="shared" si="58"/>
        <v>5.1496621571313652E-9</v>
      </c>
      <c r="AS155" s="4">
        <f t="shared" si="59"/>
        <v>0</v>
      </c>
    </row>
    <row r="156" spans="1:45" x14ac:dyDescent="0.2">
      <c r="A156">
        <f>front!A156</f>
        <v>259.17</v>
      </c>
      <c r="B156" s="1">
        <f t="shared" si="60"/>
        <v>0.47000000000002728</v>
      </c>
      <c r="C156">
        <f>front!D156-front!B156</f>
        <v>145.26999999999998</v>
      </c>
      <c r="D156" s="2">
        <f>front!E156-front!C156</f>
        <v>1224</v>
      </c>
      <c r="E156" s="2">
        <f>IF(front!F156-front!C156&gt;0,front!F156-front!C156,0)</f>
        <v>1181</v>
      </c>
      <c r="F156" s="2">
        <f>front!I156-front!H156</f>
        <v>5546.2999999999993</v>
      </c>
      <c r="G156" s="2">
        <f>IF(front!J156-front!H156&gt;0,front!J156-front!H156,0)</f>
        <v>0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144.92871029720516</v>
      </c>
      <c r="J156" s="4">
        <f>D156/(constants!$A$4+constants!$B$4*data!D156+constants!$C$4*data!D156^2+constants!$D$4*data!D156^3+constants!$E$4*data!D156^4+constants!$F$4*data!D156^5+constants!$G$4*data!D156^6+constants!$H$4*data!D156^7)</f>
        <v>1221.1952764789544</v>
      </c>
      <c r="K156" s="4">
        <f>E156/(constants!$A$4+constants!$B$4*data!E156+constants!$C$4*data!E156^2+constants!$D$4*data!E156^3+constants!$E$4*data!E156^4+constants!$F$4*data!E156^5+constants!$G$4*data!E156^6+constants!$H$4*data!E156^7)</f>
        <v>1178.292632630699</v>
      </c>
      <c r="L156" s="4">
        <f>F156/(constants!$A$4+constants!$B$4*data!F156+constants!$C$4*data!F156^2+constants!$D$4*data!F156^3+constants!$E$4*data!F156^4+constants!$F$4*data!F156^5+constants!$G$4*data!F156^6+constants!$H$4*data!F156^7)</f>
        <v>5535.0714913117763</v>
      </c>
      <c r="M156" s="4">
        <f>G156/(constants!$A$4+constants!$B$4*data!G156+constants!$C$4*data!G156^2+constants!$D$4*data!G156^3+constants!$E$4*data!G156^4+constants!$F$4*data!G156^5+constants!$G$4*data!G156^6+constants!$H$4*data!G156^7)</f>
        <v>0</v>
      </c>
      <c r="N156" s="4"/>
      <c r="O156" s="4">
        <f t="shared" si="45"/>
        <v>241.54785049534195</v>
      </c>
      <c r="P156" s="4">
        <f t="shared" si="46"/>
        <v>244.23905529579088</v>
      </c>
      <c r="Q156" s="4">
        <f t="shared" si="47"/>
        <v>235.65852652613981</v>
      </c>
      <c r="R156" s="4">
        <f t="shared" si="48"/>
        <v>922.51191521862938</v>
      </c>
      <c r="S156" s="4">
        <f t="shared" si="49"/>
        <v>0</v>
      </c>
      <c r="T156" s="4">
        <f t="shared" si="40"/>
        <v>0.98898126756513327</v>
      </c>
      <c r="U156" s="4">
        <f t="shared" si="50"/>
        <v>0.96486831821692298</v>
      </c>
      <c r="V156" s="4">
        <f t="shared" si="51"/>
        <v>0</v>
      </c>
      <c r="W156" s="4"/>
      <c r="X156">
        <f>IF(front!E156&gt;$X$2,O156,P156)</f>
        <v>244.23905529579088</v>
      </c>
      <c r="Y156">
        <f t="shared" si="52"/>
        <v>11.980336310893392</v>
      </c>
      <c r="Z156">
        <f>SUMPRODUCT($B$7:$B$456,Y$7:Y$456,EXP(constants!$B$32+constants!$A$32*ABS($A$7:$A$456-$A156)))</f>
        <v>0.83413595217985848</v>
      </c>
      <c r="AA156">
        <f t="shared" si="41"/>
        <v>11.146200358713534</v>
      </c>
      <c r="AB156">
        <f t="shared" si="53"/>
        <v>6.9885913389623466</v>
      </c>
      <c r="AD156" s="4">
        <f t="shared" si="42"/>
        <v>922.51191521862938</v>
      </c>
      <c r="AE156">
        <f>SUMPRODUCT($B$7:$B$456,AD$7:AD$456,EXP(constants!$B$32+constants!$A$32*ABS($A$7:$A$456-$A156)))</f>
        <v>21.355413485057564</v>
      </c>
      <c r="AF156" s="4">
        <f t="shared" si="43"/>
        <v>901.15650173357187</v>
      </c>
      <c r="AG156">
        <f t="shared" si="54"/>
        <v>901.15650173357187</v>
      </c>
      <c r="AH156" s="4"/>
      <c r="AI156" s="5">
        <f>SUMPRODUCT(constants!$B$13:$B$20,A156^constants!$A$13:$A$20)*constants!$C$10/((A156/1000000000)^5*(EXP(0.014388/(A156/1000000000)/constants!$B$9)-1))</f>
        <v>3.7072661227778533E-8</v>
      </c>
      <c r="AJ156">
        <f>SUMPRODUCT(A156^constants!$E$28:$J$28,constants!$E$27:$J$27)</f>
        <v>2.4485834636255054E-6</v>
      </c>
      <c r="AL156" s="17">
        <f t="shared" si="44"/>
        <v>5.3047401729005681E-9</v>
      </c>
      <c r="AM156">
        <f t="shared" si="55"/>
        <v>2.7171567412709325E-9</v>
      </c>
      <c r="AN156">
        <f t="shared" si="56"/>
        <v>1.9523129057395894</v>
      </c>
      <c r="AO156">
        <f t="shared" si="57"/>
        <v>5.1042407663129939E-9</v>
      </c>
      <c r="AQ156">
        <f t="shared" si="58"/>
        <v>5.1042407663129939E-9</v>
      </c>
      <c r="AS156" s="4">
        <f t="shared" si="59"/>
        <v>1.0392809461322499</v>
      </c>
    </row>
    <row r="157" spans="1:45" x14ac:dyDescent="0.2">
      <c r="A157">
        <f>front!A157</f>
        <v>259.64999999999998</v>
      </c>
      <c r="B157" s="1">
        <f t="shared" si="60"/>
        <v>0.47999999999996135</v>
      </c>
      <c r="C157">
        <f>front!D157-front!B157</f>
        <v>134.40000000000009</v>
      </c>
      <c r="D157" s="2">
        <f>front!E157-front!C157</f>
        <v>1210.7000000000007</v>
      </c>
      <c r="E157" s="2">
        <f>IF(front!F157-front!C157&gt;0,front!F157-front!C157,0)</f>
        <v>1171.7000000000007</v>
      </c>
      <c r="F157" s="2">
        <f>front!I157-front!H157</f>
        <v>5534.2999999999993</v>
      </c>
      <c r="G157" s="2">
        <f>IF(front!J157-front!H157&gt;0,front!J157-front!H157,0)</f>
        <v>0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134.08410653041668</v>
      </c>
      <c r="J157" s="4">
        <f>D157/(constants!$A$4+constants!$B$4*data!D157+constants!$C$4*data!D157^2+constants!$D$4*data!D157^3+constants!$E$4*data!D157^4+constants!$F$4*data!D157^5+constants!$G$4*data!D157^6+constants!$H$4*data!D157^7)</f>
        <v>1207.9253893412852</v>
      </c>
      <c r="K157" s="4">
        <f>E157/(constants!$A$4+constants!$B$4*data!E157+constants!$C$4*data!E157^2+constants!$D$4*data!E157^3+constants!$E$4*data!E157^4+constants!$F$4*data!E157^5+constants!$G$4*data!E157^6+constants!$H$4*data!E157^7)</f>
        <v>1169.0136884523101</v>
      </c>
      <c r="L157" s="4">
        <f>F157/(constants!$A$4+constants!$B$4*data!F157+constants!$C$4*data!F157^2+constants!$D$4*data!F157^3+constants!$E$4*data!F157^4+constants!$F$4*data!F157^5+constants!$G$4*data!F157^6+constants!$H$4*data!F157^7)</f>
        <v>5523.0829072602519</v>
      </c>
      <c r="M157" s="4">
        <f>G157/(constants!$A$4+constants!$B$4*data!G157+constants!$C$4*data!G157^2+constants!$D$4*data!G157^3+constants!$E$4*data!G157^4+constants!$F$4*data!G157^5+constants!$G$4*data!G157^6+constants!$H$4*data!G157^7)</f>
        <v>0</v>
      </c>
      <c r="N157" s="4"/>
      <c r="O157" s="4">
        <f t="shared" si="45"/>
        <v>223.47351088402777</v>
      </c>
      <c r="P157" s="4">
        <f t="shared" si="46"/>
        <v>241.58507786825703</v>
      </c>
      <c r="Q157" s="4">
        <f t="shared" si="47"/>
        <v>233.80273769046204</v>
      </c>
      <c r="R157" s="4">
        <f t="shared" si="48"/>
        <v>920.51381787670869</v>
      </c>
      <c r="S157" s="4">
        <f t="shared" si="49"/>
        <v>0</v>
      </c>
      <c r="T157" s="4">
        <f t="shared" si="40"/>
        <v>0.92503027445219121</v>
      </c>
      <c r="U157" s="4">
        <f t="shared" si="50"/>
        <v>0.96778633744076314</v>
      </c>
      <c r="V157" s="4">
        <f t="shared" si="51"/>
        <v>0</v>
      </c>
      <c r="W157" s="4"/>
      <c r="X157">
        <f>IF(front!E157&gt;$X$2,O157,P157)</f>
        <v>241.58507786825703</v>
      </c>
      <c r="Y157">
        <f t="shared" si="52"/>
        <v>11.155374552916413</v>
      </c>
      <c r="Z157">
        <f>SUMPRODUCT($B$7:$B$456,Y$7:Y$456,EXP(constants!$B$32+constants!$A$32*ABS($A$7:$A$456-$A157)))</f>
        <v>0.84724706347884648</v>
      </c>
      <c r="AA157">
        <f t="shared" si="41"/>
        <v>10.308127489437567</v>
      </c>
      <c r="AB157">
        <f t="shared" si="53"/>
        <v>6.1505184696863795</v>
      </c>
      <c r="AD157" s="4">
        <f t="shared" si="42"/>
        <v>920.51381787670869</v>
      </c>
      <c r="AE157">
        <f>SUMPRODUCT($B$7:$B$456,AD$7:AD$456,EXP(constants!$B$32+constants!$A$32*ABS($A$7:$A$456-$A157)))</f>
        <v>21.457789464165419</v>
      </c>
      <c r="AF157" s="4">
        <f t="shared" si="43"/>
        <v>899.05602841254324</v>
      </c>
      <c r="AG157">
        <f t="shared" si="54"/>
        <v>899.05602841254324</v>
      </c>
      <c r="AH157" s="4"/>
      <c r="AI157" s="5">
        <f>SUMPRODUCT(constants!$B$13:$B$20,A157^constants!$A$13:$A$20)*constants!$C$10/((A157/1000000000)^5*(EXP(0.014388/(A157/1000000000)/constants!$B$9)-1))</f>
        <v>3.7998016099456404E-8</v>
      </c>
      <c r="AJ157">
        <f>SUMPRODUCT(A157^constants!$E$28:$J$28,constants!$E$27:$J$27)</f>
        <v>2.4292464857901389E-6</v>
      </c>
      <c r="AL157" s="17">
        <f t="shared" si="44"/>
        <v>6.1780183714160858E-9</v>
      </c>
      <c r="AM157">
        <f t="shared" si="55"/>
        <v>2.7019967710793754E-9</v>
      </c>
      <c r="AN157">
        <f t="shared" si="56"/>
        <v>2.2864640097064708</v>
      </c>
      <c r="AO157">
        <f t="shared" si="57"/>
        <v>5.0757624173489807E-9</v>
      </c>
      <c r="AQ157">
        <f t="shared" si="58"/>
        <v>5.0757624173489807E-9</v>
      </c>
      <c r="AS157" s="4">
        <f t="shared" si="59"/>
        <v>1.2171606673904967</v>
      </c>
    </row>
    <row r="158" spans="1:45" x14ac:dyDescent="0.2">
      <c r="A158">
        <f>front!A158</f>
        <v>260.12</v>
      </c>
      <c r="B158" s="1">
        <f t="shared" si="60"/>
        <v>0.47000000000002728</v>
      </c>
      <c r="C158">
        <f>front!D158-front!B158</f>
        <v>128.47000000000025</v>
      </c>
      <c r="D158" s="2">
        <f>front!E158-front!C158</f>
        <v>1225.1000000000004</v>
      </c>
      <c r="E158" s="2">
        <f>IF(front!F158-front!C158&gt;0,front!F158-front!C158,0)</f>
        <v>1235.8999999999996</v>
      </c>
      <c r="F158" s="2">
        <f>front!I158-front!H158</f>
        <v>5517</v>
      </c>
      <c r="G158" s="2">
        <f>IF(front!J158-front!H158&gt;0,front!J158-front!H158,0)</f>
        <v>59.100000000000364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128.16797012690841</v>
      </c>
      <c r="J158" s="4">
        <f>D158/(constants!$A$4+constants!$B$4*data!D158+constants!$C$4*data!D158^2+constants!$D$4*data!D158^3+constants!$E$4*data!D158^4+constants!$F$4*data!D158^5+constants!$G$4*data!D158^6+constants!$H$4*data!D158^7)</f>
        <v>1222.2927859196254</v>
      </c>
      <c r="K158" s="4">
        <f>E158/(constants!$A$4+constants!$B$4*data!E158+constants!$C$4*data!E158^2+constants!$D$4*data!E158^3+constants!$E$4*data!E158^4+constants!$F$4*data!E158^5+constants!$G$4*data!E158^6+constants!$H$4*data!E158^7)</f>
        <v>1233.0683329485078</v>
      </c>
      <c r="L158" s="4">
        <f>F158/(constants!$A$4+constants!$B$4*data!F158+constants!$C$4*data!F158^2+constants!$D$4*data!F158^3+constants!$E$4*data!F158^4+constants!$F$4*data!F158^5+constants!$G$4*data!F158^6+constants!$H$4*data!F158^7)</f>
        <v>5505.7995922113814</v>
      </c>
      <c r="M158" s="4">
        <f>G158/(constants!$A$4+constants!$B$4*data!G158+constants!$C$4*data!G158^2+constants!$D$4*data!G158^3+constants!$E$4*data!G158^4+constants!$F$4*data!G158^5+constants!$G$4*data!G158^6+constants!$H$4*data!G158^7)</f>
        <v>58.960641833490286</v>
      </c>
      <c r="N158" s="4"/>
      <c r="O158" s="4">
        <f t="shared" si="45"/>
        <v>213.61328354484738</v>
      </c>
      <c r="P158" s="4">
        <f t="shared" si="46"/>
        <v>244.45855718392511</v>
      </c>
      <c r="Q158" s="4">
        <f t="shared" si="47"/>
        <v>246.61366658970155</v>
      </c>
      <c r="R158" s="4">
        <f t="shared" si="48"/>
        <v>917.63326536856357</v>
      </c>
      <c r="S158" s="4">
        <f t="shared" si="49"/>
        <v>9.8267736389150482</v>
      </c>
      <c r="T158" s="4">
        <f t="shared" si="40"/>
        <v>0.87382207440637705</v>
      </c>
      <c r="U158" s="4">
        <f t="shared" si="50"/>
        <v>1.008815847686424</v>
      </c>
      <c r="V158" s="4">
        <f t="shared" si="51"/>
        <v>1.0708824548735344E-2</v>
      </c>
      <c r="W158" s="4"/>
      <c r="X158">
        <f>IF(front!E158&gt;$X$2,O158,P158)</f>
        <v>244.45855718392511</v>
      </c>
      <c r="Y158">
        <f t="shared" si="52"/>
        <v>1.4027461736696978</v>
      </c>
      <c r="Z158">
        <f>SUMPRODUCT($B$7:$B$456,Y$7:Y$456,EXP(constants!$B$32+constants!$A$32*ABS($A$7:$A$456-$A158)))</f>
        <v>0.86049825943951042</v>
      </c>
      <c r="AA158">
        <f t="shared" si="41"/>
        <v>0.54224791423018737</v>
      </c>
      <c r="AB158">
        <f t="shared" si="53"/>
        <v>0</v>
      </c>
      <c r="AD158" s="4">
        <f t="shared" si="42"/>
        <v>907.67864156932217</v>
      </c>
      <c r="AE158">
        <f>SUMPRODUCT($B$7:$B$456,AD$7:AD$456,EXP(constants!$B$32+constants!$A$32*ABS($A$7:$A$456-$A158)))</f>
        <v>21.557135992362991</v>
      </c>
      <c r="AF158" s="4">
        <f t="shared" si="43"/>
        <v>886.12150557695918</v>
      </c>
      <c r="AG158">
        <f t="shared" si="54"/>
        <v>886.12150557695918</v>
      </c>
      <c r="AH158" s="4"/>
      <c r="AI158" s="5">
        <f>SUMPRODUCT(constants!$B$13:$B$20,A158^constants!$A$13:$A$20)*constants!$C$10/((A158/1000000000)^5*(EXP(0.014388/(A158/1000000000)/constants!$B$9)-1))</f>
        <v>3.8922014666955371E-8</v>
      </c>
      <c r="AJ158">
        <f>SUMPRODUCT(A158^constants!$E$28:$J$28,constants!$E$27:$J$27)</f>
        <v>2.4105450840727666E-6</v>
      </c>
      <c r="AL158" s="17">
        <f t="shared" si="44"/>
        <v>0</v>
      </c>
      <c r="AM158">
        <f t="shared" si="55"/>
        <v>2.7203324475273241E-9</v>
      </c>
      <c r="AN158">
        <f t="shared" si="56"/>
        <v>0</v>
      </c>
      <c r="AO158">
        <f t="shared" si="57"/>
        <v>5.1102064027775753E-9</v>
      </c>
      <c r="AQ158">
        <f t="shared" si="58"/>
        <v>5.1102064027775753E-9</v>
      </c>
      <c r="AS158" s="4">
        <f t="shared" si="59"/>
        <v>0</v>
      </c>
    </row>
    <row r="159" spans="1:45" x14ac:dyDescent="0.2">
      <c r="A159">
        <f>front!A159</f>
        <v>260.58999999999997</v>
      </c>
      <c r="B159" s="1">
        <f t="shared" si="60"/>
        <v>0.46999999999997044</v>
      </c>
      <c r="C159">
        <f>front!D159-front!B159</f>
        <v>143.86000000000013</v>
      </c>
      <c r="D159" s="2">
        <f>front!E159-front!C159</f>
        <v>1214.5</v>
      </c>
      <c r="E159" s="2">
        <f>IF(front!F159-front!C159&gt;0,front!F159-front!C159,0)</f>
        <v>1220.2000000000007</v>
      </c>
      <c r="F159" s="2">
        <f>front!I159-front!H159</f>
        <v>5536.6999999999989</v>
      </c>
      <c r="G159" s="2">
        <f>IF(front!J159-front!H159&gt;0,front!J159-front!H159,0)</f>
        <v>0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143.52200337229053</v>
      </c>
      <c r="J159" s="4">
        <f>D159/(constants!$A$4+constants!$B$4*data!D159+constants!$C$4*data!D159^2+constants!$D$4*data!D159^3+constants!$E$4*data!D159^4+constants!$F$4*data!D159^5+constants!$G$4*data!D159^6+constants!$H$4*data!D159^7)</f>
        <v>1211.716785712558</v>
      </c>
      <c r="K159" s="4">
        <f>E159/(constants!$A$4+constants!$B$4*data!E159+constants!$C$4*data!E159^2+constants!$D$4*data!E159^3+constants!$E$4*data!E159^4+constants!$F$4*data!E159^5+constants!$G$4*data!E159^6+constants!$H$4*data!E159^7)</f>
        <v>1217.4038802020525</v>
      </c>
      <c r="L159" s="4">
        <f>F159/(constants!$A$4+constants!$B$4*data!F159+constants!$C$4*data!F159^2+constants!$D$4*data!F159^3+constants!$E$4*data!F159^4+constants!$F$4*data!F159^5+constants!$G$4*data!F159^6+constants!$H$4*data!F159^7)</f>
        <v>5525.4806137277192</v>
      </c>
      <c r="M159" s="4">
        <f>G159/(constants!$A$4+constants!$B$4*data!G159+constants!$C$4*data!G159^2+constants!$D$4*data!G159^3+constants!$E$4*data!G159^4+constants!$F$4*data!G159^5+constants!$G$4*data!G159^6+constants!$H$4*data!G159^7)</f>
        <v>0</v>
      </c>
      <c r="N159" s="4"/>
      <c r="O159" s="4">
        <f t="shared" si="45"/>
        <v>239.20333895381754</v>
      </c>
      <c r="P159" s="4">
        <f t="shared" si="46"/>
        <v>242.34335714251162</v>
      </c>
      <c r="Q159" s="4">
        <f t="shared" si="47"/>
        <v>243.48077604041049</v>
      </c>
      <c r="R159" s="4">
        <f t="shared" si="48"/>
        <v>920.91343562128657</v>
      </c>
      <c r="S159" s="4">
        <f t="shared" si="49"/>
        <v>0</v>
      </c>
      <c r="T159" s="4">
        <f t="shared" si="40"/>
        <v>0.98704310187942323</v>
      </c>
      <c r="U159" s="4">
        <f t="shared" si="50"/>
        <v>1.0046934189214438</v>
      </c>
      <c r="V159" s="4">
        <f t="shared" si="51"/>
        <v>0</v>
      </c>
      <c r="W159" s="4"/>
      <c r="X159">
        <f>IF(front!E159&gt;$X$2,O159,P159)</f>
        <v>242.34335714251162</v>
      </c>
      <c r="Y159">
        <f t="shared" si="52"/>
        <v>2.3752389750506211</v>
      </c>
      <c r="Z159">
        <f>SUMPRODUCT($B$7:$B$456,Y$7:Y$456,EXP(constants!$B$32+constants!$A$32*ABS($A$7:$A$456-$A159)))</f>
        <v>0.87434001306907871</v>
      </c>
      <c r="AA159">
        <f t="shared" si="41"/>
        <v>1.5008989619815423</v>
      </c>
      <c r="AB159">
        <f t="shared" si="53"/>
        <v>0</v>
      </c>
      <c r="AD159" s="4">
        <f t="shared" si="42"/>
        <v>920.91343562128657</v>
      </c>
      <c r="AE159">
        <f>SUMPRODUCT($B$7:$B$456,AD$7:AD$456,EXP(constants!$B$32+constants!$A$32*ABS($A$7:$A$456-$A159)))</f>
        <v>21.656059716062757</v>
      </c>
      <c r="AF159" s="4">
        <f t="shared" si="43"/>
        <v>899.25737590522385</v>
      </c>
      <c r="AG159">
        <f t="shared" si="54"/>
        <v>899.25737590522385</v>
      </c>
      <c r="AH159" s="4"/>
      <c r="AI159" s="5">
        <f>SUMPRODUCT(constants!$B$13:$B$20,A159^constants!$A$13:$A$20)*constants!$C$10/((A159/1000000000)^5*(EXP(0.014388/(A159/1000000000)/constants!$B$9)-1))</f>
        <v>3.9863996000084595E-8</v>
      </c>
      <c r="AJ159">
        <f>SUMPRODUCT(A159^constants!$E$28:$J$28,constants!$E$27:$J$27)</f>
        <v>2.3920709779190583E-6</v>
      </c>
      <c r="AL159" s="17">
        <f t="shared" si="44"/>
        <v>0</v>
      </c>
      <c r="AM159">
        <f t="shared" si="55"/>
        <v>2.6600515514383366E-9</v>
      </c>
      <c r="AN159">
        <f t="shared" si="56"/>
        <v>0</v>
      </c>
      <c r="AO159">
        <f t="shared" si="57"/>
        <v>4.996967367806274E-9</v>
      </c>
      <c r="AQ159">
        <f t="shared" si="58"/>
        <v>4.996967367806274E-9</v>
      </c>
      <c r="AS159" s="4">
        <f t="shared" si="59"/>
        <v>0</v>
      </c>
    </row>
    <row r="160" spans="1:45" x14ac:dyDescent="0.2">
      <c r="A160">
        <f>front!A160</f>
        <v>261.07</v>
      </c>
      <c r="B160" s="1">
        <f t="shared" si="60"/>
        <v>0.48000000000001819</v>
      </c>
      <c r="C160">
        <f>front!D160-front!B160</f>
        <v>138.79999999999973</v>
      </c>
      <c r="D160" s="2">
        <f>front!E160-front!C160</f>
        <v>1270.3999999999996</v>
      </c>
      <c r="E160" s="2">
        <f>IF(front!F160-front!C160&gt;0,front!F160-front!C160,0)</f>
        <v>1248.8999999999996</v>
      </c>
      <c r="F160" s="2">
        <f>front!I160-front!H160</f>
        <v>5551.6</v>
      </c>
      <c r="G160" s="2">
        <f>IF(front!J160-front!H160&gt;0,front!J160-front!H160,0)</f>
        <v>0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138.47382399424856</v>
      </c>
      <c r="J160" s="4">
        <f>D160/(constants!$A$4+constants!$B$4*data!D160+constants!$C$4*data!D160^2+constants!$D$4*data!D160^3+constants!$E$4*data!D160^4+constants!$F$4*data!D160^5+constants!$G$4*data!D160^6+constants!$H$4*data!D160^7)</f>
        <v>1267.490216148105</v>
      </c>
      <c r="K160" s="4">
        <f>E160/(constants!$A$4+constants!$B$4*data!E160+constants!$C$4*data!E160^2+constants!$D$4*data!E160^3+constants!$E$4*data!E160^4+constants!$F$4*data!E160^5+constants!$G$4*data!E160^6+constants!$H$4*data!E160^7)</f>
        <v>1246.0388982507625</v>
      </c>
      <c r="L160" s="4">
        <f>F160/(constants!$A$4+constants!$B$4*data!F160+constants!$C$4*data!F160^2+constants!$D$4*data!F160^3+constants!$E$4*data!F160^4+constants!$F$4*data!F160^5+constants!$G$4*data!F160^6+constants!$H$4*data!F160^7)</f>
        <v>5540.3664905087344</v>
      </c>
      <c r="M160" s="4">
        <f>G160/(constants!$A$4+constants!$B$4*data!G160+constants!$C$4*data!G160^2+constants!$D$4*data!G160^3+constants!$E$4*data!G160^4+constants!$F$4*data!G160^5+constants!$G$4*data!G160^6+constants!$H$4*data!G160^7)</f>
        <v>0</v>
      </c>
      <c r="N160" s="4"/>
      <c r="O160" s="4">
        <f t="shared" si="45"/>
        <v>230.78970665708093</v>
      </c>
      <c r="P160" s="4">
        <f t="shared" si="46"/>
        <v>253.498043229621</v>
      </c>
      <c r="Q160" s="4">
        <f t="shared" si="47"/>
        <v>249.20777965015247</v>
      </c>
      <c r="R160" s="4">
        <f t="shared" si="48"/>
        <v>923.39441508478899</v>
      </c>
      <c r="S160" s="4">
        <f t="shared" si="49"/>
        <v>0</v>
      </c>
      <c r="T160" s="4">
        <f t="shared" si="40"/>
        <v>0.91042007155861693</v>
      </c>
      <c r="U160" s="4">
        <f t="shared" si="50"/>
        <v>0.98307575267718195</v>
      </c>
      <c r="V160" s="4">
        <f t="shared" si="51"/>
        <v>0</v>
      </c>
      <c r="W160" s="4"/>
      <c r="X160">
        <f>IF(front!E160&gt;$X$2,O160,P160)</f>
        <v>253.498043229621</v>
      </c>
      <c r="Y160">
        <f t="shared" si="52"/>
        <v>7.8855440095057645</v>
      </c>
      <c r="Z160">
        <f>SUMPRODUCT($B$7:$B$456,Y$7:Y$456,EXP(constants!$B$32+constants!$A$32*ABS($A$7:$A$456-$A160)))</f>
        <v>0.88907904100258839</v>
      </c>
      <c r="AA160">
        <f t="shared" si="41"/>
        <v>6.9964649685031759</v>
      </c>
      <c r="AB160">
        <f t="shared" si="53"/>
        <v>2.8388559487519887</v>
      </c>
      <c r="AD160" s="4">
        <f t="shared" si="42"/>
        <v>923.39441508478899</v>
      </c>
      <c r="AE160">
        <f>SUMPRODUCT($B$7:$B$456,AD$7:AD$456,EXP(constants!$B$32+constants!$A$32*ABS($A$7:$A$456-$A160)))</f>
        <v>21.756661535705756</v>
      </c>
      <c r="AF160" s="4">
        <f t="shared" si="43"/>
        <v>901.63775354908319</v>
      </c>
      <c r="AG160">
        <f t="shared" si="54"/>
        <v>901.63775354908319</v>
      </c>
      <c r="AH160" s="4"/>
      <c r="AI160" s="5">
        <f>SUMPRODUCT(constants!$B$13:$B$20,A160^constants!$A$13:$A$20)*constants!$C$10/((A160/1000000000)^5*(EXP(0.014388/(A160/1000000000)/constants!$B$9)-1))</f>
        <v>4.0844839481219711E-8</v>
      </c>
      <c r="AJ160">
        <f>SUMPRODUCT(A160^constants!$E$28:$J$28,constants!$E$27:$J$27)</f>
        <v>2.3734353621009834E-6</v>
      </c>
      <c r="AL160" s="17">
        <f t="shared" si="44"/>
        <v>1.4387781634068409E-8</v>
      </c>
      <c r="AM160">
        <f t="shared" si="55"/>
        <v>2.6323602275509405E-9</v>
      </c>
      <c r="AN160">
        <f t="shared" si="56"/>
        <v>5.4657343183817657</v>
      </c>
      <c r="AO160">
        <f t="shared" si="57"/>
        <v>4.9449485857785905E-9</v>
      </c>
      <c r="AQ160">
        <f t="shared" si="58"/>
        <v>4.9449485857785905E-9</v>
      </c>
      <c r="AS160" s="4">
        <f t="shared" si="59"/>
        <v>2.9095917549975958</v>
      </c>
    </row>
    <row r="161" spans="1:45" x14ac:dyDescent="0.2">
      <c r="A161">
        <f>front!A161</f>
        <v>261.54000000000002</v>
      </c>
      <c r="B161" s="1">
        <f t="shared" si="60"/>
        <v>0.47000000000002728</v>
      </c>
      <c r="C161">
        <f>front!D161-front!B161</f>
        <v>125.60000000000036</v>
      </c>
      <c r="D161" s="2">
        <f>front!E161-front!C161</f>
        <v>1267.8999999999996</v>
      </c>
      <c r="E161" s="2">
        <f>IF(front!F161-front!C161&gt;0,front!F161-front!C161,0)</f>
        <v>1251.1999999999989</v>
      </c>
      <c r="F161" s="2">
        <f>front!I161-front!H161</f>
        <v>5540.2000000000007</v>
      </c>
      <c r="G161" s="2">
        <f>IF(front!J161-front!H161&gt;0,front!J161-front!H161,0)</f>
        <v>30.5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125.30468212842538</v>
      </c>
      <c r="J161" s="4">
        <f>D161/(constants!$A$4+constants!$B$4*data!D161+constants!$C$4*data!D161^2+constants!$D$4*data!D161^3+constants!$E$4*data!D161^4+constants!$F$4*data!D161^5+constants!$G$4*data!D161^6+constants!$H$4*data!D161^7)</f>
        <v>1264.9958769751627</v>
      </c>
      <c r="K161" s="4">
        <f>E161/(constants!$A$4+constants!$B$4*data!E161+constants!$C$4*data!E161^2+constants!$D$4*data!E161^3+constants!$E$4*data!E161^4+constants!$F$4*data!E161^5+constants!$G$4*data!E161^6+constants!$H$4*data!E161^7)</f>
        <v>1248.3336905011979</v>
      </c>
      <c r="L161" s="4">
        <f>F161/(constants!$A$4+constants!$B$4*data!F161+constants!$C$4*data!F161^2+constants!$D$4*data!F161^3+constants!$E$4*data!F161^4+constants!$F$4*data!F161^5+constants!$G$4*data!F161^6+constants!$H$4*data!F161^7)</f>
        <v>5528.9772782553064</v>
      </c>
      <c r="M161" s="4">
        <f>G161/(constants!$A$4+constants!$B$4*data!G161+constants!$C$4*data!G161^2+constants!$D$4*data!G161^3+constants!$E$4*data!G161^4+constants!$F$4*data!G161^5+constants!$G$4*data!G161^6+constants!$H$4*data!G161^7)</f>
        <v>30.427987925666507</v>
      </c>
      <c r="N161" s="4"/>
      <c r="O161" s="4">
        <f t="shared" si="45"/>
        <v>208.84113688070897</v>
      </c>
      <c r="P161" s="4">
        <f t="shared" si="46"/>
        <v>252.99917539503252</v>
      </c>
      <c r="Q161" s="4">
        <f t="shared" si="47"/>
        <v>249.6667381002396</v>
      </c>
      <c r="R161" s="4">
        <f t="shared" si="48"/>
        <v>921.49621304255106</v>
      </c>
      <c r="S161" s="4">
        <f t="shared" si="49"/>
        <v>5.0713313209444184</v>
      </c>
      <c r="T161" s="4">
        <f t="shared" si="40"/>
        <v>0.82546172948834617</v>
      </c>
      <c r="U161" s="4">
        <f t="shared" si="50"/>
        <v>0.98682826815704172</v>
      </c>
      <c r="V161" s="4">
        <f t="shared" si="51"/>
        <v>5.503366426433968E-3</v>
      </c>
      <c r="W161" s="4"/>
      <c r="X161">
        <f>IF(front!E161&gt;$X$2,O161,P161)</f>
        <v>252.99917539503252</v>
      </c>
      <c r="Y161">
        <f t="shared" si="52"/>
        <v>6.9343390443415842</v>
      </c>
      <c r="Z161">
        <f>SUMPRODUCT($B$7:$B$456,Y$7:Y$456,EXP(constants!$B$32+constants!$A$32*ABS($A$7:$A$456-$A161)))</f>
        <v>0.90401268756046116</v>
      </c>
      <c r="AA161">
        <f t="shared" si="41"/>
        <v>6.0303263567811234</v>
      </c>
      <c r="AB161">
        <f t="shared" si="53"/>
        <v>1.8727173370299361</v>
      </c>
      <c r="AD161" s="4">
        <f t="shared" si="42"/>
        <v>916.35890172183508</v>
      </c>
      <c r="AE161">
        <f>SUMPRODUCT($B$7:$B$456,AD$7:AD$456,EXP(constants!$B$32+constants!$A$32*ABS($A$7:$A$456-$A161)))</f>
        <v>21.854435451681638</v>
      </c>
      <c r="AF161" s="4">
        <f t="shared" si="43"/>
        <v>894.50446627015344</v>
      </c>
      <c r="AG161">
        <f t="shared" si="54"/>
        <v>894.50446627015344</v>
      </c>
      <c r="AH161" s="4"/>
      <c r="AI161" s="5">
        <f>SUMPRODUCT(constants!$B$13:$B$20,A161^constants!$A$13:$A$20)*constants!$C$10/((A161/1000000000)^5*(EXP(0.014388/(A161/1000000000)/constants!$B$9)-1))</f>
        <v>4.1823932132051724E-8</v>
      </c>
      <c r="AJ161">
        <f>SUMPRODUCT(A161^constants!$E$28:$J$28,constants!$E$27:$J$27)</f>
        <v>2.3554117666224812E-6</v>
      </c>
      <c r="AL161" s="17">
        <f t="shared" si="44"/>
        <v>2.2333286131895918E-8</v>
      </c>
      <c r="AM161">
        <f t="shared" si="55"/>
        <v>2.6332029133894928E-9</v>
      </c>
      <c r="AN161">
        <f t="shared" si="56"/>
        <v>8.4814147889378653</v>
      </c>
      <c r="AO161">
        <f t="shared" si="57"/>
        <v>4.9465315903012965E-9</v>
      </c>
      <c r="AQ161">
        <f t="shared" si="58"/>
        <v>4.9465315903012965E-9</v>
      </c>
      <c r="AS161" s="4">
        <f t="shared" si="59"/>
        <v>4.5149385431369664</v>
      </c>
    </row>
    <row r="162" spans="1:45" x14ac:dyDescent="0.2">
      <c r="A162">
        <f>front!A162</f>
        <v>262.02</v>
      </c>
      <c r="B162" s="1">
        <f t="shared" si="60"/>
        <v>0.47999999999996135</v>
      </c>
      <c r="C162">
        <f>front!D162-front!B162</f>
        <v>135.59999999999991</v>
      </c>
      <c r="D162" s="2">
        <f>front!E162-front!C162</f>
        <v>1307.6999999999989</v>
      </c>
      <c r="E162" s="2">
        <f>IF(front!F162-front!C162&gt;0,front!F162-front!C162,0)</f>
        <v>1266.7999999999993</v>
      </c>
      <c r="F162" s="2">
        <f>front!I162-front!H162</f>
        <v>5562</v>
      </c>
      <c r="G162" s="2">
        <f>IF(front!J162-front!H162&gt;0,front!J162-front!H162,0)</f>
        <v>0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135.28130185629917</v>
      </c>
      <c r="J162" s="4">
        <f>D162/(constants!$A$4+constants!$B$4*data!D162+constants!$C$4*data!D162^2+constants!$D$4*data!D162^3+constants!$E$4*data!D162^4+constants!$F$4*data!D162^5+constants!$G$4*data!D162^6+constants!$H$4*data!D162^7)</f>
        <v>1304.7057522765567</v>
      </c>
      <c r="K162" s="4">
        <f>E162/(constants!$A$4+constants!$B$4*data!E162+constants!$C$4*data!E162^2+constants!$D$4*data!E162^3+constants!$E$4*data!E162^4+constants!$F$4*data!E162^5+constants!$G$4*data!E162^6+constants!$H$4*data!E162^7)</f>
        <v>1263.8983677287174</v>
      </c>
      <c r="L162" s="4">
        <f>F162/(constants!$A$4+constants!$B$4*data!F162+constants!$C$4*data!F162^2+constants!$D$4*data!F162^3+constants!$E$4*data!F162^4+constants!$F$4*data!F162^5+constants!$G$4*data!F162^6+constants!$H$4*data!F162^7)</f>
        <v>5550.7567513198674</v>
      </c>
      <c r="M162" s="4">
        <f>G162/(constants!$A$4+constants!$B$4*data!G162+constants!$C$4*data!G162^2+constants!$D$4*data!G162^3+constants!$E$4*data!G162^4+constants!$F$4*data!G162^5+constants!$G$4*data!G162^6+constants!$H$4*data!G162^7)</f>
        <v>0</v>
      </c>
      <c r="N162" s="4"/>
      <c r="O162" s="4">
        <f t="shared" si="45"/>
        <v>225.46883642716529</v>
      </c>
      <c r="P162" s="4">
        <f t="shared" si="46"/>
        <v>260.94115045531134</v>
      </c>
      <c r="Q162" s="4">
        <f t="shared" si="47"/>
        <v>252.77967354574349</v>
      </c>
      <c r="R162" s="4">
        <f t="shared" si="48"/>
        <v>925.12612521997789</v>
      </c>
      <c r="S162" s="4">
        <f t="shared" si="49"/>
        <v>0</v>
      </c>
      <c r="T162" s="4">
        <f t="shared" si="40"/>
        <v>0.86406009950423268</v>
      </c>
      <c r="U162" s="4">
        <f t="shared" si="50"/>
        <v>0.96872292125896187</v>
      </c>
      <c r="V162" s="4">
        <f t="shared" si="51"/>
        <v>0</v>
      </c>
      <c r="W162" s="4"/>
      <c r="X162">
        <f>IF(front!E162&gt;$X$2,O162,P162)</f>
        <v>260.94115045531134</v>
      </c>
      <c r="Y162">
        <f t="shared" si="52"/>
        <v>11.808288476550388</v>
      </c>
      <c r="Z162">
        <f>SUMPRODUCT($B$7:$B$456,Y$7:Y$456,EXP(constants!$B$32+constants!$A$32*ABS($A$7:$A$456-$A162)))</f>
        <v>0.91980753075136168</v>
      </c>
      <c r="AA162">
        <f t="shared" si="41"/>
        <v>10.888480945799026</v>
      </c>
      <c r="AB162">
        <f t="shared" si="53"/>
        <v>6.7308719260478389</v>
      </c>
      <c r="AD162" s="4">
        <f t="shared" si="42"/>
        <v>925.12612521997789</v>
      </c>
      <c r="AE162">
        <f>SUMPRODUCT($B$7:$B$456,AD$7:AD$456,EXP(constants!$B$32+constants!$A$32*ABS($A$7:$A$456-$A162)))</f>
        <v>21.954090459404867</v>
      </c>
      <c r="AF162" s="4">
        <f t="shared" si="43"/>
        <v>903.17203476057307</v>
      </c>
      <c r="AG162">
        <f t="shared" si="54"/>
        <v>903.17203476057307</v>
      </c>
      <c r="AH162" s="4"/>
      <c r="AI162" s="5">
        <f>SUMPRODUCT(constants!$B$13:$B$20,A162^constants!$A$13:$A$20)*constants!$C$10/((A162/1000000000)^5*(EXP(0.014388/(A162/1000000000)/constants!$B$9)-1))</f>
        <v>4.2843201945836174E-8</v>
      </c>
      <c r="AJ162">
        <f>SUMPRODUCT(A162^constants!$E$28:$J$28,constants!$E$27:$J$27)</f>
        <v>2.3372302199737151E-6</v>
      </c>
      <c r="AL162" s="17">
        <f t="shared" si="44"/>
        <v>6.3651786004183244E-9</v>
      </c>
      <c r="AM162">
        <f t="shared" si="55"/>
        <v>2.587801803001246E-9</v>
      </c>
      <c r="AN162">
        <f t="shared" si="56"/>
        <v>2.4596855110913838</v>
      </c>
      <c r="AO162">
        <f t="shared" si="57"/>
        <v>4.8612445713525217E-9</v>
      </c>
      <c r="AQ162">
        <f t="shared" si="58"/>
        <v>4.8612445713525217E-9</v>
      </c>
      <c r="AS162" s="4">
        <f t="shared" si="59"/>
        <v>1.3093722208359022</v>
      </c>
    </row>
    <row r="163" spans="1:45" x14ac:dyDescent="0.2">
      <c r="A163">
        <f>front!A163</f>
        <v>262.49</v>
      </c>
      <c r="B163" s="1">
        <f t="shared" si="60"/>
        <v>0.47000000000002728</v>
      </c>
      <c r="C163">
        <f>front!D163-front!B163</f>
        <v>147.67000000000007</v>
      </c>
      <c r="D163" s="2">
        <f>front!E163-front!C163</f>
        <v>1311.2999999999993</v>
      </c>
      <c r="E163" s="2">
        <f>IF(front!F163-front!C163&gt;0,front!F163-front!C163,0)</f>
        <v>1273</v>
      </c>
      <c r="F163" s="2">
        <f>front!I163-front!H163</f>
        <v>5557.2999999999993</v>
      </c>
      <c r="G163" s="2">
        <f>IF(front!J163-front!H163&gt;0,front!J163-front!H163,0)</f>
        <v>0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147.32310587461436</v>
      </c>
      <c r="J163" s="4">
        <f>D163/(constants!$A$4+constants!$B$4*data!D163+constants!$C$4*data!D163^2+constants!$D$4*data!D163^3+constants!$E$4*data!D163^4+constants!$F$4*data!D163^5+constants!$G$4*data!D163^6+constants!$H$4*data!D163^7)</f>
        <v>1308.2975997925394</v>
      </c>
      <c r="K163" s="4">
        <f>E163/(constants!$A$4+constants!$B$4*data!E163+constants!$C$4*data!E163^2+constants!$D$4*data!E163^3+constants!$E$4*data!E163^4+constants!$F$4*data!E163^5+constants!$G$4*data!E163^6+constants!$H$4*data!E163^7)</f>
        <v>1270.0843288526723</v>
      </c>
      <c r="L163" s="4">
        <f>F163/(constants!$A$4+constants!$B$4*data!F163+constants!$C$4*data!F163^2+constants!$D$4*data!F163^3+constants!$E$4*data!F163^4+constants!$F$4*data!F163^5+constants!$G$4*data!F163^6+constants!$H$4*data!F163^7)</f>
        <v>5546.0611405731752</v>
      </c>
      <c r="M163" s="4">
        <f>G163/(constants!$A$4+constants!$B$4*data!G163+constants!$C$4*data!G163^2+constants!$D$4*data!G163^3+constants!$E$4*data!G163^4+constants!$F$4*data!G163^5+constants!$G$4*data!G163^6+constants!$H$4*data!G163^7)</f>
        <v>0</v>
      </c>
      <c r="N163" s="4"/>
      <c r="O163" s="4">
        <f t="shared" si="45"/>
        <v>245.53850979102393</v>
      </c>
      <c r="P163" s="4">
        <f t="shared" si="46"/>
        <v>261.65951995850787</v>
      </c>
      <c r="Q163" s="4">
        <f t="shared" si="47"/>
        <v>254.01686577053448</v>
      </c>
      <c r="R163" s="4">
        <f t="shared" si="48"/>
        <v>924.34352342886257</v>
      </c>
      <c r="S163" s="4">
        <f t="shared" si="49"/>
        <v>0</v>
      </c>
      <c r="T163" s="4">
        <f t="shared" si="40"/>
        <v>0.93838936122010652</v>
      </c>
      <c r="U163" s="4">
        <f t="shared" si="50"/>
        <v>0.97079160662992381</v>
      </c>
      <c r="V163" s="4">
        <f t="shared" si="51"/>
        <v>0</v>
      </c>
      <c r="W163" s="4"/>
      <c r="X163">
        <f>IF(front!E163&gt;$X$2,O163,P163)</f>
        <v>261.65951995850787</v>
      </c>
      <c r="Y163">
        <f t="shared" si="52"/>
        <v>11.307314527575443</v>
      </c>
      <c r="Z163">
        <f>SUMPRODUCT($B$7:$B$456,Y$7:Y$456,EXP(constants!$B$32+constants!$A$32*ABS($A$7:$A$456-$A163)))</f>
        <v>0.93572731733202241</v>
      </c>
      <c r="AA163">
        <f t="shared" si="41"/>
        <v>10.371587210243421</v>
      </c>
      <c r="AB163">
        <f t="shared" si="53"/>
        <v>6.2139781904922335</v>
      </c>
      <c r="AD163" s="4">
        <f t="shared" si="42"/>
        <v>924.34352342886257</v>
      </c>
      <c r="AE163">
        <f>SUMPRODUCT($B$7:$B$456,AD$7:AD$456,EXP(constants!$B$32+constants!$A$32*ABS($A$7:$A$456-$A163)))</f>
        <v>22.051049058056172</v>
      </c>
      <c r="AF163" s="4">
        <f t="shared" si="43"/>
        <v>902.29247437080642</v>
      </c>
      <c r="AG163">
        <f t="shared" si="54"/>
        <v>902.29247437080642</v>
      </c>
      <c r="AH163" s="4"/>
      <c r="AI163" s="5">
        <f>SUMPRODUCT(constants!$B$13:$B$20,A163^constants!$A$13:$A$20)*constants!$C$10/((A163/1000000000)^5*(EXP(0.014388/(A163/1000000000)/constants!$B$9)-1))</f>
        <v>4.3860438140792431E-8</v>
      </c>
      <c r="AJ163">
        <f>SUMPRODUCT(A163^constants!$E$28:$J$28,constants!$E$27:$J$27)</f>
        <v>2.3196453871075014E-6</v>
      </c>
      <c r="AL163" s="17">
        <f t="shared" si="44"/>
        <v>7.0583508335934594E-9</v>
      </c>
      <c r="AM163">
        <f t="shared" si="55"/>
        <v>2.5708353477347294E-9</v>
      </c>
      <c r="AN163">
        <f t="shared" si="56"/>
        <v>2.745547605688893</v>
      </c>
      <c r="AO163">
        <f t="shared" si="57"/>
        <v>4.8293726990693377E-9</v>
      </c>
      <c r="AQ163">
        <f t="shared" si="58"/>
        <v>4.8293726990693377E-9</v>
      </c>
      <c r="AS163" s="4">
        <f t="shared" si="59"/>
        <v>1.4615460999631826</v>
      </c>
    </row>
    <row r="164" spans="1:45" x14ac:dyDescent="0.2">
      <c r="A164">
        <f>front!A164</f>
        <v>262.97000000000003</v>
      </c>
      <c r="B164" s="1">
        <f t="shared" si="60"/>
        <v>0.48000000000001819</v>
      </c>
      <c r="C164">
        <f>front!D164-front!B164</f>
        <v>131.86000000000013</v>
      </c>
      <c r="D164" s="2">
        <f>front!E164-front!C164</f>
        <v>1262.6000000000004</v>
      </c>
      <c r="E164" s="2">
        <f>IF(front!F164-front!C164&gt;0,front!F164-front!C164,0)</f>
        <v>1244.7000000000007</v>
      </c>
      <c r="F164" s="2">
        <f>front!I164-front!H164</f>
        <v>5631.6000000000022</v>
      </c>
      <c r="G164" s="2">
        <f>IF(front!J164-front!H164&gt;0,front!J164-front!H164,0)</f>
        <v>15.800000000001091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131.55004394999347</v>
      </c>
      <c r="J164" s="4">
        <f>D164/(constants!$A$4+constants!$B$4*data!D164+constants!$C$4*data!D164^2+constants!$D$4*data!D164^3+constants!$E$4*data!D164^4+constants!$F$4*data!D164^5+constants!$G$4*data!D164^6+constants!$H$4*data!D164^7)</f>
        <v>1259.7078778218231</v>
      </c>
      <c r="K164" s="4">
        <f>E164/(constants!$A$4+constants!$B$4*data!E164+constants!$C$4*data!E164^2+constants!$D$4*data!E164^3+constants!$E$4*data!E164^4+constants!$F$4*data!E164^5+constants!$G$4*data!E164^6+constants!$H$4*data!E164^7)</f>
        <v>1241.848407996215</v>
      </c>
      <c r="L164" s="4">
        <f>F164/(constants!$A$4+constants!$B$4*data!F164+constants!$C$4*data!F164^2+constants!$D$4*data!F164^3+constants!$E$4*data!F164^4+constants!$F$4*data!F164^5+constants!$G$4*data!F164^6+constants!$H$4*data!F164^7)</f>
        <v>5620.2941152135536</v>
      </c>
      <c r="M164" s="4">
        <f>G164/(constants!$A$4+constants!$B$4*data!G164+constants!$C$4*data!G164^2+constants!$D$4*data!G164^3+constants!$E$4*data!G164^4+constants!$F$4*data!G164^5+constants!$G$4*data!G164^6+constants!$H$4*data!G164^7)</f>
        <v>15.762670113057661</v>
      </c>
      <c r="N164" s="4"/>
      <c r="O164" s="4">
        <f t="shared" si="45"/>
        <v>219.25007324998913</v>
      </c>
      <c r="P164" s="4">
        <f t="shared" si="46"/>
        <v>251.94157556436463</v>
      </c>
      <c r="Q164" s="4">
        <f t="shared" si="47"/>
        <v>248.36968159924299</v>
      </c>
      <c r="R164" s="4">
        <f t="shared" si="48"/>
        <v>936.71568586892556</v>
      </c>
      <c r="S164" s="4">
        <f t="shared" si="49"/>
        <v>2.6271116855096102</v>
      </c>
      <c r="T164" s="4">
        <f t="shared" si="40"/>
        <v>0.8702417326670101</v>
      </c>
      <c r="U164" s="4">
        <f t="shared" si="50"/>
        <v>0.9858225306517181</v>
      </c>
      <c r="V164" s="4">
        <f t="shared" si="51"/>
        <v>2.804598796776444E-3</v>
      </c>
      <c r="W164" s="4"/>
      <c r="X164">
        <f>IF(front!E164&gt;$X$2,O164,P164)</f>
        <v>251.94157556436463</v>
      </c>
      <c r="Y164">
        <f t="shared" si="52"/>
        <v>7.1550832897964369</v>
      </c>
      <c r="Z164">
        <f>SUMPRODUCT($B$7:$B$456,Y$7:Y$456,EXP(constants!$B$32+constants!$A$32*ABS($A$7:$A$456-$A164)))</f>
        <v>0.95247479378895139</v>
      </c>
      <c r="AA164">
        <f t="shared" si="41"/>
        <v>6.2026084960074854</v>
      </c>
      <c r="AB164">
        <f t="shared" si="53"/>
        <v>2.0449994762562982</v>
      </c>
      <c r="AD164" s="4">
        <f t="shared" si="42"/>
        <v>934.05439443505406</v>
      </c>
      <c r="AE164">
        <f>SUMPRODUCT($B$7:$B$456,AD$7:AD$456,EXP(constants!$B$32+constants!$A$32*ABS($A$7:$A$456-$A164)))</f>
        <v>22.149874220744142</v>
      </c>
      <c r="AF164" s="4">
        <f t="shared" si="43"/>
        <v>911.90452021430997</v>
      </c>
      <c r="AG164">
        <f t="shared" si="54"/>
        <v>911.90452021430997</v>
      </c>
      <c r="AH164" s="4"/>
      <c r="AI164" s="5">
        <f>SUMPRODUCT(constants!$B$13:$B$20,A164^constants!$A$13:$A$20)*constants!$C$10/((A164/1000000000)^5*(EXP(0.014388/(A164/1000000000)/constants!$B$9)-1))</f>
        <v>4.4919195192286491E-8</v>
      </c>
      <c r="AJ164">
        <f>SUMPRODUCT(A164^constants!$E$28:$J$28,constants!$E$27:$J$27)</f>
        <v>2.3019060230714179E-6</v>
      </c>
      <c r="AL164" s="17">
        <f t="shared" si="44"/>
        <v>2.1965382247685623E-8</v>
      </c>
      <c r="AM164">
        <f t="shared" si="55"/>
        <v>2.5242840363708676E-9</v>
      </c>
      <c r="AN164">
        <f t="shared" si="56"/>
        <v>8.7016286325943675</v>
      </c>
      <c r="AO164">
        <f t="shared" si="57"/>
        <v>4.7419250014154976E-9</v>
      </c>
      <c r="AQ164">
        <f t="shared" si="58"/>
        <v>4.7419250014154976E-9</v>
      </c>
      <c r="AS164" s="4">
        <f t="shared" si="59"/>
        <v>4.6321656797880193</v>
      </c>
    </row>
    <row r="165" spans="1:45" x14ac:dyDescent="0.2">
      <c r="A165">
        <f>front!A165</f>
        <v>263.44</v>
      </c>
      <c r="B165" s="1">
        <f t="shared" si="60"/>
        <v>0.46999999999997044</v>
      </c>
      <c r="C165">
        <f>front!D165-front!B165</f>
        <v>141.26999999999998</v>
      </c>
      <c r="D165" s="2">
        <f>front!E165-front!C165</f>
        <v>1288.2000000000007</v>
      </c>
      <c r="E165" s="2">
        <f>IF(front!F165-front!C165&gt;0,front!F165-front!C165,0)</f>
        <v>1290.6000000000004</v>
      </c>
      <c r="F165" s="2">
        <f>front!I165-front!H165</f>
        <v>5628.0999999999985</v>
      </c>
      <c r="G165" s="2">
        <f>IF(front!J165-front!H165&gt;0,front!J165-front!H165,0)</f>
        <v>0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140.93805327693369</v>
      </c>
      <c r="J165" s="4">
        <f>D165/(constants!$A$4+constants!$B$4*data!D165+constants!$C$4*data!D165^2+constants!$D$4*data!D165^3+constants!$E$4*data!D165^4+constants!$F$4*data!D165^5+constants!$G$4*data!D165^6+constants!$H$4*data!D165^7)</f>
        <v>1285.2499100563066</v>
      </c>
      <c r="K165" s="4">
        <f>E165/(constants!$A$4+constants!$B$4*data!E165+constants!$C$4*data!E165^2+constants!$D$4*data!E165^3+constants!$E$4*data!E165^4+constants!$F$4*data!E165^5+constants!$G$4*data!E165^6+constants!$H$4*data!E165^7)</f>
        <v>1287.6444753843382</v>
      </c>
      <c r="L165" s="4">
        <f>F165/(constants!$A$4+constants!$B$4*data!F165+constants!$C$4*data!F165^2+constants!$D$4*data!F165^3+constants!$E$4*data!F165^4+constants!$F$4*data!F165^5+constants!$G$4*data!F165^6+constants!$H$4*data!F165^7)</f>
        <v>5616.7971583706167</v>
      </c>
      <c r="M165" s="4">
        <f>G165/(constants!$A$4+constants!$B$4*data!G165+constants!$C$4*data!G165^2+constants!$D$4*data!G165^3+constants!$E$4*data!G165^4+constants!$F$4*data!G165^5+constants!$G$4*data!G165^6+constants!$H$4*data!G165^7)</f>
        <v>0</v>
      </c>
      <c r="N165" s="4"/>
      <c r="O165" s="4">
        <f t="shared" si="45"/>
        <v>234.89675546155615</v>
      </c>
      <c r="P165" s="4">
        <f t="shared" si="46"/>
        <v>257.04998201126131</v>
      </c>
      <c r="Q165" s="4">
        <f t="shared" si="47"/>
        <v>257.52889507686768</v>
      </c>
      <c r="R165" s="4">
        <f t="shared" si="48"/>
        <v>936.13285972843619</v>
      </c>
      <c r="S165" s="4">
        <f t="shared" si="49"/>
        <v>0</v>
      </c>
      <c r="T165" s="4">
        <f t="shared" si="40"/>
        <v>0.91381743590733022</v>
      </c>
      <c r="U165" s="4">
        <f t="shared" si="50"/>
        <v>1.0018631126205852</v>
      </c>
      <c r="V165" s="4">
        <f t="shared" si="51"/>
        <v>0</v>
      </c>
      <c r="W165" s="4"/>
      <c r="X165">
        <f>IF(front!E165&gt;$X$2,O165,P165)</f>
        <v>257.04998201126131</v>
      </c>
      <c r="Y165">
        <f t="shared" si="52"/>
        <v>3.236414754170255</v>
      </c>
      <c r="Z165">
        <f>SUMPRODUCT($B$7:$B$456,Y$7:Y$456,EXP(constants!$B$32+constants!$A$32*ABS($A$7:$A$456-$A165)))</f>
        <v>0.96943383939585892</v>
      </c>
      <c r="AA165">
        <f t="shared" si="41"/>
        <v>2.266980914774396</v>
      </c>
      <c r="AB165">
        <f t="shared" si="53"/>
        <v>0</v>
      </c>
      <c r="AD165" s="4">
        <f t="shared" si="42"/>
        <v>936.13285972843619</v>
      </c>
      <c r="AE165">
        <f>SUMPRODUCT($B$7:$B$456,AD$7:AD$456,EXP(constants!$B$32+constants!$A$32*ABS($A$7:$A$456-$A165)))</f>
        <v>22.24600266178782</v>
      </c>
      <c r="AF165" s="4">
        <f t="shared" si="43"/>
        <v>913.88685706664842</v>
      </c>
      <c r="AG165">
        <f t="shared" si="54"/>
        <v>913.88685706664842</v>
      </c>
      <c r="AH165" s="4"/>
      <c r="AI165" s="5">
        <f>SUMPRODUCT(constants!$B$13:$B$20,A165^constants!$A$13:$A$20)*constants!$C$10/((A165/1000000000)^5*(EXP(0.014388/(A165/1000000000)/constants!$B$9)-1))</f>
        <v>4.5975620242163522E-8</v>
      </c>
      <c r="AJ165">
        <f>SUMPRODUCT(A165^constants!$E$28:$J$28,constants!$E$27:$J$27)</f>
        <v>2.2847484225709002E-6</v>
      </c>
      <c r="AL165" s="17">
        <f t="shared" si="44"/>
        <v>0</v>
      </c>
      <c r="AM165">
        <f t="shared" si="55"/>
        <v>2.5000342273269796E-9</v>
      </c>
      <c r="AN165">
        <f t="shared" si="56"/>
        <v>0</v>
      </c>
      <c r="AO165">
        <f t="shared" si="57"/>
        <v>4.6963711833316642E-9</v>
      </c>
      <c r="AQ165">
        <f t="shared" si="58"/>
        <v>4.6963711833316642E-9</v>
      </c>
      <c r="AS165" s="4">
        <f t="shared" si="59"/>
        <v>0</v>
      </c>
    </row>
    <row r="166" spans="1:45" x14ac:dyDescent="0.2">
      <c r="A166">
        <f>front!A166</f>
        <v>263.92</v>
      </c>
      <c r="B166" s="1">
        <f t="shared" si="60"/>
        <v>0.48000000000001819</v>
      </c>
      <c r="C166">
        <f>front!D166-front!B166</f>
        <v>137</v>
      </c>
      <c r="D166" s="2">
        <f>front!E166-front!C166</f>
        <v>1309.6999999999989</v>
      </c>
      <c r="E166" s="2">
        <f>IF(front!F166-front!C166&gt;0,front!F166-front!C166,0)</f>
        <v>1262.8999999999996</v>
      </c>
      <c r="F166" s="2">
        <f>front!I166-front!H166</f>
        <v>5624.1</v>
      </c>
      <c r="G166" s="2">
        <f>IF(front!J166-front!H166&gt;0,front!J166-front!H166,0)</f>
        <v>5.7999999999992724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136.67803006486349</v>
      </c>
      <c r="J166" s="4">
        <f>D166/(constants!$A$4+constants!$B$4*data!D166+constants!$C$4*data!D166^2+constants!$D$4*data!D166^3+constants!$E$4*data!D166^4+constants!$F$4*data!D166^5+constants!$G$4*data!D166^6+constants!$H$4*data!D166^7)</f>
        <v>1306.7012231299432</v>
      </c>
      <c r="K166" s="4">
        <f>E166/(constants!$A$4+constants!$B$4*data!E166+constants!$C$4*data!E166^2+constants!$D$4*data!E166^3+constants!$E$4*data!E166^4+constants!$F$4*data!E166^5+constants!$G$4*data!E166^6+constants!$H$4*data!E166^7)</f>
        <v>1260.0071985323987</v>
      </c>
      <c r="L166" s="4">
        <f>F166/(constants!$A$4+constants!$B$4*data!F166+constants!$C$4*data!F166^2+constants!$D$4*data!F166^3+constants!$E$4*data!F166^4+constants!$F$4*data!F166^5+constants!$G$4*data!F166^6+constants!$H$4*data!F166^7)</f>
        <v>5612.8006502039843</v>
      </c>
      <c r="M166" s="4">
        <f>G166/(constants!$A$4+constants!$B$4*data!G166+constants!$C$4*data!G166^2+constants!$D$4*data!G166^3+constants!$E$4*data!G166^4+constants!$F$4*data!G166^5+constants!$G$4*data!G166^6+constants!$H$4*data!G166^7)</f>
        <v>5.7862902353080656</v>
      </c>
      <c r="N166" s="4"/>
      <c r="O166" s="4">
        <f t="shared" si="45"/>
        <v>227.79671677477251</v>
      </c>
      <c r="P166" s="4">
        <f t="shared" si="46"/>
        <v>261.34024462598865</v>
      </c>
      <c r="Q166" s="4">
        <f t="shared" si="47"/>
        <v>252.00143970647972</v>
      </c>
      <c r="R166" s="4">
        <f t="shared" si="48"/>
        <v>935.46677503399735</v>
      </c>
      <c r="S166" s="4">
        <f t="shared" si="49"/>
        <v>0.96438170588467753</v>
      </c>
      <c r="T166" s="4">
        <f t="shared" si="40"/>
        <v>0.87164805826511249</v>
      </c>
      <c r="U166" s="4">
        <f t="shared" si="50"/>
        <v>0.96426572213218076</v>
      </c>
      <c r="V166" s="4">
        <f t="shared" si="51"/>
        <v>1.0309096288851406E-3</v>
      </c>
      <c r="W166" s="4"/>
      <c r="X166">
        <f>IF(front!E166&gt;$X$2,O166,P166)</f>
        <v>261.34024462598865</v>
      </c>
      <c r="Y166">
        <f t="shared" si="52"/>
        <v>12.974389032452024</v>
      </c>
      <c r="Z166">
        <f>SUMPRODUCT($B$7:$B$456,Y$7:Y$456,EXP(constants!$B$32+constants!$A$32*ABS($A$7:$A$456-$A166)))</f>
        <v>0.98741131307675312</v>
      </c>
      <c r="AA166">
        <f t="shared" si="41"/>
        <v>11.98697771937527</v>
      </c>
      <c r="AB166">
        <f t="shared" si="53"/>
        <v>7.8293686996240828</v>
      </c>
      <c r="AD166" s="4">
        <f t="shared" si="42"/>
        <v>934.48984634573128</v>
      </c>
      <c r="AE166">
        <f>SUMPRODUCT($B$7:$B$456,AD$7:AD$456,EXP(constants!$B$32+constants!$A$32*ABS($A$7:$A$456-$A166)))</f>
        <v>22.343913830767946</v>
      </c>
      <c r="AF166" s="4">
        <f t="shared" si="43"/>
        <v>912.14593251496331</v>
      </c>
      <c r="AG166">
        <f t="shared" si="54"/>
        <v>912.14593251496331</v>
      </c>
      <c r="AH166" s="4"/>
      <c r="AI166" s="5">
        <f>SUMPRODUCT(constants!$B$13:$B$20,A166^constants!$A$13:$A$20)*constants!$C$10/((A166/1000000000)^5*(EXP(0.014388/(A166/1000000000)/constants!$B$9)-1))</f>
        <v>4.7074938657442962E-8</v>
      </c>
      <c r="AJ166">
        <f>SUMPRODUCT(A166^constants!$E$28:$J$28,constants!$E$27:$J$27)</f>
        <v>2.2674395760787403E-6</v>
      </c>
      <c r="AL166" s="17">
        <f t="shared" si="44"/>
        <v>6.0126097599290736E-9</v>
      </c>
      <c r="AM166">
        <f t="shared" si="55"/>
        <v>2.4858298384634239E-9</v>
      </c>
      <c r="AN166">
        <f t="shared" si="56"/>
        <v>2.4187535554105635</v>
      </c>
      <c r="AO166">
        <f t="shared" si="57"/>
        <v>4.669687915636179E-9</v>
      </c>
      <c r="AQ166">
        <f t="shared" si="58"/>
        <v>4.669687915636179E-9</v>
      </c>
      <c r="AS166" s="4">
        <f t="shared" si="59"/>
        <v>1.2875827825230459</v>
      </c>
    </row>
    <row r="167" spans="1:45" x14ac:dyDescent="0.2">
      <c r="A167">
        <f>front!A167</f>
        <v>264.39</v>
      </c>
      <c r="B167" s="1">
        <f t="shared" si="60"/>
        <v>0.46999999999997044</v>
      </c>
      <c r="C167">
        <f>front!D167-front!B167</f>
        <v>137.19999999999982</v>
      </c>
      <c r="D167" s="2">
        <f>front!E167-front!C167</f>
        <v>1269.5</v>
      </c>
      <c r="E167" s="2">
        <f>IF(front!F167-front!C167&gt;0,front!F167-front!C167,0)</f>
        <v>1204</v>
      </c>
      <c r="F167" s="2">
        <f>front!I167-front!H167</f>
        <v>5559.1000000000022</v>
      </c>
      <c r="G167" s="2">
        <f>IF(front!J167-front!H167&gt;0,front!J167-front!H167,0)</f>
        <v>9.2000000000007276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136.87756269491035</v>
      </c>
      <c r="J167" s="4">
        <f>D167/(constants!$A$4+constants!$B$4*data!D167+constants!$C$4*data!D167^2+constants!$D$4*data!D167^3+constants!$E$4*data!D167^4+constants!$F$4*data!D167^5+constants!$G$4*data!D167^6+constants!$H$4*data!D167^7)</f>
        <v>1266.5922540496399</v>
      </c>
      <c r="K167" s="4">
        <f>E167/(constants!$A$4+constants!$B$4*data!E167+constants!$C$4*data!E167^2+constants!$D$4*data!E167^3+constants!$E$4*data!E167^4+constants!$F$4*data!E167^5+constants!$G$4*data!E167^6+constants!$H$4*data!E167^7)</f>
        <v>1201.2405588204301</v>
      </c>
      <c r="L167" s="4">
        <f>F167/(constants!$A$4+constants!$B$4*data!F167+constants!$C$4*data!F167^2+constants!$D$4*data!F167^3+constants!$E$4*data!F167^4+constants!$F$4*data!F167^5+constants!$G$4*data!F167^6+constants!$H$4*data!F167^7)</f>
        <v>5547.8594572204483</v>
      </c>
      <c r="M167" s="4">
        <f>G167/(constants!$A$4+constants!$B$4*data!G167+constants!$C$4*data!G167^2+constants!$D$4*data!G167^3+constants!$E$4*data!G167^4+constants!$F$4*data!G167^5+constants!$G$4*data!G167^6+constants!$H$4*data!G167^7)</f>
        <v>9.1782569333106458</v>
      </c>
      <c r="N167" s="4"/>
      <c r="O167" s="4">
        <f t="shared" si="45"/>
        <v>228.12927115818394</v>
      </c>
      <c r="P167" s="4">
        <f t="shared" si="46"/>
        <v>253.31845080992798</v>
      </c>
      <c r="Q167" s="4">
        <f t="shared" si="47"/>
        <v>240.24811176408605</v>
      </c>
      <c r="R167" s="4">
        <f t="shared" si="48"/>
        <v>924.64324287007469</v>
      </c>
      <c r="S167" s="4">
        <f t="shared" si="49"/>
        <v>1.5297094888851077</v>
      </c>
      <c r="T167" s="4">
        <f t="shared" si="40"/>
        <v>0.90056318609557506</v>
      </c>
      <c r="U167" s="4">
        <f t="shared" si="50"/>
        <v>0.94840352527006022</v>
      </c>
      <c r="V167" s="4">
        <f t="shared" si="51"/>
        <v>1.6543780541097334E-3</v>
      </c>
      <c r="W167" s="4"/>
      <c r="X167">
        <f>IF(front!E167&gt;$X$2,O167,P167)</f>
        <v>253.31845080992798</v>
      </c>
      <c r="Y167">
        <f t="shared" si="52"/>
        <v>16.536359792832229</v>
      </c>
      <c r="Z167">
        <f>SUMPRODUCT($B$7:$B$456,Y$7:Y$456,EXP(constants!$B$32+constants!$A$32*ABS($A$7:$A$456-$A167)))</f>
        <v>1.00549631001958</v>
      </c>
      <c r="AA167">
        <f t="shared" si="41"/>
        <v>15.530863482812649</v>
      </c>
      <c r="AB167">
        <f t="shared" si="53"/>
        <v>11.37325446306146</v>
      </c>
      <c r="AD167" s="4">
        <f t="shared" si="42"/>
        <v>923.09363126370999</v>
      </c>
      <c r="AE167">
        <f>SUMPRODUCT($B$7:$B$456,AD$7:AD$456,EXP(constants!$B$32+constants!$A$32*ABS($A$7:$A$456-$A167)))</f>
        <v>22.439279728903774</v>
      </c>
      <c r="AF167" s="4">
        <f t="shared" si="43"/>
        <v>900.65435153480621</v>
      </c>
      <c r="AG167">
        <f t="shared" si="54"/>
        <v>900.65435153480621</v>
      </c>
      <c r="AH167" s="4"/>
      <c r="AI167" s="5">
        <f>SUMPRODUCT(constants!$B$13:$B$20,A167^constants!$A$13:$A$20)*constants!$C$10/((A167/1000000000)^5*(EXP(0.014388/(A167/1000000000)/constants!$B$9)-1))</f>
        <v>4.8171610677314879E-8</v>
      </c>
      <c r="AJ167">
        <f>SUMPRODUCT(A167^constants!$E$28:$J$28,constants!$E$27:$J$27)</f>
        <v>2.2506978936262718E-6</v>
      </c>
      <c r="AL167" s="17">
        <f t="shared" si="44"/>
        <v>4.2355168288697561E-9</v>
      </c>
      <c r="AM167">
        <f t="shared" si="55"/>
        <v>2.498958551403049E-9</v>
      </c>
      <c r="AN167">
        <f t="shared" si="56"/>
        <v>1.6949127973698124</v>
      </c>
      <c r="AO167">
        <f t="shared" si="57"/>
        <v>4.6943505016319767E-9</v>
      </c>
      <c r="AQ167">
        <f t="shared" si="58"/>
        <v>4.6943505016319767E-9</v>
      </c>
      <c r="AS167" s="4">
        <f t="shared" si="59"/>
        <v>0.90225832676901552</v>
      </c>
    </row>
    <row r="168" spans="1:45" x14ac:dyDescent="0.2">
      <c r="A168">
        <f>front!A168</f>
        <v>264.87</v>
      </c>
      <c r="B168" s="1">
        <f t="shared" si="60"/>
        <v>0.48000000000001819</v>
      </c>
      <c r="C168">
        <f>front!D168-front!B168</f>
        <v>140.4699999999998</v>
      </c>
      <c r="D168" s="2">
        <f>front!E168-front!C168</f>
        <v>1276.2000000000007</v>
      </c>
      <c r="E168" s="2">
        <f>IF(front!F168-front!C168&gt;0,front!F168-front!C168,0)</f>
        <v>1208.8999999999996</v>
      </c>
      <c r="F168" s="2">
        <f>front!I168-front!H168</f>
        <v>5543.0999999999985</v>
      </c>
      <c r="G168" s="2">
        <f>IF(front!J168-front!H168&gt;0,front!J168-front!H168,0)</f>
        <v>21.100000000000364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140.13992221553588</v>
      </c>
      <c r="J168" s="4">
        <f>D168/(constants!$A$4+constants!$B$4*data!D168+constants!$C$4*data!D168^2+constants!$D$4*data!D168^3+constants!$E$4*data!D168^4+constants!$F$4*data!D168^5+constants!$G$4*data!D168^6+constants!$H$4*data!D168^7)</f>
        <v>1273.2770829000267</v>
      </c>
      <c r="K168" s="4">
        <f>E168/(constants!$A$4+constants!$B$4*data!E168+constants!$C$4*data!E168^2+constants!$D$4*data!E168^3+constants!$E$4*data!E168^4+constants!$F$4*data!E168^5+constants!$G$4*data!E168^6+constants!$H$4*data!E168^7)</f>
        <v>1206.129464732893</v>
      </c>
      <c r="L168" s="4">
        <f>F168/(constants!$A$4+constants!$B$4*data!F168+constants!$C$4*data!F168^2+constants!$D$4*data!F168^3+constants!$E$4*data!F168^4+constants!$F$4*data!F168^5+constants!$G$4*data!F168^6+constants!$H$4*data!F168^7)</f>
        <v>5531.8745229128408</v>
      </c>
      <c r="M168" s="4">
        <f>G168/(constants!$A$4+constants!$B$4*data!G168+constants!$C$4*data!G168^2+constants!$D$4*data!G168^3+constants!$E$4*data!G168^4+constants!$F$4*data!G168^5+constants!$G$4*data!G168^6+constants!$H$4*data!G168^7)</f>
        <v>21.050160287036604</v>
      </c>
      <c r="N168" s="4"/>
      <c r="O168" s="4">
        <f t="shared" si="45"/>
        <v>233.56653702589315</v>
      </c>
      <c r="P168" s="4">
        <f t="shared" si="46"/>
        <v>254.65541658000535</v>
      </c>
      <c r="Q168" s="4">
        <f t="shared" si="47"/>
        <v>241.2258929465786</v>
      </c>
      <c r="R168" s="4">
        <f t="shared" si="48"/>
        <v>921.9790871521401</v>
      </c>
      <c r="S168" s="4">
        <f t="shared" si="49"/>
        <v>3.5083600478394339</v>
      </c>
      <c r="T168" s="4">
        <f t="shared" si="40"/>
        <v>0.9171866051885581</v>
      </c>
      <c r="U168" s="4">
        <f t="shared" si="50"/>
        <v>0.94726393880097348</v>
      </c>
      <c r="V168" s="4">
        <f t="shared" si="51"/>
        <v>3.8052490525313865E-3</v>
      </c>
      <c r="W168" s="4"/>
      <c r="X168">
        <f>IF(front!E168&gt;$X$2,O168,P168)</f>
        <v>254.65541658000535</v>
      </c>
      <c r="Y168">
        <f t="shared" si="52"/>
        <v>16.909650671782487</v>
      </c>
      <c r="Z168">
        <f>SUMPRODUCT($B$7:$B$456,Y$7:Y$456,EXP(constants!$B$32+constants!$A$32*ABS($A$7:$A$456-$A168)))</f>
        <v>1.0244134077166913</v>
      </c>
      <c r="AA168">
        <f t="shared" si="41"/>
        <v>15.885237264065795</v>
      </c>
      <c r="AB168">
        <f t="shared" si="53"/>
        <v>11.727628244314609</v>
      </c>
      <c r="AD168" s="4">
        <f t="shared" si="42"/>
        <v>918.42508197080303</v>
      </c>
      <c r="AE168">
        <f>SUMPRODUCT($B$7:$B$456,AD$7:AD$456,EXP(constants!$B$32+constants!$A$32*ABS($A$7:$A$456-$A168)))</f>
        <v>22.536786956982613</v>
      </c>
      <c r="AF168" s="4">
        <f t="shared" si="43"/>
        <v>895.88829501382043</v>
      </c>
      <c r="AG168">
        <f t="shared" si="54"/>
        <v>895.88829501382043</v>
      </c>
      <c r="AH168" s="4"/>
      <c r="AI168" s="5">
        <f>SUMPRODUCT(constants!$B$13:$B$20,A168^constants!$A$13:$A$20)*constants!$C$10/((A168/1000000000)^5*(EXP(0.014388/(A168/1000000000)/constants!$B$9)-1))</f>
        <v>4.9312577512320692E-8</v>
      </c>
      <c r="AJ168">
        <f>SUMPRODUCT(A168^constants!$E$28:$J$28,constants!$E$27:$J$27)</f>
        <v>2.2338081191674805E-6</v>
      </c>
      <c r="AL168" s="17">
        <f t="shared" si="44"/>
        <v>4.2048209991842761E-9</v>
      </c>
      <c r="AM168">
        <f t="shared" si="55"/>
        <v>2.4934002727795662E-9</v>
      </c>
      <c r="AN168">
        <f t="shared" si="56"/>
        <v>1.6863802595549051</v>
      </c>
      <c r="AO168">
        <f t="shared" si="57"/>
        <v>4.6839091487613152E-9</v>
      </c>
      <c r="AQ168">
        <f t="shared" si="58"/>
        <v>4.6839091487613152E-9</v>
      </c>
      <c r="AS168" s="4">
        <f t="shared" si="59"/>
        <v>0.8977161737426661</v>
      </c>
    </row>
    <row r="169" spans="1:45" x14ac:dyDescent="0.2">
      <c r="A169">
        <f>front!A169</f>
        <v>265.33999999999997</v>
      </c>
      <c r="B169" s="1">
        <f t="shared" si="60"/>
        <v>0.46999999999997044</v>
      </c>
      <c r="C169">
        <f>front!D169-front!B169</f>
        <v>146.05999999999995</v>
      </c>
      <c r="D169" s="2">
        <f>front!E169-front!C169</f>
        <v>1218.2000000000007</v>
      </c>
      <c r="E169" s="2">
        <f>IF(front!F169-front!C169&gt;0,front!F169-front!C169,0)</f>
        <v>1167.3000000000011</v>
      </c>
      <c r="F169" s="2">
        <f>front!I169-front!H169</f>
        <v>5576.7999999999993</v>
      </c>
      <c r="G169" s="2">
        <f>IF(front!J169-front!H169&gt;0,front!J169-front!H169,0)</f>
        <v>3.8999999999996362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145.71686539534778</v>
      </c>
      <c r="J169" s="4">
        <f>D169/(constants!$A$4+constants!$B$4*data!D169+constants!$C$4*data!D169^2+constants!$D$4*data!D169^3+constants!$E$4*data!D169^4+constants!$F$4*data!D169^5+constants!$G$4*data!D169^6+constants!$H$4*data!D169^7)</f>
        <v>1215.4084084610865</v>
      </c>
      <c r="K169" s="4">
        <f>E169/(constants!$A$4+constants!$B$4*data!E169+constants!$C$4*data!E169^2+constants!$D$4*data!E169^3+constants!$E$4*data!E169^4+constants!$F$4*data!E169^5+constants!$G$4*data!E169^6+constants!$H$4*data!E169^7)</f>
        <v>1164.6236503474536</v>
      </c>
      <c r="L169" s="4">
        <f>F169/(constants!$A$4+constants!$B$4*data!F169+constants!$C$4*data!F169^2+constants!$D$4*data!F169^3+constants!$E$4*data!F169^4+constants!$F$4*data!F169^5+constants!$G$4*data!F169^6+constants!$H$4*data!F169^7)</f>
        <v>5565.5430607371791</v>
      </c>
      <c r="M169" s="4">
        <f>G169/(constants!$A$4+constants!$B$4*data!G169+constants!$C$4*data!G169^2+constants!$D$4*data!G169^3+constants!$E$4*data!G169^4+constants!$F$4*data!G169^5+constants!$G$4*data!G169^6+constants!$H$4*data!G169^7)</f>
        <v>3.890780544130894</v>
      </c>
      <c r="N169" s="4"/>
      <c r="O169" s="4">
        <f t="shared" si="45"/>
        <v>242.86144232557965</v>
      </c>
      <c r="P169" s="4">
        <f t="shared" si="46"/>
        <v>243.0816816922173</v>
      </c>
      <c r="Q169" s="4">
        <f t="shared" si="47"/>
        <v>232.92473006949072</v>
      </c>
      <c r="R169" s="4">
        <f t="shared" si="48"/>
        <v>927.59051012286307</v>
      </c>
      <c r="S169" s="4">
        <f t="shared" si="49"/>
        <v>0.64846342402181567</v>
      </c>
      <c r="T169" s="4">
        <f t="shared" si="40"/>
        <v>0.99909396970966935</v>
      </c>
      <c r="U169" s="4">
        <f t="shared" si="50"/>
        <v>0.95821589042819355</v>
      </c>
      <c r="V169" s="4">
        <f t="shared" si="51"/>
        <v>6.9908371953473743E-4</v>
      </c>
      <c r="W169" s="4"/>
      <c r="X169">
        <f>IF(front!E169&gt;$X$2,O169,P169)</f>
        <v>243.0816816922173</v>
      </c>
      <c r="Y169">
        <f t="shared" si="52"/>
        <v>13.517319123557257</v>
      </c>
      <c r="Z169">
        <f>SUMPRODUCT($B$7:$B$456,Y$7:Y$456,EXP(constants!$B$32+constants!$A$32*ABS($A$7:$A$456-$A169)))</f>
        <v>1.0433750833413946</v>
      </c>
      <c r="AA169">
        <f t="shared" si="41"/>
        <v>12.473944040215862</v>
      </c>
      <c r="AB169">
        <f t="shared" si="53"/>
        <v>8.316335020464674</v>
      </c>
      <c r="AD169" s="4">
        <f t="shared" si="42"/>
        <v>926.93360993660644</v>
      </c>
      <c r="AE169">
        <f>SUMPRODUCT($B$7:$B$456,AD$7:AD$456,EXP(constants!$B$32+constants!$A$32*ABS($A$7:$A$456-$A169)))</f>
        <v>22.632182787163053</v>
      </c>
      <c r="AF169" s="4">
        <f t="shared" si="43"/>
        <v>904.30142714944338</v>
      </c>
      <c r="AG169">
        <f t="shared" si="54"/>
        <v>904.30142714944338</v>
      </c>
      <c r="AH169" s="4"/>
      <c r="AI169" s="5">
        <f>SUMPRODUCT(constants!$B$13:$B$20,A169^constants!$A$13:$A$20)*constants!$C$10/((A169/1000000000)^5*(EXP(0.014388/(A169/1000000000)/constants!$B$9)-1))</f>
        <v>5.0450567131548621E-8</v>
      </c>
      <c r="AJ169">
        <f>SUMPRODUCT(A169^constants!$E$28:$J$28,constants!$E$27:$J$27)</f>
        <v>2.2174712544858967E-6</v>
      </c>
      <c r="AL169" s="17">
        <f t="shared" si="44"/>
        <v>6.0664423700344988E-9</v>
      </c>
      <c r="AM169">
        <f t="shared" si="55"/>
        <v>2.4521372939505942E-9</v>
      </c>
      <c r="AN169">
        <f t="shared" si="56"/>
        <v>2.4739407475268087</v>
      </c>
      <c r="AO169">
        <f t="shared" si="57"/>
        <v>4.6063957041081979E-9</v>
      </c>
      <c r="AQ169">
        <f t="shared" si="58"/>
        <v>4.6063957041081979E-9</v>
      </c>
      <c r="AS169" s="4">
        <f t="shared" si="59"/>
        <v>1.3169607562424921</v>
      </c>
    </row>
    <row r="170" spans="1:45" x14ac:dyDescent="0.2">
      <c r="A170">
        <f>front!A170</f>
        <v>265.82</v>
      </c>
      <c r="B170" s="1">
        <f t="shared" si="60"/>
        <v>0.48000000000001819</v>
      </c>
      <c r="C170">
        <f>front!D170-front!B170</f>
        <v>153.39999999999964</v>
      </c>
      <c r="D170" s="2">
        <f>front!E170-front!C170</f>
        <v>1225.1000000000004</v>
      </c>
      <c r="E170" s="2">
        <f>IF(front!F170-front!C170&gt;0,front!F170-front!C170,0)</f>
        <v>1200.3999999999996</v>
      </c>
      <c r="F170" s="2">
        <f>front!I170-front!H170</f>
        <v>5590.1</v>
      </c>
      <c r="G170" s="2">
        <f>IF(front!J170-front!H170&gt;0,front!J170-front!H170,0)</f>
        <v>24.200000000000728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153.03972942887808</v>
      </c>
      <c r="J170" s="4">
        <f>D170/(constants!$A$4+constants!$B$4*data!D170+constants!$C$4*data!D170^2+constants!$D$4*data!D170^3+constants!$E$4*data!D170^4+constants!$F$4*data!D170^5+constants!$G$4*data!D170^6+constants!$H$4*data!D170^7)</f>
        <v>1222.2927859196254</v>
      </c>
      <c r="K170" s="4">
        <f>E170/(constants!$A$4+constants!$B$4*data!E170+constants!$C$4*data!E170^2+constants!$D$4*data!E170^3+constants!$E$4*data!E170^4+constants!$F$4*data!E170^5+constants!$G$4*data!E170^6+constants!$H$4*data!E170^7)</f>
        <v>1197.6487095499251</v>
      </c>
      <c r="L170" s="4">
        <f>F170/(constants!$A$4+constants!$B$4*data!F170+constants!$C$4*data!F170^2+constants!$D$4*data!F170^3+constants!$E$4*data!F170^4+constants!$F$4*data!F170^5+constants!$G$4*data!F170^6+constants!$H$4*data!F170^7)</f>
        <v>5578.8309279441592</v>
      </c>
      <c r="M170" s="4">
        <f>G170/(constants!$A$4+constants!$B$4*data!G170+constants!$C$4*data!G170^2+constants!$D$4*data!G170^3+constants!$E$4*data!G170^4+constants!$F$4*data!G170^5+constants!$G$4*data!G170^6+constants!$H$4*data!G170^7)</f>
        <v>24.142846031426593</v>
      </c>
      <c r="N170" s="4"/>
      <c r="O170" s="4">
        <f t="shared" si="45"/>
        <v>255.06621571479681</v>
      </c>
      <c r="P170" s="4">
        <f t="shared" si="46"/>
        <v>244.45855718392511</v>
      </c>
      <c r="Q170" s="4">
        <f t="shared" si="47"/>
        <v>239.52974190998501</v>
      </c>
      <c r="R170" s="4">
        <f t="shared" si="48"/>
        <v>929.80515465735982</v>
      </c>
      <c r="S170" s="4">
        <f t="shared" si="49"/>
        <v>4.0238076719044322</v>
      </c>
      <c r="T170" s="4">
        <f t="shared" si="40"/>
        <v>1.0433924614996837</v>
      </c>
      <c r="U170" s="4">
        <f t="shared" si="50"/>
        <v>0.97983782882989134</v>
      </c>
      <c r="V170" s="4">
        <f t="shared" si="51"/>
        <v>4.3275815924974474E-3</v>
      </c>
      <c r="W170" s="4"/>
      <c r="X170">
        <f>IF(front!E170&gt;$X$2,O170,P170)</f>
        <v>244.45855718392511</v>
      </c>
      <c r="Y170">
        <f t="shared" si="52"/>
        <v>8.3844722149464985</v>
      </c>
      <c r="Z170">
        <f>SUMPRODUCT($B$7:$B$456,Y$7:Y$456,EXP(constants!$B$32+constants!$A$32*ABS($A$7:$A$456-$A170)))</f>
        <v>1.0632692342089374</v>
      </c>
      <c r="AA170">
        <f t="shared" si="41"/>
        <v>7.3212029807375609</v>
      </c>
      <c r="AB170">
        <f t="shared" si="53"/>
        <v>3.1635939609863737</v>
      </c>
      <c r="AD170" s="4">
        <f t="shared" si="42"/>
        <v>925.72899567719503</v>
      </c>
      <c r="AE170">
        <f>SUMPRODUCT($B$7:$B$456,AD$7:AD$456,EXP(constants!$B$32+constants!$A$32*ABS($A$7:$A$456-$A170)))</f>
        <v>22.729794493378808</v>
      </c>
      <c r="AF170" s="4">
        <f t="shared" si="43"/>
        <v>902.99920118381624</v>
      </c>
      <c r="AG170">
        <f t="shared" si="54"/>
        <v>902.99920118381624</v>
      </c>
      <c r="AH170" s="4"/>
      <c r="AI170" s="5">
        <f>SUMPRODUCT(constants!$B$13:$B$20,A170^constants!$A$13:$A$20)*constants!$C$10/((A170/1000000000)^5*(EXP(0.014388/(A170/1000000000)/constants!$B$9)-1))</f>
        <v>5.1634282070997205E-8</v>
      </c>
      <c r="AJ170">
        <f>SUMPRODUCT(A170^constants!$E$28:$J$28,constants!$E$27:$J$27)</f>
        <v>2.2009893241807369E-6</v>
      </c>
      <c r="AL170" s="17">
        <f t="shared" si="44"/>
        <v>1.6321399872345884E-8</v>
      </c>
      <c r="AM170">
        <f t="shared" si="55"/>
        <v>2.437421119858443E-9</v>
      </c>
      <c r="AN170">
        <f t="shared" si="56"/>
        <v>6.6961756174877873</v>
      </c>
      <c r="AO170">
        <f t="shared" si="57"/>
        <v>4.5787510362153238E-9</v>
      </c>
      <c r="AQ170">
        <f t="shared" si="58"/>
        <v>4.5787510362153238E-9</v>
      </c>
      <c r="AS170" s="4">
        <f t="shared" si="59"/>
        <v>3.5645964900150431</v>
      </c>
    </row>
    <row r="171" spans="1:45" x14ac:dyDescent="0.2">
      <c r="A171">
        <f>front!A171</f>
        <v>266.29000000000002</v>
      </c>
      <c r="B171" s="1">
        <f t="shared" si="60"/>
        <v>0.47000000000002728</v>
      </c>
      <c r="C171">
        <f>front!D171-front!B171</f>
        <v>140.05999999999995</v>
      </c>
      <c r="D171" s="2">
        <f>front!E171-front!C171</f>
        <v>1233</v>
      </c>
      <c r="E171" s="2">
        <f>IF(front!F171-front!C171&gt;0,front!F171-front!C171,0)</f>
        <v>1187.8999999999996</v>
      </c>
      <c r="F171" s="2">
        <f>front!I171-front!H171</f>
        <v>5619.2999999999993</v>
      </c>
      <c r="G171" s="2">
        <f>IF(front!J171-front!H171&gt;0,front!J171-front!H171,0)</f>
        <v>61.399999999999636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139.73088009096446</v>
      </c>
      <c r="J171" s="4">
        <f>D171/(constants!$A$4+constants!$B$4*data!D171+constants!$C$4*data!D171^2+constants!$D$4*data!D171^3+constants!$E$4*data!D171^4+constants!$F$4*data!D171^5+constants!$G$4*data!D171^6+constants!$H$4*data!D171^7)</f>
        <v>1230.1748990627948</v>
      </c>
      <c r="K171" s="4">
        <f>E171/(constants!$A$4+constants!$B$4*data!E171+constants!$C$4*data!E171^2+constants!$D$4*data!E171^3+constants!$E$4*data!E171^4+constants!$F$4*data!E171^5+constants!$G$4*data!E171^6+constants!$H$4*data!E171^7)</f>
        <v>1185.1770105470082</v>
      </c>
      <c r="L171" s="4">
        <f>F171/(constants!$A$4+constants!$B$4*data!F171+constants!$C$4*data!F171^2+constants!$D$4*data!F171^3+constants!$E$4*data!F171^4+constants!$F$4*data!F171^5+constants!$G$4*data!F171^6+constants!$H$4*data!F171^7)</f>
        <v>5608.0048600001637</v>
      </c>
      <c r="M171" s="4">
        <f>G171/(constants!$A$4+constants!$B$4*data!G171+constants!$C$4*data!G171^2+constants!$D$4*data!G171^3+constants!$E$4*data!G171^4+constants!$F$4*data!G171^5+constants!$G$4*data!G171^6+constants!$H$4*data!G171^7)</f>
        <v>61.255233224769476</v>
      </c>
      <c r="N171" s="4"/>
      <c r="O171" s="4">
        <f t="shared" si="45"/>
        <v>232.88480015160744</v>
      </c>
      <c r="P171" s="4">
        <f t="shared" si="46"/>
        <v>246.03497981255899</v>
      </c>
      <c r="Q171" s="4">
        <f t="shared" si="47"/>
        <v>237.03540210940162</v>
      </c>
      <c r="R171" s="4">
        <f t="shared" si="48"/>
        <v>934.66747666669391</v>
      </c>
      <c r="S171" s="4">
        <f t="shared" si="49"/>
        <v>10.20920553746158</v>
      </c>
      <c r="T171" s="4">
        <f t="shared" si="40"/>
        <v>0.94655158518122107</v>
      </c>
      <c r="U171" s="4">
        <f t="shared" si="50"/>
        <v>0.96342155204916935</v>
      </c>
      <c r="V171" s="4">
        <f t="shared" si="51"/>
        <v>1.0922820994981751E-2</v>
      </c>
      <c r="W171" s="4"/>
      <c r="X171">
        <f>IF(front!E171&gt;$X$2,O171,P171)</f>
        <v>246.03497981255899</v>
      </c>
      <c r="Y171">
        <f t="shared" si="52"/>
        <v>12.419249206295433</v>
      </c>
      <c r="Z171">
        <f>SUMPRODUCT($B$7:$B$456,Y$7:Y$456,EXP(constants!$B$32+constants!$A$32*ABS($A$7:$A$456-$A171)))</f>
        <v>1.0833675156841858</v>
      </c>
      <c r="AA171">
        <f t="shared" si="41"/>
        <v>11.335881690611247</v>
      </c>
      <c r="AB171">
        <f t="shared" si="53"/>
        <v>7.1782726708600597</v>
      </c>
      <c r="AD171" s="4">
        <f t="shared" si="42"/>
        <v>924.3254453806469</v>
      </c>
      <c r="AE171">
        <f>SUMPRODUCT($B$7:$B$456,AD$7:AD$456,EXP(constants!$B$32+constants!$A$32*ABS($A$7:$A$456-$A171)))</f>
        <v>22.825301946206853</v>
      </c>
      <c r="AF171" s="4">
        <f t="shared" si="43"/>
        <v>901.50014343444002</v>
      </c>
      <c r="AG171">
        <f t="shared" si="54"/>
        <v>901.50014343444002</v>
      </c>
      <c r="AH171" s="4"/>
      <c r="AI171" s="5">
        <f>SUMPRODUCT(constants!$B$13:$B$20,A171^constants!$A$13:$A$20)*constants!$C$10/((A171/1000000000)^5*(EXP(0.014388/(A171/1000000000)/constants!$B$9)-1))</f>
        <v>5.281467213365689E-8</v>
      </c>
      <c r="AJ171">
        <f>SUMPRODUCT(A171^constants!$E$28:$J$28,constants!$E$27:$J$27)</f>
        <v>2.1850463891466272E-6</v>
      </c>
      <c r="AL171" s="17">
        <f t="shared" si="44"/>
        <v>7.3575739673495768E-9</v>
      </c>
      <c r="AM171">
        <f t="shared" si="55"/>
        <v>2.4237892861805526E-9</v>
      </c>
      <c r="AN171">
        <f t="shared" si="56"/>
        <v>3.0355666679853033</v>
      </c>
      <c r="AO171">
        <f t="shared" si="57"/>
        <v>4.5531433264643803E-9</v>
      </c>
      <c r="AQ171">
        <f t="shared" si="58"/>
        <v>4.5531433264643803E-9</v>
      </c>
      <c r="AS171" s="4">
        <f t="shared" si="59"/>
        <v>1.6159328709432261</v>
      </c>
    </row>
    <row r="172" spans="1:45" x14ac:dyDescent="0.2">
      <c r="A172">
        <f>front!A172</f>
        <v>266.76</v>
      </c>
      <c r="B172" s="1">
        <f t="shared" si="60"/>
        <v>0.46999999999997044</v>
      </c>
      <c r="C172">
        <f>front!D172-front!B172</f>
        <v>126.06999999999971</v>
      </c>
      <c r="D172" s="2">
        <f>front!E172-front!C172</f>
        <v>1235.8999999999996</v>
      </c>
      <c r="E172" s="2">
        <f>IF(front!F172-front!C172&gt;0,front!F172-front!C172,0)</f>
        <v>1197.5</v>
      </c>
      <c r="F172" s="2">
        <f>front!I172-front!H172</f>
        <v>5537.1</v>
      </c>
      <c r="G172" s="2">
        <f>IF(front!J172-front!H172&gt;0,front!J172-front!H172,0)</f>
        <v>0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125.773582847228</v>
      </c>
      <c r="J172" s="4">
        <f>D172/(constants!$A$4+constants!$B$4*data!D172+constants!$C$4*data!D172^2+constants!$D$4*data!D172^3+constants!$E$4*data!D172^4+constants!$F$4*data!D172^5+constants!$G$4*data!D172^6+constants!$H$4*data!D172^7)</f>
        <v>1233.0683329485078</v>
      </c>
      <c r="K172" s="4">
        <f>E172/(constants!$A$4+constants!$B$4*data!E172+constants!$C$4*data!E172^2+constants!$D$4*data!E172^3+constants!$E$4*data!E172^4+constants!$F$4*data!E172^5+constants!$G$4*data!E172^6+constants!$H$4*data!E172^7)</f>
        <v>1194.7552753997804</v>
      </c>
      <c r="L172" s="4">
        <f>F172/(constants!$A$4+constants!$B$4*data!F172+constants!$C$4*data!F172^2+constants!$D$4*data!F172^3+constants!$E$4*data!F172^4+constants!$F$4*data!F172^5+constants!$G$4*data!F172^6+constants!$H$4*data!F172^7)</f>
        <v>5525.88023197447</v>
      </c>
      <c r="M172" s="4">
        <f>G172/(constants!$A$4+constants!$B$4*data!G172+constants!$C$4*data!G172^2+constants!$D$4*data!G172^3+constants!$E$4*data!G172^4+constants!$F$4*data!G172^5+constants!$G$4*data!G172^6+constants!$H$4*data!G172^7)</f>
        <v>0</v>
      </c>
      <c r="N172" s="4"/>
      <c r="O172" s="4">
        <f t="shared" si="45"/>
        <v>209.62263807871332</v>
      </c>
      <c r="P172" s="4">
        <f t="shared" si="46"/>
        <v>246.61366658970155</v>
      </c>
      <c r="Q172" s="4">
        <f t="shared" si="47"/>
        <v>238.95105507995606</v>
      </c>
      <c r="R172" s="4">
        <f t="shared" si="48"/>
        <v>920.98003866241174</v>
      </c>
      <c r="S172" s="4">
        <f t="shared" si="49"/>
        <v>0</v>
      </c>
      <c r="T172" s="4">
        <f t="shared" si="40"/>
        <v>0.85000414201484098</v>
      </c>
      <c r="U172" s="4">
        <f t="shared" si="50"/>
        <v>0.96892868260016585</v>
      </c>
      <c r="V172" s="4">
        <f t="shared" si="51"/>
        <v>0</v>
      </c>
      <c r="W172" s="4"/>
      <c r="X172">
        <f>IF(front!E172&gt;$X$2,O172,P172)</f>
        <v>246.61366658970155</v>
      </c>
      <c r="Y172">
        <f t="shared" si="52"/>
        <v>11.109919829219905</v>
      </c>
      <c r="Z172">
        <f>SUMPRODUCT($B$7:$B$456,Y$7:Y$456,EXP(constants!$B$32+constants!$A$32*ABS($A$7:$A$456-$A172)))</f>
        <v>1.104023513331827</v>
      </c>
      <c r="AA172">
        <f t="shared" si="41"/>
        <v>10.005896315888078</v>
      </c>
      <c r="AB172">
        <f t="shared" si="53"/>
        <v>5.848287296136891</v>
      </c>
      <c r="AD172" s="4">
        <f t="shared" si="42"/>
        <v>920.98003866241174</v>
      </c>
      <c r="AE172">
        <f>SUMPRODUCT($B$7:$B$456,AD$7:AD$456,EXP(constants!$B$32+constants!$A$32*ABS($A$7:$A$456-$A172)))</f>
        <v>22.921002661010764</v>
      </c>
      <c r="AF172" s="4">
        <f t="shared" si="43"/>
        <v>898.05903600140095</v>
      </c>
      <c r="AG172">
        <f t="shared" si="54"/>
        <v>898.05903600140095</v>
      </c>
      <c r="AH172" s="4"/>
      <c r="AI172" s="5">
        <f>SUMPRODUCT(constants!$B$13:$B$20,A172^constants!$A$13:$A$20)*constants!$C$10/((A172/1000000000)^5*(EXP(0.014388/(A172/1000000000)/constants!$B$9)-1))</f>
        <v>5.4016443313170492E-8</v>
      </c>
      <c r="AJ172">
        <f>SUMPRODUCT(A172^constants!$E$28:$J$28,constants!$E$27:$J$27)</f>
        <v>2.1692943844563183E-6</v>
      </c>
      <c r="AL172" s="17">
        <f t="shared" si="44"/>
        <v>9.2362841594412207E-9</v>
      </c>
      <c r="AM172">
        <f t="shared" si="55"/>
        <v>2.4155365042760219E-9</v>
      </c>
      <c r="AN172">
        <f t="shared" si="56"/>
        <v>3.8236988524458235</v>
      </c>
      <c r="AO172">
        <f t="shared" si="57"/>
        <v>4.5376402878679051E-9</v>
      </c>
      <c r="AQ172">
        <f t="shared" si="58"/>
        <v>4.5376402878679051E-9</v>
      </c>
      <c r="AS172" s="4">
        <f t="shared" si="59"/>
        <v>2.0354817864553696</v>
      </c>
    </row>
    <row r="173" spans="1:45" x14ac:dyDescent="0.2">
      <c r="A173">
        <f>front!A173</f>
        <v>267.24</v>
      </c>
      <c r="B173" s="1">
        <f t="shared" si="60"/>
        <v>0.48000000000001819</v>
      </c>
      <c r="C173">
        <f>front!D173-front!B173</f>
        <v>123</v>
      </c>
      <c r="D173" s="2">
        <f>front!E173-front!C173</f>
        <v>1296.3999999999996</v>
      </c>
      <c r="E173" s="2">
        <f>IF(front!F173-front!C173&gt;0,front!F173-front!C173,0)</f>
        <v>1207.5</v>
      </c>
      <c r="F173" s="2">
        <f>front!I173-front!H173</f>
        <v>5600.4999999999982</v>
      </c>
      <c r="G173" s="2">
        <f>IF(front!J173-front!H173&gt;0,front!J173-front!H173,0)</f>
        <v>23.199999999998909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122.71076399121378</v>
      </c>
      <c r="J173" s="4">
        <f>D173/(constants!$A$4+constants!$B$4*data!D173+constants!$C$4*data!D173^2+constants!$D$4*data!D173^3+constants!$E$4*data!D173^4+constants!$F$4*data!D173^5+constants!$G$4*data!D173^6+constants!$H$4*data!D173^7)</f>
        <v>1293.4313414448395</v>
      </c>
      <c r="K173" s="4">
        <f>E173/(constants!$A$4+constants!$B$4*data!E173+constants!$C$4*data!E173^2+constants!$D$4*data!E173^3+constants!$E$4*data!E173^4+constants!$F$4*data!E173^5+constants!$G$4*data!E173^6+constants!$H$4*data!E173^7)</f>
        <v>1204.7326344771222</v>
      </c>
      <c r="L173" s="4">
        <f>F173/(constants!$A$4+constants!$B$4*data!F173+constants!$C$4*data!F173^2+constants!$D$4*data!F173^3+constants!$E$4*data!F173^4+constants!$F$4*data!F173^5+constants!$G$4*data!F173^6+constants!$H$4*data!F173^7)</f>
        <v>5589.2215534773522</v>
      </c>
      <c r="M173" s="4">
        <f>G173/(constants!$A$4+constants!$B$4*data!G173+constants!$C$4*data!G173^2+constants!$D$4*data!G173^3+constants!$E$4*data!G173^4+constants!$F$4*data!G173^5+constants!$G$4*data!G173^6+constants!$H$4*data!G173^7)</f>
        <v>23.145205242746211</v>
      </c>
      <c r="N173" s="4"/>
      <c r="O173" s="4">
        <f t="shared" si="45"/>
        <v>204.51793998535629</v>
      </c>
      <c r="P173" s="4">
        <f t="shared" si="46"/>
        <v>258.68626828896788</v>
      </c>
      <c r="Q173" s="4">
        <f t="shared" si="47"/>
        <v>240.94652689542446</v>
      </c>
      <c r="R173" s="4">
        <f t="shared" si="48"/>
        <v>931.53692557955878</v>
      </c>
      <c r="S173" s="4">
        <f t="shared" si="49"/>
        <v>3.8575342071243686</v>
      </c>
      <c r="T173" s="4">
        <f t="shared" si="40"/>
        <v>0.79060222770269983</v>
      </c>
      <c r="U173" s="4">
        <f t="shared" si="50"/>
        <v>0.93142372221424952</v>
      </c>
      <c r="V173" s="4">
        <f t="shared" si="51"/>
        <v>4.1410427232655223E-3</v>
      </c>
      <c r="W173" s="4"/>
      <c r="X173">
        <f>IF(front!E173&gt;$X$2,O173,P173)</f>
        <v>258.68626828896788</v>
      </c>
      <c r="Y173">
        <f t="shared" si="52"/>
        <v>21.215838062951832</v>
      </c>
      <c r="Z173">
        <f>SUMPRODUCT($B$7:$B$456,Y$7:Y$456,EXP(constants!$B$32+constants!$A$32*ABS($A$7:$A$456-$A173)))</f>
        <v>1.1257356646008263</v>
      </c>
      <c r="AA173">
        <f t="shared" si="41"/>
        <v>20.090102398351007</v>
      </c>
      <c r="AB173">
        <f t="shared" si="53"/>
        <v>15.932493378599819</v>
      </c>
      <c r="AD173" s="4">
        <f t="shared" si="42"/>
        <v>927.62920334684566</v>
      </c>
      <c r="AE173">
        <f>SUMPRODUCT($B$7:$B$456,AD$7:AD$456,EXP(constants!$B$32+constants!$A$32*ABS($A$7:$A$456-$A173)))</f>
        <v>23.01924484614117</v>
      </c>
      <c r="AF173" s="4">
        <f t="shared" si="43"/>
        <v>904.60995850070447</v>
      </c>
      <c r="AG173">
        <f t="shared" si="54"/>
        <v>904.60995850070447</v>
      </c>
      <c r="AH173" s="4"/>
      <c r="AI173" s="5">
        <f>SUMPRODUCT(constants!$B$13:$B$20,A173^constants!$A$13:$A$20)*constants!$C$10/((A173/1000000000)^5*(EXP(0.014388/(A173/1000000000)/constants!$B$9)-1))</f>
        <v>5.5266132436356013E-8</v>
      </c>
      <c r="AJ173">
        <f>SUMPRODUCT(A173^constants!$E$28:$J$28,constants!$E$27:$J$27)</f>
        <v>2.153401607574905E-6</v>
      </c>
      <c r="AL173" s="17">
        <f t="shared" si="44"/>
        <v>3.4687685802266385E-9</v>
      </c>
      <c r="AM173">
        <f t="shared" si="55"/>
        <v>2.3804752394545169E-9</v>
      </c>
      <c r="AN173">
        <f t="shared" si="56"/>
        <v>1.4571748206973589</v>
      </c>
      <c r="AO173">
        <f t="shared" si="57"/>
        <v>4.4717769040953839E-9</v>
      </c>
      <c r="AQ173">
        <f t="shared" si="58"/>
        <v>4.4717769040953839E-9</v>
      </c>
      <c r="AS173" s="4">
        <f t="shared" si="59"/>
        <v>0.77570251258506184</v>
      </c>
    </row>
    <row r="174" spans="1:45" x14ac:dyDescent="0.2">
      <c r="A174">
        <f>front!A174</f>
        <v>267.70999999999998</v>
      </c>
      <c r="B174" s="1">
        <f t="shared" si="60"/>
        <v>0.46999999999997044</v>
      </c>
      <c r="C174">
        <f>front!D174-front!B174</f>
        <v>141.19999999999982</v>
      </c>
      <c r="D174" s="2">
        <f>front!E174-front!C174</f>
        <v>1325.2000000000007</v>
      </c>
      <c r="E174" s="2">
        <f>IF(front!F174-front!C174&gt;0,front!F174-front!C174,0)</f>
        <v>1270.3000000000011</v>
      </c>
      <c r="F174" s="2">
        <f>front!I174-front!H174</f>
        <v>5577.9000000000015</v>
      </c>
      <c r="G174" s="2">
        <f>IF(front!J174-front!H174&gt;0,front!J174-front!H174,0)</f>
        <v>41.100000000000364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140.86821680449128</v>
      </c>
      <c r="J174" s="4">
        <f>D174/(constants!$A$4+constants!$B$4*data!D174+constants!$C$4*data!D174^2+constants!$D$4*data!D174^3+constants!$E$4*data!D174^4+constants!$F$4*data!D174^5+constants!$G$4*data!D174^6+constants!$H$4*data!D174^7)</f>
        <v>1322.1661212725619</v>
      </c>
      <c r="K174" s="4">
        <f>E174/(constants!$A$4+constants!$B$4*data!E174+constants!$C$4*data!E174^2+constants!$D$4*data!E174^3+constants!$E$4*data!E174^4+constants!$F$4*data!E174^5+constants!$G$4*data!E174^6+constants!$H$4*data!E174^7)</f>
        <v>1267.3904425818225</v>
      </c>
      <c r="L174" s="4">
        <f>F174/(constants!$A$4+constants!$B$4*data!F174+constants!$C$4*data!F174^2+constants!$D$4*data!F174^3+constants!$E$4*data!F174^4+constants!$F$4*data!F174^5+constants!$G$4*data!F174^6+constants!$H$4*data!F174^7)</f>
        <v>5566.6420511478091</v>
      </c>
      <c r="M174" s="4">
        <f>G174/(constants!$A$4+constants!$B$4*data!G174+constants!$C$4*data!G174^2+constants!$D$4*data!G174^3+constants!$E$4*data!G174^4+constants!$F$4*data!G174^5+constants!$G$4*data!G174^6+constants!$H$4*data!G174^7)</f>
        <v>41.003007587570195</v>
      </c>
      <c r="N174" s="4"/>
      <c r="O174" s="4">
        <f t="shared" si="45"/>
        <v>234.78036134081879</v>
      </c>
      <c r="P174" s="4">
        <f t="shared" si="46"/>
        <v>264.43322425451237</v>
      </c>
      <c r="Q174" s="4">
        <f t="shared" si="47"/>
        <v>253.47808851636452</v>
      </c>
      <c r="R174" s="4">
        <f t="shared" si="48"/>
        <v>927.77367519130155</v>
      </c>
      <c r="S174" s="4">
        <f t="shared" si="49"/>
        <v>6.8338345979283659</v>
      </c>
      <c r="T174" s="4">
        <f t="shared" si="40"/>
        <v>0.88786256720466705</v>
      </c>
      <c r="U174" s="4">
        <f t="shared" si="50"/>
        <v>0.9585712583241669</v>
      </c>
      <c r="V174" s="4">
        <f t="shared" si="51"/>
        <v>7.3658423176528138E-3</v>
      </c>
      <c r="W174" s="4"/>
      <c r="X174">
        <f>IF(front!E174&gt;$X$2,O174,P174)</f>
        <v>264.43322425451237</v>
      </c>
      <c r="Y174">
        <f t="shared" si="52"/>
        <v>14.612023225229848</v>
      </c>
      <c r="Z174">
        <f>SUMPRODUCT($B$7:$B$456,Y$7:Y$456,EXP(constants!$B$32+constants!$A$32*ABS($A$7:$A$456-$A174)))</f>
        <v>1.1474306380494461</v>
      </c>
      <c r="AA174">
        <f t="shared" si="41"/>
        <v>13.464592587180402</v>
      </c>
      <c r="AB174">
        <f t="shared" si="53"/>
        <v>9.3069835674292136</v>
      </c>
      <c r="AD174" s="4">
        <f t="shared" si="42"/>
        <v>920.85092973808196</v>
      </c>
      <c r="AE174">
        <f>SUMPRODUCT($B$7:$B$456,AD$7:AD$456,EXP(constants!$B$32+constants!$A$32*ABS($A$7:$A$456-$A174)))</f>
        <v>23.115544873034477</v>
      </c>
      <c r="AF174" s="4">
        <f t="shared" si="43"/>
        <v>897.73538486504754</v>
      </c>
      <c r="AG174">
        <f t="shared" si="54"/>
        <v>897.73538486504754</v>
      </c>
      <c r="AH174" s="4"/>
      <c r="AI174" s="5">
        <f>SUMPRODUCT(constants!$B$13:$B$20,A174^constants!$A$13:$A$20)*constants!$C$10/((A174/1000000000)^5*(EXP(0.014388/(A174/1000000000)/constants!$B$9)-1))</f>
        <v>5.6511944727205908E-8</v>
      </c>
      <c r="AJ174">
        <f>SUMPRODUCT(A174^constants!$E$28:$J$28,constants!$E$27:$J$27)</f>
        <v>2.1380276491101053E-6</v>
      </c>
      <c r="AL174" s="17">
        <f t="shared" si="44"/>
        <v>6.0719936075717931E-9</v>
      </c>
      <c r="AM174">
        <f t="shared" si="55"/>
        <v>2.3815788985877004E-9</v>
      </c>
      <c r="AN174">
        <f t="shared" si="56"/>
        <v>2.5495664288815059</v>
      </c>
      <c r="AO174">
        <f t="shared" si="57"/>
        <v>4.4738501528903993E-9</v>
      </c>
      <c r="AQ174">
        <f t="shared" si="58"/>
        <v>4.4738501528903993E-9</v>
      </c>
      <c r="AS174" s="4">
        <f t="shared" si="59"/>
        <v>1.3572188160233505</v>
      </c>
    </row>
    <row r="175" spans="1:45" x14ac:dyDescent="0.2">
      <c r="A175">
        <f>front!A175</f>
        <v>268.19</v>
      </c>
      <c r="B175" s="1">
        <f t="shared" si="60"/>
        <v>0.48000000000001819</v>
      </c>
      <c r="C175">
        <f>front!D175-front!B175</f>
        <v>141.85999999999967</v>
      </c>
      <c r="D175" s="2">
        <f>front!E175-front!C175</f>
        <v>1359.2999999999993</v>
      </c>
      <c r="E175" s="2">
        <f>IF(front!F175-front!C175&gt;0,front!F175-front!C175,0)</f>
        <v>1305.6000000000004</v>
      </c>
      <c r="F175" s="2">
        <f>front!I175-front!H175</f>
        <v>5546.7999999999993</v>
      </c>
      <c r="G175" s="2">
        <f>IF(front!J175-front!H175&gt;0,front!J175-front!H175,0)</f>
        <v>0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141.52667500803076</v>
      </c>
      <c r="J175" s="4">
        <f>D175/(constants!$A$4+constants!$B$4*data!D175+constants!$C$4*data!D175^2+constants!$D$4*data!D175^3+constants!$E$4*data!D175^4+constants!$F$4*data!D175^5+constants!$G$4*data!D175^6+constants!$H$4*data!D175^7)</f>
        <v>1356.1888906086092</v>
      </c>
      <c r="K175" s="4">
        <f>E175/(constants!$A$4+constants!$B$4*data!E175+constants!$C$4*data!E175^2+constants!$D$4*data!E175^3+constants!$E$4*data!E175^4+constants!$F$4*data!E175^5+constants!$G$4*data!E175^6+constants!$H$4*data!E175^7)</f>
        <v>1302.610507850756</v>
      </c>
      <c r="L175" s="4">
        <f>F175/(constants!$A$4+constants!$B$4*data!F175+constants!$C$4*data!F175^2+constants!$D$4*data!F175^3+constants!$E$4*data!F175^4+constants!$F$4*data!F175^5+constants!$G$4*data!F175^6+constants!$H$4*data!F175^7)</f>
        <v>5535.5710184566515</v>
      </c>
      <c r="M175" s="4">
        <f>G175/(constants!$A$4+constants!$B$4*data!G175+constants!$C$4*data!G175^2+constants!$D$4*data!G175^3+constants!$E$4*data!G175^4+constants!$F$4*data!G175^5+constants!$G$4*data!G175^6+constants!$H$4*data!G175^7)</f>
        <v>0</v>
      </c>
      <c r="N175" s="4"/>
      <c r="O175" s="4">
        <f t="shared" si="45"/>
        <v>235.87779168005125</v>
      </c>
      <c r="P175" s="4">
        <f t="shared" si="46"/>
        <v>271.23777812172182</v>
      </c>
      <c r="Q175" s="4">
        <f t="shared" si="47"/>
        <v>260.52210157015116</v>
      </c>
      <c r="R175" s="4">
        <f t="shared" si="48"/>
        <v>922.59516974277528</v>
      </c>
      <c r="S175" s="4">
        <f t="shared" si="49"/>
        <v>0</v>
      </c>
      <c r="T175" s="4">
        <f t="shared" si="40"/>
        <v>0.86963472903172701</v>
      </c>
      <c r="U175" s="4">
        <f t="shared" si="50"/>
        <v>0.96049342158096485</v>
      </c>
      <c r="V175" s="4">
        <f t="shared" si="51"/>
        <v>0</v>
      </c>
      <c r="W175" s="4"/>
      <c r="X175">
        <f>IF(front!E175&gt;$X$2,O175,P175)</f>
        <v>271.23777812172182</v>
      </c>
      <c r="Y175">
        <f t="shared" si="52"/>
        <v>14.47418687850444</v>
      </c>
      <c r="Z175">
        <f>SUMPRODUCT($B$7:$B$456,Y$7:Y$456,EXP(constants!$B$32+constants!$A$32*ABS($A$7:$A$456-$A175)))</f>
        <v>1.170173519999659</v>
      </c>
      <c r="AA175">
        <f t="shared" si="41"/>
        <v>13.304013358504781</v>
      </c>
      <c r="AB175">
        <f t="shared" si="53"/>
        <v>9.1464043387535945</v>
      </c>
      <c r="AD175" s="4">
        <f t="shared" si="42"/>
        <v>922.59516974277528</v>
      </c>
      <c r="AE175">
        <f>SUMPRODUCT($B$7:$B$456,AD$7:AD$456,EXP(constants!$B$32+constants!$A$32*ABS($A$7:$A$456-$A175)))</f>
        <v>23.214544938717978</v>
      </c>
      <c r="AF175" s="4">
        <f t="shared" si="43"/>
        <v>899.38062480405733</v>
      </c>
      <c r="AG175">
        <f t="shared" si="54"/>
        <v>899.38062480405733</v>
      </c>
      <c r="AH175" s="4"/>
      <c r="AI175" s="5">
        <f>SUMPRODUCT(constants!$B$13:$B$20,A175^constants!$A$13:$A$20)*constants!$C$10/((A175/1000000000)^5*(EXP(0.014388/(A175/1000000000)/constants!$B$9)-1))</f>
        <v>5.7807178378464809E-8</v>
      </c>
      <c r="AJ175">
        <f>SUMPRODUCT(A175^constants!$E$28:$J$28,constants!$E$27:$J$27)</f>
        <v>2.1225156418903696E-6</v>
      </c>
      <c r="AL175" s="17">
        <f t="shared" si="44"/>
        <v>6.3202080552610199E-9</v>
      </c>
      <c r="AM175">
        <f t="shared" si="55"/>
        <v>2.359974835296001E-9</v>
      </c>
      <c r="AN175">
        <f t="shared" si="56"/>
        <v>2.6780828171281348</v>
      </c>
      <c r="AO175">
        <f t="shared" si="57"/>
        <v>4.4332664284049583E-9</v>
      </c>
      <c r="AQ175">
        <f t="shared" si="58"/>
        <v>4.4332664284049583E-9</v>
      </c>
      <c r="AS175" s="4">
        <f t="shared" si="59"/>
        <v>1.4256323542311808</v>
      </c>
    </row>
    <row r="176" spans="1:45" x14ac:dyDescent="0.2">
      <c r="A176">
        <f>front!A176</f>
        <v>268.66000000000003</v>
      </c>
      <c r="B176" s="1">
        <f t="shared" si="60"/>
        <v>0.47000000000002728</v>
      </c>
      <c r="C176">
        <f>front!D176-front!B176</f>
        <v>153.94000000000005</v>
      </c>
      <c r="D176" s="2">
        <f>front!E176-front!C176</f>
        <v>1419.2000000000007</v>
      </c>
      <c r="E176" s="2">
        <f>IF(front!F176-front!C176&gt;0,front!F176-front!C176,0)</f>
        <v>1369</v>
      </c>
      <c r="F176" s="2">
        <f>front!I176-front!H176</f>
        <v>5574.8000000000011</v>
      </c>
      <c r="G176" s="2">
        <f>IF(front!J176-front!H176&gt;0,front!J176-front!H176,0)</f>
        <v>0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153.57846911895487</v>
      </c>
      <c r="J176" s="4">
        <f>D176/(constants!$A$4+constants!$B$4*data!D176+constants!$C$4*data!D176^2+constants!$D$4*data!D176^3+constants!$E$4*data!D176^4+constants!$F$4*data!D176^5+constants!$G$4*data!D176^6+constants!$H$4*data!D176^7)</f>
        <v>1415.9532022941767</v>
      </c>
      <c r="K176" s="4">
        <f>E176/(constants!$A$4+constants!$B$4*data!E176+constants!$C$4*data!E176^2+constants!$D$4*data!E176^3+constants!$E$4*data!E176^4+constants!$F$4*data!E176^5+constants!$G$4*data!E176^6+constants!$H$4*data!E176^7)</f>
        <v>1365.8669199774006</v>
      </c>
      <c r="L176" s="4">
        <f>F176/(constants!$A$4+constants!$B$4*data!F176+constants!$C$4*data!F176^2+constants!$D$4*data!F176^3+constants!$E$4*data!F176^4+constants!$F$4*data!F176^5+constants!$G$4*data!F176^6+constants!$H$4*data!F176^7)</f>
        <v>5563.544899178486</v>
      </c>
      <c r="M176" s="4">
        <f>G176/(constants!$A$4+constants!$B$4*data!G176+constants!$C$4*data!G176^2+constants!$D$4*data!G176^3+constants!$E$4*data!G176^4+constants!$F$4*data!G176^5+constants!$G$4*data!G176^6+constants!$H$4*data!G176^7)</f>
        <v>0</v>
      </c>
      <c r="N176" s="4"/>
      <c r="O176" s="4">
        <f t="shared" si="45"/>
        <v>255.96411519825813</v>
      </c>
      <c r="P176" s="4">
        <f t="shared" si="46"/>
        <v>283.19064045883533</v>
      </c>
      <c r="Q176" s="4">
        <f t="shared" si="47"/>
        <v>273.17338399548015</v>
      </c>
      <c r="R176" s="4">
        <f t="shared" si="48"/>
        <v>927.25748319641434</v>
      </c>
      <c r="S176" s="4">
        <f t="shared" si="49"/>
        <v>0</v>
      </c>
      <c r="T176" s="4">
        <f t="shared" si="40"/>
        <v>0.90385796219654768</v>
      </c>
      <c r="U176" s="4">
        <f t="shared" si="50"/>
        <v>0.96462716265225124</v>
      </c>
      <c r="V176" s="4">
        <f t="shared" si="51"/>
        <v>0</v>
      </c>
      <c r="W176" s="4"/>
      <c r="X176">
        <f>IF(front!E176&gt;$X$2,O176,P176)</f>
        <v>283.19064045883533</v>
      </c>
      <c r="Y176">
        <f t="shared" si="52"/>
        <v>13.958284800691843</v>
      </c>
      <c r="Z176">
        <f>SUMPRODUCT($B$7:$B$456,Y$7:Y$456,EXP(constants!$B$32+constants!$A$32*ABS($A$7:$A$456-$A176)))</f>
        <v>1.1930299230553965</v>
      </c>
      <c r="AA176">
        <f t="shared" si="41"/>
        <v>12.765254877636446</v>
      </c>
      <c r="AB176">
        <f t="shared" si="53"/>
        <v>8.6076458578852595</v>
      </c>
      <c r="AD176" s="4">
        <f t="shared" si="42"/>
        <v>927.25748319641434</v>
      </c>
      <c r="AE176">
        <f>SUMPRODUCT($B$7:$B$456,AD$7:AD$456,EXP(constants!$B$32+constants!$A$32*ABS($A$7:$A$456-$A176)))</f>
        <v>23.31181778802118</v>
      </c>
      <c r="AF176" s="4">
        <f t="shared" si="43"/>
        <v>903.94566540839321</v>
      </c>
      <c r="AG176">
        <f t="shared" si="54"/>
        <v>903.94566540839321</v>
      </c>
      <c r="AH176" s="4"/>
      <c r="AI176" s="5">
        <f>SUMPRODUCT(constants!$B$13:$B$20,A176^constants!$A$13:$A$20)*constants!$C$10/((A176/1000000000)^5*(EXP(0.014388/(A176/1000000000)/constants!$B$9)-1))</f>
        <v>5.909814373155058E-8</v>
      </c>
      <c r="AJ176">
        <f>SUMPRODUCT(A176^constants!$E$28:$J$28,constants!$E$27:$J$27)</f>
        <v>2.1075093625657422E-6</v>
      </c>
      <c r="AL176" s="17">
        <f t="shared" si="44"/>
        <v>6.8657731402148915E-9</v>
      </c>
      <c r="AM176">
        <f t="shared" si="55"/>
        <v>2.3314557978588145E-9</v>
      </c>
      <c r="AN176">
        <f t="shared" si="56"/>
        <v>2.9448437952460211</v>
      </c>
      <c r="AO176">
        <f t="shared" si="57"/>
        <v>4.3796927676396959E-9</v>
      </c>
      <c r="AQ176">
        <f t="shared" si="58"/>
        <v>4.3796927676396959E-9</v>
      </c>
      <c r="AS176" s="4">
        <f t="shared" si="59"/>
        <v>1.567638075196538</v>
      </c>
    </row>
    <row r="177" spans="1:45" x14ac:dyDescent="0.2">
      <c r="A177">
        <f>front!A177</f>
        <v>269.14</v>
      </c>
      <c r="B177" s="1">
        <f t="shared" si="60"/>
        <v>0.47999999999996135</v>
      </c>
      <c r="C177">
        <f>front!D177-front!B177</f>
        <v>153.67000000000007</v>
      </c>
      <c r="D177" s="2">
        <f>front!E177-front!C177</f>
        <v>1419.7999999999993</v>
      </c>
      <c r="E177" s="2">
        <f>IF(front!F177-front!C177&gt;0,front!F177-front!C177,0)</f>
        <v>1350.2999999999993</v>
      </c>
      <c r="F177" s="2">
        <f>front!I177-front!H177</f>
        <v>5613.8999999999978</v>
      </c>
      <c r="G177" s="2">
        <f>IF(front!J177-front!H177&gt;0,front!J177-front!H177,0)</f>
        <v>0.69999999999890861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153.30909926753171</v>
      </c>
      <c r="J177" s="4">
        <f>D177/(constants!$A$4+constants!$B$4*data!D177+constants!$C$4*data!D177^2+constants!$D$4*data!D177^3+constants!$E$4*data!D177^4+constants!$F$4*data!D177^5+constants!$G$4*data!D177^6+constants!$H$4*data!D177^7)</f>
        <v>1416.5518429693852</v>
      </c>
      <c r="K177" s="4">
        <f>E177/(constants!$A$4+constants!$B$4*data!E177+constants!$C$4*data!E177^2+constants!$D$4*data!E177^3+constants!$E$4*data!E177^4+constants!$F$4*data!E177^5+constants!$G$4*data!E177^6+constants!$H$4*data!E177^7)</f>
        <v>1347.2092749987437</v>
      </c>
      <c r="L177" s="4">
        <f>F177/(constants!$A$4+constants!$B$4*data!F177+constants!$C$4*data!F177^2+constants!$D$4*data!F177^3+constants!$E$4*data!F177^4+constants!$F$4*data!F177^5+constants!$G$4*data!F177^6+constants!$H$4*data!F177^7)</f>
        <v>5602.6096215274829</v>
      </c>
      <c r="M177" s="4">
        <f>G177/(constants!$A$4+constants!$B$4*data!G177+constants!$C$4*data!G177^2+constants!$D$4*data!G177^3+constants!$E$4*data!G177^4+constants!$F$4*data!G177^5+constants!$G$4*data!G177^6+constants!$H$4*data!G177^7)</f>
        <v>0.6983449770633009</v>
      </c>
      <c r="N177" s="4"/>
      <c r="O177" s="4">
        <f t="shared" si="45"/>
        <v>255.5151654458862</v>
      </c>
      <c r="P177" s="4">
        <f t="shared" si="46"/>
        <v>283.31036859387706</v>
      </c>
      <c r="Q177" s="4">
        <f t="shared" si="47"/>
        <v>269.44185499974878</v>
      </c>
      <c r="R177" s="4">
        <f t="shared" si="48"/>
        <v>933.76827025458044</v>
      </c>
      <c r="S177" s="4">
        <f t="shared" si="49"/>
        <v>0.11639082951055016</v>
      </c>
      <c r="T177" s="4">
        <f t="shared" si="40"/>
        <v>0.90189133110113928</v>
      </c>
      <c r="U177" s="4">
        <f t="shared" si="50"/>
        <v>0.95104833733067973</v>
      </c>
      <c r="V177" s="4">
        <f t="shared" si="51"/>
        <v>1.2464637450019332E-4</v>
      </c>
      <c r="W177" s="4"/>
      <c r="X177">
        <f>IF(front!E177&gt;$X$2,O177,P177)</f>
        <v>283.31036859387706</v>
      </c>
      <c r="Y177">
        <f t="shared" si="52"/>
        <v>17.755707764685269</v>
      </c>
      <c r="Z177">
        <f>SUMPRODUCT($B$7:$B$456,Y$7:Y$456,EXP(constants!$B$32+constants!$A$32*ABS($A$7:$A$456-$A177)))</f>
        <v>1.2170042347994352</v>
      </c>
      <c r="AA177">
        <f t="shared" si="41"/>
        <v>16.538703529885833</v>
      </c>
      <c r="AB177">
        <f t="shared" si="53"/>
        <v>12.381094510134645</v>
      </c>
      <c r="AD177" s="4">
        <f t="shared" si="42"/>
        <v>933.65036513495193</v>
      </c>
      <c r="AE177">
        <f>SUMPRODUCT($B$7:$B$456,AD$7:AD$456,EXP(constants!$B$32+constants!$A$32*ABS($A$7:$A$456-$A177)))</f>
        <v>23.411842059841948</v>
      </c>
      <c r="AF177" s="4">
        <f t="shared" si="43"/>
        <v>910.23852307510992</v>
      </c>
      <c r="AG177">
        <f t="shared" si="54"/>
        <v>910.23852307510992</v>
      </c>
      <c r="AH177" s="4"/>
      <c r="AI177" s="5">
        <f>SUMPRODUCT(constants!$B$13:$B$20,A177^constants!$A$13:$A$20)*constants!$C$10/((A177/1000000000)^5*(EXP(0.014388/(A177/1000000000)/constants!$B$9)-1))</f>
        <v>6.0440063229477697E-8</v>
      </c>
      <c r="AJ177">
        <f>SUMPRODUCT(A177^constants!$E$28:$J$28,constants!$E$27:$J$27)</f>
        <v>2.0923676425518519E-6</v>
      </c>
      <c r="AL177" s="17">
        <f t="shared" si="44"/>
        <v>4.8816413750823075E-9</v>
      </c>
      <c r="AM177">
        <f t="shared" si="55"/>
        <v>2.2987025812564917E-9</v>
      </c>
      <c r="AN177">
        <f t="shared" si="56"/>
        <v>2.123650712748562</v>
      </c>
      <c r="AO177">
        <f t="shared" si="57"/>
        <v>4.3181651049656404E-9</v>
      </c>
      <c r="AQ177">
        <f t="shared" si="58"/>
        <v>4.3181651049656404E-9</v>
      </c>
      <c r="AS177" s="4">
        <f t="shared" si="59"/>
        <v>1.1304897465520023</v>
      </c>
    </row>
    <row r="178" spans="1:45" x14ac:dyDescent="0.2">
      <c r="A178">
        <f>front!A178</f>
        <v>269.61</v>
      </c>
      <c r="B178" s="1">
        <f t="shared" si="60"/>
        <v>0.47000000000002728</v>
      </c>
      <c r="C178">
        <f>front!D178-front!B178</f>
        <v>151</v>
      </c>
      <c r="D178" s="2">
        <f>front!E178-front!C178</f>
        <v>1436.8999999999996</v>
      </c>
      <c r="E178" s="2">
        <f>IF(front!F178-front!C178&gt;0,front!F178-front!C178,0)</f>
        <v>1345.3999999999996</v>
      </c>
      <c r="F178" s="2">
        <f>front!I178-front!H178</f>
        <v>5612.5999999999985</v>
      </c>
      <c r="G178" s="2">
        <f>IF(front!J178-front!H178&gt;0,front!J178-front!H178,0)</f>
        <v>5.1999999999989086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150.64533142522896</v>
      </c>
      <c r="J178" s="4">
        <f>D178/(constants!$A$4+constants!$B$4*data!D178+constants!$C$4*data!D178^2+constants!$D$4*data!D178^3+constants!$E$4*data!D178^4+constants!$F$4*data!D178^5+constants!$G$4*data!D178^6+constants!$H$4*data!D178^7)</f>
        <v>1433.613100660436</v>
      </c>
      <c r="K178" s="4">
        <f>E178/(constants!$A$4+constants!$B$4*data!E178+constants!$C$4*data!E178^2+constants!$D$4*data!E178^3+constants!$E$4*data!E178^4+constants!$F$4*data!E178^5+constants!$G$4*data!E178^6+constants!$H$4*data!E178^7)</f>
        <v>1342.3203728787585</v>
      </c>
      <c r="L178" s="4">
        <f>F178/(constants!$A$4+constants!$B$4*data!F178+constants!$C$4*data!F178^2+constants!$D$4*data!F178^3+constants!$E$4*data!F178^4+constants!$F$4*data!F178^5+constants!$G$4*data!F178^6+constants!$H$4*data!F178^7)</f>
        <v>5601.3107718486244</v>
      </c>
      <c r="M178" s="4">
        <f>G178/(constants!$A$4+constants!$B$4*data!G178+constants!$C$4*data!G178^2+constants!$D$4*data!G178^3+constants!$E$4*data!G178^4+constants!$F$4*data!G178^5+constants!$G$4*data!G178^6+constants!$H$4*data!G178^7)</f>
        <v>5.1877081413690274</v>
      </c>
      <c r="N178" s="4"/>
      <c r="O178" s="4">
        <f t="shared" si="45"/>
        <v>251.07555237538162</v>
      </c>
      <c r="P178" s="4">
        <f t="shared" si="46"/>
        <v>286.72262013208723</v>
      </c>
      <c r="Q178" s="4">
        <f t="shared" si="47"/>
        <v>268.46407457575168</v>
      </c>
      <c r="R178" s="4">
        <f t="shared" si="48"/>
        <v>933.55179530810415</v>
      </c>
      <c r="S178" s="4">
        <f t="shared" si="49"/>
        <v>0.86461802356150463</v>
      </c>
      <c r="T178" s="4">
        <f t="shared" si="40"/>
        <v>0.87567403039117131</v>
      </c>
      <c r="U178" s="4">
        <f t="shared" si="50"/>
        <v>0.93631982873229813</v>
      </c>
      <c r="V178" s="4">
        <f t="shared" si="51"/>
        <v>9.2615967095446589E-4</v>
      </c>
      <c r="W178" s="4"/>
      <c r="X178">
        <f>IF(front!E178&gt;$X$2,O178,P178)</f>
        <v>286.72262013208723</v>
      </c>
      <c r="Y178">
        <f t="shared" si="52"/>
        <v>22.131633446469834</v>
      </c>
      <c r="Z178">
        <f>SUMPRODUCT($B$7:$B$456,Y$7:Y$456,EXP(constants!$B$32+constants!$A$32*ABS($A$7:$A$456-$A178)))</f>
        <v>1.2410417851710913</v>
      </c>
      <c r="AA178">
        <f t="shared" si="41"/>
        <v>20.890591661298743</v>
      </c>
      <c r="AB178">
        <f t="shared" si="53"/>
        <v>16.732982641547554</v>
      </c>
      <c r="AD178" s="4">
        <f t="shared" si="42"/>
        <v>932.67592826660496</v>
      </c>
      <c r="AE178">
        <f>SUMPRODUCT($B$7:$B$456,AD$7:AD$456,EXP(constants!$B$32+constants!$A$32*ABS($A$7:$A$456-$A178)))</f>
        <v>23.510063376772326</v>
      </c>
      <c r="AF178" s="4">
        <f t="shared" si="43"/>
        <v>909.16586488983262</v>
      </c>
      <c r="AG178">
        <f t="shared" si="54"/>
        <v>909.16586488983262</v>
      </c>
      <c r="AH178" s="4"/>
      <c r="AI178" s="5">
        <f>SUMPRODUCT(constants!$B$13:$B$20,A178^constants!$A$13:$A$20)*constants!$C$10/((A178/1000000000)^5*(EXP(0.014388/(A178/1000000000)/constants!$B$9)-1))</f>
        <v>6.1777304692775981E-8</v>
      </c>
      <c r="AJ178">
        <f>SUMPRODUCT(A178^constants!$E$28:$J$28,constants!$E$27:$J$27)</f>
        <v>2.0777188808384435E-6</v>
      </c>
      <c r="AL178" s="17">
        <f t="shared" si="44"/>
        <v>3.6919481730283138E-9</v>
      </c>
      <c r="AM178">
        <f t="shared" si="55"/>
        <v>2.2853023425931298E-9</v>
      </c>
      <c r="AN178">
        <f t="shared" si="56"/>
        <v>1.6155184827050344</v>
      </c>
      <c r="AO178">
        <f t="shared" si="57"/>
        <v>4.2929924517193421E-9</v>
      </c>
      <c r="AQ178">
        <f t="shared" si="58"/>
        <v>4.2929924517193421E-9</v>
      </c>
      <c r="AS178" s="4">
        <f t="shared" si="59"/>
        <v>0.85999409841722174</v>
      </c>
    </row>
    <row r="179" spans="1:45" x14ac:dyDescent="0.2">
      <c r="A179">
        <f>front!A179</f>
        <v>270.08999999999997</v>
      </c>
      <c r="B179" s="1">
        <f t="shared" si="60"/>
        <v>0.47999999999996135</v>
      </c>
      <c r="C179">
        <f>front!D179-front!B179</f>
        <v>150.5300000000002</v>
      </c>
      <c r="D179" s="2">
        <f>front!E179-front!C179</f>
        <v>1392.1000000000004</v>
      </c>
      <c r="E179" s="2">
        <f>IF(front!F179-front!C179&gt;0,front!F179-front!C179,0)</f>
        <v>1318.6000000000004</v>
      </c>
      <c r="F179" s="2">
        <f>front!I179-front!H179</f>
        <v>5610.5</v>
      </c>
      <c r="G179" s="2">
        <f>IF(front!J179-front!H179&gt;0,front!J179-front!H179,0)</f>
        <v>0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150.1764286013877</v>
      </c>
      <c r="J179" s="4">
        <f>D179/(constants!$A$4+constants!$B$4*data!D179+constants!$C$4*data!D179^2+constants!$D$4*data!D179^3+constants!$E$4*data!D179^4+constants!$F$4*data!D179^5+constants!$G$4*data!D179^6+constants!$H$4*data!D179^7)</f>
        <v>1388.9145947222437</v>
      </c>
      <c r="K179" s="4">
        <f>E179/(constants!$A$4+constants!$B$4*data!E179+constants!$C$4*data!E179^2+constants!$D$4*data!E179^3+constants!$E$4*data!E179^4+constants!$F$4*data!E179^5+constants!$G$4*data!E179^6+constants!$H$4*data!E179^7)</f>
        <v>1315.5810680842301</v>
      </c>
      <c r="L179" s="4">
        <f>F179/(constants!$A$4+constants!$B$4*data!F179+constants!$C$4*data!F179^2+constants!$D$4*data!F179^3+constants!$E$4*data!F179^4+constants!$F$4*data!F179^5+constants!$G$4*data!F179^6+constants!$H$4*data!F179^7)</f>
        <v>5599.2126333575297</v>
      </c>
      <c r="M179" s="4">
        <f>G179/(constants!$A$4+constants!$B$4*data!G179+constants!$C$4*data!G179^2+constants!$D$4*data!G179^3+constants!$E$4*data!G179^4+constants!$F$4*data!G179^5+constants!$G$4*data!G179^6+constants!$H$4*data!G179^7)</f>
        <v>0</v>
      </c>
      <c r="N179" s="4"/>
      <c r="O179" s="4">
        <f t="shared" si="45"/>
        <v>250.29404766897949</v>
      </c>
      <c r="P179" s="4">
        <f t="shared" si="46"/>
        <v>277.78291894444874</v>
      </c>
      <c r="Q179" s="4">
        <f t="shared" si="47"/>
        <v>263.11621361684604</v>
      </c>
      <c r="R179" s="4">
        <f t="shared" si="48"/>
        <v>933.20210555958829</v>
      </c>
      <c r="S179" s="4">
        <f t="shared" si="49"/>
        <v>0</v>
      </c>
      <c r="T179" s="4">
        <f t="shared" si="40"/>
        <v>0.90104189494471221</v>
      </c>
      <c r="U179" s="4">
        <f t="shared" si="50"/>
        <v>0.94720083803808053</v>
      </c>
      <c r="V179" s="4">
        <f t="shared" si="51"/>
        <v>0</v>
      </c>
      <c r="W179" s="4"/>
      <c r="X179">
        <f>IF(front!E179&gt;$X$2,O179,P179)</f>
        <v>277.78291894444874</v>
      </c>
      <c r="Y179">
        <f t="shared" si="52"/>
        <v>18.462640490502281</v>
      </c>
      <c r="Z179">
        <f>SUMPRODUCT($B$7:$B$456,Y$7:Y$456,EXP(constants!$B$32+constants!$A$32*ABS($A$7:$A$456-$A179)))</f>
        <v>1.2661122194583465</v>
      </c>
      <c r="AA179">
        <f t="shared" si="41"/>
        <v>17.196528271043935</v>
      </c>
      <c r="AB179">
        <f t="shared" si="53"/>
        <v>13.038919251292747</v>
      </c>
      <c r="AD179" s="4">
        <f t="shared" si="42"/>
        <v>933.20210555958829</v>
      </c>
      <c r="AE179">
        <f>SUMPRODUCT($B$7:$B$456,AD$7:AD$456,EXP(constants!$B$32+constants!$A$32*ABS($A$7:$A$456-$A179)))</f>
        <v>23.611106036650739</v>
      </c>
      <c r="AF179" s="4">
        <f t="shared" si="43"/>
        <v>909.59099952293752</v>
      </c>
      <c r="AG179">
        <f t="shared" si="54"/>
        <v>909.59099952293752</v>
      </c>
      <c r="AH179" s="4"/>
      <c r="AI179" s="5">
        <f>SUMPRODUCT(constants!$B$13:$B$20,A179^constants!$A$13:$A$20)*constants!$C$10/((A179/1000000000)^5*(EXP(0.014388/(A179/1000000000)/constants!$B$9)-1))</f>
        <v>6.3167062517221067E-8</v>
      </c>
      <c r="AJ179">
        <f>SUMPRODUCT(A179^constants!$E$28:$J$28,constants!$E$27:$J$27)</f>
        <v>2.0629371745401154E-6</v>
      </c>
      <c r="AL179" s="17">
        <f t="shared" si="44"/>
        <v>4.8445013961535469E-9</v>
      </c>
      <c r="AM179">
        <f t="shared" si="55"/>
        <v>2.2679832755843945E-9</v>
      </c>
      <c r="AN179">
        <f t="shared" si="56"/>
        <v>2.136039294604259</v>
      </c>
      <c r="AO179">
        <f t="shared" si="57"/>
        <v>4.2604581902548581E-9</v>
      </c>
      <c r="AQ179">
        <f t="shared" si="58"/>
        <v>4.2604581902548581E-9</v>
      </c>
      <c r="AS179" s="4">
        <f t="shared" si="59"/>
        <v>1.1370845997819197</v>
      </c>
    </row>
    <row r="180" spans="1:45" x14ac:dyDescent="0.2">
      <c r="A180">
        <f>front!A180</f>
        <v>270.56</v>
      </c>
      <c r="B180" s="1">
        <f t="shared" si="60"/>
        <v>0.47000000000002728</v>
      </c>
      <c r="C180">
        <f>front!D180-front!B180</f>
        <v>149.20000000000027</v>
      </c>
      <c r="D180" s="2">
        <f>front!E180-front!C180</f>
        <v>1351.1000000000004</v>
      </c>
      <c r="E180" s="2">
        <f>IF(front!F180-front!C180&gt;0,front!F180-front!C180,0)</f>
        <v>1264.1999999999989</v>
      </c>
      <c r="F180" s="2">
        <f>front!I180-front!H180</f>
        <v>5663.9000000000015</v>
      </c>
      <c r="G180" s="2">
        <f>IF(front!J180-front!H180&gt;0,front!J180-front!H180,0)</f>
        <v>25.200000000000728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148.84953358734327</v>
      </c>
      <c r="J180" s="4">
        <f>D180/(constants!$A$4+constants!$B$4*data!D180+constants!$C$4*data!D180^2+constants!$D$4*data!D180^3+constants!$E$4*data!D180^4+constants!$F$4*data!D180^5+constants!$G$4*data!D180^6+constants!$H$4*data!D180^7)</f>
        <v>1348.0074630808824</v>
      </c>
      <c r="K180" s="4">
        <f>E180/(constants!$A$4+constants!$B$4*data!E180+constants!$C$4*data!E180^2+constants!$D$4*data!E180^3+constants!$E$4*data!E180^4+constants!$F$4*data!E180^5+constants!$G$4*data!E180^6+constants!$H$4*data!E180^7)</f>
        <v>1261.3042549397105</v>
      </c>
      <c r="L180" s="4">
        <f>F180/(constants!$A$4+constants!$B$4*data!F180+constants!$C$4*data!F180^2+constants!$D$4*data!F180^3+constants!$E$4*data!F180^4+constants!$F$4*data!F180^5+constants!$G$4*data!F180^6+constants!$H$4*data!F180^7)</f>
        <v>5652.5665712448908</v>
      </c>
      <c r="M180" s="4">
        <f>G180/(constants!$A$4+constants!$B$4*data!G180+constants!$C$4*data!G180^2+constants!$D$4*data!G180^3+constants!$E$4*data!G180^4+constants!$F$4*data!G180^5+constants!$G$4*data!G180^6+constants!$H$4*data!G180^7)</f>
        <v>25.140487034875797</v>
      </c>
      <c r="N180" s="4"/>
      <c r="O180" s="4">
        <f t="shared" si="45"/>
        <v>248.08255597890545</v>
      </c>
      <c r="P180" s="4">
        <f t="shared" si="46"/>
        <v>269.60149261617647</v>
      </c>
      <c r="Q180" s="4">
        <f t="shared" si="47"/>
        <v>252.26085098794209</v>
      </c>
      <c r="R180" s="4">
        <f t="shared" si="48"/>
        <v>942.0944285408151</v>
      </c>
      <c r="S180" s="4">
        <f t="shared" si="49"/>
        <v>4.1900811724792995</v>
      </c>
      <c r="T180" s="4">
        <f t="shared" si="40"/>
        <v>0.92018242766961644</v>
      </c>
      <c r="U180" s="4">
        <f t="shared" si="50"/>
        <v>0.93568046875422262</v>
      </c>
      <c r="V180" s="4">
        <f t="shared" si="51"/>
        <v>4.4476233438395388E-3</v>
      </c>
      <c r="W180" s="4"/>
      <c r="X180">
        <f>IF(front!E180&gt;$X$2,O180,P180)</f>
        <v>269.60149261617647</v>
      </c>
      <c r="Y180">
        <f t="shared" si="52"/>
        <v>20.979968225881919</v>
      </c>
      <c r="Z180">
        <f>SUMPRODUCT($B$7:$B$456,Y$7:Y$456,EXP(constants!$B$32+constants!$A$32*ABS($A$7:$A$456-$A180)))</f>
        <v>1.2912459316605058</v>
      </c>
      <c r="AA180">
        <f t="shared" si="41"/>
        <v>19.688722294221414</v>
      </c>
      <c r="AB180">
        <f t="shared" si="53"/>
        <v>15.531113274470226</v>
      </c>
      <c r="AD180" s="4">
        <f t="shared" si="42"/>
        <v>937.84983277693823</v>
      </c>
      <c r="AE180">
        <f>SUMPRODUCT($B$7:$B$456,AD$7:AD$456,EXP(constants!$B$32+constants!$A$32*ABS($A$7:$A$456-$A180)))</f>
        <v>23.71047643872847</v>
      </c>
      <c r="AF180" s="4">
        <f t="shared" si="43"/>
        <v>914.13935633820972</v>
      </c>
      <c r="AG180">
        <f t="shared" si="54"/>
        <v>914.13935633820972</v>
      </c>
      <c r="AH180" s="4"/>
      <c r="AI180" s="5">
        <f>SUMPRODUCT(constants!$B$13:$B$20,A180^constants!$A$13:$A$20)*constants!$C$10/((A180/1000000000)^5*(EXP(0.014388/(A180/1000000000)/constants!$B$9)-1))</f>
        <v>6.4551713897096498E-8</v>
      </c>
      <c r="AJ180">
        <f>SUMPRODUCT(A180^constants!$E$28:$J$28,constants!$E$27:$J$27)</f>
        <v>2.0486359725783022E-6</v>
      </c>
      <c r="AL180" s="17">
        <f t="shared" si="44"/>
        <v>4.1562837612681302E-9</v>
      </c>
      <c r="AM180">
        <f t="shared" si="55"/>
        <v>2.2410543407567236E-9</v>
      </c>
      <c r="AN180">
        <f t="shared" si="56"/>
        <v>1.8546108792099625</v>
      </c>
      <c r="AO180">
        <f t="shared" si="57"/>
        <v>4.2098715734237322E-9</v>
      </c>
      <c r="AQ180">
        <f t="shared" si="58"/>
        <v>4.2098715734237322E-9</v>
      </c>
      <c r="AS180" s="4">
        <f t="shared" si="59"/>
        <v>0.98727091522366295</v>
      </c>
    </row>
    <row r="181" spans="1:45" x14ac:dyDescent="0.2">
      <c r="A181">
        <f>front!A181</f>
        <v>271.02999999999997</v>
      </c>
      <c r="B181" s="1">
        <f t="shared" si="60"/>
        <v>0.46999999999997044</v>
      </c>
      <c r="C181">
        <f>front!D181-front!B181</f>
        <v>156.73000000000002</v>
      </c>
      <c r="D181" s="2">
        <f>front!E181-front!C181</f>
        <v>1333.7000000000007</v>
      </c>
      <c r="E181" s="2">
        <f>IF(front!F181-front!C181&gt;0,front!F181-front!C181,0)</f>
        <v>1282.4000000000015</v>
      </c>
      <c r="F181" s="2">
        <f>front!I181-front!H181</f>
        <v>5611.6</v>
      </c>
      <c r="G181" s="2">
        <f>IF(front!J181-front!H181&gt;0,front!J181-front!H181,0)</f>
        <v>0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156.36195833004246</v>
      </c>
      <c r="J181" s="4">
        <f>D181/(constants!$A$4+constants!$B$4*data!D181+constants!$C$4*data!D181^2+constants!$D$4*data!D181^3+constants!$E$4*data!D181^4+constants!$F$4*data!D181^5+constants!$G$4*data!D181^6+constants!$H$4*data!D181^7)</f>
        <v>1330.6468711037633</v>
      </c>
      <c r="K181" s="4">
        <f>E181/(constants!$A$4+constants!$B$4*data!E181+constants!$C$4*data!E181^2+constants!$D$4*data!E181^3+constants!$E$4*data!E181^4+constants!$F$4*data!E181^5+constants!$G$4*data!E181^6+constants!$H$4*data!E181^7)</f>
        <v>1279.4630437027072</v>
      </c>
      <c r="L181" s="4">
        <f>F181/(constants!$A$4+constants!$B$4*data!F181+constants!$C$4*data!F181^2+constants!$D$4*data!F181^3+constants!$E$4*data!F181^4+constants!$F$4*data!F181^5+constants!$G$4*data!F181^6+constants!$H$4*data!F181^7)</f>
        <v>5600.3116577735173</v>
      </c>
      <c r="M181" s="4">
        <f>G181/(constants!$A$4+constants!$B$4*data!G181+constants!$C$4*data!G181^2+constants!$D$4*data!G181^3+constants!$E$4*data!G181^4+constants!$F$4*data!G181^5+constants!$G$4*data!G181^6+constants!$H$4*data!G181^7)</f>
        <v>0</v>
      </c>
      <c r="N181" s="4"/>
      <c r="O181" s="4">
        <f t="shared" si="45"/>
        <v>260.60326388340411</v>
      </c>
      <c r="P181" s="4">
        <f t="shared" si="46"/>
        <v>266.12937422075265</v>
      </c>
      <c r="Q181" s="4">
        <f t="shared" si="47"/>
        <v>255.89260874054142</v>
      </c>
      <c r="R181" s="4">
        <f t="shared" si="48"/>
        <v>933.38527629558621</v>
      </c>
      <c r="S181" s="4">
        <f t="shared" si="49"/>
        <v>0</v>
      </c>
      <c r="T181" s="4">
        <f t="shared" si="40"/>
        <v>0.97923524844437249</v>
      </c>
      <c r="U181" s="4">
        <f t="shared" si="50"/>
        <v>0.9615346276216773</v>
      </c>
      <c r="V181" s="4">
        <f t="shared" si="51"/>
        <v>0</v>
      </c>
      <c r="W181" s="4"/>
      <c r="X181">
        <f>IF(front!E181&gt;$X$2,O181,P181)</f>
        <v>266.12937422075265</v>
      </c>
      <c r="Y181">
        <f t="shared" si="52"/>
        <v>13.928486861010754</v>
      </c>
      <c r="Z181">
        <f>SUMPRODUCT($B$7:$B$456,Y$7:Y$456,EXP(constants!$B$32+constants!$A$32*ABS($A$7:$A$456-$A181)))</f>
        <v>1.3169366340574653</v>
      </c>
      <c r="AA181">
        <f t="shared" si="41"/>
        <v>12.611550226953288</v>
      </c>
      <c r="AB181">
        <f t="shared" si="53"/>
        <v>8.4539412072020994</v>
      </c>
      <c r="AD181" s="4">
        <f t="shared" si="42"/>
        <v>933.38527629558621</v>
      </c>
      <c r="AE181">
        <f>SUMPRODUCT($B$7:$B$456,AD$7:AD$456,EXP(constants!$B$32+constants!$A$32*ABS($A$7:$A$456-$A181)))</f>
        <v>23.810436890796101</v>
      </c>
      <c r="AF181" s="4">
        <f t="shared" si="43"/>
        <v>909.57483940479005</v>
      </c>
      <c r="AG181">
        <f t="shared" si="54"/>
        <v>909.57483940479005</v>
      </c>
      <c r="AH181" s="4"/>
      <c r="AI181" s="5">
        <f>SUMPRODUCT(constants!$B$13:$B$20,A181^constants!$A$13:$A$20)*constants!$C$10/((A181/1000000000)^5*(EXP(0.014388/(A181/1000000000)/constants!$B$9)-1))</f>
        <v>6.5960243150159696E-8</v>
      </c>
      <c r="AJ181">
        <f>SUMPRODUCT(A181^constants!$E$28:$J$28,constants!$E$27:$J$27)</f>
        <v>2.0345031014216215E-6</v>
      </c>
      <c r="AL181" s="17">
        <f t="shared" si="44"/>
        <v>7.8023068215765095E-9</v>
      </c>
      <c r="AM181">
        <f t="shared" si="55"/>
        <v>2.2367627305444871E-9</v>
      </c>
      <c r="AN181">
        <f t="shared" si="56"/>
        <v>3.4882138883265559</v>
      </c>
      <c r="AO181">
        <f t="shared" si="57"/>
        <v>4.2018096859861392E-9</v>
      </c>
      <c r="AQ181">
        <f t="shared" si="58"/>
        <v>4.2018096859861392E-9</v>
      </c>
      <c r="AS181" s="4">
        <f t="shared" si="59"/>
        <v>1.8568920071746076</v>
      </c>
    </row>
    <row r="182" spans="1:45" x14ac:dyDescent="0.2">
      <c r="A182">
        <f>front!A182</f>
        <v>271.51</v>
      </c>
      <c r="B182" s="1">
        <f t="shared" si="60"/>
        <v>0.48000000000001819</v>
      </c>
      <c r="C182">
        <f>front!D182-front!B182</f>
        <v>149.32999999999993</v>
      </c>
      <c r="D182" s="2">
        <f>front!E182-front!C182</f>
        <v>1335.3999999999996</v>
      </c>
      <c r="E182" s="2">
        <f>IF(front!F182-front!C182&gt;0,front!F182-front!C182,0)</f>
        <v>1251</v>
      </c>
      <c r="F182" s="2">
        <f>front!I182-front!H182</f>
        <v>5665.7000000000007</v>
      </c>
      <c r="G182" s="2">
        <f>IF(front!J182-front!H182&gt;0,front!J182-front!H182,0)</f>
        <v>0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148.97923007872168</v>
      </c>
      <c r="J182" s="4">
        <f>D182/(constants!$A$4+constants!$B$4*data!D182+constants!$C$4*data!D182^2+constants!$D$4*data!D182^3+constants!$E$4*data!D182^4+constants!$F$4*data!D182^5+constants!$G$4*data!D182^6+constants!$H$4*data!D182^7)</f>
        <v>1332.3430210024751</v>
      </c>
      <c r="K182" s="4">
        <f>E182/(constants!$A$4+constants!$B$4*data!E182+constants!$C$4*data!E182^2+constants!$D$4*data!E182^3+constants!$E$4*data!E182^4+constants!$F$4*data!E182^5+constants!$G$4*data!E182^6+constants!$H$4*data!E182^7)</f>
        <v>1248.1341433499035</v>
      </c>
      <c r="L182" s="4">
        <f>F182/(constants!$A$4+constants!$B$4*data!F182+constants!$C$4*data!F182^2+constants!$D$4*data!F182^3+constants!$E$4*data!F182^4+constants!$F$4*data!F182^5+constants!$G$4*data!F182^6+constants!$H$4*data!F182^7)</f>
        <v>5654.3650650888912</v>
      </c>
      <c r="M182" s="4">
        <f>G182/(constants!$A$4+constants!$B$4*data!G182+constants!$C$4*data!G182^2+constants!$D$4*data!G182^3+constants!$E$4*data!G182^4+constants!$F$4*data!G182^5+constants!$G$4*data!G182^6+constants!$H$4*data!G182^7)</f>
        <v>0</v>
      </c>
      <c r="N182" s="4"/>
      <c r="O182" s="4">
        <f t="shared" si="45"/>
        <v>248.29871679786947</v>
      </c>
      <c r="P182" s="4">
        <f t="shared" si="46"/>
        <v>266.46860420049501</v>
      </c>
      <c r="Q182" s="4">
        <f t="shared" si="47"/>
        <v>249.62682866998074</v>
      </c>
      <c r="R182" s="4">
        <f t="shared" si="48"/>
        <v>942.39417751481528</v>
      </c>
      <c r="S182" s="4">
        <f t="shared" si="49"/>
        <v>0</v>
      </c>
      <c r="T182" s="4">
        <f t="shared" si="40"/>
        <v>0.93181227688289225</v>
      </c>
      <c r="U182" s="4">
        <f t="shared" si="50"/>
        <v>0.93679639828096872</v>
      </c>
      <c r="V182" s="4">
        <f t="shared" si="51"/>
        <v>0</v>
      </c>
      <c r="W182" s="4"/>
      <c r="X182">
        <f>IF(front!E182&gt;$X$2,O182,P182)</f>
        <v>266.46860420049501</v>
      </c>
      <c r="Y182">
        <f t="shared" si="52"/>
        <v>20.443101513151561</v>
      </c>
      <c r="Z182">
        <f>SUMPRODUCT($B$7:$B$456,Y$7:Y$456,EXP(constants!$B$32+constants!$A$32*ABS($A$7:$A$456-$A182)))</f>
        <v>1.3438975013121821</v>
      </c>
      <c r="AA182">
        <f t="shared" si="41"/>
        <v>19.09920401183938</v>
      </c>
      <c r="AB182">
        <f t="shared" si="53"/>
        <v>14.941594992088191</v>
      </c>
      <c r="AD182" s="4">
        <f t="shared" si="42"/>
        <v>942.39417751481528</v>
      </c>
      <c r="AE182">
        <f>SUMPRODUCT($B$7:$B$456,AD$7:AD$456,EXP(constants!$B$32+constants!$A$32*ABS($A$7:$A$456-$A182)))</f>
        <v>23.91346464961978</v>
      </c>
      <c r="AF182" s="4">
        <f t="shared" si="43"/>
        <v>918.48071286519553</v>
      </c>
      <c r="AG182">
        <f t="shared" si="54"/>
        <v>918.48071286519553</v>
      </c>
      <c r="AH182" s="4"/>
      <c r="AI182" s="5">
        <f>SUMPRODUCT(constants!$B$13:$B$20,A182^constants!$A$13:$A$20)*constants!$C$10/((A182/1000000000)^5*(EXP(0.014388/(A182/1000000000)/constants!$B$9)-1))</f>
        <v>6.7423678853990653E-8</v>
      </c>
      <c r="AJ182">
        <f>SUMPRODUCT(A182^constants!$E$28:$J$28,constants!$E$27:$J$27)</f>
        <v>2.0202408152558498E-6</v>
      </c>
      <c r="AL182" s="17">
        <f t="shared" si="44"/>
        <v>4.5124820268313087E-9</v>
      </c>
      <c r="AM182">
        <f t="shared" si="55"/>
        <v>2.1995462582482757E-9</v>
      </c>
      <c r="AN182">
        <f t="shared" si="56"/>
        <v>2.0515513187820207</v>
      </c>
      <c r="AO182">
        <f t="shared" si="57"/>
        <v>4.1318976959314814E-9</v>
      </c>
      <c r="AQ182">
        <f t="shared" si="58"/>
        <v>4.1318976959314814E-9</v>
      </c>
      <c r="AS182" s="4">
        <f t="shared" si="59"/>
        <v>1.0921088465657254</v>
      </c>
    </row>
    <row r="183" spans="1:45" x14ac:dyDescent="0.2">
      <c r="A183">
        <f>front!A183</f>
        <v>271.98</v>
      </c>
      <c r="B183" s="1">
        <f t="shared" si="60"/>
        <v>0.47000000000002728</v>
      </c>
      <c r="C183">
        <f>front!D183-front!B183</f>
        <v>156.5300000000002</v>
      </c>
      <c r="D183" s="2">
        <f>front!E183-front!C183</f>
        <v>1367</v>
      </c>
      <c r="E183" s="2">
        <f>IF(front!F183-front!C183&gt;0,front!F183-front!C183,0)</f>
        <v>1298.5</v>
      </c>
      <c r="F183" s="2">
        <f>front!I183-front!H183</f>
        <v>5682.9000000000015</v>
      </c>
      <c r="G183" s="2">
        <f>IF(front!J183-front!H183&gt;0,front!J183-front!H183,0)</f>
        <v>68.400000000001455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156.16242500804745</v>
      </c>
      <c r="J183" s="4">
        <f>D183/(constants!$A$4+constants!$B$4*data!D183+constants!$C$4*data!D183^2+constants!$D$4*data!D183^3+constants!$E$4*data!D183^4+constants!$F$4*data!D183^5+constants!$G$4*data!D183^6+constants!$H$4*data!D183^7)</f>
        <v>1363.8714500726574</v>
      </c>
      <c r="K183" s="4">
        <f>E183/(constants!$A$4+constants!$B$4*data!E183+constants!$C$4*data!E183^2+constants!$D$4*data!E183^3+constants!$E$4*data!E183^4+constants!$F$4*data!E183^5+constants!$G$4*data!E183^6+constants!$H$4*data!E183^7)</f>
        <v>1295.5265859998187</v>
      </c>
      <c r="L183" s="4">
        <f>F183/(constants!$A$4+constants!$B$4*data!F183+constants!$C$4*data!F183^2+constants!$D$4*data!F183^3+constants!$E$4*data!F183^4+constants!$F$4*data!F183^5+constants!$G$4*data!F183^6+constants!$H$4*data!F183^7)</f>
        <v>5671.5508272743655</v>
      </c>
      <c r="M183" s="4">
        <f>G183/(constants!$A$4+constants!$B$4*data!G183+constants!$C$4*data!G183^2+constants!$D$4*data!G183^3+constants!$E$4*data!G183^4+constants!$F$4*data!G183^5+constants!$G$4*data!G183^6+constants!$H$4*data!G183^7)</f>
        <v>68.238778831894422</v>
      </c>
      <c r="N183" s="4"/>
      <c r="O183" s="4">
        <f t="shared" si="45"/>
        <v>260.27070834674578</v>
      </c>
      <c r="P183" s="4">
        <f t="shared" si="46"/>
        <v>272.77429001453146</v>
      </c>
      <c r="Q183" s="4">
        <f t="shared" si="47"/>
        <v>259.10531719996374</v>
      </c>
      <c r="R183" s="4">
        <f t="shared" si="48"/>
        <v>945.25847121239417</v>
      </c>
      <c r="S183" s="4">
        <f t="shared" si="49"/>
        <v>11.373129805315736</v>
      </c>
      <c r="T183" s="4">
        <f t="shared" si="40"/>
        <v>0.95416143630281436</v>
      </c>
      <c r="U183" s="4">
        <f t="shared" si="50"/>
        <v>0.94988907197287709</v>
      </c>
      <c r="V183" s="4">
        <f t="shared" si="51"/>
        <v>1.2031767132145869E-2</v>
      </c>
      <c r="W183" s="4"/>
      <c r="X183">
        <f>IF(front!E183&gt;$X$2,O183,P183)</f>
        <v>272.77429001453146</v>
      </c>
      <c r="Y183">
        <f t="shared" si="52"/>
        <v>17.407043421975629</v>
      </c>
      <c r="Z183">
        <f>SUMPRODUCT($B$7:$B$456,Y$7:Y$456,EXP(constants!$B$32+constants!$A$32*ABS($A$7:$A$456-$A183)))</f>
        <v>1.3709031647044301</v>
      </c>
      <c r="AA183">
        <f t="shared" si="41"/>
        <v>16.0361402572712</v>
      </c>
      <c r="AB183">
        <f t="shared" si="53"/>
        <v>11.878531237520011</v>
      </c>
      <c r="AD183" s="4">
        <f t="shared" si="42"/>
        <v>933.73737254950106</v>
      </c>
      <c r="AE183">
        <f>SUMPRODUCT($B$7:$B$456,AD$7:AD$456,EXP(constants!$B$32+constants!$A$32*ABS($A$7:$A$456-$A183)))</f>
        <v>24.014833462830897</v>
      </c>
      <c r="AF183" s="4">
        <f t="shared" si="43"/>
        <v>909.72253908667017</v>
      </c>
      <c r="AG183">
        <f t="shared" si="54"/>
        <v>909.72253908667017</v>
      </c>
      <c r="AH183" s="4"/>
      <c r="AI183" s="5">
        <f>SUMPRODUCT(constants!$B$13:$B$20,A183^constants!$A$13:$A$20)*constants!$C$10/((A183/1000000000)^5*(EXP(0.014388/(A183/1000000000)/constants!$B$9)-1))</f>
        <v>6.8881332070145187E-8</v>
      </c>
      <c r="AJ183">
        <f>SUMPRODUCT(A183^constants!$E$28:$J$28,constants!$E$27:$J$27)</f>
        <v>2.0064409951093339E-6</v>
      </c>
      <c r="AL183" s="17">
        <f t="shared" si="44"/>
        <v>5.7988088504219959E-9</v>
      </c>
      <c r="AM183">
        <f t="shared" si="55"/>
        <v>2.2055526920589777E-9</v>
      </c>
      <c r="AN183">
        <f t="shared" si="56"/>
        <v>2.6291862675965181</v>
      </c>
      <c r="AO183">
        <f t="shared" si="57"/>
        <v>4.1431809185189295E-9</v>
      </c>
      <c r="AQ183">
        <f t="shared" si="58"/>
        <v>4.1431809185189295E-9</v>
      </c>
      <c r="AS183" s="4">
        <f t="shared" si="59"/>
        <v>1.3996030983109728</v>
      </c>
    </row>
    <row r="184" spans="1:45" x14ac:dyDescent="0.2">
      <c r="A184">
        <f>front!A184</f>
        <v>272.45999999999998</v>
      </c>
      <c r="B184" s="1">
        <f t="shared" si="60"/>
        <v>0.47999999999996135</v>
      </c>
      <c r="C184">
        <f>front!D184-front!B184</f>
        <v>151.59999999999991</v>
      </c>
      <c r="D184" s="2">
        <f>front!E184-front!C184</f>
        <v>1361.8999999999996</v>
      </c>
      <c r="E184" s="2">
        <f>IF(front!F184-front!C184&gt;0,front!F184-front!C184,0)</f>
        <v>1276.6000000000004</v>
      </c>
      <c r="F184" s="2">
        <f>front!I184-front!H184</f>
        <v>5635.1</v>
      </c>
      <c r="G184" s="2">
        <f>IF(front!J184-front!H184&gt;0,front!J184-front!H184,0)</f>
        <v>8.8999999999996362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151.24393083128774</v>
      </c>
      <c r="J184" s="4">
        <f>D184/(constants!$A$4+constants!$B$4*data!D184+constants!$C$4*data!D184^2+constants!$D$4*data!D184^3+constants!$E$4*data!D184^4+constants!$F$4*data!D184^5+constants!$G$4*data!D184^6+constants!$H$4*data!D184^7)</f>
        <v>1358.7830016547425</v>
      </c>
      <c r="K184" s="4">
        <f>E184/(constants!$A$4+constants!$B$4*data!E184+constants!$C$4*data!E184^2+constants!$D$4*data!E184^3+constants!$E$4*data!E184^4+constants!$F$4*data!E184^5+constants!$G$4*data!E184^6+constants!$H$4*data!E184^7)</f>
        <v>1273.6761771519548</v>
      </c>
      <c r="L184" s="4">
        <f>F184/(constants!$A$4+constants!$B$4*data!F184+constants!$C$4*data!F184^2+constants!$D$4*data!F184^3+constants!$E$4*data!F184^4+constants!$F$4*data!F184^5+constants!$G$4*data!F184^6+constants!$H$4*data!F184^7)</f>
        <v>5623.7910834564364</v>
      </c>
      <c r="M184" s="4">
        <f>G184/(constants!$A$4+constants!$B$4*data!G184+constants!$C$4*data!G184^2+constants!$D$4*data!G184^3+constants!$E$4*data!G184^4+constants!$F$4*data!G184^5+constants!$G$4*data!G184^6+constants!$H$4*data!G184^7)</f>
        <v>8.8789656517554558</v>
      </c>
      <c r="N184" s="4"/>
      <c r="O184" s="4">
        <f t="shared" si="45"/>
        <v>252.07321805214625</v>
      </c>
      <c r="P184" s="4">
        <f t="shared" si="46"/>
        <v>271.75660033094852</v>
      </c>
      <c r="Q184" s="4">
        <f t="shared" si="47"/>
        <v>254.73523543039096</v>
      </c>
      <c r="R184" s="4">
        <f t="shared" si="48"/>
        <v>937.29851390940598</v>
      </c>
      <c r="S184" s="4">
        <f t="shared" si="49"/>
        <v>1.4798276086259092</v>
      </c>
      <c r="T184" s="4">
        <f t="shared" si="40"/>
        <v>0.92756980969429403</v>
      </c>
      <c r="U184" s="4">
        <f t="shared" si="50"/>
        <v>0.93736540389514467</v>
      </c>
      <c r="V184" s="4">
        <f t="shared" si="51"/>
        <v>1.5788221006066176E-3</v>
      </c>
      <c r="W184" s="4"/>
      <c r="X184">
        <f>IF(front!E184&gt;$X$2,O184,P184)</f>
        <v>271.75660033094852</v>
      </c>
      <c r="Y184">
        <f t="shared" si="52"/>
        <v>20.696389043341185</v>
      </c>
      <c r="Z184">
        <f>SUMPRODUCT($B$7:$B$456,Y$7:Y$456,EXP(constants!$B$32+constants!$A$32*ABS($A$7:$A$456-$A184)))</f>
        <v>1.3991848304155945</v>
      </c>
      <c r="AA184">
        <f t="shared" si="41"/>
        <v>19.297204212925589</v>
      </c>
      <c r="AB184">
        <f t="shared" si="53"/>
        <v>15.139595193174401</v>
      </c>
      <c r="AD184" s="4">
        <f t="shared" si="42"/>
        <v>935.79943316603101</v>
      </c>
      <c r="AE184">
        <f>SUMPRODUCT($B$7:$B$456,AD$7:AD$456,EXP(constants!$B$32+constants!$A$32*ABS($A$7:$A$456-$A184)))</f>
        <v>24.119444067870969</v>
      </c>
      <c r="AF184" s="4">
        <f t="shared" si="43"/>
        <v>911.67998909816004</v>
      </c>
      <c r="AG184">
        <f t="shared" si="54"/>
        <v>911.67998909816004</v>
      </c>
      <c r="AH184" s="4"/>
      <c r="AI184" s="5">
        <f>SUMPRODUCT(constants!$B$13:$B$20,A184^constants!$A$13:$A$20)*constants!$C$10/((A184/1000000000)^5*(EXP(0.014388/(A184/1000000000)/constants!$B$9)-1))</f>
        <v>7.0395527584626106E-8</v>
      </c>
      <c r="AJ184">
        <f>SUMPRODUCT(A184^constants!$E$28:$J$28,constants!$E$27:$J$27)</f>
        <v>1.9925139913454476E-6</v>
      </c>
      <c r="AL184" s="17">
        <f t="shared" si="44"/>
        <v>4.6497628692452436E-9</v>
      </c>
      <c r="AM184">
        <f t="shared" si="55"/>
        <v>2.1855409959326361E-9</v>
      </c>
      <c r="AN184">
        <f t="shared" si="56"/>
        <v>2.1275111644661919</v>
      </c>
      <c r="AO184">
        <f t="shared" si="57"/>
        <v>4.1055884919873033E-9</v>
      </c>
      <c r="AQ184">
        <f t="shared" si="58"/>
        <v>4.1055884919873033E-9</v>
      </c>
      <c r="AS184" s="4">
        <f t="shared" si="59"/>
        <v>1.1325447931082187</v>
      </c>
    </row>
    <row r="185" spans="1:45" x14ac:dyDescent="0.2">
      <c r="A185">
        <f>front!A185</f>
        <v>272.93</v>
      </c>
      <c r="B185" s="1">
        <f t="shared" si="60"/>
        <v>0.47000000000002728</v>
      </c>
      <c r="C185">
        <f>front!D185-front!B185</f>
        <v>143.26999999999998</v>
      </c>
      <c r="D185" s="2">
        <f>front!E185-front!C185</f>
        <v>1306.5999999999985</v>
      </c>
      <c r="E185" s="2">
        <f>IF(front!F185-front!C185&gt;0,front!F185-front!C185,0)</f>
        <v>1232.2999999999993</v>
      </c>
      <c r="F185" s="2">
        <f>front!I185-front!H185</f>
        <v>5696.1000000000022</v>
      </c>
      <c r="G185" s="2">
        <f>IF(front!J185-front!H185&gt;0,front!J185-front!H185,0)</f>
        <v>27.300000000001091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142.93338143068078</v>
      </c>
      <c r="J185" s="4">
        <f>D185/(constants!$A$4+constants!$B$4*data!D185+constants!$C$4*data!D185^2+constants!$D$4*data!D185^3+constants!$E$4*data!D185^4+constants!$F$4*data!D185^5+constants!$G$4*data!D185^6+constants!$H$4*data!D185^7)</f>
        <v>1303.6082432953904</v>
      </c>
      <c r="K185" s="4">
        <f>E185/(constants!$A$4+constants!$B$4*data!E185+constants!$C$4*data!E185^2+constants!$D$4*data!E185^3+constants!$E$4*data!E185^4+constants!$F$4*data!E185^5+constants!$G$4*data!E185^6+constants!$H$4*data!E185^7)</f>
        <v>1229.4764839825127</v>
      </c>
      <c r="L185" s="4">
        <f>F185/(constants!$A$4+constants!$B$4*data!F185+constants!$C$4*data!F185^2+constants!$D$4*data!F185^3+constants!$E$4*data!F185^4+constants!$F$4*data!F185^5+constants!$G$4*data!F185^6+constants!$H$4*data!F185^7)</f>
        <v>5684.7400908656109</v>
      </c>
      <c r="M185" s="4">
        <f>G185/(constants!$A$4+constants!$B$4*data!G185+constants!$C$4*data!G185^2+constants!$D$4*data!G185^3+constants!$E$4*data!G185^4+constants!$F$4*data!G185^5+constants!$G$4*data!G185^6+constants!$H$4*data!G185^7)</f>
        <v>27.235533839764084</v>
      </c>
      <c r="N185" s="4"/>
      <c r="O185" s="4">
        <f t="shared" si="45"/>
        <v>238.22230238446795</v>
      </c>
      <c r="P185" s="4">
        <f t="shared" si="46"/>
        <v>260.72164865907808</v>
      </c>
      <c r="Q185" s="4">
        <f t="shared" si="47"/>
        <v>245.89529679650255</v>
      </c>
      <c r="R185" s="4">
        <f t="shared" si="48"/>
        <v>947.45668181093515</v>
      </c>
      <c r="S185" s="4">
        <f t="shared" si="49"/>
        <v>4.5392556399606807</v>
      </c>
      <c r="T185" s="4">
        <f t="shared" si="40"/>
        <v>0.91370357471147146</v>
      </c>
      <c r="U185" s="4">
        <f t="shared" si="50"/>
        <v>0.94313340706907467</v>
      </c>
      <c r="V185" s="4">
        <f t="shared" si="51"/>
        <v>4.7909901603992158E-3</v>
      </c>
      <c r="W185" s="4"/>
      <c r="X185">
        <f>IF(front!E185&gt;$X$2,O185,P185)</f>
        <v>260.72164865907808</v>
      </c>
      <c r="Y185">
        <f t="shared" si="52"/>
        <v>18.373843636916376</v>
      </c>
      <c r="Z185">
        <f>SUMPRODUCT($B$7:$B$456,Y$7:Y$456,EXP(constants!$B$32+constants!$A$32*ABS($A$7:$A$456-$A185)))</f>
        <v>1.4275191933009779</v>
      </c>
      <c r="AA185">
        <f t="shared" si="41"/>
        <v>16.946324443615399</v>
      </c>
      <c r="AB185">
        <f t="shared" si="53"/>
        <v>12.788715423864211</v>
      </c>
      <c r="AD185" s="4">
        <f t="shared" si="42"/>
        <v>942.85836868347599</v>
      </c>
      <c r="AE185">
        <f>SUMPRODUCT($B$7:$B$456,AD$7:AD$456,EXP(constants!$B$32+constants!$A$32*ABS($A$7:$A$456-$A185)))</f>
        <v>24.222628990815014</v>
      </c>
      <c r="AF185" s="4">
        <f t="shared" si="43"/>
        <v>918.63573969266099</v>
      </c>
      <c r="AG185">
        <f t="shared" si="54"/>
        <v>918.63573969266099</v>
      </c>
      <c r="AH185" s="4"/>
      <c r="AI185" s="5">
        <f>SUMPRODUCT(constants!$B$13:$B$20,A185^constants!$A$13:$A$20)*constants!$C$10/((A185/1000000000)^5*(EXP(0.014388/(A185/1000000000)/constants!$B$9)-1))</f>
        <v>7.1903463883217749E-8</v>
      </c>
      <c r="AJ185">
        <f>SUMPRODUCT(A185^constants!$E$28:$J$28,constants!$E$27:$J$27)</f>
        <v>1.9790377642215349E-6</v>
      </c>
      <c r="AL185" s="17">
        <f t="shared" si="44"/>
        <v>5.6224148790615239E-9</v>
      </c>
      <c r="AM185">
        <f t="shared" si="55"/>
        <v>2.1543226316054744E-9</v>
      </c>
      <c r="AN185">
        <f t="shared" si="56"/>
        <v>2.6098295568995202</v>
      </c>
      <c r="AO185">
        <f t="shared" si="57"/>
        <v>4.0469440842370983E-9</v>
      </c>
      <c r="AQ185">
        <f t="shared" si="58"/>
        <v>4.0469440842370983E-9</v>
      </c>
      <c r="AS185" s="4">
        <f t="shared" si="59"/>
        <v>1.3892988788653902</v>
      </c>
    </row>
    <row r="186" spans="1:45" x14ac:dyDescent="0.2">
      <c r="A186">
        <f>front!A186</f>
        <v>273.39999999999998</v>
      </c>
      <c r="B186" s="1">
        <f t="shared" si="60"/>
        <v>0.46999999999997044</v>
      </c>
      <c r="C186">
        <f>front!D186-front!B186</f>
        <v>145.60000000000036</v>
      </c>
      <c r="D186" s="2">
        <f>front!E186-front!C186</f>
        <v>1364.2999999999993</v>
      </c>
      <c r="E186" s="2">
        <f>IF(front!F186-front!C186&gt;0,front!F186-front!C186,0)</f>
        <v>1314.6000000000004</v>
      </c>
      <c r="F186" s="2">
        <f>front!I186-front!H186</f>
        <v>5748.6</v>
      </c>
      <c r="G186" s="2">
        <f>IF(front!J186-front!H186&gt;0,front!J186-front!H186,0)</f>
        <v>26.799999999999272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145.25793962852691</v>
      </c>
      <c r="J186" s="4">
        <f>D186/(constants!$A$4+constants!$B$4*data!D186+constants!$C$4*data!D186^2+constants!$D$4*data!D186^3+constants!$E$4*data!D186^4+constants!$F$4*data!D186^5+constants!$G$4*data!D186^6+constants!$H$4*data!D186^7)</f>
        <v>1361.1775656447478</v>
      </c>
      <c r="K186" s="4">
        <f>E186/(constants!$A$4+constants!$B$4*data!E186+constants!$C$4*data!E186^2+constants!$D$4*data!E186^3+constants!$E$4*data!E186^4+constants!$F$4*data!E186^5+constants!$G$4*data!E186^6+constants!$H$4*data!E186^7)</f>
        <v>1311.5901266019625</v>
      </c>
      <c r="L186" s="4">
        <f>F186/(constants!$A$4+constants!$B$4*data!F186+constants!$C$4*data!F186^2+constants!$D$4*data!F186^3+constants!$E$4*data!F186^4+constants!$F$4*data!F186^5+constants!$G$4*data!F186^6+constants!$H$4*data!F186^7)</f>
        <v>5737.199041870037</v>
      </c>
      <c r="M186" s="4">
        <f>G186/(constants!$A$4+constants!$B$4*data!G186+constants!$C$4*data!G186^2+constants!$D$4*data!G186^3+constants!$E$4*data!G186^4+constants!$F$4*data!G186^5+constants!$G$4*data!G186^6+constants!$H$4*data!G186^7)</f>
        <v>26.736713086311401</v>
      </c>
      <c r="N186" s="4"/>
      <c r="O186" s="4">
        <f t="shared" si="45"/>
        <v>242.09656604754485</v>
      </c>
      <c r="P186" s="4">
        <f t="shared" si="46"/>
        <v>272.23551312894955</v>
      </c>
      <c r="Q186" s="4">
        <f t="shared" si="47"/>
        <v>262.31802532039251</v>
      </c>
      <c r="R186" s="4">
        <f t="shared" si="48"/>
        <v>956.1998403116728</v>
      </c>
      <c r="S186" s="4">
        <f t="shared" si="49"/>
        <v>4.4561188477185665</v>
      </c>
      <c r="T186" s="4">
        <f t="shared" si="40"/>
        <v>0.88929090574921132</v>
      </c>
      <c r="U186" s="4">
        <f t="shared" si="50"/>
        <v>0.96357019077132877</v>
      </c>
      <c r="V186" s="4">
        <f t="shared" si="51"/>
        <v>4.660238017051014E-3</v>
      </c>
      <c r="W186" s="4"/>
      <c r="X186">
        <f>IF(front!E186&gt;$X$2,O186,P186)</f>
        <v>272.23551312894955</v>
      </c>
      <c r="Y186">
        <f t="shared" si="52"/>
        <v>13.701907637682723</v>
      </c>
      <c r="Z186">
        <f>SUMPRODUCT($B$7:$B$456,Y$7:Y$456,EXP(constants!$B$32+constants!$A$32*ABS($A$7:$A$456-$A186)))</f>
        <v>1.4565533965811739</v>
      </c>
      <c r="AA186">
        <f t="shared" si="41"/>
        <v>12.245354241101548</v>
      </c>
      <c r="AB186">
        <f t="shared" si="53"/>
        <v>8.0877452213503602</v>
      </c>
      <c r="AD186" s="4">
        <f t="shared" si="42"/>
        <v>951.68574561857019</v>
      </c>
      <c r="AE186">
        <f>SUMPRODUCT($B$7:$B$456,AD$7:AD$456,EXP(constants!$B$32+constants!$A$32*ABS($A$7:$A$456-$A186)))</f>
        <v>24.326682662542204</v>
      </c>
      <c r="AF186" s="4">
        <f t="shared" si="43"/>
        <v>927.35906295602797</v>
      </c>
      <c r="AG186">
        <f t="shared" si="54"/>
        <v>927.35906295602797</v>
      </c>
      <c r="AH186" s="4"/>
      <c r="AI186" s="5">
        <f>SUMPRODUCT(constants!$B$13:$B$20,A186^constants!$A$13:$A$20)*constants!$C$10/((A186/1000000000)^5*(EXP(0.014388/(A186/1000000000)/constants!$B$9)-1))</f>
        <v>7.3436708600671612E-8</v>
      </c>
      <c r="AJ186">
        <f>SUMPRODUCT(A186^constants!$E$28:$J$28,constants!$E$27:$J$27)</f>
        <v>1.9657181940594391E-6</v>
      </c>
      <c r="AL186" s="17">
        <f t="shared" si="44"/>
        <v>9.0799977732743587E-9</v>
      </c>
      <c r="AM186">
        <f t="shared" si="55"/>
        <v>2.1196948114073116E-9</v>
      </c>
      <c r="AN186">
        <f t="shared" si="56"/>
        <v>4.2836344762508292</v>
      </c>
      <c r="AO186">
        <f t="shared" si="57"/>
        <v>3.9818949360523875E-9</v>
      </c>
      <c r="AQ186">
        <f t="shared" si="58"/>
        <v>3.9818949360523875E-9</v>
      </c>
      <c r="AS186" s="4">
        <f t="shared" si="59"/>
        <v>2.2803207817120814</v>
      </c>
    </row>
    <row r="187" spans="1:45" x14ac:dyDescent="0.2">
      <c r="A187">
        <f>front!A187</f>
        <v>273.88</v>
      </c>
      <c r="B187" s="1">
        <f t="shared" si="60"/>
        <v>0.48000000000001819</v>
      </c>
      <c r="C187">
        <f>front!D187-front!B187</f>
        <v>141</v>
      </c>
      <c r="D187" s="2">
        <f>front!E187-front!C187</f>
        <v>1335.1999999999989</v>
      </c>
      <c r="E187" s="2">
        <f>IF(front!F187-front!C187&gt;0,front!F187-front!C187,0)</f>
        <v>1254.7999999999993</v>
      </c>
      <c r="F187" s="2">
        <f>front!I187-front!H187</f>
        <v>5806</v>
      </c>
      <c r="G187" s="2">
        <f>IF(front!J187-front!H187&gt;0,front!J187-front!H187,0)</f>
        <v>25.800000000001091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140.66868403091297</v>
      </c>
      <c r="J187" s="4">
        <f>D187/(constants!$A$4+constants!$B$4*data!D187+constants!$C$4*data!D187^2+constants!$D$4*data!D187^3+constants!$E$4*data!D187^4+constants!$F$4*data!D187^5+constants!$G$4*data!D187^6+constants!$H$4*data!D187^7)</f>
        <v>1332.143473956753</v>
      </c>
      <c r="K187" s="4">
        <f>E187/(constants!$A$4+constants!$B$4*data!E187+constants!$C$4*data!E187^2+constants!$D$4*data!E187^3+constants!$E$4*data!E187^4+constants!$F$4*data!E187^5+constants!$G$4*data!E187^6+constants!$H$4*data!E187^7)</f>
        <v>1251.9255391940262</v>
      </c>
      <c r="L187" s="4">
        <f>F187/(constants!$A$4+constants!$B$4*data!F187+constants!$C$4*data!F187^2+constants!$D$4*data!F187^3+constants!$E$4*data!F187^4+constants!$F$4*data!F187^5+constants!$G$4*data!F187^6+constants!$H$4*data!F187^7)</f>
        <v>5794.5572303538747</v>
      </c>
      <c r="M187" s="4">
        <f>G187/(constants!$A$4+constants!$B$4*data!G187+constants!$C$4*data!G187^2+constants!$D$4*data!G187^3+constants!$E$4*data!G187^4+constants!$F$4*data!G187^5+constants!$G$4*data!G187^6+constants!$H$4*data!G187^7)</f>
        <v>25.739071739901448</v>
      </c>
      <c r="N187" s="4"/>
      <c r="O187" s="4">
        <f t="shared" si="45"/>
        <v>234.44780671818827</v>
      </c>
      <c r="P187" s="4">
        <f t="shared" si="46"/>
        <v>266.42869479135061</v>
      </c>
      <c r="Q187" s="4">
        <f t="shared" si="47"/>
        <v>250.38510783880525</v>
      </c>
      <c r="R187" s="4">
        <f t="shared" si="48"/>
        <v>965.75953839231249</v>
      </c>
      <c r="S187" s="4">
        <f t="shared" si="49"/>
        <v>4.2898452899835746</v>
      </c>
      <c r="T187" s="4">
        <f t="shared" si="40"/>
        <v>0.87996455074702951</v>
      </c>
      <c r="U187" s="4">
        <f t="shared" si="50"/>
        <v>0.9397828114381237</v>
      </c>
      <c r="V187" s="4">
        <f t="shared" si="51"/>
        <v>4.4419393435397234E-3</v>
      </c>
      <c r="W187" s="4"/>
      <c r="X187">
        <f>IF(front!E187&gt;$X$2,O187,P187)</f>
        <v>266.42869479135061</v>
      </c>
      <c r="Y187">
        <f t="shared" si="52"/>
        <v>19.655852506411151</v>
      </c>
      <c r="Z187">
        <f>SUMPRODUCT($B$7:$B$456,Y$7:Y$456,EXP(constants!$B$32+constants!$A$32*ABS($A$7:$A$456-$A187)))</f>
        <v>1.4870359519651803</v>
      </c>
      <c r="AA187">
        <f t="shared" si="41"/>
        <v>18.168816554445971</v>
      </c>
      <c r="AB187">
        <f t="shared" si="53"/>
        <v>14.011207534694783</v>
      </c>
      <c r="AD187" s="4">
        <f t="shared" si="42"/>
        <v>961.41388054082574</v>
      </c>
      <c r="AE187">
        <f>SUMPRODUCT($B$7:$B$456,AD$7:AD$456,EXP(constants!$B$32+constants!$A$32*ABS($A$7:$A$456-$A187)))</f>
        <v>24.433945628029132</v>
      </c>
      <c r="AF187" s="4">
        <f t="shared" si="43"/>
        <v>936.97993491279658</v>
      </c>
      <c r="AG187">
        <f t="shared" si="54"/>
        <v>936.97993491279658</v>
      </c>
      <c r="AH187" s="4"/>
      <c r="AI187" s="5">
        <f>SUMPRODUCT(constants!$B$13:$B$20,A187^constants!$A$13:$A$20)*constants!$C$10/((A187/1000000000)^5*(EXP(0.014388/(A187/1000000000)/constants!$B$9)-1))</f>
        <v>7.5028995912114034E-8</v>
      </c>
      <c r="AJ187">
        <f>SUMPRODUCT(A187^constants!$E$28:$J$28,constants!$E$27:$J$27)</f>
        <v>1.9522745894946943E-6</v>
      </c>
      <c r="AL187" s="17">
        <f t="shared" si="44"/>
        <v>5.354927170004869E-9</v>
      </c>
      <c r="AM187">
        <f t="shared" si="55"/>
        <v>2.0835820669696514E-9</v>
      </c>
      <c r="AN187">
        <f t="shared" si="56"/>
        <v>2.5700581968403293</v>
      </c>
      <c r="AO187">
        <f t="shared" si="57"/>
        <v>3.9140563238949129E-9</v>
      </c>
      <c r="AQ187">
        <f t="shared" si="58"/>
        <v>3.9140563238949129E-9</v>
      </c>
      <c r="AS187" s="4">
        <f t="shared" si="59"/>
        <v>1.3681272641156406</v>
      </c>
    </row>
    <row r="188" spans="1:45" x14ac:dyDescent="0.2">
      <c r="A188">
        <f>front!A188</f>
        <v>274.35000000000002</v>
      </c>
      <c r="B188" s="1">
        <f t="shared" si="60"/>
        <v>0.47000000000002728</v>
      </c>
      <c r="C188">
        <f>front!D188-front!B188</f>
        <v>152.47000000000025</v>
      </c>
      <c r="D188" s="2">
        <f>front!E188-front!C188</f>
        <v>1261.5</v>
      </c>
      <c r="E188" s="2">
        <f>IF(front!F188-front!C188&gt;0,front!F188-front!C188,0)</f>
        <v>1151.6999999999989</v>
      </c>
      <c r="F188" s="2">
        <f>front!I188-front!H188</f>
        <v>5682</v>
      </c>
      <c r="G188" s="2">
        <f>IF(front!J188-front!H188&gt;0,front!J188-front!H188,0)</f>
        <v>0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152.1119000824533</v>
      </c>
      <c r="J188" s="4">
        <f>D188/(constants!$A$4+constants!$B$4*data!D188+constants!$C$4*data!D188^2+constants!$D$4*data!D188^3+constants!$E$4*data!D188^4+constants!$F$4*data!D188^5+constants!$G$4*data!D188^6+constants!$H$4*data!D188^7)</f>
        <v>1258.6103685459013</v>
      </c>
      <c r="K188" s="4">
        <f>E188/(constants!$A$4+constants!$B$4*data!E188+constants!$C$4*data!E188^2+constants!$D$4*data!E188^3+constants!$E$4*data!E188^4+constants!$F$4*data!E188^5+constants!$G$4*data!E188^6+constants!$H$4*data!E188^7)</f>
        <v>1149.0589698989427</v>
      </c>
      <c r="L188" s="4">
        <f>F188/(constants!$A$4+constants!$B$4*data!F188+constants!$C$4*data!F188^2+constants!$D$4*data!F188^3+constants!$E$4*data!F188^4+constants!$F$4*data!F188^5+constants!$G$4*data!F188^6+constants!$H$4*data!F188^7)</f>
        <v>5670.6515653320912</v>
      </c>
      <c r="M188" s="4">
        <f>G188/(constants!$A$4+constants!$B$4*data!G188+constants!$C$4*data!G188^2+constants!$D$4*data!G188^3+constants!$E$4*data!G188^4+constants!$F$4*data!G188^5+constants!$G$4*data!G188^6+constants!$H$4*data!G188^7)</f>
        <v>0</v>
      </c>
      <c r="N188" s="4"/>
      <c r="O188" s="4">
        <f t="shared" si="45"/>
        <v>253.51983347075549</v>
      </c>
      <c r="P188" s="4">
        <f t="shared" si="46"/>
        <v>251.72207370918025</v>
      </c>
      <c r="Q188" s="4">
        <f t="shared" si="47"/>
        <v>229.81179397978852</v>
      </c>
      <c r="R188" s="4">
        <f t="shared" si="48"/>
        <v>945.1085942220152</v>
      </c>
      <c r="S188" s="4">
        <f t="shared" si="49"/>
        <v>0</v>
      </c>
      <c r="T188" s="4">
        <f t="shared" si="40"/>
        <v>1.0071418439197042</v>
      </c>
      <c r="U188" s="4">
        <f t="shared" si="50"/>
        <v>0.91295844894911704</v>
      </c>
      <c r="V188" s="4">
        <f t="shared" si="51"/>
        <v>0</v>
      </c>
      <c r="W188" s="4"/>
      <c r="X188">
        <f>IF(front!E188&gt;$X$2,O188,P188)</f>
        <v>251.72207370918025</v>
      </c>
      <c r="Y188">
        <f t="shared" si="52"/>
        <v>25.225737403494804</v>
      </c>
      <c r="Z188">
        <f>SUMPRODUCT($B$7:$B$456,Y$7:Y$456,EXP(constants!$B$32+constants!$A$32*ABS($A$7:$A$456-$A188)))</f>
        <v>1.5176073326631163</v>
      </c>
      <c r="AA188">
        <f t="shared" si="41"/>
        <v>23.70813007083169</v>
      </c>
      <c r="AB188">
        <f t="shared" si="53"/>
        <v>19.550521051080501</v>
      </c>
      <c r="AD188" s="4">
        <f t="shared" si="42"/>
        <v>945.1085942220152</v>
      </c>
      <c r="AE188">
        <f>SUMPRODUCT($B$7:$B$456,AD$7:AD$456,EXP(constants!$B$32+constants!$A$32*ABS($A$7:$A$456-$A188)))</f>
        <v>24.53949858327158</v>
      </c>
      <c r="AF188" s="4">
        <f t="shared" si="43"/>
        <v>920.56909563874365</v>
      </c>
      <c r="AG188">
        <f t="shared" si="54"/>
        <v>920.56909563874365</v>
      </c>
      <c r="AH188" s="4"/>
      <c r="AI188" s="5">
        <f>SUMPRODUCT(constants!$B$13:$B$20,A188^constants!$A$13:$A$20)*constants!$C$10/((A188/1000000000)^5*(EXP(0.014388/(A188/1000000000)/constants!$B$9)-1))</f>
        <v>7.6614273918963526E-8</v>
      </c>
      <c r="AJ188">
        <f>SUMPRODUCT(A188^constants!$E$28:$J$28,constants!$E$27:$J$27)</f>
        <v>1.9392648420117208E-6</v>
      </c>
      <c r="AL188" s="17">
        <f t="shared" si="44"/>
        <v>3.9187842471712169E-9</v>
      </c>
      <c r="AM188">
        <f t="shared" si="55"/>
        <v>2.1065934661494881E-9</v>
      </c>
      <c r="AN188">
        <f t="shared" si="56"/>
        <v>1.8602470339633779</v>
      </c>
      <c r="AO188">
        <f t="shared" si="57"/>
        <v>3.9572837608695955E-9</v>
      </c>
      <c r="AQ188">
        <f t="shared" si="58"/>
        <v>3.9572837608695955E-9</v>
      </c>
      <c r="AS188" s="4">
        <f t="shared" si="59"/>
        <v>0.99027122743153539</v>
      </c>
    </row>
    <row r="189" spans="1:45" x14ac:dyDescent="0.2">
      <c r="A189">
        <f>front!A189</f>
        <v>274.83</v>
      </c>
      <c r="B189" s="1">
        <f t="shared" si="60"/>
        <v>0.47999999999996135</v>
      </c>
      <c r="C189">
        <f>front!D189-front!B189</f>
        <v>154.32999999999993</v>
      </c>
      <c r="D189" s="2">
        <f>front!E189-front!C189</f>
        <v>1419.6999999999989</v>
      </c>
      <c r="E189" s="2">
        <f>IF(front!F189-front!C189&gt;0,front!F189-front!C189,0)</f>
        <v>1339.3999999999996</v>
      </c>
      <c r="F189" s="2">
        <f>front!I189-front!H189</f>
        <v>5841.2999999999993</v>
      </c>
      <c r="G189" s="2">
        <f>IF(front!J189-front!H189&gt;0,front!J189-front!H189,0)</f>
        <v>9.2000000000007276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153.96755892687673</v>
      </c>
      <c r="J189" s="4">
        <f>D189/(constants!$A$4+constants!$B$4*data!D189+constants!$C$4*data!D189^2+constants!$D$4*data!D189^3+constants!$E$4*data!D189^4+constants!$F$4*data!D189^5+constants!$G$4*data!D189^6+constants!$H$4*data!D189^7)</f>
        <v>1416.4520695237702</v>
      </c>
      <c r="K189" s="4">
        <f>E189/(constants!$A$4+constants!$B$4*data!E189+constants!$C$4*data!E189^2+constants!$D$4*data!E189^3+constants!$E$4*data!E189^4+constants!$F$4*data!E189^5+constants!$G$4*data!E189^6+constants!$H$4*data!E189^7)</f>
        <v>1336.3339618499774</v>
      </c>
      <c r="L189" s="4">
        <f>F189/(constants!$A$4+constants!$B$4*data!F189+constants!$C$4*data!F189^2+constants!$D$4*data!F189^3+constants!$E$4*data!F189^4+constants!$F$4*data!F189^5+constants!$G$4*data!F189^6+constants!$H$4*data!F189^7)</f>
        <v>5829.8331372076991</v>
      </c>
      <c r="M189" s="4">
        <f>G189/(constants!$A$4+constants!$B$4*data!G189+constants!$C$4*data!G189^2+constants!$D$4*data!G189^3+constants!$E$4*data!G189^4+constants!$F$4*data!G189^5+constants!$G$4*data!G189^6+constants!$H$4*data!G189^7)</f>
        <v>9.1782569333106458</v>
      </c>
      <c r="N189" s="4"/>
      <c r="O189" s="4">
        <f t="shared" si="45"/>
        <v>256.6125982114612</v>
      </c>
      <c r="P189" s="4">
        <f t="shared" si="46"/>
        <v>283.29041390475402</v>
      </c>
      <c r="Q189" s="4">
        <f t="shared" si="47"/>
        <v>267.26679236999547</v>
      </c>
      <c r="R189" s="4">
        <f t="shared" si="48"/>
        <v>971.63885620128315</v>
      </c>
      <c r="S189" s="4">
        <f t="shared" si="49"/>
        <v>1.5297094888851077</v>
      </c>
      <c r="T189" s="4">
        <f t="shared" si="40"/>
        <v>0.90582873834106425</v>
      </c>
      <c r="U189" s="4">
        <f t="shared" si="50"/>
        <v>0.94343747353150498</v>
      </c>
      <c r="V189" s="4">
        <f t="shared" si="51"/>
        <v>1.5743601433002136E-3</v>
      </c>
      <c r="W189" s="4"/>
      <c r="X189">
        <f>IF(front!E189&gt;$X$2,O189,P189)</f>
        <v>283.29041390475402</v>
      </c>
      <c r="Y189">
        <f t="shared" si="52"/>
        <v>19.879436427678911</v>
      </c>
      <c r="Z189">
        <f>SUMPRODUCT($B$7:$B$456,Y$7:Y$456,EXP(constants!$B$32+constants!$A$32*ABS($A$7:$A$456-$A189)))</f>
        <v>1.5494995614830815</v>
      </c>
      <c r="AA189">
        <f t="shared" si="41"/>
        <v>18.32993686619583</v>
      </c>
      <c r="AB189">
        <f t="shared" si="53"/>
        <v>14.172327846444642</v>
      </c>
      <c r="AD189" s="4">
        <f t="shared" si="42"/>
        <v>970.08924459491845</v>
      </c>
      <c r="AE189">
        <f>SUMPRODUCT($B$7:$B$456,AD$7:AD$456,EXP(constants!$B$32+constants!$A$32*ABS($A$7:$A$456-$A189)))</f>
        <v>24.648566884157528</v>
      </c>
      <c r="AF189" s="4">
        <f t="shared" si="43"/>
        <v>945.44067771076095</v>
      </c>
      <c r="AG189">
        <f t="shared" si="54"/>
        <v>945.44067771076095</v>
      </c>
      <c r="AH189" s="4"/>
      <c r="AI189" s="5">
        <f>SUMPRODUCT(constants!$B$13:$B$20,A189^constants!$A$13:$A$20)*constants!$C$10/((A189/1000000000)^5*(EXP(0.014388/(A189/1000000000)/constants!$B$9)-1))</f>
        <v>7.8260304154450878E-8</v>
      </c>
      <c r="AJ189">
        <f>SUMPRODUCT(A189^constants!$E$28:$J$28,constants!$E$27:$J$27)</f>
        <v>1.9261330471504671E-6</v>
      </c>
      <c r="AL189" s="17">
        <f t="shared" si="44"/>
        <v>5.5220500825546277E-9</v>
      </c>
      <c r="AM189">
        <f t="shared" si="55"/>
        <v>2.0372859900785121E-9</v>
      </c>
      <c r="AN189">
        <f t="shared" si="56"/>
        <v>2.7104933276166205</v>
      </c>
      <c r="AO189">
        <f t="shared" si="57"/>
        <v>3.8270880900058426E-9</v>
      </c>
      <c r="AQ189">
        <f t="shared" si="58"/>
        <v>3.8270880900058426E-9</v>
      </c>
      <c r="AS189" s="4">
        <f t="shared" si="59"/>
        <v>1.4428855444887858</v>
      </c>
    </row>
    <row r="190" spans="1:45" x14ac:dyDescent="0.2">
      <c r="A190">
        <f>front!A190</f>
        <v>275.3</v>
      </c>
      <c r="B190" s="1">
        <f t="shared" si="60"/>
        <v>0.47000000000002728</v>
      </c>
      <c r="C190">
        <f>front!D190-front!B190</f>
        <v>169.67000000000007</v>
      </c>
      <c r="D190" s="2">
        <f>front!E190-front!C190</f>
        <v>1427.6999999999989</v>
      </c>
      <c r="E190" s="2">
        <f>IF(front!F190-front!C190&gt;0,front!F190-front!C190,0)</f>
        <v>1322.8999999999996</v>
      </c>
      <c r="F190" s="2">
        <f>front!I190-front!H190</f>
        <v>5838.7999999999993</v>
      </c>
      <c r="G190" s="2">
        <f>IF(front!J190-front!H190&gt;0,front!J190-front!H190,0)</f>
        <v>41.799999999999272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169.27177897632939</v>
      </c>
      <c r="J190" s="4">
        <f>D190/(constants!$A$4+constants!$B$4*data!D190+constants!$C$4*data!D190^2+constants!$D$4*data!D190^3+constants!$E$4*data!D190^4+constants!$F$4*data!D190^5+constants!$G$4*data!D190^6+constants!$H$4*data!D190^7)</f>
        <v>1424.4339448503927</v>
      </c>
      <c r="K190" s="4">
        <f>E190/(constants!$A$4+constants!$B$4*data!E190+constants!$C$4*data!E190^2+constants!$D$4*data!E190^3+constants!$E$4*data!E190^4+constants!$F$4*data!E190^5+constants!$G$4*data!E190^6+constants!$H$4*data!E190^7)</f>
        <v>1319.8713300468539</v>
      </c>
      <c r="L190" s="4">
        <f>F190/(constants!$A$4+constants!$B$4*data!F190+constants!$C$4*data!F190^2+constants!$D$4*data!F190^3+constants!$E$4*data!F190^4+constants!$F$4*data!F190^5+constants!$G$4*data!F190^6+constants!$H$4*data!F190^7)</f>
        <v>5827.3348024786019</v>
      </c>
      <c r="M190" s="4">
        <f>G190/(constants!$A$4+constants!$B$4*data!G190+constants!$C$4*data!G190^2+constants!$D$4*data!G190^3+constants!$E$4*data!G190^4+constants!$F$4*data!G190^5+constants!$G$4*data!G190^6+constants!$H$4*data!G190^7)</f>
        <v>41.70135877476983</v>
      </c>
      <c r="N190" s="4"/>
      <c r="O190" s="4">
        <f t="shared" si="45"/>
        <v>282.11963162721565</v>
      </c>
      <c r="P190" s="4">
        <f t="shared" si="46"/>
        <v>284.88678897007856</v>
      </c>
      <c r="Q190" s="4">
        <f t="shared" si="47"/>
        <v>263.97426600937081</v>
      </c>
      <c r="R190" s="4">
        <f t="shared" si="48"/>
        <v>971.22246707976706</v>
      </c>
      <c r="S190" s="4">
        <f t="shared" si="49"/>
        <v>6.9502264624616386</v>
      </c>
      <c r="T190" s="4">
        <f t="shared" si="40"/>
        <v>0.99028681760615611</v>
      </c>
      <c r="U190" s="4">
        <f t="shared" si="50"/>
        <v>0.92659356709270158</v>
      </c>
      <c r="V190" s="4">
        <f t="shared" si="51"/>
        <v>7.1561631840738838E-3</v>
      </c>
      <c r="W190" s="4"/>
      <c r="X190">
        <f>IF(front!E190&gt;$X$2,O190,P190)</f>
        <v>284.88678897007856</v>
      </c>
      <c r="Y190">
        <f t="shared" si="52"/>
        <v>24.7208371070368</v>
      </c>
      <c r="Z190">
        <f>SUMPRODUCT($B$7:$B$456,Y$7:Y$456,EXP(constants!$B$32+constants!$A$32*ABS($A$7:$A$456-$A190)))</f>
        <v>1.581492377357415</v>
      </c>
      <c r="AA190">
        <f t="shared" si="41"/>
        <v>23.139344729679387</v>
      </c>
      <c r="AB190">
        <f t="shared" si="53"/>
        <v>18.981735709928198</v>
      </c>
      <c r="AD190" s="4">
        <f t="shared" si="42"/>
        <v>964.18181545843015</v>
      </c>
      <c r="AE190">
        <f>SUMPRODUCT($B$7:$B$456,AD$7:AD$456,EXP(constants!$B$32+constants!$A$32*ABS($A$7:$A$456-$A190)))</f>
        <v>24.75588806093101</v>
      </c>
      <c r="AF190" s="4">
        <f t="shared" si="43"/>
        <v>939.42592739749909</v>
      </c>
      <c r="AG190">
        <f t="shared" si="54"/>
        <v>939.42592739749909</v>
      </c>
      <c r="AH190" s="4"/>
      <c r="AI190" s="5">
        <f>SUMPRODUCT(constants!$B$13:$B$20,A190^constants!$A$13:$A$20)*constants!$C$10/((A190/1000000000)^5*(EXP(0.014388/(A190/1000000000)/constants!$B$9)-1))</f>
        <v>7.9898797616380183E-8</v>
      </c>
      <c r="AJ190">
        <f>SUMPRODUCT(A190^constants!$E$28:$J$28,constants!$E$27:$J$27)</f>
        <v>1.9134241524827018E-6</v>
      </c>
      <c r="AL190" s="17">
        <f t="shared" si="44"/>
        <v>4.2092461320378596E-9</v>
      </c>
      <c r="AM190">
        <f t="shared" si="55"/>
        <v>2.0368015153504219E-9</v>
      </c>
      <c r="AN190">
        <f t="shared" si="56"/>
        <v>2.0665961313926453</v>
      </c>
      <c r="AO190">
        <f t="shared" si="57"/>
        <v>3.8261779932050929E-9</v>
      </c>
      <c r="AQ190">
        <f t="shared" si="58"/>
        <v>3.8261779932050929E-9</v>
      </c>
      <c r="AS190" s="4">
        <f t="shared" si="59"/>
        <v>1.1001176995720161</v>
      </c>
    </row>
    <row r="191" spans="1:45" x14ac:dyDescent="0.2">
      <c r="A191">
        <f>front!A191</f>
        <v>275.77999999999997</v>
      </c>
      <c r="B191" s="1">
        <f t="shared" si="60"/>
        <v>0.47999999999996135</v>
      </c>
      <c r="C191">
        <f>front!D191-front!B191</f>
        <v>177.53999999999996</v>
      </c>
      <c r="D191" s="2">
        <f>front!E191-front!C191</f>
        <v>1485.4000000000015</v>
      </c>
      <c r="E191" s="2">
        <f>IF(front!F191-front!C191&gt;0,front!F191-front!C191,0)</f>
        <v>1354.2000000000007</v>
      </c>
      <c r="F191" s="2">
        <f>front!I191-front!H191</f>
        <v>5877.1</v>
      </c>
      <c r="G191" s="2">
        <f>IF(front!J191-front!H191&gt;0,front!J191-front!H191,0)</f>
        <v>0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177.12343815274087</v>
      </c>
      <c r="J191" s="4">
        <f>D191/(constants!$A$4+constants!$B$4*data!D191+constants!$C$4*data!D191^2+constants!$D$4*data!D191^3+constants!$E$4*data!D191^4+constants!$F$4*data!D191^5+constants!$G$4*data!D191^6+constants!$H$4*data!D191^7)</f>
        <v>1482.0032006495219</v>
      </c>
      <c r="K191" s="4">
        <f>E191/(constants!$A$4+constants!$B$4*data!E191+constants!$C$4*data!E191^2+constants!$D$4*data!E191^3+constants!$E$4*data!E191^4+constants!$F$4*data!E191^5+constants!$G$4*data!E191^6+constants!$H$4*data!E191^7)</f>
        <v>1351.1004418480134</v>
      </c>
      <c r="L191" s="4">
        <f>F191/(constants!$A$4+constants!$B$4*data!F191+constants!$C$4*data!F191^2+constants!$D$4*data!F191^3+constants!$E$4*data!F191^4+constants!$F$4*data!F191^5+constants!$G$4*data!F191^6+constants!$H$4*data!F191^7)</f>
        <v>5865.6099826465424</v>
      </c>
      <c r="M191" s="4">
        <f>G191/(constants!$A$4+constants!$B$4*data!G191+constants!$C$4*data!G191^2+constants!$D$4*data!G191^3+constants!$E$4*data!G191^4+constants!$F$4*data!G191^5+constants!$G$4*data!G191^6+constants!$H$4*data!G191^7)</f>
        <v>0</v>
      </c>
      <c r="N191" s="4"/>
      <c r="O191" s="4">
        <f t="shared" si="45"/>
        <v>295.20573025456815</v>
      </c>
      <c r="P191" s="4">
        <f t="shared" si="46"/>
        <v>296.40064012990433</v>
      </c>
      <c r="Q191" s="4">
        <f t="shared" si="47"/>
        <v>270.22008836960265</v>
      </c>
      <c r="R191" s="4">
        <f t="shared" si="48"/>
        <v>977.60166377442374</v>
      </c>
      <c r="S191" s="4">
        <f t="shared" si="49"/>
        <v>0</v>
      </c>
      <c r="T191" s="4">
        <f t="shared" si="40"/>
        <v>0.99596859887072953</v>
      </c>
      <c r="U191" s="4">
        <f t="shared" si="50"/>
        <v>0.91167174352650704</v>
      </c>
      <c r="V191" s="4">
        <f t="shared" si="51"/>
        <v>0</v>
      </c>
      <c r="W191" s="4"/>
      <c r="X191">
        <f>IF(front!E191&gt;$X$2,O191,P191)</f>
        <v>296.40064012990433</v>
      </c>
      <c r="Y191">
        <f t="shared" si="52"/>
        <v>30.078973378126022</v>
      </c>
      <c r="Z191">
        <f>SUMPRODUCT($B$7:$B$456,Y$7:Y$456,EXP(constants!$B$32+constants!$A$32*ABS($A$7:$A$456-$A191)))</f>
        <v>1.6148924133518792</v>
      </c>
      <c r="AA191">
        <f t="shared" si="41"/>
        <v>28.464080964774144</v>
      </c>
      <c r="AB191">
        <f t="shared" si="53"/>
        <v>24.306471945022956</v>
      </c>
      <c r="AD191" s="4">
        <f t="shared" si="42"/>
        <v>977.60166377442374</v>
      </c>
      <c r="AE191">
        <f>SUMPRODUCT($B$7:$B$456,AD$7:AD$456,EXP(constants!$B$32+constants!$A$32*ABS($A$7:$A$456-$A191)))</f>
        <v>24.866582121324086</v>
      </c>
      <c r="AF191" s="4">
        <f t="shared" si="43"/>
        <v>952.73508165309966</v>
      </c>
      <c r="AG191">
        <f t="shared" si="54"/>
        <v>952.73508165309966</v>
      </c>
      <c r="AH191" s="4"/>
      <c r="AI191" s="5">
        <f>SUMPRODUCT(constants!$B$13:$B$20,A191^constants!$A$13:$A$20)*constants!$C$10/((A191/1000000000)^5*(EXP(0.014388/(A191/1000000000)/constants!$B$9)-1))</f>
        <v>8.1599782523650584E-8</v>
      </c>
      <c r="AJ191">
        <f>SUMPRODUCT(A191^constants!$E$28:$J$28,constants!$E$27:$J$27)</f>
        <v>1.900595105081579E-6</v>
      </c>
      <c r="AL191" s="17">
        <f t="shared" si="44"/>
        <v>3.3571216221019328E-9</v>
      </c>
      <c r="AM191">
        <f t="shared" si="55"/>
        <v>1.9948830915135804E-9</v>
      </c>
      <c r="AN191">
        <f t="shared" si="56"/>
        <v>1.6828663475987353</v>
      </c>
      <c r="AO191">
        <f t="shared" si="57"/>
        <v>3.7474332801902986E-9</v>
      </c>
      <c r="AQ191">
        <f t="shared" si="58"/>
        <v>3.7474332801902986E-9</v>
      </c>
      <c r="AS191" s="4">
        <f t="shared" si="59"/>
        <v>0.89584560180120265</v>
      </c>
    </row>
    <row r="192" spans="1:45" x14ac:dyDescent="0.2">
      <c r="A192">
        <f>front!A192</f>
        <v>276.25</v>
      </c>
      <c r="B192" s="1">
        <f t="shared" si="60"/>
        <v>0.47000000000002728</v>
      </c>
      <c r="C192">
        <f>front!D192-front!B192</f>
        <v>155.67000000000007</v>
      </c>
      <c r="D192" s="2">
        <f>front!E192-front!C192</f>
        <v>1433</v>
      </c>
      <c r="E192" s="2">
        <f>IF(front!F192-front!C192&gt;0,front!F192-front!C192,0)</f>
        <v>1329.7999999999993</v>
      </c>
      <c r="F192" s="2">
        <f>front!I192-front!H192</f>
        <v>5861.6</v>
      </c>
      <c r="G192" s="2">
        <f>IF(front!J192-front!H192&gt;0,front!J192-front!H192,0)</f>
        <v>0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155.30443180296282</v>
      </c>
      <c r="J192" s="4">
        <f>D192/(constants!$A$4+constants!$B$4*data!D192+constants!$C$4*data!D192^2+constants!$D$4*data!D192^3+constants!$E$4*data!D192^4+constants!$F$4*data!D192^5+constants!$G$4*data!D192^6+constants!$H$4*data!D192^7)</f>
        <v>1429.7219368917617</v>
      </c>
      <c r="K192" s="4">
        <f>E192/(constants!$A$4+constants!$B$4*data!E192+constants!$C$4*data!E192^2+constants!$D$4*data!E192^3+constants!$E$4*data!E192^4+constants!$F$4*data!E192^5+constants!$G$4*data!E192^6+constants!$H$4*data!E192^7)</f>
        <v>1326.7557036034302</v>
      </c>
      <c r="L192" s="4">
        <f>F192/(constants!$A$4+constants!$B$4*data!F192+constants!$C$4*data!F192^2+constants!$D$4*data!F192^3+constants!$E$4*data!F192^4+constants!$F$4*data!F192^5+constants!$G$4*data!F192^6+constants!$H$4*data!F192^7)</f>
        <v>5850.1198484086126</v>
      </c>
      <c r="M192" s="4">
        <f>G192/(constants!$A$4+constants!$B$4*data!G192+constants!$C$4*data!G192^2+constants!$D$4*data!G192^3+constants!$E$4*data!G192^4+constants!$F$4*data!G192^5+constants!$G$4*data!G192^6+constants!$H$4*data!G192^7)</f>
        <v>0</v>
      </c>
      <c r="N192" s="4"/>
      <c r="O192" s="4">
        <f t="shared" si="45"/>
        <v>258.84071967160469</v>
      </c>
      <c r="P192" s="4">
        <f t="shared" si="46"/>
        <v>285.94438737835236</v>
      </c>
      <c r="Q192" s="4">
        <f t="shared" si="47"/>
        <v>265.35114072068603</v>
      </c>
      <c r="R192" s="4">
        <f t="shared" si="48"/>
        <v>975.01997473476877</v>
      </c>
      <c r="S192" s="4">
        <f t="shared" si="49"/>
        <v>0</v>
      </c>
      <c r="T192" s="4">
        <f t="shared" si="40"/>
        <v>0.90521349988630839</v>
      </c>
      <c r="U192" s="4">
        <f t="shared" si="50"/>
        <v>0.92798163710617609</v>
      </c>
      <c r="V192" s="4">
        <f t="shared" si="51"/>
        <v>0</v>
      </c>
      <c r="W192" s="4"/>
      <c r="X192">
        <f>IF(front!E192&gt;$X$2,O192,P192)</f>
        <v>285.94438737835236</v>
      </c>
      <c r="Y192">
        <f t="shared" si="52"/>
        <v>24.421424753311726</v>
      </c>
      <c r="Z192">
        <f>SUMPRODUCT($B$7:$B$456,Y$7:Y$456,EXP(constants!$B$32+constants!$A$32*ABS($A$7:$A$456-$A192)))</f>
        <v>1.6482271825174966</v>
      </c>
      <c r="AA192">
        <f t="shared" si="41"/>
        <v>22.773197570794231</v>
      </c>
      <c r="AB192">
        <f t="shared" si="53"/>
        <v>18.615588551043043</v>
      </c>
      <c r="AD192" s="4">
        <f t="shared" si="42"/>
        <v>975.01997473476877</v>
      </c>
      <c r="AE192">
        <f>SUMPRODUCT($B$7:$B$456,AD$7:AD$456,EXP(constants!$B$32+constants!$A$32*ABS($A$7:$A$456-$A192)))</f>
        <v>24.975518851155513</v>
      </c>
      <c r="AF192" s="4">
        <f t="shared" si="43"/>
        <v>950.0444558836133</v>
      </c>
      <c r="AG192">
        <f t="shared" si="54"/>
        <v>950.0444558836133</v>
      </c>
      <c r="AH192" s="4"/>
      <c r="AI192" s="5">
        <f>SUMPRODUCT(constants!$B$13:$B$20,A192^constants!$A$13:$A$20)*constants!$C$10/((A192/1000000000)^5*(EXP(0.014388/(A192/1000000000)/constants!$B$9)-1))</f>
        <v>8.3292682185574451E-8</v>
      </c>
      <c r="AJ192">
        <f>SUMPRODUCT(A192^constants!$E$28:$J$28,constants!$E$27:$J$27)</f>
        <v>1.8881782857285939E-6</v>
      </c>
      <c r="AL192" s="17">
        <f t="shared" si="44"/>
        <v>4.4743512651877726E-9</v>
      </c>
      <c r="AM192">
        <f t="shared" si="55"/>
        <v>1.9874630855799745E-9</v>
      </c>
      <c r="AN192">
        <f t="shared" si="56"/>
        <v>2.2512877334182453</v>
      </c>
      <c r="AO192">
        <f t="shared" si="57"/>
        <v>3.733494630204696E-9</v>
      </c>
      <c r="AQ192">
        <f t="shared" si="58"/>
        <v>3.733494630204696E-9</v>
      </c>
      <c r="AS192" s="4">
        <f t="shared" si="59"/>
        <v>1.1984351682173058</v>
      </c>
    </row>
    <row r="193" spans="1:45" x14ac:dyDescent="0.2">
      <c r="A193">
        <f>front!A193</f>
        <v>276.72000000000003</v>
      </c>
      <c r="B193" s="1">
        <f t="shared" si="60"/>
        <v>0.47000000000002728</v>
      </c>
      <c r="C193">
        <f>front!D193-front!B193</f>
        <v>158.73000000000002</v>
      </c>
      <c r="D193" s="2">
        <f>front!E193-front!C193</f>
        <v>1412.2000000000007</v>
      </c>
      <c r="E193" s="2">
        <f>IF(front!F193-front!C193&gt;0,front!F193-front!C193,0)</f>
        <v>1286.9000000000015</v>
      </c>
      <c r="F193" s="2">
        <f>front!I193-front!H193</f>
        <v>5840.6999999999989</v>
      </c>
      <c r="G193" s="2">
        <f>IF(front!J193-front!H193&gt;0,front!J193-front!H193,0)</f>
        <v>13.699999999998909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158.35729193304422</v>
      </c>
      <c r="J193" s="4">
        <f>D193/(constants!$A$4+constants!$B$4*data!D193+constants!$C$4*data!D193^2+constants!$D$4*data!D193^3+constants!$E$4*data!D193^4+constants!$F$4*data!D193^5+constants!$G$4*data!D193^6+constants!$H$4*data!D193^7)</f>
        <v>1408.9690608145768</v>
      </c>
      <c r="K193" s="4">
        <f>E193/(constants!$A$4+constants!$B$4*data!E193+constants!$C$4*data!E193^2+constants!$D$4*data!E193^3+constants!$E$4*data!E193^4+constants!$F$4*data!E193^5+constants!$G$4*data!E193^6+constants!$H$4*data!E193^7)</f>
        <v>1283.9528538222191</v>
      </c>
      <c r="L193" s="4">
        <f>F193/(constants!$A$4+constants!$B$4*data!F193+constants!$C$4*data!F193^2+constants!$D$4*data!F193^3+constants!$E$4*data!F193^4+constants!$F$4*data!F193^5+constants!$G$4*data!F193^6+constants!$H$4*data!F193^7)</f>
        <v>5829.2335362997546</v>
      </c>
      <c r="M193" s="4">
        <f>G193/(constants!$A$4+constants!$B$4*data!G193+constants!$C$4*data!G193^2+constants!$D$4*data!G193^3+constants!$E$4*data!G193^4+constants!$F$4*data!G193^5+constants!$G$4*data!G193^6+constants!$H$4*data!G193^7)</f>
        <v>13.667628523773473</v>
      </c>
      <c r="N193" s="4"/>
      <c r="O193" s="4">
        <f t="shared" si="45"/>
        <v>263.92881988840702</v>
      </c>
      <c r="P193" s="4">
        <f t="shared" si="46"/>
        <v>281.79381216291534</v>
      </c>
      <c r="Q193" s="4">
        <f t="shared" si="47"/>
        <v>256.79057076444383</v>
      </c>
      <c r="R193" s="4">
        <f t="shared" si="48"/>
        <v>971.53892271662585</v>
      </c>
      <c r="S193" s="4">
        <f t="shared" si="49"/>
        <v>2.277938087295579</v>
      </c>
      <c r="T193" s="4">
        <f t="shared" ref="T193:T256" si="61">O193/P193</f>
        <v>0.93660260976852139</v>
      </c>
      <c r="U193" s="4">
        <f t="shared" si="50"/>
        <v>0.91127114819676658</v>
      </c>
      <c r="V193" s="4">
        <f t="shared" si="51"/>
        <v>2.3446699190661224E-3</v>
      </c>
      <c r="W193" s="4"/>
      <c r="X193">
        <f>IF(front!E193&gt;$X$2,O193,P193)</f>
        <v>281.79381216291534</v>
      </c>
      <c r="Y193">
        <f t="shared" si="52"/>
        <v>28.707917532513449</v>
      </c>
      <c r="Z193">
        <f>SUMPRODUCT($B$7:$B$456,Y$7:Y$456,EXP(constants!$B$32+constants!$A$32*ABS($A$7:$A$456-$A193)))</f>
        <v>1.6823140659215505</v>
      </c>
      <c r="AA193">
        <f t="shared" si="41"/>
        <v>27.0256034665919</v>
      </c>
      <c r="AB193">
        <f t="shared" si="53"/>
        <v>22.867994446840711</v>
      </c>
      <c r="AD193" s="4">
        <f t="shared" si="42"/>
        <v>969.23134776575978</v>
      </c>
      <c r="AE193">
        <f>SUMPRODUCT($B$7:$B$456,AD$7:AD$456,EXP(constants!$B$32+constants!$A$32*ABS($A$7:$A$456-$A193)))</f>
        <v>25.085301529443147</v>
      </c>
      <c r="AF193" s="4">
        <f t="shared" si="43"/>
        <v>944.14604623631658</v>
      </c>
      <c r="AG193">
        <f t="shared" si="54"/>
        <v>944.14604623631658</v>
      </c>
      <c r="AH193" s="4"/>
      <c r="AI193" s="5">
        <f>SUMPRODUCT(constants!$B$13:$B$20,A193^constants!$A$13:$A$20)*constants!$C$10/((A193/1000000000)^5*(EXP(0.014388/(A193/1000000000)/constants!$B$9)-1))</f>
        <v>8.5012941412291506E-8</v>
      </c>
      <c r="AJ193">
        <f>SUMPRODUCT(A193^constants!$E$28:$J$28,constants!$E$27:$J$27)</f>
        <v>1.8759027799482146E-6</v>
      </c>
      <c r="AL193" s="17">
        <f t="shared" si="44"/>
        <v>3.7175512531242689E-9</v>
      </c>
      <c r="AM193">
        <f t="shared" si="55"/>
        <v>1.9868777583999779E-9</v>
      </c>
      <c r="AN193">
        <f t="shared" si="56"/>
        <v>1.8710518235998539</v>
      </c>
      <c r="AO193">
        <f t="shared" si="57"/>
        <v>3.7323950797781821E-9</v>
      </c>
      <c r="AQ193">
        <f t="shared" si="58"/>
        <v>3.7323950797781821E-9</v>
      </c>
      <c r="AS193" s="4">
        <f t="shared" si="59"/>
        <v>0.99602297550590613</v>
      </c>
    </row>
    <row r="194" spans="1:45" x14ac:dyDescent="0.2">
      <c r="A194">
        <f>front!A194</f>
        <v>277.2</v>
      </c>
      <c r="B194" s="1">
        <f t="shared" si="60"/>
        <v>0.47999999999996135</v>
      </c>
      <c r="C194">
        <f>front!D194-front!B194</f>
        <v>148.05999999999995</v>
      </c>
      <c r="D194" s="2">
        <f>front!E194-front!C194</f>
        <v>1446.5</v>
      </c>
      <c r="E194" s="2">
        <f>IF(front!F194-front!C194&gt;0,front!F194-front!C194,0)</f>
        <v>1331.8999999999996</v>
      </c>
      <c r="F194" s="2">
        <f>front!I194-front!H194</f>
        <v>5955.4</v>
      </c>
      <c r="G194" s="2">
        <f>IF(front!J194-front!H194&gt;0,front!J194-front!H194,0)</f>
        <v>30.699999999998909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147.71219525229816</v>
      </c>
      <c r="J194" s="4">
        <f>D194/(constants!$A$4+constants!$B$4*data!D194+constants!$C$4*data!D194^2+constants!$D$4*data!D194^3+constants!$E$4*data!D194^4+constants!$F$4*data!D194^5+constants!$G$4*data!D194^6+constants!$H$4*data!D194^7)</f>
        <v>1443.1913492577753</v>
      </c>
      <c r="K194" s="4">
        <f>E194/(constants!$A$4+constants!$B$4*data!E194+constants!$C$4*data!E194^2+constants!$D$4*data!E194^3+constants!$E$4*data!E194^4+constants!$F$4*data!E194^5+constants!$G$4*data!E194^6+constants!$H$4*data!E194^7)</f>
        <v>1328.8509476568158</v>
      </c>
      <c r="L194" s="4">
        <f>F194/(constants!$A$4+constants!$B$4*data!F194+constants!$C$4*data!F194^2+constants!$D$4*data!F194^3+constants!$E$4*data!F194^4+constants!$F$4*data!F194^5+constants!$G$4*data!F194^6+constants!$H$4*data!F194^7)</f>
        <v>5943.8639122713957</v>
      </c>
      <c r="M194" s="4">
        <f>G194/(constants!$A$4+constants!$B$4*data!G194+constants!$C$4*data!G194^2+constants!$D$4*data!G194^3+constants!$E$4*data!G194^4+constants!$F$4*data!G194^5+constants!$G$4*data!G194^6+constants!$H$4*data!G194^7)</f>
        <v>30.627516378476511</v>
      </c>
      <c r="N194" s="4"/>
      <c r="O194" s="4">
        <f t="shared" si="45"/>
        <v>246.18699208716359</v>
      </c>
      <c r="P194" s="4">
        <f t="shared" si="46"/>
        <v>288.63826985155509</v>
      </c>
      <c r="Q194" s="4">
        <f t="shared" si="47"/>
        <v>265.7701895313632</v>
      </c>
      <c r="R194" s="4">
        <f t="shared" si="48"/>
        <v>990.64398537856584</v>
      </c>
      <c r="S194" s="4">
        <f t="shared" si="49"/>
        <v>5.1045860630794184</v>
      </c>
      <c r="T194" s="4">
        <f t="shared" si="61"/>
        <v>0.85292567826773646</v>
      </c>
      <c r="U194" s="4">
        <f t="shared" si="50"/>
        <v>0.92077252842475532</v>
      </c>
      <c r="V194" s="4">
        <f t="shared" si="51"/>
        <v>5.1527956949425644E-3</v>
      </c>
      <c r="W194" s="4"/>
      <c r="X194">
        <f>IF(front!E194&gt;$X$2,O194,P194)</f>
        <v>288.63826985155509</v>
      </c>
      <c r="Y194">
        <f t="shared" si="52"/>
        <v>26.702303965419958</v>
      </c>
      <c r="Z194">
        <f>SUMPRODUCT($B$7:$B$456,Y$7:Y$456,EXP(constants!$B$32+constants!$A$32*ABS($A$7:$A$456-$A194)))</f>
        <v>1.7178560952953796</v>
      </c>
      <c r="AA194">
        <f t="shared" si="41"/>
        <v>24.98444787012458</v>
      </c>
      <c r="AB194">
        <f t="shared" si="53"/>
        <v>20.826838850373392</v>
      </c>
      <c r="AD194" s="4">
        <f t="shared" si="42"/>
        <v>985.47298665854078</v>
      </c>
      <c r="AE194">
        <f>SUMPRODUCT($B$7:$B$456,AD$7:AD$456,EXP(constants!$B$32+constants!$A$32*ABS($A$7:$A$456-$A194)))</f>
        <v>25.198662545763543</v>
      </c>
      <c r="AF194" s="4">
        <f t="shared" si="43"/>
        <v>960.27432411277721</v>
      </c>
      <c r="AG194">
        <f t="shared" si="54"/>
        <v>960.27432411277721</v>
      </c>
      <c r="AH194" s="4"/>
      <c r="AI194" s="5">
        <f>SUMPRODUCT(constants!$B$13:$B$20,A194^constants!$A$13:$A$20)*constants!$C$10/((A194/1000000000)^5*(EXP(0.014388/(A194/1000000000)/constants!$B$9)-1))</f>
        <v>8.6798346878307368E-8</v>
      </c>
      <c r="AJ194">
        <f>SUMPRODUCT(A194^constants!$E$28:$J$28,constants!$E$27:$J$27)</f>
        <v>1.8635097879739931E-6</v>
      </c>
      <c r="AL194" s="17">
        <f t="shared" si="44"/>
        <v>4.1676198438896169E-9</v>
      </c>
      <c r="AM194">
        <f t="shared" si="55"/>
        <v>1.9406014939488663E-9</v>
      </c>
      <c r="AN194">
        <f t="shared" si="56"/>
        <v>2.1475917940313773</v>
      </c>
      <c r="AO194">
        <f t="shared" si="57"/>
        <v>3.6454640640085282E-9</v>
      </c>
      <c r="AQ194">
        <f t="shared" si="58"/>
        <v>3.6454640640085282E-9</v>
      </c>
      <c r="AS194" s="4">
        <f t="shared" si="59"/>
        <v>1.1432343785901786</v>
      </c>
    </row>
    <row r="195" spans="1:45" x14ac:dyDescent="0.2">
      <c r="A195">
        <f>front!A195</f>
        <v>277.67</v>
      </c>
      <c r="B195" s="1">
        <f t="shared" si="60"/>
        <v>0.47000000000002728</v>
      </c>
      <c r="C195">
        <f>front!D195-front!B195</f>
        <v>168</v>
      </c>
      <c r="D195" s="2">
        <f>front!E195-front!C195</f>
        <v>1454.6000000000004</v>
      </c>
      <c r="E195" s="2">
        <f>IF(front!F195-front!C195&gt;0,front!F195-front!C195,0)</f>
        <v>1290.5</v>
      </c>
      <c r="F195" s="2">
        <f>front!I195-front!H195</f>
        <v>5949.5000000000018</v>
      </c>
      <c r="G195" s="2">
        <f>IF(front!J195-front!H195&gt;0,front!J195-front!H195,0)</f>
        <v>0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167.60567222054343</v>
      </c>
      <c r="J195" s="4">
        <f>D195/(constants!$A$4+constants!$B$4*data!D195+constants!$C$4*data!D195^2+constants!$D$4*data!D195^3+constants!$E$4*data!D195^4+constants!$F$4*data!D195^5+constants!$G$4*data!D195^6+constants!$H$4*data!D195^7)</f>
        <v>1451.2729957525496</v>
      </c>
      <c r="K195" s="4">
        <f>E195/(constants!$A$4+constants!$B$4*data!E195+constants!$C$4*data!E195^2+constants!$D$4*data!E195^3+constants!$E$4*data!E195^4+constants!$F$4*data!E195^5+constants!$G$4*data!E195^6+constants!$H$4*data!E195^7)</f>
        <v>1287.5447018297141</v>
      </c>
      <c r="L195" s="4">
        <f>F195/(constants!$A$4+constants!$B$4*data!F195+constants!$C$4*data!F195^2+constants!$D$4*data!F195^3+constants!$E$4*data!F195^4+constants!$F$4*data!F195^5+constants!$G$4*data!F195^6+constants!$H$4*data!F195^7)</f>
        <v>5937.9671623492941</v>
      </c>
      <c r="M195" s="4">
        <f>G195/(constants!$A$4+constants!$B$4*data!G195+constants!$C$4*data!G195^2+constants!$D$4*data!G195^3+constants!$E$4*data!G195^4+constants!$F$4*data!G195^5+constants!$G$4*data!G195^6+constants!$H$4*data!G195^7)</f>
        <v>0</v>
      </c>
      <c r="N195" s="4"/>
      <c r="O195" s="4">
        <f t="shared" si="45"/>
        <v>279.34278703423905</v>
      </c>
      <c r="P195" s="4">
        <f t="shared" si="46"/>
        <v>290.25459915050988</v>
      </c>
      <c r="Q195" s="4">
        <f t="shared" si="47"/>
        <v>257.50894036594281</v>
      </c>
      <c r="R195" s="4">
        <f t="shared" si="48"/>
        <v>989.66119372488231</v>
      </c>
      <c r="S195" s="4">
        <f t="shared" si="49"/>
        <v>0</v>
      </c>
      <c r="T195" s="4">
        <f t="shared" si="61"/>
        <v>0.96240606643889015</v>
      </c>
      <c r="U195" s="4">
        <f t="shared" si="50"/>
        <v>0.8871829804578325</v>
      </c>
      <c r="V195" s="4">
        <f t="shared" si="51"/>
        <v>0</v>
      </c>
      <c r="W195" s="4"/>
      <c r="X195">
        <f>IF(front!E195&gt;$X$2,O195,P195)</f>
        <v>290.25459915050988</v>
      </c>
      <c r="Y195">
        <f t="shared" si="52"/>
        <v>36.46069872094867</v>
      </c>
      <c r="Z195">
        <f>SUMPRODUCT($B$7:$B$456,Y$7:Y$456,EXP(constants!$B$32+constants!$A$32*ABS($A$7:$A$456-$A195)))</f>
        <v>1.7534227395455153</v>
      </c>
      <c r="AA195">
        <f t="shared" si="41"/>
        <v>34.707275981403157</v>
      </c>
      <c r="AB195">
        <f t="shared" si="53"/>
        <v>30.549666961651969</v>
      </c>
      <c r="AD195" s="4">
        <f t="shared" si="42"/>
        <v>989.66119372488231</v>
      </c>
      <c r="AE195">
        <f>SUMPRODUCT($B$7:$B$456,AD$7:AD$456,EXP(constants!$B$32+constants!$A$32*ABS($A$7:$A$456-$A195)))</f>
        <v>25.310310328412509</v>
      </c>
      <c r="AF195" s="4">
        <f t="shared" si="43"/>
        <v>964.35088339646984</v>
      </c>
      <c r="AG195">
        <f t="shared" si="54"/>
        <v>964.35088339646984</v>
      </c>
      <c r="AH195" s="4"/>
      <c r="AI195" s="5">
        <f>SUMPRODUCT(constants!$B$13:$B$20,A195^constants!$A$13:$A$20)*constants!$C$10/((A195/1000000000)^5*(EXP(0.014388/(A195/1000000000)/constants!$B$9)-1))</f>
        <v>8.8574807312124837E-8</v>
      </c>
      <c r="AJ195">
        <f>SUMPRODUCT(A195^constants!$E$28:$J$28,constants!$E$27:$J$27)</f>
        <v>1.8515135920141117E-6</v>
      </c>
      <c r="AL195" s="17">
        <f t="shared" si="44"/>
        <v>2.8993706354740296E-9</v>
      </c>
      <c r="AM195">
        <f t="shared" si="55"/>
        <v>1.9199584133661298E-9</v>
      </c>
      <c r="AN195">
        <f t="shared" si="56"/>
        <v>1.5101215814309041</v>
      </c>
      <c r="AO195">
        <f t="shared" si="57"/>
        <v>3.6066855674086586E-9</v>
      </c>
      <c r="AQ195">
        <f t="shared" si="58"/>
        <v>3.6066855674086586E-9</v>
      </c>
      <c r="AS195" s="4">
        <f t="shared" si="59"/>
        <v>0.80388783033204014</v>
      </c>
    </row>
    <row r="196" spans="1:45" x14ac:dyDescent="0.2">
      <c r="A196">
        <f>front!A196</f>
        <v>278.14</v>
      </c>
      <c r="B196" s="1">
        <f t="shared" si="60"/>
        <v>0.46999999999997044</v>
      </c>
      <c r="C196">
        <f>front!D196-front!B196</f>
        <v>157.47000000000025</v>
      </c>
      <c r="D196" s="2">
        <f>front!E196-front!C196</f>
        <v>1457.4000000000015</v>
      </c>
      <c r="E196" s="2">
        <f>IF(front!F196-front!C196&gt;0,front!F196-front!C196,0)</f>
        <v>1292.2000000000007</v>
      </c>
      <c r="F196" s="2">
        <f>front!I196-front!H196</f>
        <v>5976.1999999999989</v>
      </c>
      <c r="G196" s="2">
        <f>IF(front!J196-front!H196&gt;0,front!J196-front!H196,0)</f>
        <v>31.899999999999636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157.1002316820238</v>
      </c>
      <c r="J196" s="4">
        <f>D196/(constants!$A$4+constants!$B$4*data!D196+constants!$C$4*data!D196^2+constants!$D$4*data!D196^3+constants!$E$4*data!D196^4+constants!$F$4*data!D196^5+constants!$G$4*data!D196^6+constants!$H$4*data!D196^7)</f>
        <v>1454.0666511679365</v>
      </c>
      <c r="K196" s="4">
        <f>E196/(constants!$A$4+constants!$B$4*data!E196+constants!$C$4*data!E196^2+constants!$D$4*data!E196^3+constants!$E$4*data!E196^4+constants!$F$4*data!E196^5+constants!$G$4*data!E196^6+constants!$H$4*data!E196^7)</f>
        <v>1289.2408522498442</v>
      </c>
      <c r="L196" s="4">
        <f>F196/(constants!$A$4+constants!$B$4*data!F196+constants!$C$4*data!F196^2+constants!$D$4*data!F196^3+constants!$E$4*data!F196^4+constants!$F$4*data!F196^5+constants!$G$4*data!F196^6+constants!$H$4*data!F196^7)</f>
        <v>5964.6527454994148</v>
      </c>
      <c r="M196" s="4">
        <f>G196/(constants!$A$4+constants!$B$4*data!G196+constants!$C$4*data!G196^2+constants!$D$4*data!G196^3+constants!$E$4*data!G196^4+constants!$F$4*data!G196^5+constants!$G$4*data!G196^6+constants!$H$4*data!G196^7)</f>
        <v>31.824687273905045</v>
      </c>
      <c r="N196" s="4"/>
      <c r="O196" s="4">
        <f t="shared" si="45"/>
        <v>261.83371947003963</v>
      </c>
      <c r="P196" s="4">
        <f t="shared" si="46"/>
        <v>290.81333023358729</v>
      </c>
      <c r="Q196" s="4">
        <f t="shared" si="47"/>
        <v>257.84817044996885</v>
      </c>
      <c r="R196" s="4">
        <f t="shared" si="48"/>
        <v>994.10879091656909</v>
      </c>
      <c r="S196" s="4">
        <f t="shared" si="49"/>
        <v>5.3041145456508412</v>
      </c>
      <c r="T196" s="4">
        <f t="shared" si="61"/>
        <v>0.90034978540952493</v>
      </c>
      <c r="U196" s="4">
        <f t="shared" si="50"/>
        <v>0.8866449493317925</v>
      </c>
      <c r="V196" s="4">
        <f t="shared" si="51"/>
        <v>5.335547370786696E-3</v>
      </c>
      <c r="W196" s="4"/>
      <c r="X196">
        <f>IF(front!E196&gt;$X$2,O196,P196)</f>
        <v>290.81333023358729</v>
      </c>
      <c r="Y196">
        <f t="shared" si="52"/>
        <v>36.685093737691176</v>
      </c>
      <c r="Z196">
        <f>SUMPRODUCT($B$7:$B$456,Y$7:Y$456,EXP(constants!$B$32+constants!$A$32*ABS($A$7:$A$456-$A196)))</f>
        <v>1.7896067143084891</v>
      </c>
      <c r="AA196">
        <f t="shared" si="41"/>
        <v>34.895487023382685</v>
      </c>
      <c r="AB196">
        <f t="shared" si="53"/>
        <v>30.737878003631497</v>
      </c>
      <c r="AD196" s="4">
        <f t="shared" si="42"/>
        <v>988.73566777054043</v>
      </c>
      <c r="AE196">
        <f>SUMPRODUCT($B$7:$B$456,AD$7:AD$456,EXP(constants!$B$32+constants!$A$32*ABS($A$7:$A$456-$A196)))</f>
        <v>25.422787995410037</v>
      </c>
      <c r="AF196" s="4">
        <f t="shared" si="43"/>
        <v>963.31287977513034</v>
      </c>
      <c r="AG196">
        <f t="shared" si="54"/>
        <v>963.31287977513034</v>
      </c>
      <c r="AH196" s="4"/>
      <c r="AI196" s="5">
        <f>SUMPRODUCT(constants!$B$13:$B$20,A196^constants!$A$13:$A$20)*constants!$C$10/((A196/1000000000)^5*(EXP(0.014388/(A196/1000000000)/constants!$B$9)-1))</f>
        <v>9.0379519662024085E-8</v>
      </c>
      <c r="AJ196">
        <f>SUMPRODUCT(A196^constants!$E$28:$J$28,constants!$E$27:$J$27)</f>
        <v>1.8396524982128575E-6</v>
      </c>
      <c r="AL196" s="17">
        <f t="shared" si="44"/>
        <v>2.9403304825188741E-9</v>
      </c>
      <c r="AM196">
        <f t="shared" si="55"/>
        <v>1.90971442076254E-9</v>
      </c>
      <c r="AN196">
        <f t="shared" si="56"/>
        <v>1.5396702515053606</v>
      </c>
      <c r="AO196">
        <f t="shared" si="57"/>
        <v>3.587441994204783E-9</v>
      </c>
      <c r="AQ196">
        <f t="shared" si="58"/>
        <v>3.587441994204783E-9</v>
      </c>
      <c r="AS196" s="4">
        <f t="shared" si="59"/>
        <v>0.81961756796869079</v>
      </c>
    </row>
    <row r="197" spans="1:45" x14ac:dyDescent="0.2">
      <c r="A197">
        <f>front!A197</f>
        <v>278.62</v>
      </c>
      <c r="B197" s="1">
        <f t="shared" si="60"/>
        <v>0.48000000000001819</v>
      </c>
      <c r="C197">
        <f>front!D197-front!B197</f>
        <v>164.73000000000002</v>
      </c>
      <c r="D197" s="2">
        <f>front!E197-front!C197</f>
        <v>1419.5</v>
      </c>
      <c r="E197" s="2">
        <f>IF(front!F197-front!C197&gt;0,front!F197-front!C197,0)</f>
        <v>1318.3000000000011</v>
      </c>
      <c r="F197" s="2">
        <f>front!I197-front!H197</f>
        <v>6043.2000000000007</v>
      </c>
      <c r="G197" s="2">
        <f>IF(front!J197-front!H197&gt;0,front!J197-front!H197,0)</f>
        <v>0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164.34329690187764</v>
      </c>
      <c r="J197" s="4">
        <f>D197/(constants!$A$4+constants!$B$4*data!D197+constants!$C$4*data!D197^2+constants!$D$4*data!D197^3+constants!$E$4*data!D197^4+constants!$F$4*data!D197^5+constants!$G$4*data!D197^6+constants!$H$4*data!D197^7)</f>
        <v>1416.2525226322373</v>
      </c>
      <c r="K197" s="4">
        <f>E197/(constants!$A$4+constants!$B$4*data!E197+constants!$C$4*data!E197^2+constants!$D$4*data!E197^3+constants!$E$4*data!E197^4+constants!$F$4*data!E197^5+constants!$G$4*data!E197^6+constants!$H$4*data!E197^7)</f>
        <v>1315.281747477098</v>
      </c>
      <c r="L197" s="4">
        <f>F197/(constants!$A$4+constants!$B$4*data!F197+constants!$C$4*data!F197^2+constants!$D$4*data!F197^3+constants!$E$4*data!F197^4+constants!$F$4*data!F197^5+constants!$G$4*data!F197^6+constants!$H$4*data!F197^7)</f>
        <v>6031.6198925512163</v>
      </c>
      <c r="M197" s="4">
        <f>G197/(constants!$A$4+constants!$B$4*data!G197+constants!$C$4*data!G197^2+constants!$D$4*data!G197^3+constants!$E$4*data!G197^4+constants!$F$4*data!G197^5+constants!$G$4*data!G197^6+constants!$H$4*data!G197^7)</f>
        <v>0</v>
      </c>
      <c r="N197" s="4"/>
      <c r="O197" s="4">
        <f t="shared" si="45"/>
        <v>273.90549483646276</v>
      </c>
      <c r="P197" s="4">
        <f t="shared" si="46"/>
        <v>283.25050452644746</v>
      </c>
      <c r="Q197" s="4">
        <f t="shared" si="47"/>
        <v>263.05634949541957</v>
      </c>
      <c r="R197" s="4">
        <f t="shared" si="48"/>
        <v>1005.2699820918693</v>
      </c>
      <c r="S197" s="4">
        <f t="shared" si="49"/>
        <v>0</v>
      </c>
      <c r="T197" s="4">
        <f t="shared" si="61"/>
        <v>0.96700796806837763</v>
      </c>
      <c r="U197" s="4">
        <f t="shared" si="50"/>
        <v>0.92870566968701607</v>
      </c>
      <c r="V197" s="4">
        <f t="shared" si="51"/>
        <v>0</v>
      </c>
      <c r="W197" s="4"/>
      <c r="X197">
        <f>IF(front!E197&gt;$X$2,O197,P197)</f>
        <v>283.25050452644746</v>
      </c>
      <c r="Y197">
        <f t="shared" si="52"/>
        <v>23.989226543906057</v>
      </c>
      <c r="Z197">
        <f>SUMPRODUCT($B$7:$B$456,Y$7:Y$456,EXP(constants!$B$32+constants!$A$32*ABS($A$7:$A$456-$A197)))</f>
        <v>1.8272275289860587</v>
      </c>
      <c r="AA197">
        <f t="shared" si="41"/>
        <v>22.161999014919999</v>
      </c>
      <c r="AB197">
        <f t="shared" si="53"/>
        <v>18.004389995168811</v>
      </c>
      <c r="AD197" s="4">
        <f t="shared" si="42"/>
        <v>1005.2699820918693</v>
      </c>
      <c r="AE197">
        <f>SUMPRODUCT($B$7:$B$456,AD$7:AD$456,EXP(constants!$B$32+constants!$A$32*ABS($A$7:$A$456-$A197)))</f>
        <v>25.538802916777477</v>
      </c>
      <c r="AF197" s="4">
        <f t="shared" si="43"/>
        <v>979.73117917509182</v>
      </c>
      <c r="AG197">
        <f t="shared" si="54"/>
        <v>979.73117917509182</v>
      </c>
      <c r="AH197" s="4"/>
      <c r="AI197" s="5">
        <f>SUMPRODUCT(constants!$B$13:$B$20,A197^constants!$A$13:$A$20)*constants!$C$10/((A197/1000000000)^5*(EXP(0.014388/(A197/1000000000)/constants!$B$9)-1))</f>
        <v>9.2252099014137774E-8</v>
      </c>
      <c r="AJ197">
        <f>SUMPRODUCT(A197^constants!$E$28:$J$28,constants!$E$27:$J$27)</f>
        <v>1.8276763956225441E-6</v>
      </c>
      <c r="AL197" s="17">
        <f t="shared" si="44"/>
        <v>5.1238669590523278E-9</v>
      </c>
      <c r="AM197">
        <f t="shared" si="55"/>
        <v>1.8654876301491191E-9</v>
      </c>
      <c r="AN197">
        <f t="shared" si="56"/>
        <v>2.7466635941417352</v>
      </c>
      <c r="AO197">
        <f t="shared" si="57"/>
        <v>3.5043609616742039E-9</v>
      </c>
      <c r="AQ197">
        <f t="shared" si="58"/>
        <v>3.5043609616742039E-9</v>
      </c>
      <c r="AS197" s="4">
        <f t="shared" si="59"/>
        <v>1.4621401776500806</v>
      </c>
    </row>
    <row r="198" spans="1:45" x14ac:dyDescent="0.2">
      <c r="A198">
        <f>front!A198</f>
        <v>279.08999999999997</v>
      </c>
      <c r="B198" s="1">
        <f t="shared" si="60"/>
        <v>0.46999999999997044</v>
      </c>
      <c r="C198">
        <f>front!D198-front!B198</f>
        <v>160.73000000000002</v>
      </c>
      <c r="D198" s="2">
        <f>front!E198-front!C198</f>
        <v>1393.7000000000007</v>
      </c>
      <c r="E198" s="2">
        <f>IF(front!F198-front!C198&gt;0,front!F198-front!C198,0)</f>
        <v>1228</v>
      </c>
      <c r="F198" s="2">
        <f>front!I198-front!H198</f>
        <v>6044.7000000000007</v>
      </c>
      <c r="G198" s="2">
        <f>IF(front!J198-front!H198&gt;0,front!J198-front!H198,0)</f>
        <v>0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160.35262623088536</v>
      </c>
      <c r="J198" s="4">
        <f>D198/(constants!$A$4+constants!$B$4*data!D198+constants!$C$4*data!D198^2+constants!$D$4*data!D198^3+constants!$E$4*data!D198^4+constants!$F$4*data!D198^5+constants!$G$4*data!D198^6+constants!$H$4*data!D198^7)</f>
        <v>1390.5109702766256</v>
      </c>
      <c r="K198" s="4">
        <f>E198/(constants!$A$4+constants!$B$4*data!E198+constants!$C$4*data!E198^2+constants!$D$4*data!E198^3+constants!$E$4*data!E198^4+constants!$F$4*data!E198^5+constants!$G$4*data!E198^6+constants!$H$4*data!E198^7)</f>
        <v>1225.1862198817344</v>
      </c>
      <c r="L198" s="4">
        <f>F198/(constants!$A$4+constants!$B$4*data!F198+constants!$C$4*data!F198^2+constants!$D$4*data!F198^3+constants!$E$4*data!F198^4+constants!$F$4*data!F198^5+constants!$G$4*data!F198^6+constants!$H$4*data!F198^7)</f>
        <v>6033.1192120330707</v>
      </c>
      <c r="M198" s="4">
        <f>G198/(constants!$A$4+constants!$B$4*data!G198+constants!$C$4*data!G198^2+constants!$D$4*data!G198^3+constants!$E$4*data!G198^4+constants!$F$4*data!G198^5+constants!$G$4*data!G198^6+constants!$H$4*data!G198^7)</f>
        <v>0</v>
      </c>
      <c r="N198" s="4"/>
      <c r="O198" s="4">
        <f t="shared" si="45"/>
        <v>267.25437705147561</v>
      </c>
      <c r="P198" s="4">
        <f t="shared" si="46"/>
        <v>278.10219405532513</v>
      </c>
      <c r="Q198" s="4">
        <f t="shared" si="47"/>
        <v>245.03724397634687</v>
      </c>
      <c r="R198" s="4">
        <f t="shared" si="48"/>
        <v>1005.5198686721784</v>
      </c>
      <c r="S198" s="4">
        <f t="shared" si="49"/>
        <v>0</v>
      </c>
      <c r="T198" s="4">
        <f t="shared" si="61"/>
        <v>0.96099341452267917</v>
      </c>
      <c r="U198" s="4">
        <f t="shared" si="50"/>
        <v>0.88110503697644194</v>
      </c>
      <c r="V198" s="4">
        <f t="shared" si="51"/>
        <v>0</v>
      </c>
      <c r="W198" s="4"/>
      <c r="X198">
        <f>IF(front!E198&gt;$X$2,O198,P198)</f>
        <v>278.10219405532513</v>
      </c>
      <c r="Y198">
        <f t="shared" si="52"/>
        <v>36.60006286372024</v>
      </c>
      <c r="Z198">
        <f>SUMPRODUCT($B$7:$B$456,Y$7:Y$456,EXP(constants!$B$32+constants!$A$32*ABS($A$7:$A$456-$A198)))</f>
        <v>1.8649569663512116</v>
      </c>
      <c r="AA198">
        <f t="shared" si="41"/>
        <v>34.735105897369031</v>
      </c>
      <c r="AB198">
        <f t="shared" si="53"/>
        <v>30.577496877617843</v>
      </c>
      <c r="AD198" s="4">
        <f t="shared" si="42"/>
        <v>1005.5198686721784</v>
      </c>
      <c r="AE198">
        <f>SUMPRODUCT($B$7:$B$456,AD$7:AD$456,EXP(constants!$B$32+constants!$A$32*ABS($A$7:$A$456-$A198)))</f>
        <v>25.652942381303692</v>
      </c>
      <c r="AF198" s="4">
        <f t="shared" si="43"/>
        <v>979.86692629087474</v>
      </c>
      <c r="AG198">
        <f t="shared" si="54"/>
        <v>979.86692629087474</v>
      </c>
      <c r="AH198" s="4"/>
      <c r="AI198" s="5">
        <f>SUMPRODUCT(constants!$B$13:$B$20,A198^constants!$A$13:$A$20)*constants!$C$10/((A198/1000000000)^5*(EXP(0.014388/(A198/1000000000)/constants!$B$9)-1))</f>
        <v>9.4114824573871905E-8</v>
      </c>
      <c r="AJ198">
        <f>SUMPRODUCT(A198^constants!$E$28:$J$28,constants!$E$27:$J$27)</f>
        <v>1.8160822654115214E-6</v>
      </c>
      <c r="AL198" s="17">
        <f t="shared" si="44"/>
        <v>3.077911346064504E-9</v>
      </c>
      <c r="AM198">
        <f t="shared" si="55"/>
        <v>1.8533968406159013E-9</v>
      </c>
      <c r="AN198">
        <f t="shared" si="56"/>
        <v>1.6606866260987501</v>
      </c>
      <c r="AO198">
        <f t="shared" si="57"/>
        <v>3.4816481384148823E-9</v>
      </c>
      <c r="AQ198">
        <f t="shared" si="58"/>
        <v>3.4816481384148823E-9</v>
      </c>
      <c r="AS198" s="4">
        <f t="shared" si="59"/>
        <v>0.88403860002516199</v>
      </c>
    </row>
    <row r="199" spans="1:45" x14ac:dyDescent="0.2">
      <c r="A199">
        <f>front!A199</f>
        <v>279.57</v>
      </c>
      <c r="B199" s="1">
        <f t="shared" si="60"/>
        <v>0.48000000000001819</v>
      </c>
      <c r="C199">
        <f>front!D199-front!B199</f>
        <v>170.46000000000004</v>
      </c>
      <c r="D199" s="2">
        <f>front!E199-front!C199</f>
        <v>1444</v>
      </c>
      <c r="E199" s="2">
        <f>IF(front!F199-front!C199&gt;0,front!F199-front!C199,0)</f>
        <v>1270.0999999999985</v>
      </c>
      <c r="F199" s="2">
        <f>front!I199-front!H199</f>
        <v>6107.1999999999989</v>
      </c>
      <c r="G199" s="2">
        <f>IF(front!J199-front!H199&gt;0,front!J199-front!H199,0)</f>
        <v>17.800000000001091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170.05993742782732</v>
      </c>
      <c r="J199" s="4">
        <f>D199/(constants!$A$4+constants!$B$4*data!D199+constants!$C$4*data!D199^2+constants!$D$4*data!D199^3+constants!$E$4*data!D199^4+constants!$F$4*data!D199^5+constants!$G$4*data!D199^6+constants!$H$4*data!D199^7)</f>
        <v>1440.6970137790995</v>
      </c>
      <c r="K199" s="4">
        <f>E199/(constants!$A$4+constants!$B$4*data!E199+constants!$C$4*data!E199^2+constants!$D$4*data!E199^3+constants!$E$4*data!E199^4+constants!$F$4*data!E199^5+constants!$G$4*data!E199^6+constants!$H$4*data!E199^7)</f>
        <v>1267.1908954490925</v>
      </c>
      <c r="L199" s="4">
        <f>F199/(constants!$A$4+constants!$B$4*data!F199+constants!$C$4*data!F199^2+constants!$D$4*data!F199^3+constants!$E$4*data!F199^4+constants!$F$4*data!F199^5+constants!$G$4*data!F199^6+constants!$H$4*data!F199^7)</f>
        <v>6095.593029661165</v>
      </c>
      <c r="M199" s="4">
        <f>G199/(constants!$A$4+constants!$B$4*data!G199+constants!$C$4*data!G199^2+constants!$D$4*data!G199^3+constants!$E$4*data!G199^4+constants!$F$4*data!G199^5+constants!$G$4*data!G199^6+constants!$H$4*data!G199^7)</f>
        <v>17.757948708884552</v>
      </c>
      <c r="N199" s="4"/>
      <c r="O199" s="4">
        <f t="shared" si="45"/>
        <v>283.43322904637887</v>
      </c>
      <c r="P199" s="4">
        <f t="shared" si="46"/>
        <v>288.1394027558199</v>
      </c>
      <c r="Q199" s="4">
        <f t="shared" si="47"/>
        <v>253.43817908981853</v>
      </c>
      <c r="R199" s="4">
        <f t="shared" si="48"/>
        <v>1015.9321716101941</v>
      </c>
      <c r="S199" s="4">
        <f t="shared" si="49"/>
        <v>2.9596581181474253</v>
      </c>
      <c r="T199" s="4">
        <f t="shared" si="61"/>
        <v>0.98366702483440205</v>
      </c>
      <c r="U199" s="4">
        <f t="shared" si="50"/>
        <v>0.87956793366643959</v>
      </c>
      <c r="V199" s="4">
        <f t="shared" si="51"/>
        <v>2.9132438177014684E-3</v>
      </c>
      <c r="W199" s="4"/>
      <c r="X199">
        <f>IF(front!E199&gt;$X$2,O199,P199)</f>
        <v>288.1394027558199</v>
      </c>
      <c r="Y199">
        <f t="shared" si="52"/>
        <v>38.35753538622555</v>
      </c>
      <c r="Z199">
        <f>SUMPRODUCT($B$7:$B$456,Y$7:Y$456,EXP(constants!$B$32+constants!$A$32*ABS($A$7:$A$456-$A199)))</f>
        <v>1.9042132345400082</v>
      </c>
      <c r="AA199">
        <f t="shared" ref="AA199:AA262" si="62">Y199-Z199</f>
        <v>36.453322151685541</v>
      </c>
      <c r="AB199">
        <f t="shared" si="53"/>
        <v>32.295713131934356</v>
      </c>
      <c r="AD199" s="4">
        <f t="shared" ref="AD199:AD262" si="63">R199-(S199/$V$2)</f>
        <v>1012.9340071848069</v>
      </c>
      <c r="AE199">
        <f>SUMPRODUCT($B$7:$B$456,AD$7:AD$456,EXP(constants!$B$32+constants!$A$32*ABS($A$7:$A$456-$A199)))</f>
        <v>25.770525298757935</v>
      </c>
      <c r="AF199" s="4">
        <f t="shared" ref="AF199:AF262" si="64">AD199-AE199</f>
        <v>987.163481886049</v>
      </c>
      <c r="AG199">
        <f t="shared" si="54"/>
        <v>987.163481886049</v>
      </c>
      <c r="AH199" s="4"/>
      <c r="AI199" s="5">
        <f>SUMPRODUCT(constants!$B$13:$B$20,A199^constants!$A$13:$A$20)*constants!$C$10/((A199/1000000000)^5*(EXP(0.014388/(A199/1000000000)/constants!$B$9)-1))</f>
        <v>9.6047274124805104E-8</v>
      </c>
      <c r="AJ199">
        <f>SUMPRODUCT(A199^constants!$E$28:$J$28,constants!$E$27:$J$27)</f>
        <v>1.8043746832523589E-6</v>
      </c>
      <c r="AL199" s="17">
        <f t="shared" ref="AL199:AL262" si="65">IF(AB199=0,0,AI199/AB199)</f>
        <v>2.9739945277700804E-9</v>
      </c>
      <c r="AM199">
        <f t="shared" si="55"/>
        <v>1.8278377557129315E-9</v>
      </c>
      <c r="AN199">
        <f t="shared" si="56"/>
        <v>1.6270560767632798</v>
      </c>
      <c r="AO199">
        <f t="shared" si="57"/>
        <v>3.4336348158377047E-9</v>
      </c>
      <c r="AQ199">
        <f t="shared" si="58"/>
        <v>3.4336348158377047E-9</v>
      </c>
      <c r="AS199" s="4">
        <f t="shared" si="59"/>
        <v>0.86613594260300342</v>
      </c>
    </row>
    <row r="200" spans="1:45" x14ac:dyDescent="0.2">
      <c r="A200">
        <f>front!A200</f>
        <v>280.04000000000002</v>
      </c>
      <c r="B200" s="1">
        <f t="shared" si="60"/>
        <v>0.47000000000002728</v>
      </c>
      <c r="C200">
        <f>front!D200-front!B200</f>
        <v>151.93000000000029</v>
      </c>
      <c r="D200" s="2">
        <f>front!E200-front!C200</f>
        <v>1416.5999999999985</v>
      </c>
      <c r="E200" s="2">
        <f>IF(front!F200-front!C200&gt;0,front!F200-front!C200,0)</f>
        <v>1310</v>
      </c>
      <c r="F200" s="2">
        <f>front!I200-front!H200</f>
        <v>6204.2000000000007</v>
      </c>
      <c r="G200" s="2">
        <f>IF(front!J200-front!H200&gt;0,front!J200-front!H200,0)</f>
        <v>0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151.57316053159656</v>
      </c>
      <c r="J200" s="4">
        <f>D200/(constants!$A$4+constants!$B$4*data!D200+constants!$C$4*data!D200^2+constants!$D$4*data!D200^3+constants!$E$4*data!D200^4+constants!$F$4*data!D200^5+constants!$G$4*data!D200^6+constants!$H$4*data!D200^7)</f>
        <v>1413.3590926594395</v>
      </c>
      <c r="K200" s="4">
        <f>E200/(constants!$A$4+constants!$B$4*data!E200+constants!$C$4*data!E200^2+constants!$D$4*data!E200^3+constants!$E$4*data!E200^4+constants!$F$4*data!E200^5+constants!$G$4*data!E200^6+constants!$H$4*data!E200^7)</f>
        <v>1307.0005437555487</v>
      </c>
      <c r="L200" s="4">
        <f>F200/(constants!$A$4+constants!$B$4*data!F200+constants!$C$4*data!F200^2+constants!$D$4*data!F200^3+constants!$E$4*data!F200^4+constants!$F$4*data!F200^5+constants!$G$4*data!F200^6+constants!$H$4*data!F200^7)</f>
        <v>6192.5609482412838</v>
      </c>
      <c r="M200" s="4">
        <f>G200/(constants!$A$4+constants!$B$4*data!G200+constants!$C$4*data!G200^2+constants!$D$4*data!G200^3+constants!$E$4*data!G200^4+constants!$F$4*data!G200^5+constants!$G$4*data!G200^6+constants!$H$4*data!G200^7)</f>
        <v>0</v>
      </c>
      <c r="N200" s="4"/>
      <c r="O200" s="4">
        <f t="shared" ref="O200:O263" si="66">I200*1000/O$4</f>
        <v>252.62193421932758</v>
      </c>
      <c r="P200" s="4">
        <f t="shared" ref="P200:P263" si="67">J200*1000/P$4</f>
        <v>282.67181853188788</v>
      </c>
      <c r="Q200" s="4">
        <f t="shared" ref="Q200:Q263" si="68">K200*1000/Q$4</f>
        <v>261.40010875110977</v>
      </c>
      <c r="R200" s="4">
        <f t="shared" ref="R200:R263" si="69">L200*1000/R$4</f>
        <v>1032.0934913735473</v>
      </c>
      <c r="S200" s="4">
        <f t="shared" ref="S200:S263" si="70">M200*1000/S$4</f>
        <v>0</v>
      </c>
      <c r="T200" s="4">
        <f t="shared" si="61"/>
        <v>0.89369338454526415</v>
      </c>
      <c r="U200" s="4">
        <f t="shared" ref="U200:U263" si="71">Q200/P200</f>
        <v>0.92474768128192986</v>
      </c>
      <c r="V200" s="4">
        <f t="shared" ref="V200:V263" si="72">S200/R200</f>
        <v>0</v>
      </c>
      <c r="W200" s="4"/>
      <c r="X200">
        <f>IF(front!E200&gt;$X$2,O200,P200)</f>
        <v>282.67181853188788</v>
      </c>
      <c r="Y200">
        <f t="shared" ref="Y200:Y263" si="73">X200-(Q200/$U$2)</f>
        <v>25.042886975654653</v>
      </c>
      <c r="Z200">
        <f>SUMPRODUCT($B$7:$B$456,Y$7:Y$456,EXP(constants!$B$32+constants!$A$32*ABS($A$7:$A$456-$A200)))</f>
        <v>1.9433437334387771</v>
      </c>
      <c r="AA200">
        <f t="shared" si="62"/>
        <v>23.099543242215876</v>
      </c>
      <c r="AB200">
        <f t="shared" ref="AB200:AB263" si="74">IF((AA200-$AA$3)&gt;0,AA200-$AA$3,0)</f>
        <v>18.941934222464688</v>
      </c>
      <c r="AD200" s="4">
        <f t="shared" si="63"/>
        <v>1032.0934913735473</v>
      </c>
      <c r="AE200">
        <f>SUMPRODUCT($B$7:$B$456,AD$7:AD$456,EXP(constants!$B$32+constants!$A$32*ABS($A$7:$A$456-$A200)))</f>
        <v>25.886230957377908</v>
      </c>
      <c r="AF200" s="4">
        <f t="shared" si="64"/>
        <v>1006.2072604161693</v>
      </c>
      <c r="AG200">
        <f t="shared" ref="AG200:AG263" si="75">IF((AF200)&gt;0,AF200,0)</f>
        <v>1006.2072604161693</v>
      </c>
      <c r="AH200" s="4"/>
      <c r="AI200" s="5">
        <f>SUMPRODUCT(constants!$B$13:$B$20,A200^constants!$A$13:$A$20)*constants!$C$10/((A200/1000000000)^5*(EXP(0.014388/(A200/1000000000)/constants!$B$9)-1))</f>
        <v>9.7969233977024943E-8</v>
      </c>
      <c r="AJ200">
        <f>SUMPRODUCT(A200^constants!$E$28:$J$28,constants!$E$27:$J$27)</f>
        <v>1.7930394877727399E-6</v>
      </c>
      <c r="AL200" s="17">
        <f t="shared" si="65"/>
        <v>5.1720818384447637E-9</v>
      </c>
      <c r="AM200">
        <f t="shared" ref="AM200:AM263" si="76">IF(AG200=0,0,AJ200/AG200)</f>
        <v>1.7819782845048596E-9</v>
      </c>
      <c r="AN200">
        <f t="shared" ref="AN200:AN263" si="77">AL200/AM200</f>
        <v>2.9024381965922093</v>
      </c>
      <c r="AO200">
        <f t="shared" ref="AO200:AO263" si="78">AM200*$AN$2</f>
        <v>3.3474867556590678E-9</v>
      </c>
      <c r="AQ200">
        <f t="shared" ref="AQ200:AQ263" si="79">AO200</f>
        <v>3.3474867556590678E-9</v>
      </c>
      <c r="AS200" s="4">
        <f t="shared" ref="AS200:AS263" si="80">AL200/AO200</f>
        <v>1.545064167827144</v>
      </c>
    </row>
    <row r="201" spans="1:45" x14ac:dyDescent="0.2">
      <c r="A201">
        <f>front!A201</f>
        <v>280.51</v>
      </c>
      <c r="B201" s="1">
        <f t="shared" ref="B201:B264" si="81">A201-A200</f>
        <v>0.46999999999997044</v>
      </c>
      <c r="C201">
        <f>front!D201-front!B201</f>
        <v>158.32999999999993</v>
      </c>
      <c r="D201" s="2">
        <f>front!E201-front!C201</f>
        <v>1453.5999999999985</v>
      </c>
      <c r="E201" s="2">
        <f>IF(front!F201-front!C201&gt;0,front!F201-front!C201,0)</f>
        <v>1280</v>
      </c>
      <c r="F201" s="2">
        <f>front!I201-front!H201</f>
        <v>6134.8999999999978</v>
      </c>
      <c r="G201" s="2">
        <f>IF(front!J201-front!H201&gt;0,front!J201-front!H201,0)</f>
        <v>18.299999999999272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157.95822515678287</v>
      </c>
      <c r="J201" s="4">
        <f>D201/(constants!$A$4+constants!$B$4*data!D201+constants!$C$4*data!D201^2+constants!$D$4*data!D201^3+constants!$E$4*data!D201^4+constants!$F$4*data!D201^5+constants!$G$4*data!D201^6+constants!$H$4*data!D201^7)</f>
        <v>1450.2752616552641</v>
      </c>
      <c r="K201" s="4">
        <f>E201/(constants!$A$4+constants!$B$4*data!E201+constants!$C$4*data!E201^2+constants!$D$4*data!E201^3+constants!$E$4*data!E201^4+constants!$F$4*data!E201^5+constants!$G$4*data!E201^6+constants!$H$4*data!E201^7)</f>
        <v>1277.0684782568505</v>
      </c>
      <c r="L201" s="4">
        <f>F201/(constants!$A$4+constants!$B$4*data!F201+constants!$C$4*data!F201^2+constants!$D$4*data!F201^3+constants!$E$4*data!F201^4+constants!$F$4*data!F201^5+constants!$G$4*data!F201^6+constants!$H$4*data!F201^7)</f>
        <v>6123.2827965189299</v>
      </c>
      <c r="M201" s="4">
        <f>G201/(constants!$A$4+constants!$B$4*data!G201+constants!$C$4*data!G201^2+constants!$D$4*data!G201^3+constants!$E$4*data!G201^4+constants!$F$4*data!G201^5+constants!$G$4*data!G201^6+constants!$H$4*data!G201^7)</f>
        <v>18.256768493465774</v>
      </c>
      <c r="N201" s="4"/>
      <c r="O201" s="4">
        <f t="shared" si="66"/>
        <v>263.2637085946381</v>
      </c>
      <c r="P201" s="4">
        <f t="shared" si="67"/>
        <v>290.05505233105282</v>
      </c>
      <c r="Q201" s="4">
        <f t="shared" si="68"/>
        <v>255.41369565137009</v>
      </c>
      <c r="R201" s="4">
        <f t="shared" si="69"/>
        <v>1020.547132753155</v>
      </c>
      <c r="S201" s="4">
        <f t="shared" si="70"/>
        <v>3.0427947489109624</v>
      </c>
      <c r="T201" s="4">
        <f t="shared" si="61"/>
        <v>0.90763359051633907</v>
      </c>
      <c r="U201" s="4">
        <f t="shared" si="71"/>
        <v>0.88056971805426443</v>
      </c>
      <c r="V201" s="4">
        <f t="shared" si="72"/>
        <v>2.9815327986884256E-3</v>
      </c>
      <c r="W201" s="4"/>
      <c r="X201">
        <f>IF(front!E201&gt;$X$2,O201,P201)</f>
        <v>290.05505233105282</v>
      </c>
      <c r="Y201">
        <f t="shared" si="73"/>
        <v>38.32616885861222</v>
      </c>
      <c r="Z201">
        <f>SUMPRODUCT($B$7:$B$456,Y$7:Y$456,EXP(constants!$B$32+constants!$A$32*ABS($A$7:$A$456-$A201)))</f>
        <v>1.9834264360600953</v>
      </c>
      <c r="AA201">
        <f t="shared" si="62"/>
        <v>36.342742422552128</v>
      </c>
      <c r="AB201">
        <f t="shared" si="74"/>
        <v>32.185133402800943</v>
      </c>
      <c r="AD201" s="4">
        <f t="shared" si="63"/>
        <v>1017.4647500569906</v>
      </c>
      <c r="AE201">
        <f>SUMPRODUCT($B$7:$B$456,AD$7:AD$456,EXP(constants!$B$32+constants!$A$32*ABS($A$7:$A$456-$A201)))</f>
        <v>26.00243809004709</v>
      </c>
      <c r="AF201" s="4">
        <f t="shared" si="64"/>
        <v>991.4623119669435</v>
      </c>
      <c r="AG201">
        <f t="shared" si="75"/>
        <v>991.4623119669435</v>
      </c>
      <c r="AH201" s="4"/>
      <c r="AI201" s="5">
        <f>SUMPRODUCT(constants!$B$13:$B$20,A201^constants!$A$13:$A$20)*constants!$C$10/((A201/1000000000)^5*(EXP(0.014388/(A201/1000000000)/constants!$B$9)-1))</f>
        <v>9.9920952759244437E-8</v>
      </c>
      <c r="AJ201">
        <f>SUMPRODUCT(A201^constants!$E$28:$J$28,constants!$E$27:$J$27)</f>
        <v>1.7818294844923932E-6</v>
      </c>
      <c r="AL201" s="17">
        <f t="shared" si="65"/>
        <v>3.1045685443872889E-9</v>
      </c>
      <c r="AM201">
        <f t="shared" si="76"/>
        <v>1.7971731885173276E-9</v>
      </c>
      <c r="AN201">
        <f t="shared" si="77"/>
        <v>1.7274732141695068</v>
      </c>
      <c r="AO201">
        <f t="shared" si="78"/>
        <v>3.3760307286005681E-9</v>
      </c>
      <c r="AQ201">
        <f t="shared" si="79"/>
        <v>3.3760307286005681E-9</v>
      </c>
      <c r="AS201" s="4">
        <f t="shared" si="80"/>
        <v>0.91959131713063358</v>
      </c>
    </row>
    <row r="202" spans="1:45" x14ac:dyDescent="0.2">
      <c r="A202">
        <f>front!A202</f>
        <v>280.99</v>
      </c>
      <c r="B202" s="1">
        <f t="shared" si="81"/>
        <v>0.48000000000001819</v>
      </c>
      <c r="C202">
        <f>front!D202-front!B202</f>
        <v>157.67000000000007</v>
      </c>
      <c r="D202" s="2">
        <f>front!E202-front!C202</f>
        <v>1421.0999999999985</v>
      </c>
      <c r="E202" s="2">
        <f>IF(front!F202-front!C202&gt;0,front!F202-front!C202,0)</f>
        <v>1224.0999999999985</v>
      </c>
      <c r="F202" s="2">
        <f>front!I202-front!H202</f>
        <v>6239.1000000000022</v>
      </c>
      <c r="G202" s="2">
        <f>IF(front!J202-front!H202&gt;0,front!J202-front!H202,0)</f>
        <v>35.400000000001455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157.29976503676471</v>
      </c>
      <c r="J202" s="4">
        <f>D202/(constants!$A$4+constants!$B$4*data!D202+constants!$C$4*data!D202^2+constants!$D$4*data!D202^3+constants!$E$4*data!D202^4+constants!$F$4*data!D202^5+constants!$G$4*data!D202^6+constants!$H$4*data!D202^7)</f>
        <v>1417.8488977531204</v>
      </c>
      <c r="K202" s="4">
        <f>E202/(constants!$A$4+constants!$B$4*data!E202+constants!$C$4*data!E202^2+constants!$D$4*data!E202^3+constants!$E$4*data!E202^4+constants!$F$4*data!E202^5+constants!$G$4*data!E202^6+constants!$H$4*data!E202^7)</f>
        <v>1221.2950500646186</v>
      </c>
      <c r="L202" s="4">
        <f>F202/(constants!$A$4+constants!$B$4*data!F202+constants!$C$4*data!F202^2+constants!$D$4*data!F202^3+constants!$E$4*data!F202^4+constants!$F$4*data!F202^5+constants!$G$4*data!F202^6+constants!$H$4*data!F202^7)</f>
        <v>6227.4520046678335</v>
      </c>
      <c r="M202" s="4">
        <f>G202/(constants!$A$4+constants!$B$4*data!G202+constants!$C$4*data!G202^2+constants!$D$4*data!G202^3+constants!$E$4*data!G202^4+constants!$F$4*data!G202^5+constants!$G$4*data!G202^6+constants!$H$4*data!G202^7)</f>
        <v>35.316437463011965</v>
      </c>
      <c r="N202" s="4"/>
      <c r="O202" s="4">
        <f t="shared" si="66"/>
        <v>262.16627506127452</v>
      </c>
      <c r="P202" s="4">
        <f t="shared" si="67"/>
        <v>283.56977955062411</v>
      </c>
      <c r="Q202" s="4">
        <f t="shared" si="68"/>
        <v>244.25901001292374</v>
      </c>
      <c r="R202" s="4">
        <f t="shared" si="69"/>
        <v>1037.9086674446389</v>
      </c>
      <c r="S202" s="4">
        <f t="shared" si="70"/>
        <v>5.8860729105019942</v>
      </c>
      <c r="T202" s="4">
        <f t="shared" si="61"/>
        <v>0.9245212077137841</v>
      </c>
      <c r="U202" s="4">
        <f t="shared" si="71"/>
        <v>0.86137179497760119</v>
      </c>
      <c r="V202" s="4">
        <f t="shared" si="72"/>
        <v>5.6710894658907468E-3</v>
      </c>
      <c r="W202" s="4"/>
      <c r="X202">
        <f>IF(front!E202&gt;$X$2,O202,P202)</f>
        <v>283.56977955062411</v>
      </c>
      <c r="Y202">
        <f t="shared" si="73"/>
        <v>42.834654866611686</v>
      </c>
      <c r="Z202">
        <f>SUMPRODUCT($B$7:$B$456,Y$7:Y$456,EXP(constants!$B$32+constants!$A$32*ABS($A$7:$A$456-$A202)))</f>
        <v>2.0251427019004127</v>
      </c>
      <c r="AA202">
        <f t="shared" si="62"/>
        <v>40.809512164711272</v>
      </c>
      <c r="AB202">
        <f t="shared" si="74"/>
        <v>36.651903144960087</v>
      </c>
      <c r="AD202" s="4">
        <f t="shared" si="63"/>
        <v>1031.9460144283003</v>
      </c>
      <c r="AE202">
        <f>SUMPRODUCT($B$7:$B$456,AD$7:AD$456,EXP(constants!$B$32+constants!$A$32*ABS($A$7:$A$456-$A202)))</f>
        <v>26.12217774624181</v>
      </c>
      <c r="AF202" s="4">
        <f t="shared" si="64"/>
        <v>1005.8238366820584</v>
      </c>
      <c r="AG202">
        <f t="shared" si="75"/>
        <v>1005.8238366820584</v>
      </c>
      <c r="AH202" s="4"/>
      <c r="AI202" s="5">
        <f>SUMPRODUCT(constants!$B$13:$B$20,A202^constants!$A$13:$A$20)*constants!$C$10/((A202/1000000000)^5*(EXP(0.014388/(A202/1000000000)/constants!$B$9)-1))</f>
        <v>1.0194522604836997E-7</v>
      </c>
      <c r="AJ202">
        <f>SUMPRODUCT(A202^constants!$E$28:$J$28,constants!$E$27:$J$27)</f>
        <v>1.7705082133543802E-6</v>
      </c>
      <c r="AL202" s="17">
        <f t="shared" si="65"/>
        <v>2.7814442716704657E-9</v>
      </c>
      <c r="AM202">
        <f t="shared" si="76"/>
        <v>1.7602567654340041E-9</v>
      </c>
      <c r="AN202">
        <f t="shared" si="77"/>
        <v>1.5801355383427147</v>
      </c>
      <c r="AO202">
        <f t="shared" si="78"/>
        <v>3.3066823878198221E-9</v>
      </c>
      <c r="AQ202">
        <f t="shared" si="79"/>
        <v>3.3066823878198221E-9</v>
      </c>
      <c r="AS202" s="4">
        <f t="shared" si="80"/>
        <v>0.84115858297002666</v>
      </c>
    </row>
    <row r="203" spans="1:45" x14ac:dyDescent="0.2">
      <c r="A203">
        <f>front!A203</f>
        <v>281.45999999999998</v>
      </c>
      <c r="B203" s="1">
        <f t="shared" si="81"/>
        <v>0.46999999999997044</v>
      </c>
      <c r="C203">
        <f>front!D203-front!B203</f>
        <v>159.79999999999973</v>
      </c>
      <c r="D203" s="2">
        <f>front!E203-front!C203</f>
        <v>1388.5</v>
      </c>
      <c r="E203" s="2">
        <f>IF(front!F203-front!C203&gt;0,front!F203-front!C203,0)</f>
        <v>1181.8000000000011</v>
      </c>
      <c r="F203" s="2">
        <f>front!I203-front!H203</f>
        <v>6204.1999999999989</v>
      </c>
      <c r="G203" s="2">
        <f>IF(front!J203-front!H203&gt;0,front!J203-front!H203,0)</f>
        <v>22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159.42479569610629</v>
      </c>
      <c r="J203" s="4">
        <f>D203/(constants!$A$4+constants!$B$4*data!D203+constants!$C$4*data!D203^2+constants!$D$4*data!D203^3+constants!$E$4*data!D203^4+constants!$F$4*data!D203^5+constants!$G$4*data!D203^6+constants!$H$4*data!D203^7)</f>
        <v>1385.3227496354893</v>
      </c>
      <c r="K203" s="4">
        <f>E203/(constants!$A$4+constants!$B$4*data!E203+constants!$C$4*data!E203^2+constants!$D$4*data!E203^3+constants!$E$4*data!E203^4+constants!$F$4*data!E203^5+constants!$G$4*data!E203^6+constants!$H$4*data!E203^7)</f>
        <v>1179.090821376119</v>
      </c>
      <c r="L203" s="4">
        <f>F203/(constants!$A$4+constants!$B$4*data!F203+constants!$C$4*data!F203^2+constants!$D$4*data!F203^3+constants!$E$4*data!F203^4+constants!$F$4*data!F203^5+constants!$G$4*data!F203^6+constants!$H$4*data!F203^7)</f>
        <v>6192.5609482412819</v>
      </c>
      <c r="M203" s="4">
        <f>G203/(constants!$A$4+constants!$B$4*data!G203+constants!$C$4*data!G203^2+constants!$D$4*data!G203^3+constants!$E$4*data!G203^4+constants!$F$4*data!G203^5+constants!$G$4*data!G203^6+constants!$H$4*data!G203^7)</f>
        <v>21.94803658028453</v>
      </c>
      <c r="N203" s="4"/>
      <c r="O203" s="4">
        <f t="shared" si="66"/>
        <v>265.70799282684379</v>
      </c>
      <c r="P203" s="4">
        <f t="shared" si="67"/>
        <v>277.06454992709786</v>
      </c>
      <c r="Q203" s="4">
        <f t="shared" si="68"/>
        <v>235.81816427522381</v>
      </c>
      <c r="R203" s="4">
        <f t="shared" si="69"/>
        <v>1032.0934913735471</v>
      </c>
      <c r="S203" s="4">
        <f t="shared" si="70"/>
        <v>3.6580060967140882</v>
      </c>
      <c r="T203" s="4">
        <f t="shared" si="61"/>
        <v>0.9590111506389315</v>
      </c>
      <c r="U203" s="4">
        <f t="shared" si="71"/>
        <v>0.8511307720070036</v>
      </c>
      <c r="V203" s="4">
        <f t="shared" si="72"/>
        <v>3.544258468141178E-3</v>
      </c>
      <c r="W203" s="4"/>
      <c r="X203">
        <f>IF(front!E203&gt;$X$2,O203,P203)</f>
        <v>277.06454992709786</v>
      </c>
      <c r="Y203">
        <f t="shared" si="73"/>
        <v>44.648496261166571</v>
      </c>
      <c r="Z203">
        <f>SUMPRODUCT($B$7:$B$456,Y$7:Y$456,EXP(constants!$B$32+constants!$A$32*ABS($A$7:$A$456-$A203)))</f>
        <v>2.0666895430461238</v>
      </c>
      <c r="AA203">
        <f t="shared" si="62"/>
        <v>42.581806718120447</v>
      </c>
      <c r="AB203">
        <f t="shared" si="74"/>
        <v>38.424197698369262</v>
      </c>
      <c r="AD203" s="4">
        <f t="shared" si="63"/>
        <v>1028.3878931898344</v>
      </c>
      <c r="AE203">
        <f>SUMPRODUCT($B$7:$B$456,AD$7:AD$456,EXP(constants!$B$32+constants!$A$32*ABS($A$7:$A$456-$A203)))</f>
        <v>26.239910577888431</v>
      </c>
      <c r="AF203" s="4">
        <f t="shared" si="64"/>
        <v>1002.147982611946</v>
      </c>
      <c r="AG203">
        <f t="shared" si="75"/>
        <v>1002.147982611946</v>
      </c>
      <c r="AH203" s="4"/>
      <c r="AI203" s="5">
        <f>SUMPRODUCT(constants!$B$13:$B$20,A203^constants!$A$13:$A$20)*constants!$C$10/((A203/1000000000)^5*(EXP(0.014388/(A203/1000000000)/constants!$B$9)-1))</f>
        <v>1.0395801651181688E-7</v>
      </c>
      <c r="AJ203">
        <f>SUMPRODUCT(A203^constants!$E$28:$J$28,constants!$E$27:$J$27)</f>
        <v>1.7595454842920621E-6</v>
      </c>
      <c r="AL203" s="17">
        <f t="shared" si="65"/>
        <v>2.7055351247120223E-9</v>
      </c>
      <c r="AM203">
        <f t="shared" si="76"/>
        <v>1.7557741120289191E-9</v>
      </c>
      <c r="AN203">
        <f t="shared" si="77"/>
        <v>1.5409357651284585</v>
      </c>
      <c r="AO203">
        <f t="shared" si="78"/>
        <v>3.2982616213973503E-9</v>
      </c>
      <c r="AQ203">
        <f t="shared" si="79"/>
        <v>3.2982616213973503E-9</v>
      </c>
      <c r="AS203" s="4">
        <f t="shared" si="80"/>
        <v>0.82029124286562449</v>
      </c>
    </row>
    <row r="204" spans="1:45" x14ac:dyDescent="0.2">
      <c r="A204">
        <f>front!A204</f>
        <v>281.93</v>
      </c>
      <c r="B204" s="1">
        <f t="shared" si="81"/>
        <v>0.47000000000002728</v>
      </c>
      <c r="C204">
        <f>front!D204-front!B204</f>
        <v>165.40000000000009</v>
      </c>
      <c r="D204" s="2">
        <f>front!E204-front!C204</f>
        <v>1459.7000000000007</v>
      </c>
      <c r="E204" s="2">
        <f>IF(front!F204-front!C204&gt;0,front!F204-front!C204,0)</f>
        <v>1285.5</v>
      </c>
      <c r="F204" s="2">
        <f>front!I204-front!H204</f>
        <v>6356.6</v>
      </c>
      <c r="G204" s="2">
        <f>IF(front!J204-front!H204&gt;0,front!J204-front!H204,0)</f>
        <v>40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165.01173450882982</v>
      </c>
      <c r="J204" s="4">
        <f>D204/(constants!$A$4+constants!$B$4*data!D204+constants!$C$4*data!D204^2+constants!$D$4*data!D204^3+constants!$E$4*data!D204^4+constants!$F$4*data!D204^5+constants!$G$4*data!D204^6+constants!$H$4*data!D204^7)</f>
        <v>1456.361439481863</v>
      </c>
      <c r="K204" s="4">
        <f>E204/(constants!$A$4+constants!$B$4*data!E204+constants!$C$4*data!E204^2+constants!$D$4*data!E204^3+constants!$E$4*data!E204^4+constants!$F$4*data!E204^5+constants!$G$4*data!E204^6+constants!$H$4*data!E204^7)</f>
        <v>1282.5560240202167</v>
      </c>
      <c r="L204" s="4">
        <f>F204/(constants!$A$4+constants!$B$4*data!F204+constants!$C$4*data!F204^2+constants!$D$4*data!F204^3+constants!$E$4*data!F204^4+constants!$F$4*data!F204^5+constants!$G$4*data!F204^6+constants!$H$4*data!F204^7)</f>
        <v>6344.9322749969169</v>
      </c>
      <c r="M204" s="4">
        <f>G204/(constants!$A$4+constants!$B$4*data!G204+constants!$C$4*data!G204^2+constants!$D$4*data!G204^3+constants!$E$4*data!G204^4+constants!$F$4*data!G204^5+constants!$G$4*data!G204^6+constants!$H$4*data!G204^7)</f>
        <v>39.905598786417379</v>
      </c>
      <c r="N204" s="4"/>
      <c r="O204" s="4">
        <f t="shared" si="66"/>
        <v>275.01955751471638</v>
      </c>
      <c r="P204" s="4">
        <f t="shared" si="67"/>
        <v>291.27228789637263</v>
      </c>
      <c r="Q204" s="4">
        <f t="shared" si="68"/>
        <v>256.51120480404336</v>
      </c>
      <c r="R204" s="4">
        <f t="shared" si="69"/>
        <v>1057.4887124994862</v>
      </c>
      <c r="S204" s="4">
        <f t="shared" si="70"/>
        <v>6.6509331310695634</v>
      </c>
      <c r="T204" s="4">
        <f t="shared" si="61"/>
        <v>0.94420090390666156</v>
      </c>
      <c r="U204" s="4">
        <f t="shared" si="71"/>
        <v>0.88065777440284199</v>
      </c>
      <c r="V204" s="4">
        <f t="shared" si="72"/>
        <v>6.2893656002714028E-3</v>
      </c>
      <c r="W204" s="4"/>
      <c r="X204">
        <f>IF(front!E204&gt;$X$2,O204,P204)</f>
        <v>291.27228789637263</v>
      </c>
      <c r="Y204">
        <f t="shared" si="73"/>
        <v>38.461728858733153</v>
      </c>
      <c r="Z204">
        <f>SUMPRODUCT($B$7:$B$456,Y$7:Y$456,EXP(constants!$B$32+constants!$A$32*ABS($A$7:$A$456-$A204)))</f>
        <v>2.1089348166568227</v>
      </c>
      <c r="AA204">
        <f t="shared" si="62"/>
        <v>36.352794042076333</v>
      </c>
      <c r="AB204">
        <f t="shared" si="74"/>
        <v>32.195185022325148</v>
      </c>
      <c r="AD204" s="4">
        <f t="shared" si="63"/>
        <v>1050.7512481325937</v>
      </c>
      <c r="AE204">
        <f>SUMPRODUCT($B$7:$B$456,AD$7:AD$456,EXP(constants!$B$32+constants!$A$32*ABS($A$7:$A$456-$A204)))</f>
        <v>26.358462295457379</v>
      </c>
      <c r="AF204" s="4">
        <f t="shared" si="64"/>
        <v>1024.3927858371362</v>
      </c>
      <c r="AG204">
        <f t="shared" si="75"/>
        <v>1024.3927858371362</v>
      </c>
      <c r="AH204" s="4"/>
      <c r="AI204" s="5">
        <f>SUMPRODUCT(constants!$B$13:$B$20,A204^constants!$A$13:$A$20)*constants!$C$10/((A204/1000000000)^5*(EXP(0.014388/(A204/1000000000)/constants!$B$9)-1))</f>
        <v>1.060014783365788E-7</v>
      </c>
      <c r="AJ204">
        <f>SUMPRODUCT(A204^constants!$E$28:$J$28,constants!$E$27:$J$27)</f>
        <v>1.7487022785280123E-6</v>
      </c>
      <c r="AL204" s="17">
        <f t="shared" si="65"/>
        <v>3.2924637104298066E-9</v>
      </c>
      <c r="AM204">
        <f t="shared" si="76"/>
        <v>1.7070622740660641E-9</v>
      </c>
      <c r="AN204">
        <f t="shared" si="77"/>
        <v>1.9287308731786705</v>
      </c>
      <c r="AO204">
        <f t="shared" si="78"/>
        <v>3.2067553253653669E-9</v>
      </c>
      <c r="AQ204">
        <f t="shared" si="79"/>
        <v>3.2067553253653669E-9</v>
      </c>
      <c r="AS204" s="4">
        <f t="shared" si="80"/>
        <v>1.0267274476435693</v>
      </c>
    </row>
    <row r="205" spans="1:45" x14ac:dyDescent="0.2">
      <c r="A205">
        <f>front!A205</f>
        <v>282.41000000000003</v>
      </c>
      <c r="B205" s="1">
        <f t="shared" si="81"/>
        <v>0.48000000000001819</v>
      </c>
      <c r="C205">
        <f>front!D205-front!B205</f>
        <v>164.65999999999985</v>
      </c>
      <c r="D205" s="2">
        <f>front!E205-front!C205</f>
        <v>1493.5</v>
      </c>
      <c r="E205" s="2">
        <f>IF(front!F205-front!C205&gt;0,front!F205-front!C205,0)</f>
        <v>1311.5</v>
      </c>
      <c r="F205" s="2">
        <f>front!I205-front!H205</f>
        <v>6340.3000000000011</v>
      </c>
      <c r="G205" s="2">
        <f>IF(front!J205-front!H205&gt;0,front!J205-front!H205,0)</f>
        <v>16.899999999999636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164.27346014142495</v>
      </c>
      <c r="J205" s="4">
        <f>D205/(constants!$A$4+constants!$B$4*data!D205+constants!$C$4*data!D205^2+constants!$D$4*data!D205^3+constants!$E$4*data!D205^4+constants!$F$4*data!D205^5+constants!$G$4*data!D205^6+constants!$H$4*data!D205^7)</f>
        <v>1490.0848437186849</v>
      </c>
      <c r="K205" s="4">
        <f>E205/(constants!$A$4+constants!$B$4*data!E205+constants!$C$4*data!E205^2+constants!$D$4*data!E205^3+constants!$E$4*data!E205^4+constants!$F$4*data!E205^5+constants!$G$4*data!E205^6+constants!$H$4*data!E205^7)</f>
        <v>1308.4971468740982</v>
      </c>
      <c r="L205" s="4">
        <f>F205/(constants!$A$4+constants!$B$4*data!F205+constants!$C$4*data!F205^2+constants!$D$4*data!F205^3+constants!$E$4*data!F205^4+constants!$F$4*data!F205^5+constants!$G$4*data!F205^6+constants!$H$4*data!F205^7)</f>
        <v>6328.634042050644</v>
      </c>
      <c r="M205" s="4">
        <f>G205/(constants!$A$4+constants!$B$4*data!G205+constants!$C$4*data!G205^2+constants!$D$4*data!G205^3+constants!$E$4*data!G205^4+constants!$F$4*data!G205^5+constants!$G$4*data!G205^6+constants!$H$4*data!G205^7)</f>
        <v>16.860073233270047</v>
      </c>
      <c r="N205" s="4"/>
      <c r="O205" s="4">
        <f t="shared" si="66"/>
        <v>273.78910023570825</v>
      </c>
      <c r="P205" s="4">
        <f t="shared" si="67"/>
        <v>298.01696874373692</v>
      </c>
      <c r="Q205" s="4">
        <f t="shared" si="68"/>
        <v>261.69942937481966</v>
      </c>
      <c r="R205" s="4">
        <f t="shared" si="69"/>
        <v>1054.772340341774</v>
      </c>
      <c r="S205" s="4">
        <f t="shared" si="70"/>
        <v>2.8100122055450076</v>
      </c>
      <c r="T205" s="4">
        <f t="shared" si="61"/>
        <v>0.91870305704349986</v>
      </c>
      <c r="U205" s="4">
        <f t="shared" si="71"/>
        <v>0.87813600171154516</v>
      </c>
      <c r="V205" s="4">
        <f t="shared" si="72"/>
        <v>2.6640935660433508E-3</v>
      </c>
      <c r="W205" s="4"/>
      <c r="X205">
        <f>IF(front!E205&gt;$X$2,O205,P205)</f>
        <v>298.01696874373692</v>
      </c>
      <c r="Y205">
        <f t="shared" si="73"/>
        <v>40.093034814139912</v>
      </c>
      <c r="Z205">
        <f>SUMPRODUCT($B$7:$B$456,Y$7:Y$456,EXP(constants!$B$32+constants!$A$32*ABS($A$7:$A$456-$A205)))</f>
        <v>2.1529498503198767</v>
      </c>
      <c r="AA205">
        <f t="shared" si="62"/>
        <v>37.940084963820034</v>
      </c>
      <c r="AB205">
        <f t="shared" si="74"/>
        <v>33.78247594406885</v>
      </c>
      <c r="AD205" s="4">
        <f t="shared" si="63"/>
        <v>1051.9257687807174</v>
      </c>
      <c r="AE205">
        <f>SUMPRODUCT($B$7:$B$456,AD$7:AD$456,EXP(constants!$B$32+constants!$A$32*ABS($A$7:$A$456-$A205)))</f>
        <v>26.480266188656003</v>
      </c>
      <c r="AF205" s="4">
        <f t="shared" si="64"/>
        <v>1025.4455025920613</v>
      </c>
      <c r="AG205">
        <f t="shared" si="75"/>
        <v>1025.4455025920613</v>
      </c>
      <c r="AH205" s="4"/>
      <c r="AI205" s="5">
        <f>SUMPRODUCT(constants!$B$13:$B$20,A205^constants!$A$13:$A$20)*constants!$C$10/((A205/1000000000)^5*(EXP(0.014388/(A205/1000000000)/constants!$B$9)-1))</f>
        <v>1.0812039064632027E-7</v>
      </c>
      <c r="AJ205">
        <f>SUMPRODUCT(A205^constants!$E$28:$J$28,constants!$E$27:$J$27)</f>
        <v>1.7377498263227505E-6</v>
      </c>
      <c r="AL205" s="17">
        <f t="shared" si="65"/>
        <v>3.2004874605794796E-9</v>
      </c>
      <c r="AM205">
        <f t="shared" si="76"/>
        <v>1.6946291362438744E-9</v>
      </c>
      <c r="AN205">
        <f t="shared" si="77"/>
        <v>1.888606416666081</v>
      </c>
      <c r="AO205">
        <f t="shared" si="78"/>
        <v>3.183399393055211E-9</v>
      </c>
      <c r="AQ205">
        <f t="shared" si="79"/>
        <v>3.183399393055211E-9</v>
      </c>
      <c r="AS205" s="4">
        <f t="shared" si="80"/>
        <v>1.0053678679343683</v>
      </c>
    </row>
    <row r="206" spans="1:45" x14ac:dyDescent="0.2">
      <c r="A206">
        <f>front!A206</f>
        <v>282.88</v>
      </c>
      <c r="B206" s="1">
        <f t="shared" si="81"/>
        <v>0.46999999999997044</v>
      </c>
      <c r="C206">
        <f>front!D206-front!B206</f>
        <v>157.40000000000009</v>
      </c>
      <c r="D206" s="2">
        <f>front!E206-front!C206</f>
        <v>1534.2000000000007</v>
      </c>
      <c r="E206" s="2">
        <f>IF(front!F206-front!C206&gt;0,front!F206-front!C206,0)</f>
        <v>1346.8999999999996</v>
      </c>
      <c r="F206" s="2">
        <f>front!I206-front!H206</f>
        <v>6455.7000000000007</v>
      </c>
      <c r="G206" s="2">
        <f>IF(front!J206-front!H206&gt;0,front!J206-front!H206,0)</f>
        <v>55.399999999999636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157.03039500950916</v>
      </c>
      <c r="J206" s="4">
        <f>D206/(constants!$A$4+constants!$B$4*data!D206+constants!$C$4*data!D206^2+constants!$D$4*data!D206^3+constants!$E$4*data!D206^4+constants!$F$4*data!D206^5+constants!$G$4*data!D206^6+constants!$H$4*data!D206^7)</f>
        <v>1530.6925947693217</v>
      </c>
      <c r="K206" s="4">
        <f>E206/(constants!$A$4+constants!$B$4*data!E206+constants!$C$4*data!E206^2+constants!$D$4*data!E206^3+constants!$E$4*data!E206^4+constants!$F$4*data!E206^5+constants!$G$4*data!E206^6+constants!$H$4*data!E206^7)</f>
        <v>1343.8169755897807</v>
      </c>
      <c r="L206" s="4">
        <f>F206/(constants!$A$4+constants!$B$4*data!F206+constants!$C$4*data!F206^2+constants!$D$4*data!F206^3+constants!$E$4*data!F206^4+constants!$F$4*data!F206^5+constants!$G$4*data!F206^6+constants!$H$4*data!F206^7)</f>
        <v>6444.0284063538566</v>
      </c>
      <c r="M206" s="4">
        <f>G206/(constants!$A$4+constants!$B$4*data!G206+constants!$C$4*data!G206^2+constants!$D$4*data!G206^3+constants!$E$4*data!G206^4+constants!$F$4*data!G206^5+constants!$G$4*data!G206^6+constants!$H$4*data!G206^7)</f>
        <v>55.269344901219362</v>
      </c>
      <c r="N206" s="4"/>
      <c r="O206" s="4">
        <f t="shared" si="66"/>
        <v>261.71732501584864</v>
      </c>
      <c r="P206" s="4">
        <f t="shared" si="67"/>
        <v>306.13851895386432</v>
      </c>
      <c r="Q206" s="4">
        <f t="shared" si="68"/>
        <v>268.76339511795612</v>
      </c>
      <c r="R206" s="4">
        <f t="shared" si="69"/>
        <v>1074.0047343923095</v>
      </c>
      <c r="S206" s="4">
        <f t="shared" si="70"/>
        <v>9.2115574835365592</v>
      </c>
      <c r="T206" s="4">
        <f t="shared" si="61"/>
        <v>0.8548983836146733</v>
      </c>
      <c r="U206" s="4">
        <f t="shared" si="71"/>
        <v>0.87791433771997607</v>
      </c>
      <c r="V206" s="4">
        <f t="shared" si="72"/>
        <v>8.5768313570317896E-3</v>
      </c>
      <c r="W206" s="4"/>
      <c r="X206">
        <f>IF(front!E206&gt;$X$2,O206,P206)</f>
        <v>306.13851895386432</v>
      </c>
      <c r="Y206">
        <f t="shared" si="73"/>
        <v>41.252529975212724</v>
      </c>
      <c r="Z206">
        <f>SUMPRODUCT($B$7:$B$456,Y$7:Y$456,EXP(constants!$B$32+constants!$A$32*ABS($A$7:$A$456-$A206)))</f>
        <v>2.1968887080926476</v>
      </c>
      <c r="AA206">
        <f t="shared" si="62"/>
        <v>39.055641267120073</v>
      </c>
      <c r="AB206">
        <f t="shared" si="74"/>
        <v>34.898032247368889</v>
      </c>
      <c r="AD206" s="4">
        <f t="shared" si="63"/>
        <v>1064.6733309507404</v>
      </c>
      <c r="AE206">
        <f>SUMPRODUCT($B$7:$B$456,AD$7:AD$456,EXP(constants!$B$32+constants!$A$32*ABS($A$7:$A$456-$A206)))</f>
        <v>26.599923031076223</v>
      </c>
      <c r="AF206" s="4">
        <f t="shared" si="64"/>
        <v>1038.0734079196641</v>
      </c>
      <c r="AG206">
        <f t="shared" si="75"/>
        <v>1038.0734079196641</v>
      </c>
      <c r="AH206" s="4"/>
      <c r="AI206" s="5">
        <f>SUMPRODUCT(constants!$B$13:$B$20,A206^constants!$A$13:$A$20)*constants!$C$10/((A206/1000000000)^5*(EXP(0.014388/(A206/1000000000)/constants!$B$9)-1))</f>
        <v>1.1022677493313109E-7</v>
      </c>
      <c r="AJ206">
        <f>SUMPRODUCT(A206^constants!$E$28:$J$28,constants!$E$27:$J$27)</f>
        <v>1.7271426367016364E-6</v>
      </c>
      <c r="AL206" s="17">
        <f t="shared" si="65"/>
        <v>3.1585383998675614E-9</v>
      </c>
      <c r="AM206">
        <f t="shared" si="76"/>
        <v>1.6637962436229741E-9</v>
      </c>
      <c r="AN206">
        <f t="shared" si="77"/>
        <v>1.8983925537599089</v>
      </c>
      <c r="AO206">
        <f t="shared" si="78"/>
        <v>3.1254791026764756E-9</v>
      </c>
      <c r="AQ206">
        <f t="shared" si="79"/>
        <v>3.1254791026764756E-9</v>
      </c>
      <c r="AS206" s="4">
        <f t="shared" si="80"/>
        <v>1.0105773534568752</v>
      </c>
    </row>
    <row r="207" spans="1:45" x14ac:dyDescent="0.2">
      <c r="A207">
        <f>front!A207</f>
        <v>283.36</v>
      </c>
      <c r="B207" s="1">
        <f t="shared" si="81"/>
        <v>0.48000000000001819</v>
      </c>
      <c r="C207">
        <f>front!D207-front!B207</f>
        <v>168.19999999999982</v>
      </c>
      <c r="D207" s="2">
        <f>front!E207-front!C207</f>
        <v>1505.1000000000004</v>
      </c>
      <c r="E207" s="2">
        <f>IF(front!F207-front!C207&gt;0,front!F207-front!C207,0)</f>
        <v>1326.6000000000004</v>
      </c>
      <c r="F207" s="2">
        <f>front!I207-front!H207</f>
        <v>6427.6</v>
      </c>
      <c r="G207" s="2">
        <f>IF(front!J207-front!H207&gt;0,front!J207-front!H207,0)</f>
        <v>19.399999999999636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167.80520593863298</v>
      </c>
      <c r="J207" s="4">
        <f>D207/(constants!$A$4+constants!$B$4*data!D207+constants!$C$4*data!D207^2+constants!$D$4*data!D207^3+constants!$E$4*data!D207^4+constants!$F$4*data!D207^5+constants!$G$4*data!D207^6+constants!$H$4*data!D207^7)</f>
        <v>1501.658553515176</v>
      </c>
      <c r="K207" s="4">
        <f>E207/(constants!$A$4+constants!$B$4*data!E207+constants!$C$4*data!E207^2+constants!$D$4*data!E207^3+constants!$E$4*data!E207^4+constants!$F$4*data!E207^5+constants!$G$4*data!E207^6+constants!$H$4*data!E207^7)</f>
        <v>1323.5629506947221</v>
      </c>
      <c r="L207" s="4">
        <f>F207/(constants!$A$4+constants!$B$4*data!F207+constants!$C$4*data!F207^2+constants!$D$4*data!F207^3+constants!$E$4*data!F207^4+constants!$F$4*data!F207^5+constants!$G$4*data!F207^6+constants!$H$4*data!F207^7)</f>
        <v>6415.9282934225484</v>
      </c>
      <c r="M207" s="4">
        <f>G207/(constants!$A$4+constants!$B$4*data!G207+constants!$C$4*data!G207^2+constants!$D$4*data!G207^3+constants!$E$4*data!G207^4+constants!$F$4*data!G207^5+constants!$G$4*data!G207^6+constants!$H$4*data!G207^7)</f>
        <v>19.354172210168326</v>
      </c>
      <c r="N207" s="4"/>
      <c r="O207" s="4">
        <f t="shared" si="66"/>
        <v>279.67534323105497</v>
      </c>
      <c r="P207" s="4">
        <f t="shared" si="67"/>
        <v>300.33171070303518</v>
      </c>
      <c r="Q207" s="4">
        <f t="shared" si="68"/>
        <v>264.71259013894445</v>
      </c>
      <c r="R207" s="4">
        <f t="shared" si="69"/>
        <v>1069.3213822370913</v>
      </c>
      <c r="S207" s="4">
        <f t="shared" si="70"/>
        <v>3.2256953683613876</v>
      </c>
      <c r="T207" s="4">
        <f t="shared" si="61"/>
        <v>0.93122149031939883</v>
      </c>
      <c r="U207" s="4">
        <f t="shared" si="71"/>
        <v>0.88140073360648041</v>
      </c>
      <c r="V207" s="4">
        <f t="shared" si="72"/>
        <v>3.0165817517022048E-3</v>
      </c>
      <c r="W207" s="4"/>
      <c r="X207">
        <f>IF(front!E207&gt;$X$2,O207,P207)</f>
        <v>300.33171070303518</v>
      </c>
      <c r="Y207">
        <f t="shared" si="73"/>
        <v>39.438086393516585</v>
      </c>
      <c r="Z207">
        <f>SUMPRODUCT($B$7:$B$456,Y$7:Y$456,EXP(constants!$B$32+constants!$A$32*ABS($A$7:$A$456-$A207)))</f>
        <v>2.24264854375981</v>
      </c>
      <c r="AA207">
        <f t="shared" si="62"/>
        <v>37.195437849756772</v>
      </c>
      <c r="AB207">
        <f t="shared" si="74"/>
        <v>33.037828830005587</v>
      </c>
      <c r="AD207" s="4">
        <f t="shared" si="63"/>
        <v>1066.0537193130333</v>
      </c>
      <c r="AE207">
        <f>SUMPRODUCT($B$7:$B$456,AD$7:AD$456,EXP(constants!$B$32+constants!$A$32*ABS($A$7:$A$456-$A207)))</f>
        <v>26.722785720241458</v>
      </c>
      <c r="AF207" s="4">
        <f t="shared" si="64"/>
        <v>1039.3309335927918</v>
      </c>
      <c r="AG207">
        <f t="shared" si="75"/>
        <v>1039.3309335927918</v>
      </c>
      <c r="AH207" s="4"/>
      <c r="AI207" s="5">
        <f>SUMPRODUCT(constants!$B$13:$B$20,A207^constants!$A$13:$A$20)*constants!$C$10/((A207/1000000000)^5*(EXP(0.014388/(A207/1000000000)/constants!$B$9)-1))</f>
        <v>1.1241058356239893E-7</v>
      </c>
      <c r="AJ207">
        <f>SUMPRODUCT(A207^constants!$E$28:$J$28,constants!$E$27:$J$27)</f>
        <v>1.7164274669251062E-6</v>
      </c>
      <c r="AL207" s="17">
        <f t="shared" si="65"/>
        <v>3.4024809602592737E-9</v>
      </c>
      <c r="AM207">
        <f t="shared" si="76"/>
        <v>1.6514734734120785E-9</v>
      </c>
      <c r="AN207">
        <f t="shared" si="77"/>
        <v>2.0602698226992842</v>
      </c>
      <c r="AO207">
        <f t="shared" si="78"/>
        <v>3.1023304984355071E-9</v>
      </c>
      <c r="AQ207">
        <f t="shared" si="79"/>
        <v>3.1023304984355071E-9</v>
      </c>
      <c r="AS207" s="4">
        <f t="shared" si="80"/>
        <v>1.0967499955195397</v>
      </c>
    </row>
    <row r="208" spans="1:45" x14ac:dyDescent="0.2">
      <c r="A208">
        <f>front!A208</f>
        <v>283.83</v>
      </c>
      <c r="B208" s="1">
        <f t="shared" si="81"/>
        <v>0.46999999999997044</v>
      </c>
      <c r="C208">
        <f>front!D208-front!B208</f>
        <v>151.20000000000027</v>
      </c>
      <c r="D208" s="2">
        <f>front!E208-front!C208</f>
        <v>1499.7999999999993</v>
      </c>
      <c r="E208" s="2">
        <f>IF(front!F208-front!C208&gt;0,front!F208-front!C208,0)</f>
        <v>1327.7999999999993</v>
      </c>
      <c r="F208" s="2">
        <f>front!I208-front!H208</f>
        <v>6526.6000000000022</v>
      </c>
      <c r="G208" s="2">
        <f>IF(front!J208-front!H208&gt;0,front!J208-front!H208,0)</f>
        <v>0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150.84486455354747</v>
      </c>
      <c r="J208" s="4">
        <f>D208/(constants!$A$4+constants!$B$4*data!D208+constants!$C$4*data!D208^2+constants!$D$4*data!D208^3+constants!$E$4*data!D208^4+constants!$F$4*data!D208^5+constants!$G$4*data!D208^6+constants!$H$4*data!D208^7)</f>
        <v>1496.370565603853</v>
      </c>
      <c r="K208" s="4">
        <f>E208/(constants!$A$4+constants!$B$4*data!E208+constants!$C$4*data!E208^2+constants!$D$4*data!E208^3+constants!$E$4*data!E208^4+constants!$F$4*data!E208^5+constants!$G$4*data!E208^6+constants!$H$4*data!E208^7)</f>
        <v>1324.7602330446919</v>
      </c>
      <c r="L208" s="4">
        <f>F208/(constants!$A$4+constants!$B$4*data!F208+constants!$C$4*data!F208^2+constants!$D$4*data!F208^3+constants!$E$4*data!F208^4+constants!$F$4*data!F208^5+constants!$G$4*data!F208^6+constants!$H$4*data!F208^7)</f>
        <v>6514.9330203972768</v>
      </c>
      <c r="M208" s="4">
        <f>G208/(constants!$A$4+constants!$B$4*data!G208+constants!$C$4*data!G208^2+constants!$D$4*data!G208^3+constants!$E$4*data!G208^4+constants!$F$4*data!G208^5+constants!$G$4*data!G208^6+constants!$H$4*data!G208^7)</f>
        <v>0</v>
      </c>
      <c r="N208" s="4"/>
      <c r="O208" s="4">
        <f t="shared" si="66"/>
        <v>251.40810758924579</v>
      </c>
      <c r="P208" s="4">
        <f t="shared" si="67"/>
        <v>299.27411312077061</v>
      </c>
      <c r="Q208" s="4">
        <f t="shared" si="68"/>
        <v>264.95204660893836</v>
      </c>
      <c r="R208" s="4">
        <f t="shared" si="69"/>
        <v>1085.8221700662127</v>
      </c>
      <c r="S208" s="4">
        <f t="shared" si="70"/>
        <v>0</v>
      </c>
      <c r="T208" s="4">
        <f t="shared" si="61"/>
        <v>0.84005965289684537</v>
      </c>
      <c r="U208" s="4">
        <f t="shared" si="71"/>
        <v>0.88531561866835529</v>
      </c>
      <c r="V208" s="4">
        <f t="shared" si="72"/>
        <v>0</v>
      </c>
      <c r="W208" s="4"/>
      <c r="X208">
        <f>IF(front!E208&gt;$X$2,O208,P208)</f>
        <v>299.27411312077061</v>
      </c>
      <c r="Y208">
        <f t="shared" si="73"/>
        <v>38.144486941116952</v>
      </c>
      <c r="Z208">
        <f>SUMPRODUCT($B$7:$B$456,Y$7:Y$456,EXP(constants!$B$32+constants!$A$32*ABS($A$7:$A$456-$A208)))</f>
        <v>2.2883723024501057</v>
      </c>
      <c r="AA208">
        <f t="shared" si="62"/>
        <v>35.856114638666845</v>
      </c>
      <c r="AB208">
        <f t="shared" si="74"/>
        <v>31.698505618915657</v>
      </c>
      <c r="AD208" s="4">
        <f t="shared" si="63"/>
        <v>1085.8221700662127</v>
      </c>
      <c r="AE208">
        <f>SUMPRODUCT($B$7:$B$456,AD$7:AD$456,EXP(constants!$B$32+constants!$A$32*ABS($A$7:$A$456-$A208)))</f>
        <v>26.843402834510176</v>
      </c>
      <c r="AF208" s="4">
        <f t="shared" si="64"/>
        <v>1058.9787672317025</v>
      </c>
      <c r="AG208">
        <f t="shared" si="75"/>
        <v>1058.9787672317025</v>
      </c>
      <c r="AH208" s="4"/>
      <c r="AI208" s="5">
        <f>SUMPRODUCT(constants!$B$13:$B$20,A208^constants!$A$13:$A$20)*constants!$C$10/((A208/1000000000)^5*(EXP(0.014388/(A208/1000000000)/constants!$B$9)-1))</f>
        <v>1.1458113530011169E-7</v>
      </c>
      <c r="AJ208">
        <f>SUMPRODUCT(A208^constants!$E$28:$J$28,constants!$E$27:$J$27)</f>
        <v>1.7060489831855906E-6</v>
      </c>
      <c r="AL208" s="17">
        <f t="shared" si="65"/>
        <v>3.6147172575774972E-9</v>
      </c>
      <c r="AM208">
        <f t="shared" si="76"/>
        <v>1.611032285043266E-9</v>
      </c>
      <c r="AN208">
        <f t="shared" si="77"/>
        <v>2.2437273859352982</v>
      </c>
      <c r="AO208">
        <f t="shared" si="78"/>
        <v>3.0263608058613188E-9</v>
      </c>
      <c r="AQ208">
        <f t="shared" si="79"/>
        <v>3.0263608058613188E-9</v>
      </c>
      <c r="AS208" s="4">
        <f t="shared" si="80"/>
        <v>1.1944105443662487</v>
      </c>
    </row>
    <row r="209" spans="1:45" x14ac:dyDescent="0.2">
      <c r="A209">
        <f>front!A209</f>
        <v>284.3</v>
      </c>
      <c r="B209" s="1">
        <f t="shared" si="81"/>
        <v>0.47000000000002728</v>
      </c>
      <c r="C209">
        <f>front!D209-front!B209</f>
        <v>165</v>
      </c>
      <c r="D209" s="2">
        <f>front!E209-front!C209</f>
        <v>1476.2999999999993</v>
      </c>
      <c r="E209" s="2">
        <f>IF(front!F209-front!C209&gt;0,front!F209-front!C209,0)</f>
        <v>1300.8999999999996</v>
      </c>
      <c r="F209" s="2">
        <f>front!I209-front!H209</f>
        <v>6577.2000000000007</v>
      </c>
      <c r="G209" s="2">
        <f>IF(front!J209-front!H209&gt;0,front!J209-front!H209,0)</f>
        <v>3.8000000000010914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164.61266727151622</v>
      </c>
      <c r="J209" s="4">
        <f>D209/(constants!$A$4+constants!$B$4*data!D209+constants!$C$4*data!D209^2+constants!$D$4*data!D209^3+constants!$E$4*data!D209^4+constants!$F$4*data!D209^5+constants!$G$4*data!D209^6+constants!$H$4*data!D209^7)</f>
        <v>1472.9238230062065</v>
      </c>
      <c r="K209" s="4">
        <f>E209/(constants!$A$4+constants!$B$4*data!E209+constants!$C$4*data!E209^2+constants!$D$4*data!E209^3+constants!$E$4*data!E209^4+constants!$F$4*data!E209^5+constants!$G$4*data!E209^6+constants!$H$4*data!E209^7)</f>
        <v>1297.9211511701553</v>
      </c>
      <c r="L209" s="4">
        <f>F209/(constants!$A$4+constants!$B$4*data!F209+constants!$C$4*data!F209^2+constants!$D$4*data!F209^3+constants!$E$4*data!F209^4+constants!$F$4*data!F209^5+constants!$G$4*data!F209^6+constants!$H$4*data!F209^7)</f>
        <v>6565.5401610303843</v>
      </c>
      <c r="M209" s="4">
        <f>G209/(constants!$A$4+constants!$B$4*data!G209+constants!$C$4*data!G209^2+constants!$D$4*data!G209^3+constants!$E$4*data!G209^4+constants!$F$4*data!G209^5+constants!$G$4*data!G209^6+constants!$H$4*data!G209^7)</f>
        <v>3.7910168982930736</v>
      </c>
      <c r="N209" s="4"/>
      <c r="O209" s="4">
        <f t="shared" si="66"/>
        <v>274.35444545252705</v>
      </c>
      <c r="P209" s="4">
        <f t="shared" si="67"/>
        <v>294.58476460124126</v>
      </c>
      <c r="Q209" s="4">
        <f t="shared" si="68"/>
        <v>259.58423023403105</v>
      </c>
      <c r="R209" s="4">
        <f t="shared" si="69"/>
        <v>1094.256693505064</v>
      </c>
      <c r="S209" s="4">
        <f t="shared" si="70"/>
        <v>0.63183614971551227</v>
      </c>
      <c r="T209" s="4">
        <f t="shared" si="61"/>
        <v>0.93132598294382751</v>
      </c>
      <c r="U209" s="4">
        <f t="shared" si="71"/>
        <v>0.88118688210305796</v>
      </c>
      <c r="V209" s="4">
        <f t="shared" si="72"/>
        <v>5.7741127238769617E-4</v>
      </c>
      <c r="W209" s="4"/>
      <c r="X209">
        <f>IF(front!E209&gt;$X$2,O209,P209)</f>
        <v>294.58476460124126</v>
      </c>
      <c r="Y209">
        <f t="shared" si="73"/>
        <v>38.74551417569316</v>
      </c>
      <c r="Z209">
        <f>SUMPRODUCT($B$7:$B$456,Y$7:Y$456,EXP(constants!$B$32+constants!$A$32*ABS($A$7:$A$456-$A209)))</f>
        <v>2.335066369084879</v>
      </c>
      <c r="AA209">
        <f t="shared" si="62"/>
        <v>36.410447806608282</v>
      </c>
      <c r="AB209">
        <f t="shared" si="74"/>
        <v>32.252838786857097</v>
      </c>
      <c r="AD209" s="4">
        <f t="shared" si="63"/>
        <v>1093.6166369204418</v>
      </c>
      <c r="AE209">
        <f>SUMPRODUCT($B$7:$B$456,AD$7:AD$456,EXP(constants!$B$32+constants!$A$32*ABS($A$7:$A$456-$A209)))</f>
        <v>26.964268489877639</v>
      </c>
      <c r="AF209" s="4">
        <f t="shared" si="64"/>
        <v>1066.6523684305641</v>
      </c>
      <c r="AG209">
        <f t="shared" si="75"/>
        <v>1066.6523684305641</v>
      </c>
      <c r="AH209" s="4"/>
      <c r="AI209" s="5">
        <f>SUMPRODUCT(constants!$B$13:$B$20,A209^constants!$A$13:$A$20)*constants!$C$10/((A209/1000000000)^5*(EXP(0.014388/(A209/1000000000)/constants!$B$9)-1))</f>
        <v>1.1678389491598738E-7</v>
      </c>
      <c r="AJ209">
        <f>SUMPRODUCT(A209^constants!$E$28:$J$28,constants!$E$27:$J$27)</f>
        <v>1.6957809997067094E-6</v>
      </c>
      <c r="AL209" s="17">
        <f t="shared" si="65"/>
        <v>3.6208873174778138E-9</v>
      </c>
      <c r="AM209">
        <f t="shared" si="76"/>
        <v>1.5898159980667587E-9</v>
      </c>
      <c r="AN209">
        <f t="shared" si="77"/>
        <v>2.2775511894966902</v>
      </c>
      <c r="AO209">
        <f t="shared" si="78"/>
        <v>2.9865055280076639E-9</v>
      </c>
      <c r="AQ209">
        <f t="shared" si="79"/>
        <v>2.9865055280076639E-9</v>
      </c>
      <c r="AS209" s="4">
        <f t="shared" si="80"/>
        <v>1.2124160774258985</v>
      </c>
    </row>
    <row r="210" spans="1:45" x14ac:dyDescent="0.2">
      <c r="A210">
        <f>front!A210</f>
        <v>284.77999999999997</v>
      </c>
      <c r="B210" s="1">
        <f t="shared" si="81"/>
        <v>0.47999999999996135</v>
      </c>
      <c r="C210">
        <f>front!D210-front!B210</f>
        <v>178.59999999999991</v>
      </c>
      <c r="D210" s="2">
        <f>front!E210-front!C210</f>
        <v>1516.6000000000004</v>
      </c>
      <c r="E210" s="2">
        <f>IF(front!F210-front!C210&gt;0,front!F210-front!C210,0)</f>
        <v>1309.5</v>
      </c>
      <c r="F210" s="2">
        <f>front!I210-front!H210</f>
        <v>6615.2999999999993</v>
      </c>
      <c r="G210" s="2">
        <f>IF(front!J210-front!H210&gt;0,front!J210-front!H210,0)</f>
        <v>20.600000000000364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178.18096865097613</v>
      </c>
      <c r="J210" s="4">
        <f>D210/(constants!$A$4+constants!$B$4*data!D210+constants!$C$4*data!D210^2+constants!$D$4*data!D210^3+constants!$E$4*data!D210^4+constants!$F$4*data!D210^5+constants!$G$4*data!D210^6+constants!$H$4*data!D210^7)</f>
        <v>1513.1324884736366</v>
      </c>
      <c r="K210" s="4">
        <f>E210/(constants!$A$4+constants!$B$4*data!E210+constants!$C$4*data!E210^2+constants!$D$4*data!E210^3+constants!$E$4*data!E210^4+constants!$F$4*data!E210^5+constants!$G$4*data!E210^6+constants!$H$4*data!E210^7)</f>
        <v>1306.5016760458586</v>
      </c>
      <c r="L210" s="4">
        <f>F210/(constants!$A$4+constants!$B$4*data!F210+constants!$C$4*data!F210^2+constants!$D$4*data!F210^3+constants!$E$4*data!F210^4+constants!$F$4*data!F210^5+constants!$G$4*data!F210^6+constants!$H$4*data!F210^7)</f>
        <v>6603.6476855060728</v>
      </c>
      <c r="M210" s="4">
        <f>G210/(constants!$A$4+constants!$B$4*data!G210+constants!$C$4*data!G210^2+constants!$D$4*data!G210^3+constants!$E$4*data!G210^4+constants!$F$4*data!G210^5+constants!$G$4*data!G210^6+constants!$H$4*data!G210^7)</f>
        <v>20.551340199625859</v>
      </c>
      <c r="N210" s="4"/>
      <c r="O210" s="4">
        <f t="shared" si="66"/>
        <v>296.96828108496021</v>
      </c>
      <c r="P210" s="4">
        <f t="shared" si="67"/>
        <v>302.62649769472733</v>
      </c>
      <c r="Q210" s="4">
        <f t="shared" si="68"/>
        <v>261.30033520917169</v>
      </c>
      <c r="R210" s="4">
        <f t="shared" si="69"/>
        <v>1100.6079475843455</v>
      </c>
      <c r="S210" s="4">
        <f t="shared" si="70"/>
        <v>3.4252233666043095</v>
      </c>
      <c r="T210" s="4">
        <f t="shared" si="61"/>
        <v>0.98130297031863079</v>
      </c>
      <c r="U210" s="4">
        <f t="shared" si="71"/>
        <v>0.86344169198546794</v>
      </c>
      <c r="V210" s="4">
        <f t="shared" si="72"/>
        <v>3.1121194192011013E-3</v>
      </c>
      <c r="W210" s="4"/>
      <c r="X210">
        <f>IF(front!E210&gt;$X$2,O210,P210)</f>
        <v>302.62649769472733</v>
      </c>
      <c r="Y210">
        <f t="shared" si="73"/>
        <v>45.095900263640033</v>
      </c>
      <c r="Z210">
        <f>SUMPRODUCT($B$7:$B$456,Y$7:Y$456,EXP(constants!$B$32+constants!$A$32*ABS($A$7:$A$456-$A210)))</f>
        <v>2.3837866374764189</v>
      </c>
      <c r="AA210">
        <f t="shared" si="62"/>
        <v>42.712113626163614</v>
      </c>
      <c r="AB210">
        <f t="shared" si="74"/>
        <v>38.554504606412429</v>
      </c>
      <c r="AD210" s="4">
        <f t="shared" si="63"/>
        <v>1097.1381607249139</v>
      </c>
      <c r="AE210">
        <f>SUMPRODUCT($B$7:$B$456,AD$7:AD$456,EXP(constants!$B$32+constants!$A$32*ABS($A$7:$A$456-$A210)))</f>
        <v>27.088118970512305</v>
      </c>
      <c r="AF210" s="4">
        <f t="shared" si="64"/>
        <v>1070.0500417544015</v>
      </c>
      <c r="AG210">
        <f t="shared" si="75"/>
        <v>1070.0500417544015</v>
      </c>
      <c r="AH210" s="4"/>
      <c r="AI210" s="5">
        <f>SUMPRODUCT(constants!$B$13:$B$20,A210^constants!$A$13:$A$20)*constants!$C$10/((A210/1000000000)^5*(EXP(0.014388/(A210/1000000000)/constants!$B$9)-1))</f>
        <v>1.1906708344684481E-7</v>
      </c>
      <c r="AJ210">
        <f>SUMPRODUCT(A210^constants!$E$28:$J$28,constants!$E$27:$J$27)</f>
        <v>1.6854068071474521E-6</v>
      </c>
      <c r="AL210" s="17">
        <f t="shared" si="65"/>
        <v>3.0882794283664959E-9</v>
      </c>
      <c r="AM210">
        <f t="shared" si="76"/>
        <v>1.5750728857354576E-9</v>
      </c>
      <c r="AN210">
        <f t="shared" si="77"/>
        <v>1.9607215998289935</v>
      </c>
      <c r="AO210">
        <f t="shared" si="78"/>
        <v>2.9588102560195783E-9</v>
      </c>
      <c r="AQ210">
        <f t="shared" si="79"/>
        <v>2.9588102560195783E-9</v>
      </c>
      <c r="AS210" s="4">
        <f t="shared" si="80"/>
        <v>1.0437571730338293</v>
      </c>
    </row>
    <row r="211" spans="1:45" x14ac:dyDescent="0.2">
      <c r="A211">
        <f>front!A211</f>
        <v>285.25</v>
      </c>
      <c r="B211" s="1">
        <f t="shared" si="81"/>
        <v>0.47000000000002728</v>
      </c>
      <c r="C211">
        <f>front!D211-front!B211</f>
        <v>161.12999999999965</v>
      </c>
      <c r="D211" s="2">
        <f>front!E211-front!C211</f>
        <v>1477.2000000000007</v>
      </c>
      <c r="E211" s="2">
        <f>IF(front!F211-front!C211&gt;0,front!F211-front!C211,0)</f>
        <v>1239.8000000000011</v>
      </c>
      <c r="F211" s="2">
        <f>front!I211-front!H211</f>
        <v>6652.7999999999993</v>
      </c>
      <c r="G211" s="2">
        <f>IF(front!J211-front!H211&gt;0,front!J211-front!H211,0)</f>
        <v>19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160.75169317363117</v>
      </c>
      <c r="J211" s="4">
        <f>D211/(constants!$A$4+constants!$B$4*data!D211+constants!$C$4*data!D211^2+constants!$D$4*data!D211^3+constants!$E$4*data!D211^4+constants!$F$4*data!D211^5+constants!$G$4*data!D211^6+constants!$H$4*data!D211^7)</f>
        <v>1473.8217834729544</v>
      </c>
      <c r="K211" s="4">
        <f>E211/(constants!$A$4+constants!$B$4*data!E211+constants!$C$4*data!E211^2+constants!$D$4*data!E211^3+constants!$E$4*data!E211^4+constants!$F$4*data!E211^5+constants!$G$4*data!E211^6+constants!$H$4*data!E211^7)</f>
        <v>1236.9595026086326</v>
      </c>
      <c r="L211" s="4">
        <f>F211/(constants!$A$4+constants!$B$4*data!F211+constants!$C$4*data!F211^2+constants!$D$4*data!F211^3+constants!$E$4*data!F211^4+constants!$F$4*data!F211^5+constants!$G$4*data!F211^6+constants!$H$4*data!F211^7)</f>
        <v>6641.1569150269443</v>
      </c>
      <c r="M211" s="4">
        <f>G211/(constants!$A$4+constants!$B$4*data!G211+constants!$C$4*data!G211^2+constants!$D$4*data!G211^3+constants!$E$4*data!G211^4+constants!$F$4*data!G211^5+constants!$G$4*data!G211^6+constants!$H$4*data!G211^7)</f>
        <v>18.955116282878382</v>
      </c>
      <c r="N211" s="4"/>
      <c r="O211" s="4">
        <f t="shared" si="66"/>
        <v>267.91948862271863</v>
      </c>
      <c r="P211" s="4">
        <f t="shared" si="67"/>
        <v>294.76435669459084</v>
      </c>
      <c r="Q211" s="4">
        <f t="shared" si="68"/>
        <v>247.39190052172654</v>
      </c>
      <c r="R211" s="4">
        <f t="shared" si="69"/>
        <v>1106.859485837824</v>
      </c>
      <c r="S211" s="4">
        <f t="shared" si="70"/>
        <v>3.1591860471463971</v>
      </c>
      <c r="T211" s="4">
        <f t="shared" si="61"/>
        <v>0.90892769949222008</v>
      </c>
      <c r="U211" s="4">
        <f t="shared" si="71"/>
        <v>0.83928702674880218</v>
      </c>
      <c r="V211" s="4">
        <f t="shared" si="72"/>
        <v>2.8541888898888455E-3</v>
      </c>
      <c r="W211" s="4"/>
      <c r="X211">
        <f>IF(front!E211&gt;$X$2,O211,P211)</f>
        <v>294.76435669459084</v>
      </c>
      <c r="Y211">
        <f t="shared" si="73"/>
        <v>50.94153920768818</v>
      </c>
      <c r="Z211">
        <f>SUMPRODUCT($B$7:$B$456,Y$7:Y$456,EXP(constants!$B$32+constants!$A$32*ABS($A$7:$A$456-$A211)))</f>
        <v>2.4324103126297887</v>
      </c>
      <c r="AA211">
        <f t="shared" si="62"/>
        <v>48.509128895058389</v>
      </c>
      <c r="AB211">
        <f t="shared" si="74"/>
        <v>44.351519875307204</v>
      </c>
      <c r="AD211" s="4">
        <f t="shared" si="63"/>
        <v>1103.6591975472079</v>
      </c>
      <c r="AE211">
        <f>SUMPRODUCT($B$7:$B$456,AD$7:AD$456,EXP(constants!$B$32+constants!$A$32*ABS($A$7:$A$456-$A211)))</f>
        <v>27.209413523522255</v>
      </c>
      <c r="AF211" s="4">
        <f t="shared" si="64"/>
        <v>1076.4497840236857</v>
      </c>
      <c r="AG211">
        <f t="shared" si="75"/>
        <v>1076.4497840236857</v>
      </c>
      <c r="AH211" s="4"/>
      <c r="AI211" s="5">
        <f>SUMPRODUCT(constants!$B$13:$B$20,A211^constants!$A$13:$A$20)*constants!$C$10/((A211/1000000000)^5*(EXP(0.014388/(A211/1000000000)/constants!$B$9)-1))</f>
        <v>1.2133588055871552E-7</v>
      </c>
      <c r="AJ211">
        <f>SUMPRODUCT(A211^constants!$E$28:$J$28,constants!$E$27:$J$27)</f>
        <v>1.6753569291105895E-6</v>
      </c>
      <c r="AL211" s="17">
        <f t="shared" si="65"/>
        <v>2.7357772833906759E-9</v>
      </c>
      <c r="AM211">
        <f t="shared" si="76"/>
        <v>1.556372581402019E-9</v>
      </c>
      <c r="AN211">
        <f t="shared" si="77"/>
        <v>1.7577907218888551</v>
      </c>
      <c r="AO211">
        <f t="shared" si="78"/>
        <v>2.9236813088111262E-9</v>
      </c>
      <c r="AQ211">
        <f t="shared" si="79"/>
        <v>2.9236813088111262E-9</v>
      </c>
      <c r="AS211" s="4">
        <f t="shared" si="80"/>
        <v>0.93573033255910554</v>
      </c>
    </row>
    <row r="212" spans="1:45" x14ac:dyDescent="0.2">
      <c r="A212">
        <f>front!A212</f>
        <v>285.72000000000003</v>
      </c>
      <c r="B212" s="1">
        <f t="shared" si="81"/>
        <v>0.47000000000002728</v>
      </c>
      <c r="C212">
        <f>front!D212-front!B212</f>
        <v>163.07000000000016</v>
      </c>
      <c r="D212" s="2">
        <f>front!E212-front!C212</f>
        <v>1506.1000000000004</v>
      </c>
      <c r="E212" s="2">
        <f>IF(front!F212-front!C212&gt;0,front!F212-front!C212,0)</f>
        <v>1269.6000000000004</v>
      </c>
      <c r="F212" s="2">
        <f>front!I212-front!H212</f>
        <v>6743.2999999999993</v>
      </c>
      <c r="G212" s="2">
        <f>IF(front!J212-front!H212&gt;0,front!J212-front!H212,0)</f>
        <v>20.900000000001455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162.68716823833441</v>
      </c>
      <c r="J212" s="4">
        <f>D212/(constants!$A$4+constants!$B$4*data!D212+constants!$C$4*data!D212^2+constants!$D$4*data!D212^3+constants!$E$4*data!D212^4+constants!$F$4*data!D212^5+constants!$G$4*data!D212^6+constants!$H$4*data!D212^7)</f>
        <v>1502.6562870483174</v>
      </c>
      <c r="K212" s="4">
        <f>E212/(constants!$A$4+constants!$B$4*data!E212+constants!$C$4*data!E212^2+constants!$D$4*data!E212^3+constants!$E$4*data!E212^4+constants!$F$4*data!E212^5+constants!$G$4*data!E212^6+constants!$H$4*data!E212^7)</f>
        <v>1266.6920276163487</v>
      </c>
      <c r="L212" s="4">
        <f>F212/(constants!$A$4+constants!$B$4*data!F212+constants!$C$4*data!F212^2+constants!$D$4*data!F212^3+constants!$E$4*data!F212^4+constants!$F$4*data!F212^5+constants!$G$4*data!F212^6+constants!$H$4*data!F212^7)</f>
        <v>6731.686756990086</v>
      </c>
      <c r="M212" s="4">
        <f>G212/(constants!$A$4+constants!$B$4*data!G212+constants!$C$4*data!G212^2+constants!$D$4*data!G212^3+constants!$E$4*data!G212^4+constants!$F$4*data!G212^5+constants!$G$4*data!G212^6+constants!$H$4*data!G212^7)</f>
        <v>20.850632245597982</v>
      </c>
      <c r="N212" s="4"/>
      <c r="O212" s="4">
        <f t="shared" si="66"/>
        <v>271.14528039722404</v>
      </c>
      <c r="P212" s="4">
        <f t="shared" si="67"/>
        <v>300.53125740966351</v>
      </c>
      <c r="Q212" s="4">
        <f t="shared" si="68"/>
        <v>253.33840552326973</v>
      </c>
      <c r="R212" s="4">
        <f t="shared" si="69"/>
        <v>1121.947792831681</v>
      </c>
      <c r="S212" s="4">
        <f t="shared" si="70"/>
        <v>3.4751053742663305</v>
      </c>
      <c r="T212" s="4">
        <f t="shared" si="61"/>
        <v>0.90221989797093705</v>
      </c>
      <c r="U212" s="4">
        <f t="shared" si="71"/>
        <v>0.84296857407393155</v>
      </c>
      <c r="V212" s="4">
        <f t="shared" si="72"/>
        <v>3.0973859893208768E-3</v>
      </c>
      <c r="W212" s="4"/>
      <c r="X212">
        <f>IF(front!E212&gt;$X$2,O212,P212)</f>
        <v>300.53125740966351</v>
      </c>
      <c r="Y212">
        <f t="shared" si="73"/>
        <v>50.847724189470739</v>
      </c>
      <c r="Z212">
        <f>SUMPRODUCT($B$7:$B$456,Y$7:Y$456,EXP(constants!$B$32+constants!$A$32*ABS($A$7:$A$456-$A212)))</f>
        <v>2.4818840578206887</v>
      </c>
      <c r="AA212">
        <f t="shared" si="62"/>
        <v>48.365840131650053</v>
      </c>
      <c r="AB212">
        <f t="shared" si="74"/>
        <v>44.208231111898868</v>
      </c>
      <c r="AD212" s="4">
        <f t="shared" si="63"/>
        <v>1118.4274749801991</v>
      </c>
      <c r="AE212">
        <f>SUMPRODUCT($B$7:$B$456,AD$7:AD$456,EXP(constants!$B$32+constants!$A$32*ABS($A$7:$A$456-$A212)))</f>
        <v>27.330907130541256</v>
      </c>
      <c r="AF212" s="4">
        <f t="shared" si="64"/>
        <v>1091.096567849658</v>
      </c>
      <c r="AG212">
        <f t="shared" si="75"/>
        <v>1091.096567849658</v>
      </c>
      <c r="AH212" s="4"/>
      <c r="AI212" s="5">
        <f>SUMPRODUCT(constants!$B$13:$B$20,A212^constants!$A$13:$A$20)*constants!$C$10/((A212/1000000000)^5*(EXP(0.014388/(A212/1000000000)/constants!$B$9)-1))</f>
        <v>1.2363781321838817E-7</v>
      </c>
      <c r="AJ212">
        <f>SUMPRODUCT(A212^constants!$E$28:$J$28,constants!$E$27:$J$27)</f>
        <v>1.6654124027288609E-6</v>
      </c>
      <c r="AL212" s="17">
        <f t="shared" si="65"/>
        <v>2.7967147770612888E-9</v>
      </c>
      <c r="AM212">
        <f t="shared" si="76"/>
        <v>1.5263657239900125E-9</v>
      </c>
      <c r="AN212">
        <f t="shared" si="77"/>
        <v>1.8322704271362349</v>
      </c>
      <c r="AO212">
        <f t="shared" si="78"/>
        <v>2.8673127443684052E-9</v>
      </c>
      <c r="AQ212">
        <f t="shared" si="79"/>
        <v>2.8673127443684052E-9</v>
      </c>
      <c r="AS212" s="4">
        <f t="shared" si="80"/>
        <v>0.97537835122946548</v>
      </c>
    </row>
    <row r="213" spans="1:45" x14ac:dyDescent="0.2">
      <c r="A213">
        <f>front!A213</f>
        <v>286.2</v>
      </c>
      <c r="B213" s="1">
        <f t="shared" si="81"/>
        <v>0.47999999999996135</v>
      </c>
      <c r="C213">
        <f>front!D213-front!B213</f>
        <v>189.32999999999993</v>
      </c>
      <c r="D213" s="2">
        <f>front!E213-front!C213</f>
        <v>1487.7999999999993</v>
      </c>
      <c r="E213" s="2">
        <f>IF(front!F213-front!C213&gt;0,front!F213-front!C213,0)</f>
        <v>1279.2999999999993</v>
      </c>
      <c r="F213" s="2">
        <f>front!I213-front!H213</f>
        <v>6765.9</v>
      </c>
      <c r="G213" s="2">
        <f>IF(front!J213-front!H213&gt;0,front!J213-front!H213,0)</f>
        <v>0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188.88598134104112</v>
      </c>
      <c r="J213" s="4">
        <f>D213/(constants!$A$4+constants!$B$4*data!D213+constants!$C$4*data!D213^2+constants!$D$4*data!D213^3+constants!$E$4*data!D213^4+constants!$F$4*data!D213^5+constants!$G$4*data!D213^6+constants!$H$4*data!D213^7)</f>
        <v>1484.3977616344227</v>
      </c>
      <c r="K213" s="4">
        <f>E213/(constants!$A$4+constants!$B$4*data!E213+constants!$C$4*data!E213^2+constants!$D$4*data!E213^3+constants!$E$4*data!E213^4+constants!$F$4*data!E213^5+constants!$G$4*data!E213^6+constants!$H$4*data!E213^7)</f>
        <v>1276.3700633288704</v>
      </c>
      <c r="L213" s="4">
        <f>F213/(constants!$A$4+constants!$B$4*data!F213+constants!$C$4*data!F213^2+constants!$D$4*data!F213^3+constants!$E$4*data!F213^4+constants!$F$4*data!F213^5+constants!$G$4*data!F213^6+constants!$H$4*data!F213^7)</f>
        <v>6754.2959025517375</v>
      </c>
      <c r="M213" s="4">
        <f>G213/(constants!$A$4+constants!$B$4*data!G213+constants!$C$4*data!G213^2+constants!$D$4*data!G213^3+constants!$E$4*data!G213^4+constants!$F$4*data!G213^5+constants!$G$4*data!G213^6+constants!$H$4*data!G213^7)</f>
        <v>0</v>
      </c>
      <c r="N213" s="4"/>
      <c r="O213" s="4">
        <f t="shared" si="66"/>
        <v>314.8099689017352</v>
      </c>
      <c r="P213" s="4">
        <f t="shared" si="67"/>
        <v>296.87955232688455</v>
      </c>
      <c r="Q213" s="4">
        <f t="shared" si="68"/>
        <v>255.27401266577408</v>
      </c>
      <c r="R213" s="4">
        <f t="shared" si="69"/>
        <v>1125.715983758623</v>
      </c>
      <c r="S213" s="4">
        <f t="shared" si="70"/>
        <v>0</v>
      </c>
      <c r="T213" s="4">
        <f t="shared" si="61"/>
        <v>1.0603962665475459</v>
      </c>
      <c r="U213" s="4">
        <f t="shared" si="71"/>
        <v>0.8598571732710647</v>
      </c>
      <c r="V213" s="4">
        <f t="shared" si="72"/>
        <v>0</v>
      </c>
      <c r="W213" s="4"/>
      <c r="X213">
        <f>IF(front!E213&gt;$X$2,O213,P213)</f>
        <v>296.87955232688455</v>
      </c>
      <c r="Y213">
        <f t="shared" si="73"/>
        <v>45.288336656143088</v>
      </c>
      <c r="Z213">
        <f>SUMPRODUCT($B$7:$B$456,Y$7:Y$456,EXP(constants!$B$32+constants!$A$32*ABS($A$7:$A$456-$A213)))</f>
        <v>2.5333359097935615</v>
      </c>
      <c r="AA213">
        <f t="shared" si="62"/>
        <v>42.755000746349523</v>
      </c>
      <c r="AB213">
        <f t="shared" si="74"/>
        <v>38.597391726598339</v>
      </c>
      <c r="AD213" s="4">
        <f t="shared" si="63"/>
        <v>1125.715983758623</v>
      </c>
      <c r="AE213">
        <f>SUMPRODUCT($B$7:$B$456,AD$7:AD$456,EXP(constants!$B$32+constants!$A$32*ABS($A$7:$A$456-$A213)))</f>
        <v>27.455227477023435</v>
      </c>
      <c r="AF213" s="4">
        <f t="shared" si="64"/>
        <v>1098.2607562815995</v>
      </c>
      <c r="AG213">
        <f t="shared" si="75"/>
        <v>1098.2607562815995</v>
      </c>
      <c r="AH213" s="4"/>
      <c r="AI213" s="5">
        <f>SUMPRODUCT(constants!$B$13:$B$20,A213^constants!$A$13:$A$20)*constants!$C$10/((A213/1000000000)^5*(EXP(0.014388/(A213/1000000000)/constants!$B$9)-1))</f>
        <v>1.2602324395004377E-7</v>
      </c>
      <c r="AJ213">
        <f>SUMPRODUCT(A213^constants!$E$28:$J$28,constants!$E$27:$J$27)</f>
        <v>1.6553633007013548E-6</v>
      </c>
      <c r="AL213" s="17">
        <f t="shared" si="65"/>
        <v>3.2650715064561809E-9</v>
      </c>
      <c r="AM213">
        <f t="shared" si="76"/>
        <v>1.5072589011610932E-9</v>
      </c>
      <c r="AN213">
        <f t="shared" si="77"/>
        <v>2.1662313647250544</v>
      </c>
      <c r="AO213">
        <f t="shared" si="78"/>
        <v>2.8314201429160233E-9</v>
      </c>
      <c r="AQ213">
        <f t="shared" si="79"/>
        <v>2.8314201429160233E-9</v>
      </c>
      <c r="AS213" s="4">
        <f t="shared" si="80"/>
        <v>1.1531568406141057</v>
      </c>
    </row>
    <row r="214" spans="1:45" x14ac:dyDescent="0.2">
      <c r="A214">
        <f>front!A214</f>
        <v>286.67</v>
      </c>
      <c r="B214" s="1">
        <f t="shared" si="81"/>
        <v>0.47000000000002728</v>
      </c>
      <c r="C214">
        <f>front!D214-front!B214</f>
        <v>163.87000000000035</v>
      </c>
      <c r="D214" s="2">
        <f>front!E214-front!C214</f>
        <v>1496.5</v>
      </c>
      <c r="E214" s="2">
        <f>IF(front!F214-front!C214&gt;0,front!F214-front!C214,0)</f>
        <v>1243.2999999999993</v>
      </c>
      <c r="F214" s="2">
        <f>front!I214-front!H214</f>
        <v>6809</v>
      </c>
      <c r="G214" s="2">
        <f>IF(front!J214-front!H214&gt;0,front!J214-front!H214,0)</f>
        <v>73.200000000000728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163.48530247477225</v>
      </c>
      <c r="J214" s="4">
        <f>D214/(constants!$A$4+constants!$B$4*data!D214+constants!$C$4*data!D214^2+constants!$D$4*data!D214^3+constants!$E$4*data!D214^4+constants!$F$4*data!D214^5+constants!$G$4*data!D214^6+constants!$H$4*data!D214^7)</f>
        <v>1493.0780446712688</v>
      </c>
      <c r="K214" s="4">
        <f>E214/(constants!$A$4+constants!$B$4*data!E214+constants!$C$4*data!E214^2+constants!$D$4*data!E214^3+constants!$E$4*data!E214^4+constants!$F$4*data!E214^5+constants!$G$4*data!E214^6+constants!$H$4*data!E214^7)</f>
        <v>1240.4515778952</v>
      </c>
      <c r="L214" s="4">
        <f>F214/(constants!$A$4+constants!$B$4*data!F214+constants!$C$4*data!F214^2+constants!$D$4*data!F214^3+constants!$E$4*data!F214^4+constants!$F$4*data!F214^5+constants!$G$4*data!F214^6+constants!$H$4*data!F214^7)</f>
        <v>6797.4152466314627</v>
      </c>
      <c r="M214" s="4">
        <f>G214/(constants!$A$4+constants!$B$4*data!G214+constants!$C$4*data!G214^2+constants!$D$4*data!G214^3+constants!$E$4*data!G214^4+constants!$F$4*data!G214^5+constants!$G$4*data!G214^6+constants!$H$4*data!G214^7)</f>
        <v>73.02750151189494</v>
      </c>
      <c r="N214" s="4"/>
      <c r="O214" s="4">
        <f t="shared" si="66"/>
        <v>272.47550412462044</v>
      </c>
      <c r="P214" s="4">
        <f t="shared" si="67"/>
        <v>298.61560893425377</v>
      </c>
      <c r="Q214" s="4">
        <f t="shared" si="68"/>
        <v>248.09031557903998</v>
      </c>
      <c r="R214" s="4">
        <f t="shared" si="69"/>
        <v>1132.9025411052439</v>
      </c>
      <c r="S214" s="4">
        <f t="shared" si="70"/>
        <v>12.171250251982489</v>
      </c>
      <c r="T214" s="4">
        <f t="shared" si="61"/>
        <v>0.91246236289212668</v>
      </c>
      <c r="U214" s="4">
        <f t="shared" si="71"/>
        <v>0.83080156614874756</v>
      </c>
      <c r="V214" s="4">
        <f t="shared" si="72"/>
        <v>1.0743422148306233E-2</v>
      </c>
      <c r="W214" s="4"/>
      <c r="X214">
        <f>IF(front!E214&gt;$X$2,O214,P214)</f>
        <v>298.61560893425377</v>
      </c>
      <c r="Y214">
        <f t="shared" si="73"/>
        <v>54.104452311387803</v>
      </c>
      <c r="Z214">
        <f>SUMPRODUCT($B$7:$B$456,Y$7:Y$456,EXP(constants!$B$32+constants!$A$32*ABS($A$7:$A$456-$A214)))</f>
        <v>2.584738843256956</v>
      </c>
      <c r="AA214">
        <f t="shared" si="62"/>
        <v>51.519713468130846</v>
      </c>
      <c r="AB214">
        <f t="shared" si="74"/>
        <v>47.362104448379661</v>
      </c>
      <c r="AD214" s="4">
        <f t="shared" si="63"/>
        <v>1120.572938137175</v>
      </c>
      <c r="AE214">
        <f>SUMPRODUCT($B$7:$B$456,AD$7:AD$456,EXP(constants!$B$32+constants!$A$32*ABS($A$7:$A$456-$A214)))</f>
        <v>27.576738264790183</v>
      </c>
      <c r="AF214" s="4">
        <f t="shared" si="64"/>
        <v>1092.9961998723848</v>
      </c>
      <c r="AG214">
        <f t="shared" si="75"/>
        <v>1092.9961998723848</v>
      </c>
      <c r="AH214" s="4"/>
      <c r="AI214" s="5">
        <f>SUMPRODUCT(constants!$B$13:$B$20,A214^constants!$A$13:$A$20)*constants!$C$10/((A214/1000000000)^5*(EXP(0.014388/(A214/1000000000)/constants!$B$9)-1))</f>
        <v>1.2839309382236017E-7</v>
      </c>
      <c r="AJ214">
        <f>SUMPRODUCT(A214^constants!$E$28:$J$28,constants!$E$27:$J$27)</f>
        <v>1.6456266649360232E-6</v>
      </c>
      <c r="AL214" s="17">
        <f t="shared" si="65"/>
        <v>2.7108823671949975E-9</v>
      </c>
      <c r="AM214">
        <f t="shared" si="76"/>
        <v>1.5056106005932702E-9</v>
      </c>
      <c r="AN214">
        <f t="shared" si="77"/>
        <v>1.8005202448274491</v>
      </c>
      <c r="AO214">
        <f t="shared" si="78"/>
        <v>2.8283237727929353E-9</v>
      </c>
      <c r="AQ214">
        <f t="shared" si="79"/>
        <v>2.8283237727929353E-9</v>
      </c>
      <c r="AS214" s="4">
        <f t="shared" si="80"/>
        <v>0.95847667557453442</v>
      </c>
    </row>
    <row r="215" spans="1:45" x14ac:dyDescent="0.2">
      <c r="A215">
        <f>front!A215</f>
        <v>287.14</v>
      </c>
      <c r="B215" s="1">
        <f t="shared" si="81"/>
        <v>0.46999999999997044</v>
      </c>
      <c r="C215">
        <f>front!D215-front!B215</f>
        <v>174.07000000000016</v>
      </c>
      <c r="D215" s="2">
        <f>front!E215-front!C215</f>
        <v>1540.1000000000004</v>
      </c>
      <c r="E215" s="2">
        <f>IF(front!F215-front!C215&gt;0,front!F215-front!C215,0)</f>
        <v>1297.7999999999993</v>
      </c>
      <c r="F215" s="2">
        <f>front!I215-front!H215</f>
        <v>6914.2000000000007</v>
      </c>
      <c r="G215" s="2">
        <f>IF(front!J215-front!H215&gt;0,front!J215-front!H215,0)</f>
        <v>12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173.66152360126665</v>
      </c>
      <c r="J215" s="4">
        <f>D215/(constants!$A$4+constants!$B$4*data!D215+constants!$C$4*data!D215^2+constants!$D$4*data!D215^3+constants!$E$4*data!D215^4+constants!$F$4*data!D215^5+constants!$G$4*data!D215^6+constants!$H$4*data!D215^7)</f>
        <v>1536.5792205373743</v>
      </c>
      <c r="K215" s="4">
        <f>E215/(constants!$A$4+constants!$B$4*data!E215+constants!$C$4*data!E215^2+constants!$D$4*data!E215^3+constants!$E$4*data!E215^4+constants!$F$4*data!E215^5+constants!$G$4*data!E215^6+constants!$H$4*data!E215^7)</f>
        <v>1294.8281711513457</v>
      </c>
      <c r="L215" s="4">
        <f>F215/(constants!$A$4+constants!$B$4*data!F215+constants!$C$4*data!F215^2+constants!$D$4*data!F215^3+constants!$E$4*data!F215^4+constants!$F$4*data!F215^5+constants!$G$4*data!F215^6+constants!$H$4*data!F215^7)</f>
        <v>6902.6731075285306</v>
      </c>
      <c r="M215" s="4">
        <f>G215/(constants!$A$4+constants!$B$4*data!G215+constants!$C$4*data!G215^2+constants!$D$4*data!G215^3+constants!$E$4*data!G215^4+constants!$F$4*data!G215^5+constants!$G$4*data!G215^6+constants!$H$4*data!G215^7)</f>
        <v>11.971643179861367</v>
      </c>
      <c r="N215" s="4"/>
      <c r="O215" s="4">
        <f t="shared" si="66"/>
        <v>289.43587266877773</v>
      </c>
      <c r="P215" s="4">
        <f t="shared" si="67"/>
        <v>307.31584410747485</v>
      </c>
      <c r="Q215" s="4">
        <f t="shared" si="68"/>
        <v>258.96563423026919</v>
      </c>
      <c r="R215" s="4">
        <f t="shared" si="69"/>
        <v>1150.4455179214219</v>
      </c>
      <c r="S215" s="4">
        <f t="shared" si="70"/>
        <v>1.9952738633102278</v>
      </c>
      <c r="T215" s="4">
        <f t="shared" si="61"/>
        <v>0.94181890787106926</v>
      </c>
      <c r="U215" s="4">
        <f t="shared" si="71"/>
        <v>0.84266932276912943</v>
      </c>
      <c r="V215" s="4">
        <f t="shared" si="72"/>
        <v>1.7343488520127465E-3</v>
      </c>
      <c r="W215" s="4"/>
      <c r="X215">
        <f>IF(front!E215&gt;$X$2,O215,P215)</f>
        <v>307.31584410747485</v>
      </c>
      <c r="Y215">
        <f t="shared" si="73"/>
        <v>52.08626530094611</v>
      </c>
      <c r="Z215">
        <f>SUMPRODUCT($B$7:$B$456,Y$7:Y$456,EXP(constants!$B$32+constants!$A$32*ABS($A$7:$A$456-$A215)))</f>
        <v>2.6370455576982512</v>
      </c>
      <c r="AA215">
        <f t="shared" si="62"/>
        <v>49.449219743247859</v>
      </c>
      <c r="AB215">
        <f t="shared" si="74"/>
        <v>45.291610723496674</v>
      </c>
      <c r="AD215" s="4">
        <f t="shared" si="63"/>
        <v>1148.4242847664161</v>
      </c>
      <c r="AE215">
        <f>SUMPRODUCT($B$7:$B$456,AD$7:AD$456,EXP(constants!$B$32+constants!$A$32*ABS($A$7:$A$456-$A215)))</f>
        <v>27.698415661172284</v>
      </c>
      <c r="AF215" s="4">
        <f t="shared" si="64"/>
        <v>1120.7258691052439</v>
      </c>
      <c r="AG215">
        <f t="shared" si="75"/>
        <v>1120.7258691052439</v>
      </c>
      <c r="AH215" s="4"/>
      <c r="AI215" s="5">
        <f>SUMPRODUCT(constants!$B$13:$B$20,A215^constants!$A$13:$A$20)*constants!$C$10/((A215/1000000000)^5*(EXP(0.014388/(A215/1000000000)/constants!$B$9)-1))</f>
        <v>1.3079701134782015E-7</v>
      </c>
      <c r="AJ215">
        <f>SUMPRODUCT(A215^constants!$E$28:$J$28,constants!$E$27:$J$27)</f>
        <v>1.6359904214381074E-6</v>
      </c>
      <c r="AL215" s="17">
        <f t="shared" si="65"/>
        <v>2.8878860623069967E-9</v>
      </c>
      <c r="AM215">
        <f t="shared" si="76"/>
        <v>1.4597596669596254E-9</v>
      </c>
      <c r="AN215">
        <f t="shared" si="77"/>
        <v>1.9783298084415912</v>
      </c>
      <c r="AO215">
        <f t="shared" si="78"/>
        <v>2.7421917506421285E-9</v>
      </c>
      <c r="AQ215">
        <f t="shared" si="79"/>
        <v>2.7421917506421285E-9</v>
      </c>
      <c r="AS215" s="4">
        <f t="shared" si="80"/>
        <v>1.0531306067968265</v>
      </c>
    </row>
    <row r="216" spans="1:45" x14ac:dyDescent="0.2">
      <c r="A216">
        <f>front!A216</f>
        <v>287.62</v>
      </c>
      <c r="B216" s="1">
        <f t="shared" si="81"/>
        <v>0.48000000000001819</v>
      </c>
      <c r="C216">
        <f>front!D216-front!B216</f>
        <v>167.92999999999984</v>
      </c>
      <c r="D216" s="2">
        <f>front!E216-front!C216</f>
        <v>1567.1000000000004</v>
      </c>
      <c r="E216" s="2">
        <f>IF(front!F216-front!C216&gt;0,front!F216-front!C216,0)</f>
        <v>1313</v>
      </c>
      <c r="F216" s="2">
        <f>front!I216-front!H216</f>
        <v>6907</v>
      </c>
      <c r="G216" s="2">
        <f>IF(front!J216-front!H216&gt;0,front!J216-front!H216,0)</f>
        <v>27.5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167.53583542082819</v>
      </c>
      <c r="J216" s="4">
        <f>D216/(constants!$A$4+constants!$B$4*data!D216+constants!$C$4*data!D216^2+constants!$D$4*data!D216^3+constants!$E$4*data!D216^4+constants!$F$4*data!D216^5+constants!$G$4*data!D216^6+constants!$H$4*data!D216^7)</f>
        <v>1563.5180114798729</v>
      </c>
      <c r="K216" s="4">
        <f>E216/(constants!$A$4+constants!$B$4*data!E216+constants!$C$4*data!E216^2+constants!$D$4*data!E216^3+constants!$E$4*data!E216^4+constants!$F$4*data!E216^5+constants!$G$4*data!E216^6+constants!$H$4*data!E216^7)</f>
        <v>1309.9937499767664</v>
      </c>
      <c r="L216" s="4">
        <f>F216/(constants!$A$4+constants!$B$4*data!F216+constants!$C$4*data!F216^2+constants!$D$4*data!F216^3+constants!$E$4*data!F216^4+constants!$F$4*data!F216^5+constants!$G$4*data!F216^6+constants!$H$4*data!F216^7)</f>
        <v>6895.4686599724746</v>
      </c>
      <c r="M216" s="4">
        <f>G216/(constants!$A$4+constants!$B$4*data!G216+constants!$C$4*data!G216^2+constants!$D$4*data!G216^3+constants!$E$4*data!G216^4+constants!$F$4*data!G216^5+constants!$G$4*data!G216^6+constants!$H$4*data!G216^7)</f>
        <v>27.435062156109637</v>
      </c>
      <c r="N216" s="4"/>
      <c r="O216" s="4">
        <f t="shared" si="66"/>
        <v>279.22639236804702</v>
      </c>
      <c r="P216" s="4">
        <f t="shared" si="67"/>
        <v>312.70360229597458</v>
      </c>
      <c r="Q216" s="4">
        <f t="shared" si="68"/>
        <v>261.99874999535325</v>
      </c>
      <c r="R216" s="4">
        <f t="shared" si="69"/>
        <v>1149.2447766620792</v>
      </c>
      <c r="S216" s="4">
        <f t="shared" si="70"/>
        <v>4.5725103593516065</v>
      </c>
      <c r="T216" s="4">
        <f t="shared" si="61"/>
        <v>0.89294267900297064</v>
      </c>
      <c r="U216" s="4">
        <f t="shared" si="71"/>
        <v>0.83785011772064877</v>
      </c>
      <c r="V216" s="4">
        <f t="shared" si="72"/>
        <v>3.9787088461974316E-3</v>
      </c>
      <c r="W216" s="4"/>
      <c r="X216">
        <f>IF(front!E216&gt;$X$2,O216,P216)</f>
        <v>312.70360229597458</v>
      </c>
      <c r="Y216">
        <f t="shared" si="73"/>
        <v>54.484665996144258</v>
      </c>
      <c r="Z216">
        <f>SUMPRODUCT($B$7:$B$456,Y$7:Y$456,EXP(constants!$B$32+constants!$A$32*ABS($A$7:$A$456-$A216)))</f>
        <v>2.6914830724152861</v>
      </c>
      <c r="AA216">
        <f t="shared" si="62"/>
        <v>51.79318292372897</v>
      </c>
      <c r="AB216">
        <f t="shared" si="74"/>
        <v>47.635573903977786</v>
      </c>
      <c r="AD216" s="4">
        <f t="shared" si="63"/>
        <v>1144.6127761583507</v>
      </c>
      <c r="AE216">
        <f>SUMPRODUCT($B$7:$B$456,AD$7:AD$456,EXP(constants!$B$32+constants!$A$32*ABS($A$7:$A$456-$A216)))</f>
        <v>27.822660530006882</v>
      </c>
      <c r="AF216" s="4">
        <f t="shared" si="64"/>
        <v>1116.7901156283438</v>
      </c>
      <c r="AG216">
        <f t="shared" si="75"/>
        <v>1116.7901156283438</v>
      </c>
      <c r="AH216" s="4"/>
      <c r="AI216" s="5">
        <f>SUMPRODUCT(constants!$B$13:$B$20,A216^constants!$A$13:$A$20)*constants!$C$10/((A216/1000000000)^5*(EXP(0.014388/(A216/1000000000)/constants!$B$9)-1))</f>
        <v>1.3328756026563683E-7</v>
      </c>
      <c r="AJ216">
        <f>SUMPRODUCT(A216^constants!$E$28:$J$28,constants!$E$27:$J$27)</f>
        <v>1.6262511071002427E-6</v>
      </c>
      <c r="AL216" s="17">
        <f t="shared" si="65"/>
        <v>2.7980676906362771E-9</v>
      </c>
      <c r="AM216">
        <f t="shared" si="76"/>
        <v>1.4561832920461148E-9</v>
      </c>
      <c r="AN216">
        <f t="shared" si="77"/>
        <v>1.9215078939030068</v>
      </c>
      <c r="AO216">
        <f t="shared" si="78"/>
        <v>2.7354734489880911E-9</v>
      </c>
      <c r="AQ216">
        <f t="shared" si="79"/>
        <v>2.7354734489880911E-9</v>
      </c>
      <c r="AS216" s="4">
        <f t="shared" si="80"/>
        <v>1.0228824160846237</v>
      </c>
    </row>
    <row r="217" spans="1:45" x14ac:dyDescent="0.2">
      <c r="A217">
        <f>front!A217</f>
        <v>288.08999999999997</v>
      </c>
      <c r="B217" s="1">
        <f t="shared" si="81"/>
        <v>0.46999999999997044</v>
      </c>
      <c r="C217">
        <f>front!D217-front!B217</f>
        <v>173.5300000000002</v>
      </c>
      <c r="D217" s="2">
        <f>front!E217-front!C217</f>
        <v>1663.1000000000004</v>
      </c>
      <c r="E217" s="2">
        <f>IF(front!F217-front!C217&gt;0,front!F217-front!C217,0)</f>
        <v>1378.6000000000004</v>
      </c>
      <c r="F217" s="2">
        <f>front!I217-front!H217</f>
        <v>7020.3000000000011</v>
      </c>
      <c r="G217" s="2">
        <f>IF(front!J217-front!H217&gt;0,front!J217-front!H217,0)</f>
        <v>46.899999999999636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173.12278203852588</v>
      </c>
      <c r="J217" s="4">
        <f>D217/(constants!$A$4+constants!$B$4*data!D217+constants!$C$4*data!D217^2+constants!$D$4*data!D217^3+constants!$E$4*data!D217^4+constants!$F$4*data!D217^5+constants!$G$4*data!D217^6+constants!$H$4*data!D217^7)</f>
        <v>1659.3003156403681</v>
      </c>
      <c r="K217" s="4">
        <f>E217/(constants!$A$4+constants!$B$4*data!E217+constants!$C$4*data!E217^2+constants!$D$4*data!E217^3+constants!$E$4*data!E217^4+constants!$F$4*data!E217^5+constants!$G$4*data!E217^6+constants!$H$4*data!E217^7)</f>
        <v>1375.4451750169201</v>
      </c>
      <c r="L217" s="4">
        <f>F217/(constants!$A$4+constants!$B$4*data!F217+constants!$C$4*data!F217^2+constants!$D$4*data!F217^3+constants!$E$4*data!F217^4+constants!$F$4*data!F217^5+constants!$G$4*data!F217^6+constants!$H$4*data!F217^7)</f>
        <v>7008.8471064950963</v>
      </c>
      <c r="M217" s="4">
        <f>G217/(constants!$A$4+constants!$B$4*data!G217+constants!$C$4*data!G217^2+constants!$D$4*data!G217^3+constants!$E$4*data!G217^4+constants!$F$4*data!G217^5+constants!$G$4*data!G217^6+constants!$H$4*data!G217^7)</f>
        <v>46.789349082017694</v>
      </c>
      <c r="N217" s="4"/>
      <c r="O217" s="4">
        <f t="shared" si="66"/>
        <v>288.53797006420979</v>
      </c>
      <c r="P217" s="4">
        <f t="shared" si="67"/>
        <v>331.86006312807359</v>
      </c>
      <c r="Q217" s="4">
        <f t="shared" si="68"/>
        <v>275.08903500338403</v>
      </c>
      <c r="R217" s="4">
        <f t="shared" si="69"/>
        <v>1168.1411844158495</v>
      </c>
      <c r="S217" s="4">
        <f t="shared" si="70"/>
        <v>7.7982248470029489</v>
      </c>
      <c r="T217" s="4">
        <f t="shared" si="61"/>
        <v>0.86945674434122955</v>
      </c>
      <c r="U217" s="4">
        <f t="shared" si="71"/>
        <v>0.8289308222581151</v>
      </c>
      <c r="V217" s="4">
        <f t="shared" si="72"/>
        <v>6.6757554232646926E-3</v>
      </c>
      <c r="W217" s="4"/>
      <c r="X217">
        <f>IF(front!E217&gt;$X$2,O217,P217)</f>
        <v>331.86006312807359</v>
      </c>
      <c r="Y217">
        <f t="shared" si="73"/>
        <v>60.739693250047708</v>
      </c>
      <c r="Z217">
        <f>SUMPRODUCT($B$7:$B$456,Y$7:Y$456,EXP(constants!$B$32+constants!$A$32*ABS($A$7:$A$456-$A217)))</f>
        <v>2.7457598865556383</v>
      </c>
      <c r="AA217">
        <f t="shared" si="62"/>
        <v>57.993933363492069</v>
      </c>
      <c r="AB217">
        <f t="shared" si="74"/>
        <v>53.836324343740884</v>
      </c>
      <c r="AD217" s="4">
        <f t="shared" si="63"/>
        <v>1160.2415016200237</v>
      </c>
      <c r="AE217">
        <f>SUMPRODUCT($B$7:$B$456,AD$7:AD$456,EXP(constants!$B$32+constants!$A$32*ABS($A$7:$A$456-$A217)))</f>
        <v>27.94402624107645</v>
      </c>
      <c r="AF217" s="4">
        <f t="shared" si="64"/>
        <v>1132.2974753789472</v>
      </c>
      <c r="AG217">
        <f t="shared" si="75"/>
        <v>1132.2974753789472</v>
      </c>
      <c r="AH217" s="4"/>
      <c r="AI217" s="5">
        <f>SUMPRODUCT(constants!$B$13:$B$20,A217^constants!$A$13:$A$20)*constants!$C$10/((A217/1000000000)^5*(EXP(0.014388/(A217/1000000000)/constants!$B$9)-1))</f>
        <v>1.3576128297813958E-7</v>
      </c>
      <c r="AJ217">
        <f>SUMPRODUCT(A217^constants!$E$28:$J$28,constants!$E$27:$J$27)</f>
        <v>1.6168129187025333E-6</v>
      </c>
      <c r="AL217" s="17">
        <f t="shared" si="65"/>
        <v>2.5217413081791019E-9</v>
      </c>
      <c r="AM217">
        <f t="shared" si="76"/>
        <v>1.4279047280940311E-9</v>
      </c>
      <c r="AN217">
        <f t="shared" si="77"/>
        <v>1.7660431109750054</v>
      </c>
      <c r="AO217">
        <f t="shared" si="78"/>
        <v>2.6823515231364742E-9</v>
      </c>
      <c r="AQ217">
        <f t="shared" si="79"/>
        <v>2.6823515231364742E-9</v>
      </c>
      <c r="AS217" s="4">
        <f t="shared" si="80"/>
        <v>0.94012335312055939</v>
      </c>
    </row>
    <row r="218" spans="1:45" x14ac:dyDescent="0.2">
      <c r="A218">
        <f>front!A218</f>
        <v>288.56</v>
      </c>
      <c r="B218" s="1">
        <f t="shared" si="81"/>
        <v>0.47000000000002728</v>
      </c>
      <c r="C218">
        <f>front!D218-front!B218</f>
        <v>179.67000000000007</v>
      </c>
      <c r="D218" s="2">
        <f>front!E218-front!C218</f>
        <v>1672.3999999999996</v>
      </c>
      <c r="E218" s="2">
        <f>IF(front!F218-front!C218&gt;0,front!F218-front!C218,0)</f>
        <v>1378.3999999999996</v>
      </c>
      <c r="F218" s="2">
        <f>front!I218-front!H218</f>
        <v>6996.2999999999993</v>
      </c>
      <c r="G218" s="2">
        <f>IF(front!J218-front!H218&gt;0,front!J218-front!H218,0)</f>
        <v>43.600000000000364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179.24847604350751</v>
      </c>
      <c r="J218" s="4">
        <f>D218/(constants!$A$4+constants!$B$4*data!D218+constants!$C$4*data!D218^2+constants!$D$4*data!D218^3+constants!$E$4*data!D218^4+constants!$F$4*data!D218^5+constants!$G$4*data!D218^6+constants!$H$4*data!D218^7)</f>
        <v>1668.579221383108</v>
      </c>
      <c r="K218" s="4">
        <f>E218/(constants!$A$4+constants!$B$4*data!E218+constants!$C$4*data!E218^2+constants!$D$4*data!E218^3+constants!$E$4*data!E218^4+constants!$F$4*data!E218^5+constants!$G$4*data!E218^6+constants!$H$4*data!E218^7)</f>
        <v>1375.2456280455222</v>
      </c>
      <c r="L218" s="4">
        <f>F218/(constants!$A$4+constants!$B$4*data!F218+constants!$C$4*data!F218^2+constants!$D$4*data!F218^3+constants!$E$4*data!F218^4+constants!$F$4*data!F218^5+constants!$G$4*data!F218^6+constants!$H$4*data!F218^7)</f>
        <v>6984.8289705733887</v>
      </c>
      <c r="M218" s="4">
        <f>G218/(constants!$A$4+constants!$B$4*data!G218+constants!$C$4*data!G218^2+constants!$D$4*data!G218^3+constants!$E$4*data!G218^4+constants!$F$4*data!G218^5+constants!$G$4*data!G218^6+constants!$H$4*data!G218^7)</f>
        <v>43.497119440720937</v>
      </c>
      <c r="N218" s="4"/>
      <c r="O218" s="4">
        <f t="shared" si="66"/>
        <v>298.74746007251252</v>
      </c>
      <c r="P218" s="4">
        <f t="shared" si="67"/>
        <v>333.71584427662162</v>
      </c>
      <c r="Q218" s="4">
        <f t="shared" si="68"/>
        <v>275.04912560910441</v>
      </c>
      <c r="R218" s="4">
        <f t="shared" si="69"/>
        <v>1164.1381617622314</v>
      </c>
      <c r="S218" s="4">
        <f t="shared" si="70"/>
        <v>7.2495199067868219</v>
      </c>
      <c r="T218" s="4">
        <f t="shared" si="61"/>
        <v>0.89521509151023904</v>
      </c>
      <c r="U218" s="4">
        <f t="shared" si="71"/>
        <v>0.82420157845760667</v>
      </c>
      <c r="V218" s="4">
        <f t="shared" si="72"/>
        <v>6.2273707236027327E-3</v>
      </c>
      <c r="W218" s="4"/>
      <c r="X218">
        <f>IF(front!E218&gt;$X$2,O218,P218)</f>
        <v>333.71584427662162</v>
      </c>
      <c r="Y218">
        <f t="shared" si="73"/>
        <v>62.634808026483029</v>
      </c>
      <c r="Z218">
        <f>SUMPRODUCT($B$7:$B$456,Y$7:Y$456,EXP(constants!$B$32+constants!$A$32*ABS($A$7:$A$456-$A218)))</f>
        <v>2.800939846559046</v>
      </c>
      <c r="AA218">
        <f t="shared" si="62"/>
        <v>59.833868179923982</v>
      </c>
      <c r="AB218">
        <f t="shared" si="74"/>
        <v>55.676259160172798</v>
      </c>
      <c r="AD218" s="4">
        <f t="shared" si="63"/>
        <v>1156.7943227720477</v>
      </c>
      <c r="AE218">
        <f>SUMPRODUCT($B$7:$B$456,AD$7:AD$456,EXP(constants!$B$32+constants!$A$32*ABS($A$7:$A$456-$A218)))</f>
        <v>28.065129235546621</v>
      </c>
      <c r="AF218" s="4">
        <f t="shared" si="64"/>
        <v>1128.729193536501</v>
      </c>
      <c r="AG218">
        <f t="shared" si="75"/>
        <v>1128.729193536501</v>
      </c>
      <c r="AH218" s="4"/>
      <c r="AI218" s="5">
        <f>SUMPRODUCT(constants!$B$13:$B$20,A218^constants!$A$13:$A$20)*constants!$C$10/((A218/1000000000)^5*(EXP(0.014388/(A218/1000000000)/constants!$B$9)-1))</f>
        <v>1.3827000918349771E-7</v>
      </c>
      <c r="AJ218">
        <f>SUMPRODUCT(A218^constants!$E$28:$J$28,constants!$E$27:$J$27)</f>
        <v>1.6074703492841382E-6</v>
      </c>
      <c r="AL218" s="17">
        <f t="shared" si="65"/>
        <v>2.4834644293488588E-9</v>
      </c>
      <c r="AM218">
        <f t="shared" si="76"/>
        <v>1.4241417325688719E-9</v>
      </c>
      <c r="AN218">
        <f t="shared" si="77"/>
        <v>1.7438323535882745</v>
      </c>
      <c r="AO218">
        <f t="shared" si="78"/>
        <v>2.6752826504169759E-9</v>
      </c>
      <c r="AQ218">
        <f t="shared" si="79"/>
        <v>2.6752826504169759E-9</v>
      </c>
      <c r="AS218" s="4">
        <f t="shared" si="80"/>
        <v>0.92829982991209559</v>
      </c>
    </row>
    <row r="219" spans="1:45" x14ac:dyDescent="0.2">
      <c r="A219">
        <f>front!A219</f>
        <v>289.04000000000002</v>
      </c>
      <c r="B219" s="1">
        <f t="shared" si="81"/>
        <v>0.48000000000001819</v>
      </c>
      <c r="C219">
        <f>front!D219-front!B219</f>
        <v>183.52999999999975</v>
      </c>
      <c r="D219" s="2">
        <f>front!E219-front!C219</f>
        <v>1670.7999999999993</v>
      </c>
      <c r="E219" s="2">
        <f>IF(front!F219-front!C219&gt;0,front!F219-front!C219,0)</f>
        <v>1360</v>
      </c>
      <c r="F219" s="2">
        <f>front!I219-front!H219</f>
        <v>7089.5999999999985</v>
      </c>
      <c r="G219" s="2">
        <f>IF(front!J219-front!H219&gt;0,front!J219-front!H219,0)</f>
        <v>39.899999999999636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183.09948561374867</v>
      </c>
      <c r="J219" s="4">
        <f>D219/(constants!$A$4+constants!$B$4*data!D219+constants!$C$4*data!D219^2+constants!$D$4*data!D219^3+constants!$E$4*data!D219^4+constants!$F$4*data!D219^5+constants!$G$4*data!D219^6+constants!$H$4*data!D219^7)</f>
        <v>1666.9828505610274</v>
      </c>
      <c r="K219" s="4">
        <f>E219/(constants!$A$4+constants!$B$4*data!E219+constants!$C$4*data!E219^2+constants!$D$4*data!E219^3+constants!$E$4*data!E219^4+constants!$F$4*data!E219^5+constants!$G$4*data!E219^6+constants!$H$4*data!E219^7)</f>
        <v>1356.8873051268297</v>
      </c>
      <c r="L219" s="4">
        <f>F219/(constants!$A$4+constants!$B$4*data!F219+constants!$C$4*data!F219^2+constants!$D$4*data!F219^3+constants!$E$4*data!F219^4+constants!$F$4*data!F219^5+constants!$G$4*data!F219^6+constants!$H$4*data!F219^7)</f>
        <v>7078.2041274743824</v>
      </c>
      <c r="M219" s="4">
        <f>G219/(constants!$A$4+constants!$B$4*data!G219+constants!$C$4*data!G219^2+constants!$D$4*data!G219^3+constants!$E$4*data!G219^4+constants!$F$4*data!G219^5+constants!$G$4*data!G219^6+constants!$H$4*data!G219^7)</f>
        <v>39.805834362524692</v>
      </c>
      <c r="N219" s="4"/>
      <c r="O219" s="4">
        <f t="shared" si="66"/>
        <v>305.16580935624779</v>
      </c>
      <c r="P219" s="4">
        <f t="shared" si="67"/>
        <v>333.3965701122055</v>
      </c>
      <c r="Q219" s="4">
        <f t="shared" si="68"/>
        <v>271.37746102536596</v>
      </c>
      <c r="R219" s="4">
        <f t="shared" si="69"/>
        <v>1179.7006879123971</v>
      </c>
      <c r="S219" s="4">
        <f t="shared" si="70"/>
        <v>6.6343057270874484</v>
      </c>
      <c r="T219" s="4">
        <f t="shared" si="61"/>
        <v>0.9153237816860067</v>
      </c>
      <c r="U219" s="4">
        <f t="shared" si="71"/>
        <v>0.81397796304273062</v>
      </c>
      <c r="V219" s="4">
        <f t="shared" si="72"/>
        <v>5.6237194697474841E-3</v>
      </c>
      <c r="W219" s="4"/>
      <c r="X219">
        <f>IF(front!E219&gt;$X$2,O219,P219)</f>
        <v>333.3965701122055</v>
      </c>
      <c r="Y219">
        <f t="shared" si="73"/>
        <v>65.934227933239072</v>
      </c>
      <c r="Z219">
        <f>SUMPRODUCT($B$7:$B$456,Y$7:Y$456,EXP(constants!$B$32+constants!$A$32*ABS($A$7:$A$456-$A219)))</f>
        <v>2.8582447738661521</v>
      </c>
      <c r="AA219">
        <f t="shared" si="62"/>
        <v>63.075983159372917</v>
      </c>
      <c r="AB219">
        <f t="shared" si="74"/>
        <v>58.918374139621733</v>
      </c>
      <c r="AD219" s="4">
        <f t="shared" si="63"/>
        <v>1172.980067278502</v>
      </c>
      <c r="AE219">
        <f>SUMPRODUCT($B$7:$B$456,AD$7:AD$456,EXP(constants!$B$32+constants!$A$32*ABS($A$7:$A$456-$A219)))</f>
        <v>28.188908920263</v>
      </c>
      <c r="AF219" s="4">
        <f t="shared" si="64"/>
        <v>1144.791158358239</v>
      </c>
      <c r="AG219">
        <f t="shared" si="75"/>
        <v>1144.791158358239</v>
      </c>
      <c r="AH219" s="4"/>
      <c r="AI219" s="5">
        <f>SUMPRODUCT(constants!$B$13:$B$20,A219^constants!$A$13:$A$20)*constants!$C$10/((A219/1000000000)^5*(EXP(0.014388/(A219/1000000000)/constants!$B$9)-1))</f>
        <v>1.4086856379517094E-7</v>
      </c>
      <c r="AJ219">
        <f>SUMPRODUCT(A219^constants!$E$28:$J$28,constants!$E$27:$J$27)</f>
        <v>1.5980260940128628E-6</v>
      </c>
      <c r="AL219" s="17">
        <f t="shared" si="65"/>
        <v>2.3909105750499474E-9</v>
      </c>
      <c r="AM219">
        <f t="shared" si="76"/>
        <v>1.3959105836427093E-9</v>
      </c>
      <c r="AN219">
        <f t="shared" si="77"/>
        <v>1.7127963660901031</v>
      </c>
      <c r="AO219">
        <f t="shared" si="78"/>
        <v>2.6222497947704625E-9</v>
      </c>
      <c r="AQ219">
        <f t="shared" si="79"/>
        <v>2.6222497947704625E-9</v>
      </c>
      <c r="AS219" s="4">
        <f t="shared" si="80"/>
        <v>0.91177834385500822</v>
      </c>
    </row>
    <row r="220" spans="1:45" x14ac:dyDescent="0.2">
      <c r="A220">
        <f>front!A220</f>
        <v>289.51</v>
      </c>
      <c r="B220" s="1">
        <f t="shared" si="81"/>
        <v>0.46999999999997044</v>
      </c>
      <c r="C220">
        <f>front!D220-front!B220</f>
        <v>208.26999999999998</v>
      </c>
      <c r="D220" s="2">
        <f>front!E220-front!C220</f>
        <v>1681.5</v>
      </c>
      <c r="E220" s="2">
        <f>IF(front!F220-front!C220&gt;0,front!F220-front!C220,0)</f>
        <v>1427.6999999999989</v>
      </c>
      <c r="F220" s="2">
        <f>front!I220-front!H220</f>
        <v>7189.9999999999982</v>
      </c>
      <c r="G220" s="2">
        <f>IF(front!J220-front!H220&gt;0,front!J220-front!H220,0)</f>
        <v>20.799999999999272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207.78192127917902</v>
      </c>
      <c r="J220" s="4">
        <f>D220/(constants!$A$4+constants!$B$4*data!D220+constants!$C$4*data!D220^2+constants!$D$4*data!D220^3+constants!$E$4*data!D220^4+constants!$F$4*data!D220^5+constants!$G$4*data!D220^6+constants!$H$4*data!D220^7)</f>
        <v>1677.6585799794673</v>
      </c>
      <c r="K220" s="4">
        <f>E220/(constants!$A$4+constants!$B$4*data!E220+constants!$C$4*data!E220^2+constants!$D$4*data!E220^3+constants!$E$4*data!E220^4+constants!$F$4*data!E220^5+constants!$G$4*data!E220^6+constants!$H$4*data!E220^7)</f>
        <v>1424.4339448503927</v>
      </c>
      <c r="L220" s="4">
        <f>F220/(constants!$A$4+constants!$B$4*data!F220+constants!$C$4*data!F220^2+constants!$D$4*data!F220^3+constants!$E$4*data!F220^4+constants!$F$4*data!F220^5+constants!$G$4*data!F220^6+constants!$H$4*data!F220^7)</f>
        <v>7178.699199885792</v>
      </c>
      <c r="M220" s="4">
        <f>G220/(constants!$A$4+constants!$B$4*data!G220+constants!$C$4*data!G220^2+constants!$D$4*data!G220^3+constants!$E$4*data!G220^4+constants!$F$4*data!G220^5+constants!$G$4*data!G220^6+constants!$H$4*data!G220^7)</f>
        <v>20.750868228113337</v>
      </c>
      <c r="N220" s="4"/>
      <c r="O220" s="4">
        <f t="shared" si="66"/>
        <v>346.30320213196501</v>
      </c>
      <c r="P220" s="4">
        <f t="shared" si="67"/>
        <v>335.53171599589342</v>
      </c>
      <c r="Q220" s="4">
        <f t="shared" si="68"/>
        <v>284.88678897007856</v>
      </c>
      <c r="R220" s="4">
        <f t="shared" si="69"/>
        <v>1196.449866647632</v>
      </c>
      <c r="S220" s="4">
        <f t="shared" si="70"/>
        <v>3.4584780380188893</v>
      </c>
      <c r="T220" s="4">
        <f t="shared" si="61"/>
        <v>1.0321027361127417</v>
      </c>
      <c r="U220" s="4">
        <f t="shared" si="71"/>
        <v>0.84906068603531148</v>
      </c>
      <c r="V220" s="4">
        <f t="shared" si="72"/>
        <v>2.890616760825341E-3</v>
      </c>
      <c r="W220" s="4"/>
      <c r="X220">
        <f>IF(front!E220&gt;$X$2,O220,P220)</f>
        <v>335.53171599589342</v>
      </c>
      <c r="Y220">
        <f t="shared" si="73"/>
        <v>54.75494276688903</v>
      </c>
      <c r="Z220">
        <f>SUMPRODUCT($B$7:$B$456,Y$7:Y$456,EXP(constants!$B$32+constants!$A$32*ABS($A$7:$A$456-$A220)))</f>
        <v>2.9152457717878582</v>
      </c>
      <c r="AA220">
        <f t="shared" si="62"/>
        <v>51.839696995101171</v>
      </c>
      <c r="AB220">
        <f t="shared" si="74"/>
        <v>47.682087975349987</v>
      </c>
      <c r="AD220" s="4">
        <f t="shared" si="63"/>
        <v>1192.9463924605318</v>
      </c>
      <c r="AE220">
        <f>SUMPRODUCT($B$7:$B$456,AD$7:AD$456,EXP(constants!$B$32+constants!$A$32*ABS($A$7:$A$456-$A220)))</f>
        <v>28.309578429619531</v>
      </c>
      <c r="AF220" s="4">
        <f t="shared" si="64"/>
        <v>1164.6368140309123</v>
      </c>
      <c r="AG220">
        <f t="shared" si="75"/>
        <v>1164.6368140309123</v>
      </c>
      <c r="AH220" s="4"/>
      <c r="AI220" s="5">
        <f>SUMPRODUCT(constants!$B$13:$B$20,A220^constants!$A$13:$A$20)*constants!$C$10/((A220/1000000000)^5*(EXP(0.014388/(A220/1000000000)/constants!$B$9)-1))</f>
        <v>1.4344898999910881E-7</v>
      </c>
      <c r="AJ220">
        <f>SUMPRODUCT(A220^constants!$E$28:$J$28,constants!$E$27:$J$27)</f>
        <v>1.5888721171842548E-6</v>
      </c>
      <c r="AL220" s="17">
        <f t="shared" si="65"/>
        <v>3.0084460662307207E-9</v>
      </c>
      <c r="AM220">
        <f t="shared" si="76"/>
        <v>1.3642640332525864E-9</v>
      </c>
      <c r="AN220">
        <f t="shared" si="77"/>
        <v>2.2051787578524564</v>
      </c>
      <c r="AO220">
        <f t="shared" si="78"/>
        <v>2.5628010297577793E-9</v>
      </c>
      <c r="AQ220">
        <f t="shared" si="79"/>
        <v>2.5628010297577793E-9</v>
      </c>
      <c r="AS220" s="4">
        <f t="shared" si="80"/>
        <v>1.173889830423184</v>
      </c>
    </row>
    <row r="221" spans="1:45" x14ac:dyDescent="0.2">
      <c r="A221">
        <f>front!A221</f>
        <v>289.98</v>
      </c>
      <c r="B221" s="1">
        <f t="shared" si="81"/>
        <v>0.47000000000002728</v>
      </c>
      <c r="C221">
        <f>front!D221-front!B221</f>
        <v>205.86999999999989</v>
      </c>
      <c r="D221" s="2">
        <f>front!E221-front!C221</f>
        <v>1690.2000000000007</v>
      </c>
      <c r="E221" s="2">
        <f>IF(front!F221-front!C221&gt;0,front!F221-front!C221,0)</f>
        <v>1409.6000000000004</v>
      </c>
      <c r="F221" s="2">
        <f>front!I221-front!H221</f>
        <v>7168.2000000000007</v>
      </c>
      <c r="G221" s="2">
        <f>IF(front!J221-front!H221&gt;0,front!J221-front!H221,0)</f>
        <v>40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205.38750118187741</v>
      </c>
      <c r="J221" s="4">
        <f>D221/(constants!$A$4+constants!$B$4*data!D221+constants!$C$4*data!D221^2+constants!$D$4*data!D221^3+constants!$E$4*data!D221^4+constants!$F$4*data!D221^5+constants!$G$4*data!D221^6+constants!$H$4*data!D221^7)</f>
        <v>1686.3388451806006</v>
      </c>
      <c r="K221" s="4">
        <f>E221/(constants!$A$4+constants!$B$4*data!E221+constants!$C$4*data!E221^2+constants!$D$4*data!E221^3+constants!$E$4*data!E221^4+constants!$F$4*data!E221^5+constants!$G$4*data!E221^6+constants!$H$4*data!E221^7)</f>
        <v>1406.3749509968661</v>
      </c>
      <c r="L221" s="4">
        <f>F221/(constants!$A$4+constants!$B$4*data!F221+constants!$C$4*data!F221^2+constants!$D$4*data!F221^3+constants!$E$4*data!F221^4+constants!$F$4*data!F221^5+constants!$G$4*data!F221^6+constants!$H$4*data!F221^7)</f>
        <v>7156.8772880973811</v>
      </c>
      <c r="M221" s="4">
        <f>G221/(constants!$A$4+constants!$B$4*data!G221+constants!$C$4*data!G221^2+constants!$D$4*data!G221^3+constants!$E$4*data!G221^4+constants!$F$4*data!G221^5+constants!$G$4*data!G221^6+constants!$H$4*data!G221^7)</f>
        <v>39.905598786417379</v>
      </c>
      <c r="N221" s="4"/>
      <c r="O221" s="4">
        <f t="shared" si="66"/>
        <v>342.31250196979568</v>
      </c>
      <c r="P221" s="4">
        <f t="shared" si="67"/>
        <v>337.26776903612011</v>
      </c>
      <c r="Q221" s="4">
        <f t="shared" si="68"/>
        <v>281.27499019937324</v>
      </c>
      <c r="R221" s="4">
        <f t="shared" si="69"/>
        <v>1192.8128813495634</v>
      </c>
      <c r="S221" s="4">
        <f t="shared" si="70"/>
        <v>6.6509331310695634</v>
      </c>
      <c r="T221" s="4">
        <f t="shared" si="61"/>
        <v>1.0149576490753709</v>
      </c>
      <c r="U221" s="4">
        <f t="shared" si="71"/>
        <v>0.83398123397095125</v>
      </c>
      <c r="V221" s="4">
        <f t="shared" si="72"/>
        <v>5.5758394590311724E-3</v>
      </c>
      <c r="W221" s="4"/>
      <c r="X221">
        <f>IF(front!E221&gt;$X$2,O221,P221)</f>
        <v>337.26776903612011</v>
      </c>
      <c r="Y221">
        <f t="shared" si="73"/>
        <v>60.050687739680711</v>
      </c>
      <c r="Z221">
        <f>SUMPRODUCT($B$7:$B$456,Y$7:Y$456,EXP(constants!$B$32+constants!$A$32*ABS($A$7:$A$456-$A221)))</f>
        <v>2.9733754283986702</v>
      </c>
      <c r="AA221">
        <f t="shared" si="62"/>
        <v>57.077312311282043</v>
      </c>
      <c r="AB221">
        <f t="shared" si="74"/>
        <v>52.919703291530858</v>
      </c>
      <c r="AD221" s="4">
        <f t="shared" si="63"/>
        <v>1186.075416982671</v>
      </c>
      <c r="AE221">
        <f>SUMPRODUCT($B$7:$B$456,AD$7:AD$456,EXP(constants!$B$32+constants!$A$32*ABS($A$7:$A$456-$A221)))</f>
        <v>28.429676105883498</v>
      </c>
      <c r="AF221" s="4">
        <f t="shared" si="64"/>
        <v>1157.6457408767874</v>
      </c>
      <c r="AG221">
        <f t="shared" si="75"/>
        <v>1157.6457408767874</v>
      </c>
      <c r="AH221" s="4"/>
      <c r="AI221" s="5">
        <f>SUMPRODUCT(constants!$B$13:$B$20,A221^constants!$A$13:$A$20)*constants!$C$10/((A221/1000000000)^5*(EXP(0.014388/(A221/1000000000)/constants!$B$9)-1))</f>
        <v>1.4606535856593951E-7</v>
      </c>
      <c r="AJ221">
        <f>SUMPRODUCT(A221^constants!$E$28:$J$28,constants!$E$27:$J$27)</f>
        <v>1.5798091690265759E-6</v>
      </c>
      <c r="AL221" s="17">
        <f t="shared" si="65"/>
        <v>2.7601318503483645E-9</v>
      </c>
      <c r="AM221">
        <f t="shared" si="76"/>
        <v>1.3646741081861942E-9</v>
      </c>
      <c r="AN221">
        <f t="shared" si="77"/>
        <v>2.0225574983736525</v>
      </c>
      <c r="AO221">
        <f t="shared" si="78"/>
        <v>2.5635713648516558E-9</v>
      </c>
      <c r="AQ221">
        <f t="shared" si="79"/>
        <v>2.5635713648516558E-9</v>
      </c>
      <c r="AS221" s="4">
        <f t="shared" si="80"/>
        <v>1.0766744738187084</v>
      </c>
    </row>
    <row r="222" spans="1:45" x14ac:dyDescent="0.2">
      <c r="A222">
        <f>front!A222</f>
        <v>290.45999999999998</v>
      </c>
      <c r="B222" s="1">
        <f t="shared" si="81"/>
        <v>0.47999999999996135</v>
      </c>
      <c r="C222">
        <f>front!D222-front!B222</f>
        <v>195.47000000000025</v>
      </c>
      <c r="D222" s="2">
        <f>front!E222-front!C222</f>
        <v>1713.8999999999996</v>
      </c>
      <c r="E222" s="2">
        <f>IF(front!F222-front!C222&gt;0,front!F222-front!C222,0)</f>
        <v>1392.3999999999996</v>
      </c>
      <c r="F222" s="2">
        <f>front!I222-front!H222</f>
        <v>7259.5999999999985</v>
      </c>
      <c r="G222" s="2">
        <f>IF(front!J222-front!H222&gt;0,front!J222-front!H222,0)</f>
        <v>16.799999999999272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195.01169148600596</v>
      </c>
      <c r="J222" s="4">
        <f>D222/(constants!$A$4+constants!$B$4*data!D222+constants!$C$4*data!D222^2+constants!$D$4*data!D222^3+constants!$E$4*data!D222^4+constants!$F$4*data!D222^5+constants!$G$4*data!D222^6+constants!$H$4*data!D222^7)</f>
        <v>1709.9850814920371</v>
      </c>
      <c r="K222" s="4">
        <f>E222/(constants!$A$4+constants!$B$4*data!E222+constants!$C$4*data!E222^2+constants!$D$4*data!E222^3+constants!$E$4*data!E222^4+constants!$F$4*data!E222^5+constants!$G$4*data!E222^6+constants!$H$4*data!E222^7)</f>
        <v>1389.2139151405586</v>
      </c>
      <c r="L222" s="4">
        <f>F222/(constants!$A$4+constants!$B$4*data!F222+constants!$C$4*data!F222^2+constants!$D$4*data!F222^3+constants!$E$4*data!F222^4+constants!$F$4*data!F222^5+constants!$G$4*data!F222^6+constants!$H$4*data!F222^7)</f>
        <v>7248.3739316378169</v>
      </c>
      <c r="M222" s="4">
        <f>G222/(constants!$A$4+constants!$B$4*data!G222+constants!$C$4*data!G222^2+constants!$D$4*data!G222^3+constants!$E$4*data!G222^4+constants!$F$4*data!G222^5+constants!$G$4*data!G222^6+constants!$H$4*data!G222^7)</f>
        <v>16.760309302387171</v>
      </c>
      <c r="N222" s="4"/>
      <c r="O222" s="4">
        <f t="shared" si="66"/>
        <v>325.01948581000994</v>
      </c>
      <c r="P222" s="4">
        <f t="shared" si="67"/>
        <v>341.9970162984074</v>
      </c>
      <c r="Q222" s="4">
        <f t="shared" si="68"/>
        <v>277.84278302811168</v>
      </c>
      <c r="R222" s="4">
        <f t="shared" si="69"/>
        <v>1208.0623219396361</v>
      </c>
      <c r="S222" s="4">
        <f t="shared" si="70"/>
        <v>2.793384883731195</v>
      </c>
      <c r="T222" s="4">
        <f t="shared" si="61"/>
        <v>0.95035766489382523</v>
      </c>
      <c r="U222" s="4">
        <f t="shared" si="71"/>
        <v>0.81241288604015671</v>
      </c>
      <c r="V222" s="4">
        <f t="shared" si="72"/>
        <v>2.3122854119365321E-3</v>
      </c>
      <c r="W222" s="4"/>
      <c r="X222">
        <f>IF(front!E222&gt;$X$2,O222,P222)</f>
        <v>341.9970162984074</v>
      </c>
      <c r="Y222">
        <f t="shared" si="73"/>
        <v>68.162626274119191</v>
      </c>
      <c r="Z222">
        <f>SUMPRODUCT($B$7:$B$456,Y$7:Y$456,EXP(constants!$B$32+constants!$A$32*ABS($A$7:$A$456-$A222)))</f>
        <v>3.0338660607537746</v>
      </c>
      <c r="AA222">
        <f t="shared" si="62"/>
        <v>65.12876021336541</v>
      </c>
      <c r="AB222">
        <f t="shared" si="74"/>
        <v>60.971151193614226</v>
      </c>
      <c r="AD222" s="4">
        <f t="shared" si="63"/>
        <v>1205.2325940283395</v>
      </c>
      <c r="AE222">
        <f>SUMPRODUCT($B$7:$B$456,AD$7:AD$456,EXP(constants!$B$32+constants!$A$32*ABS($A$7:$A$456-$A222)))</f>
        <v>28.552176462199707</v>
      </c>
      <c r="AF222" s="4">
        <f t="shared" si="64"/>
        <v>1176.6804175661398</v>
      </c>
      <c r="AG222">
        <f t="shared" si="75"/>
        <v>1176.6804175661398</v>
      </c>
      <c r="AH222" s="4"/>
      <c r="AI222" s="5">
        <f>SUMPRODUCT(constants!$B$13:$B$20,A222^constants!$A$13:$A$20)*constants!$C$10/((A222/1000000000)^5*(EXP(0.014388/(A222/1000000000)/constants!$B$9)-1))</f>
        <v>1.4877481572921267E-7</v>
      </c>
      <c r="AJ222">
        <f>SUMPRODUCT(A222^constants!$E$28:$J$28,constants!$E$27:$J$27)</f>
        <v>1.5706458087962516E-6</v>
      </c>
      <c r="AL222" s="17">
        <f t="shared" si="65"/>
        <v>2.440085398039762E-9</v>
      </c>
      <c r="AM222">
        <f t="shared" si="76"/>
        <v>1.3348108673763727E-9</v>
      </c>
      <c r="AN222">
        <f t="shared" si="77"/>
        <v>1.8280383069069952</v>
      </c>
      <c r="AO222">
        <f t="shared" si="78"/>
        <v>2.5074725874640785E-9</v>
      </c>
      <c r="AQ222">
        <f t="shared" si="79"/>
        <v>2.5074725874640785E-9</v>
      </c>
      <c r="AS222" s="4">
        <f t="shared" si="80"/>
        <v>0.97312545319090882</v>
      </c>
    </row>
    <row r="223" spans="1:45" x14ac:dyDescent="0.2">
      <c r="A223">
        <f>front!A223</f>
        <v>290.93</v>
      </c>
      <c r="B223" s="1">
        <f t="shared" si="81"/>
        <v>0.47000000000002728</v>
      </c>
      <c r="C223">
        <f>front!D223-front!B223</f>
        <v>191.73000000000002</v>
      </c>
      <c r="D223" s="2">
        <f>front!E223-front!C223</f>
        <v>1675.8999999999996</v>
      </c>
      <c r="E223" s="2">
        <f>IF(front!F223-front!C223&gt;0,front!F223-front!C223,0)</f>
        <v>1390.2999999999993</v>
      </c>
      <c r="F223" s="2">
        <f>front!I223-front!H223</f>
        <v>7307.5</v>
      </c>
      <c r="G223" s="2">
        <f>IF(front!J223-front!H223&gt;0,front!J223-front!H223,0)</f>
        <v>0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191.28039499296329</v>
      </c>
      <c r="J223" s="4">
        <f>D223/(constants!$A$4+constants!$B$4*data!D223+constants!$C$4*data!D223^2+constants!$D$4*data!D223^3+constants!$E$4*data!D223^4+constants!$F$4*data!D223^5+constants!$G$4*data!D223^6+constants!$H$4*data!D223^7)</f>
        <v>1672.0712824727261</v>
      </c>
      <c r="K223" s="4">
        <f>E223/(constants!$A$4+constants!$B$4*data!E223+constants!$C$4*data!E223^2+constants!$D$4*data!E223^3+constants!$E$4*data!E223^4+constants!$F$4*data!E223^5+constants!$G$4*data!E223^6+constants!$H$4*data!E223^7)</f>
        <v>1387.118672194294</v>
      </c>
      <c r="L223" s="4">
        <f>F223/(constants!$A$4+constants!$B$4*data!F223+constants!$C$4*data!F223^2+constants!$D$4*data!F223^3+constants!$E$4*data!F223^4+constants!$F$4*data!F223^5+constants!$G$4*data!F223^6+constants!$H$4*data!F223^7)</f>
        <v>7296.3296350842093</v>
      </c>
      <c r="M223" s="4">
        <f>G223/(constants!$A$4+constants!$B$4*data!G223+constants!$C$4*data!G223^2+constants!$D$4*data!G223^3+constants!$E$4*data!G223^4+constants!$F$4*data!G223^5+constants!$G$4*data!G223^6+constants!$H$4*data!G223^7)</f>
        <v>0</v>
      </c>
      <c r="N223" s="4"/>
      <c r="O223" s="4">
        <f t="shared" si="66"/>
        <v>318.80065832160551</v>
      </c>
      <c r="P223" s="4">
        <f t="shared" si="67"/>
        <v>334.41425649454521</v>
      </c>
      <c r="Q223" s="4">
        <f t="shared" si="68"/>
        <v>277.42373443885884</v>
      </c>
      <c r="R223" s="4">
        <f t="shared" si="69"/>
        <v>1216.0549391807015</v>
      </c>
      <c r="S223" s="4">
        <f t="shared" si="70"/>
        <v>0</v>
      </c>
      <c r="T223" s="4">
        <f t="shared" si="61"/>
        <v>0.95331060841542092</v>
      </c>
      <c r="U223" s="4">
        <f t="shared" si="71"/>
        <v>0.82958106316075686</v>
      </c>
      <c r="V223" s="4">
        <f t="shared" si="72"/>
        <v>0</v>
      </c>
      <c r="W223" s="4"/>
      <c r="X223">
        <f>IF(front!E223&gt;$X$2,O223,P223)</f>
        <v>334.41425649454521</v>
      </c>
      <c r="Y223">
        <f t="shared" si="73"/>
        <v>60.992869513121661</v>
      </c>
      <c r="Z223">
        <f>SUMPRODUCT($B$7:$B$456,Y$7:Y$456,EXP(constants!$B$32+constants!$A$32*ABS($A$7:$A$456-$A223)))</f>
        <v>3.094073544411442</v>
      </c>
      <c r="AA223">
        <f t="shared" si="62"/>
        <v>57.898795968710218</v>
      </c>
      <c r="AB223">
        <f t="shared" si="74"/>
        <v>53.741186948959033</v>
      </c>
      <c r="AD223" s="4">
        <f t="shared" si="63"/>
        <v>1216.0549391807015</v>
      </c>
      <c r="AE223">
        <f>SUMPRODUCT($B$7:$B$456,AD$7:AD$456,EXP(constants!$B$32+constants!$A$32*ABS($A$7:$A$456-$A223)))</f>
        <v>28.671281236001551</v>
      </c>
      <c r="AF223" s="4">
        <f t="shared" si="64"/>
        <v>1187.3836579447</v>
      </c>
      <c r="AG223">
        <f t="shared" si="75"/>
        <v>1187.3836579447</v>
      </c>
      <c r="AH223" s="4"/>
      <c r="AI223" s="5">
        <f>SUMPRODUCT(constants!$B$13:$B$20,A223^constants!$A$13:$A$20)*constants!$C$10/((A223/1000000000)^5*(EXP(0.014388/(A223/1000000000)/constants!$B$9)-1))</f>
        <v>1.5146478451839255E-7</v>
      </c>
      <c r="AJ223">
        <f>SUMPRODUCT(A223^constants!$E$28:$J$28,constants!$E$27:$J$27)</f>
        <v>1.5617623574208108E-6</v>
      </c>
      <c r="AL223" s="17">
        <f t="shared" si="65"/>
        <v>2.818411596719049E-9</v>
      </c>
      <c r="AM223">
        <f t="shared" si="76"/>
        <v>1.3152971636178158E-9</v>
      </c>
      <c r="AN223">
        <f t="shared" si="77"/>
        <v>2.1427945521959564</v>
      </c>
      <c r="AO223">
        <f t="shared" si="78"/>
        <v>2.470815650926957E-9</v>
      </c>
      <c r="AQ223">
        <f t="shared" si="79"/>
        <v>2.470815650926957E-9</v>
      </c>
      <c r="AS223" s="4">
        <f t="shared" si="80"/>
        <v>1.1406806475674083</v>
      </c>
    </row>
    <row r="224" spans="1:45" x14ac:dyDescent="0.2">
      <c r="A224">
        <f>front!A224</f>
        <v>291.39999999999998</v>
      </c>
      <c r="B224" s="1">
        <f t="shared" si="81"/>
        <v>0.46999999999997044</v>
      </c>
      <c r="C224">
        <f>front!D224-front!B224</f>
        <v>203.86999999999989</v>
      </c>
      <c r="D224" s="2">
        <f>front!E224-front!C224</f>
        <v>1685.7000000000007</v>
      </c>
      <c r="E224" s="2">
        <f>IF(front!F224-front!C224&gt;0,front!F224-front!C224,0)</f>
        <v>1337.6000000000004</v>
      </c>
      <c r="F224" s="2">
        <f>front!I224-front!H224</f>
        <v>7391.2999999999993</v>
      </c>
      <c r="G224" s="2">
        <f>IF(front!J224-front!H224&gt;0,front!J224-front!H224,0)</f>
        <v>6.5999999999985448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203.39215180641563</v>
      </c>
      <c r="J224" s="4">
        <f>D224/(constants!$A$4+constants!$B$4*data!D224+constants!$C$4*data!D224^2+constants!$D$4*data!D224^3+constants!$E$4*data!D224^4+constants!$F$4*data!D224^5+constants!$G$4*data!D224^6+constants!$H$4*data!D224^7)</f>
        <v>1681.8490529207077</v>
      </c>
      <c r="K224" s="4">
        <f>E224/(constants!$A$4+constants!$B$4*data!E224+constants!$C$4*data!E224^2+constants!$D$4*data!E224^3+constants!$E$4*data!E224^4+constants!$F$4*data!E224^5+constants!$G$4*data!E224^6+constants!$H$4*data!E224^7)</f>
        <v>1334.5380384844334</v>
      </c>
      <c r="L224" s="4">
        <f>F224/(constants!$A$4+constants!$B$4*data!F224+constants!$C$4*data!F224^2+constants!$D$4*data!F224^3+constants!$E$4*data!F224^4+constants!$F$4*data!F224^5+constants!$G$4*data!F224^6+constants!$H$4*data!F224^7)</f>
        <v>7380.2355967828435</v>
      </c>
      <c r="M224" s="4">
        <f>G224/(constants!$A$4+constants!$B$4*data!G224+constants!$C$4*data!G224^2+constants!$D$4*data!G224^3+constants!$E$4*data!G224^4+constants!$F$4*data!G224^5+constants!$G$4*data!G224^6+constants!$H$4*data!G224^7)</f>
        <v>6.5843998174992917</v>
      </c>
      <c r="N224" s="4"/>
      <c r="O224" s="4">
        <f t="shared" si="66"/>
        <v>338.98691967735937</v>
      </c>
      <c r="P224" s="4">
        <f t="shared" si="67"/>
        <v>336.36981058414153</v>
      </c>
      <c r="Q224" s="4">
        <f t="shared" si="68"/>
        <v>266.90760769688671</v>
      </c>
      <c r="R224" s="4">
        <f t="shared" si="69"/>
        <v>1230.0392661304738</v>
      </c>
      <c r="S224" s="4">
        <f t="shared" si="70"/>
        <v>1.0973999695832153</v>
      </c>
      <c r="T224" s="4">
        <f t="shared" si="61"/>
        <v>1.0077804517851139</v>
      </c>
      <c r="U224" s="4">
        <f t="shared" si="71"/>
        <v>0.79349453874404963</v>
      </c>
      <c r="V224" s="4">
        <f t="shared" si="72"/>
        <v>8.9216661597761615E-4</v>
      </c>
      <c r="W224" s="4"/>
      <c r="X224">
        <f>IF(front!E224&gt;$X$2,O224,P224)</f>
        <v>336.36981058414153</v>
      </c>
      <c r="Y224">
        <f t="shared" si="73"/>
        <v>73.312835880846762</v>
      </c>
      <c r="Z224">
        <f>SUMPRODUCT($B$7:$B$456,Y$7:Y$456,EXP(constants!$B$32+constants!$A$32*ABS($A$7:$A$456-$A224)))</f>
        <v>3.1554287079344272</v>
      </c>
      <c r="AA224">
        <f t="shared" si="62"/>
        <v>70.157407172912329</v>
      </c>
      <c r="AB224">
        <f t="shared" si="74"/>
        <v>65.999798153161137</v>
      </c>
      <c r="AD224" s="4">
        <f t="shared" si="63"/>
        <v>1228.927588558983</v>
      </c>
      <c r="AE224">
        <f>SUMPRODUCT($B$7:$B$456,AD$7:AD$456,EXP(constants!$B$32+constants!$A$32*ABS($A$7:$A$456-$A224)))</f>
        <v>28.789669673176295</v>
      </c>
      <c r="AF224" s="4">
        <f t="shared" si="64"/>
        <v>1200.1379188858066</v>
      </c>
      <c r="AG224">
        <f t="shared" si="75"/>
        <v>1200.1379188858066</v>
      </c>
      <c r="AH224" s="4"/>
      <c r="AI224" s="5">
        <f>SUMPRODUCT(constants!$B$13:$B$20,A224^constants!$A$13:$A$20)*constants!$C$10/((A224/1000000000)^5*(EXP(0.014388/(A224/1000000000)/constants!$B$9)-1))</f>
        <v>1.5419163686524186E-7</v>
      </c>
      <c r="AJ224">
        <f>SUMPRODUCT(A224^constants!$E$28:$J$28,constants!$E$27:$J$27)</f>
        <v>1.552965524269465E-6</v>
      </c>
      <c r="AL224" s="17">
        <f t="shared" si="65"/>
        <v>2.3362440671018428E-9</v>
      </c>
      <c r="AM224">
        <f t="shared" si="76"/>
        <v>1.2939892155988365E-9</v>
      </c>
      <c r="AN224">
        <f t="shared" si="77"/>
        <v>1.8054586846155964</v>
      </c>
      <c r="AO224">
        <f t="shared" si="78"/>
        <v>2.4307881857193073E-9</v>
      </c>
      <c r="AQ224">
        <f t="shared" si="79"/>
        <v>2.4307881857193073E-9</v>
      </c>
      <c r="AS224" s="4">
        <f t="shared" si="80"/>
        <v>0.96110557095311555</v>
      </c>
    </row>
    <row r="225" spans="1:45" x14ac:dyDescent="0.2">
      <c r="A225">
        <f>front!A225</f>
        <v>291.88</v>
      </c>
      <c r="B225" s="1">
        <f t="shared" si="81"/>
        <v>0.48000000000001819</v>
      </c>
      <c r="C225">
        <f>front!D225-front!B225</f>
        <v>179.40000000000009</v>
      </c>
      <c r="D225" s="2">
        <f>front!E225-front!C225</f>
        <v>1648.3999999999996</v>
      </c>
      <c r="E225" s="2">
        <f>IF(front!F225-front!C225&gt;0,front!F225-front!C225,0)</f>
        <v>1309.6000000000004</v>
      </c>
      <c r="F225" s="2">
        <f>front!I225-front!H225</f>
        <v>7380.9</v>
      </c>
      <c r="G225" s="2">
        <f>IF(front!J225-front!H225&gt;0,front!J225-front!H225,0)</f>
        <v>37.600000000000364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178.97910500109526</v>
      </c>
      <c r="J225" s="4">
        <f>D225/(constants!$A$4+constants!$B$4*data!D225+constants!$C$4*data!D225^2+constants!$D$4*data!D225^3+constants!$E$4*data!D225^4+constants!$F$4*data!D225^5+constants!$G$4*data!D225^6+constants!$H$4*data!D225^7)</f>
        <v>1644.6336564736841</v>
      </c>
      <c r="K225" s="4">
        <f>E225/(constants!$A$4+constants!$B$4*data!E225+constants!$C$4*data!E225^2+constants!$D$4*data!E225^3+constants!$E$4*data!E225^4+constants!$F$4*data!E225^5+constants!$G$4*data!E225^6+constants!$H$4*data!E225^7)</f>
        <v>1306.6014495879369</v>
      </c>
      <c r="L225" s="4">
        <f>F225/(constants!$A$4+constants!$B$4*data!F225+constants!$C$4*data!F225^2+constants!$D$4*data!F225^3+constants!$E$4*data!F225^4+constants!$F$4*data!F225^5+constants!$G$4*data!F225^6+constants!$H$4*data!F225^7)</f>
        <v>7369.8218522608222</v>
      </c>
      <c r="M225" s="4">
        <f>G225/(constants!$A$4+constants!$B$4*data!G225+constants!$C$4*data!G225^2+constants!$D$4*data!G225^3+constants!$E$4*data!G225^4+constants!$F$4*data!G225^5+constants!$G$4*data!G225^6+constants!$H$4*data!G225^7)</f>
        <v>37.511253192527256</v>
      </c>
      <c r="N225" s="4"/>
      <c r="O225" s="4">
        <f t="shared" si="66"/>
        <v>298.29850833515877</v>
      </c>
      <c r="P225" s="4">
        <f t="shared" si="67"/>
        <v>328.92673129473684</v>
      </c>
      <c r="Q225" s="4">
        <f t="shared" si="68"/>
        <v>261.32028991758739</v>
      </c>
      <c r="R225" s="4">
        <f t="shared" si="69"/>
        <v>1228.3036420434705</v>
      </c>
      <c r="S225" s="4">
        <f t="shared" si="70"/>
        <v>6.2518755320878761</v>
      </c>
      <c r="T225" s="4">
        <f t="shared" si="61"/>
        <v>0.90688436041966602</v>
      </c>
      <c r="U225" s="4">
        <f t="shared" si="71"/>
        <v>0.79446352349949245</v>
      </c>
      <c r="V225" s="4">
        <f t="shared" si="72"/>
        <v>5.0898453103069268E-3</v>
      </c>
      <c r="W225" s="4"/>
      <c r="X225">
        <f>IF(front!E225&gt;$X$2,O225,P225)</f>
        <v>328.92673129473684</v>
      </c>
      <c r="Y225">
        <f t="shared" si="73"/>
        <v>71.376467038592637</v>
      </c>
      <c r="Z225">
        <f>SUMPRODUCT($B$7:$B$456,Y$7:Y$456,EXP(constants!$B$32+constants!$A$32*ABS($A$7:$A$456-$A225)))</f>
        <v>3.2191115733410642</v>
      </c>
      <c r="AA225">
        <f t="shared" si="62"/>
        <v>68.15735546525157</v>
      </c>
      <c r="AB225">
        <f t="shared" si="74"/>
        <v>63.999746445500385</v>
      </c>
      <c r="AD225" s="4">
        <f t="shared" si="63"/>
        <v>1221.9704271706705</v>
      </c>
      <c r="AE225">
        <f>SUMPRODUCT($B$7:$B$456,AD$7:AD$456,EXP(constants!$B$32+constants!$A$32*ABS($A$7:$A$456-$A225)))</f>
        <v>28.909926718192541</v>
      </c>
      <c r="AF225" s="4">
        <f t="shared" si="64"/>
        <v>1193.060500452478</v>
      </c>
      <c r="AG225">
        <f t="shared" si="75"/>
        <v>1193.060500452478</v>
      </c>
      <c r="AH225" s="4"/>
      <c r="AI225" s="5">
        <f>SUMPRODUCT(constants!$B$13:$B$20,A225^constants!$A$13:$A$20)*constants!$C$10/((A225/1000000000)^5*(EXP(0.014388/(A225/1000000000)/constants!$B$9)-1))</f>
        <v>1.5701490061095686E-7</v>
      </c>
      <c r="AJ225">
        <f>SUMPRODUCT(A225^constants!$E$28:$J$28,constants!$E$27:$J$27)</f>
        <v>1.5440694500280555E-6</v>
      </c>
      <c r="AL225" s="17">
        <f t="shared" si="65"/>
        <v>2.4533675417708795E-9</v>
      </c>
      <c r="AM225">
        <f t="shared" si="76"/>
        <v>1.2942088430909033E-9</v>
      </c>
      <c r="AN225">
        <f t="shared" si="77"/>
        <v>1.8956504237072027</v>
      </c>
      <c r="AO225">
        <f t="shared" si="78"/>
        <v>2.4312007609606922E-9</v>
      </c>
      <c r="AQ225">
        <f t="shared" si="79"/>
        <v>2.4312007609606922E-9</v>
      </c>
      <c r="AS225" s="4">
        <f t="shared" si="80"/>
        <v>1.0091176266337742</v>
      </c>
    </row>
    <row r="226" spans="1:45" x14ac:dyDescent="0.2">
      <c r="A226">
        <f>front!A226</f>
        <v>292.35000000000002</v>
      </c>
      <c r="B226" s="1">
        <f t="shared" si="81"/>
        <v>0.47000000000002728</v>
      </c>
      <c r="C226">
        <f>front!D226-front!B226</f>
        <v>179.26999999999998</v>
      </c>
      <c r="D226" s="2">
        <f>front!E226-front!C226</f>
        <v>1637.2000000000007</v>
      </c>
      <c r="E226" s="2">
        <f>IF(front!F226-front!C226&gt;0,front!F226-front!C226,0)</f>
        <v>1266.8000000000011</v>
      </c>
      <c r="F226" s="2">
        <f>front!I226-front!H226</f>
        <v>7425.7999999999993</v>
      </c>
      <c r="G226" s="2">
        <f>IF(front!J226-front!H226&gt;0,front!J226-front!H226,0)</f>
        <v>0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178.84940783688904</v>
      </c>
      <c r="J226" s="4">
        <f>D226/(constants!$A$4+constants!$B$4*data!D226+constants!$C$4*data!D226^2+constants!$D$4*data!D226^3+constants!$E$4*data!D226^4+constants!$F$4*data!D226^5+constants!$G$4*data!D226^6+constants!$H$4*data!D226^7)</f>
        <v>1633.4590575769359</v>
      </c>
      <c r="K226" s="4">
        <f>E226/(constants!$A$4+constants!$B$4*data!E226+constants!$C$4*data!E226^2+constants!$D$4*data!E226^3+constants!$E$4*data!E226^4+constants!$F$4*data!E226^5+constants!$G$4*data!E226^6+constants!$H$4*data!E226^7)</f>
        <v>1263.8983677287192</v>
      </c>
      <c r="L226" s="4">
        <f>F226/(constants!$A$4+constants!$B$4*data!F226+constants!$C$4*data!F226^2+constants!$D$4*data!F226^3+constants!$E$4*data!F226^4+constants!$F$4*data!F226^5+constants!$G$4*data!F226^6+constants!$H$4*data!F226^7)</f>
        <v>7414.7824082268708</v>
      </c>
      <c r="M226" s="4">
        <f>G226/(constants!$A$4+constants!$B$4*data!G226+constants!$C$4*data!G226^2+constants!$D$4*data!G226^3+constants!$E$4*data!G226^4+constants!$F$4*data!G226^5+constants!$G$4*data!G226^6+constants!$H$4*data!G226^7)</f>
        <v>0</v>
      </c>
      <c r="N226" s="4"/>
      <c r="O226" s="4">
        <f t="shared" si="66"/>
        <v>298.08234639481503</v>
      </c>
      <c r="P226" s="4">
        <f t="shared" si="67"/>
        <v>326.6918115153872</v>
      </c>
      <c r="Q226" s="4">
        <f t="shared" si="68"/>
        <v>252.77967354574386</v>
      </c>
      <c r="R226" s="4">
        <f t="shared" si="69"/>
        <v>1235.7970680378119</v>
      </c>
      <c r="S226" s="4">
        <f t="shared" si="70"/>
        <v>0</v>
      </c>
      <c r="T226" s="4">
        <f t="shared" si="61"/>
        <v>0.91242674559896442</v>
      </c>
      <c r="U226" s="4">
        <f t="shared" si="71"/>
        <v>0.77375576808370028</v>
      </c>
      <c r="V226" s="4">
        <f t="shared" si="72"/>
        <v>0</v>
      </c>
      <c r="W226" s="4"/>
      <c r="X226">
        <f>IF(front!E226&gt;$X$2,O226,P226)</f>
        <v>326.6918115153872</v>
      </c>
      <c r="Y226">
        <f t="shared" si="73"/>
        <v>77.558949536625903</v>
      </c>
      <c r="Z226">
        <f>SUMPRODUCT($B$7:$B$456,Y$7:Y$456,EXP(constants!$B$32+constants!$A$32*ABS($A$7:$A$456-$A226)))</f>
        <v>3.2825213343819235</v>
      </c>
      <c r="AA226">
        <f t="shared" si="62"/>
        <v>74.276428202243977</v>
      </c>
      <c r="AB226">
        <f t="shared" si="74"/>
        <v>70.118819182492786</v>
      </c>
      <c r="AD226" s="4">
        <f t="shared" si="63"/>
        <v>1235.7970680378119</v>
      </c>
      <c r="AE226">
        <f>SUMPRODUCT($B$7:$B$456,AD$7:AD$456,EXP(constants!$B$32+constants!$A$32*ABS($A$7:$A$456-$A226)))</f>
        <v>29.026795215814694</v>
      </c>
      <c r="AF226" s="4">
        <f t="shared" si="64"/>
        <v>1206.7702728219972</v>
      </c>
      <c r="AG226">
        <f t="shared" si="75"/>
        <v>1206.7702728219972</v>
      </c>
      <c r="AH226" s="4"/>
      <c r="AI226" s="5">
        <f>SUMPRODUCT(constants!$B$13:$B$20,A226^constants!$A$13:$A$20)*constants!$C$10/((A226/1000000000)^5*(EXP(0.014388/(A226/1000000000)/constants!$B$9)-1))</f>
        <v>1.5981725738941597E-7</v>
      </c>
      <c r="AJ226">
        <f>SUMPRODUCT(A226^constants!$E$28:$J$28,constants!$E$27:$J$27)</f>
        <v>1.535443378248224E-6</v>
      </c>
      <c r="AL226" s="17">
        <f t="shared" si="65"/>
        <v>2.2792348652288634E-9</v>
      </c>
      <c r="AM226">
        <f t="shared" si="76"/>
        <v>1.2723576415730181E-9</v>
      </c>
      <c r="AN226">
        <f t="shared" si="77"/>
        <v>1.7913476453138137</v>
      </c>
      <c r="AO226">
        <f t="shared" si="78"/>
        <v>2.3901527816938281E-9</v>
      </c>
      <c r="AQ226">
        <f t="shared" si="79"/>
        <v>2.3901527816938281E-9</v>
      </c>
      <c r="AS226" s="4">
        <f t="shared" si="80"/>
        <v>0.95359379646586417</v>
      </c>
    </row>
    <row r="227" spans="1:45" x14ac:dyDescent="0.2">
      <c r="A227">
        <f>front!A227</f>
        <v>292.82</v>
      </c>
      <c r="B227" s="1">
        <f t="shared" si="81"/>
        <v>0.46999999999997044</v>
      </c>
      <c r="C227">
        <f>front!D227-front!B227</f>
        <v>192</v>
      </c>
      <c r="D227" s="2">
        <f>front!E227-front!C227</f>
        <v>1646.8000000000011</v>
      </c>
      <c r="E227" s="2">
        <f>IF(front!F227-front!C227&gt;0,front!F227-front!C227,0)</f>
        <v>1239.3999999999996</v>
      </c>
      <c r="F227" s="2">
        <f>front!I227-front!H227</f>
        <v>7555.8000000000011</v>
      </c>
      <c r="G227" s="2">
        <f>IF(front!J227-front!H227&gt;0,front!J227-front!H227,0)</f>
        <v>17.800000000001091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191.54976658811185</v>
      </c>
      <c r="J227" s="4">
        <f>D227/(constants!$A$4+constants!$B$4*data!D227+constants!$C$4*data!D227^2+constants!$D$4*data!D227^3+constants!$E$4*data!D227^4+constants!$F$4*data!D227^5+constants!$G$4*data!D227^6+constants!$H$4*data!D227^7)</f>
        <v>1643.037285279637</v>
      </c>
      <c r="K227" s="4">
        <f>E227/(constants!$A$4+constants!$B$4*data!E227+constants!$C$4*data!E227^2+constants!$D$4*data!E227^3+constants!$E$4*data!E227^4+constants!$F$4*data!E227^5+constants!$G$4*data!E227^6+constants!$H$4*data!E227^7)</f>
        <v>1236.5604082871412</v>
      </c>
      <c r="L227" s="4">
        <f>F227/(constants!$A$4+constants!$B$4*data!F227+constants!$C$4*data!F227^2+constants!$D$4*data!F227^3+constants!$E$4*data!F227^4+constants!$F$4*data!F227^5+constants!$G$4*data!F227^6+constants!$H$4*data!F227^7)</f>
        <v>7544.9758184043221</v>
      </c>
      <c r="M227" s="4">
        <f>G227/(constants!$A$4+constants!$B$4*data!G227+constants!$C$4*data!G227^2+constants!$D$4*data!G227^3+constants!$E$4*data!G227^4+constants!$F$4*data!G227^5+constants!$G$4*data!G227^6+constants!$H$4*data!G227^7)</f>
        <v>17.757948708884552</v>
      </c>
      <c r="N227" s="4"/>
      <c r="O227" s="4">
        <f t="shared" si="66"/>
        <v>319.24961098018639</v>
      </c>
      <c r="P227" s="4">
        <f t="shared" si="67"/>
        <v>328.6074570559274</v>
      </c>
      <c r="Q227" s="4">
        <f t="shared" si="68"/>
        <v>247.31208165742825</v>
      </c>
      <c r="R227" s="4">
        <f t="shared" si="69"/>
        <v>1257.4959697340537</v>
      </c>
      <c r="S227" s="4">
        <f t="shared" si="70"/>
        <v>2.9596581181474253</v>
      </c>
      <c r="T227" s="4">
        <f t="shared" si="61"/>
        <v>0.97152272148788044</v>
      </c>
      <c r="U227" s="4">
        <f t="shared" si="71"/>
        <v>0.75260641944390483</v>
      </c>
      <c r="V227" s="4">
        <f t="shared" si="72"/>
        <v>2.3536124086134128E-3</v>
      </c>
      <c r="W227" s="4"/>
      <c r="X227">
        <f>IF(front!E227&gt;$X$2,O227,P227)</f>
        <v>328.6074570559274</v>
      </c>
      <c r="Y227">
        <f t="shared" si="73"/>
        <v>84.863306899445689</v>
      </c>
      <c r="Z227">
        <f>SUMPRODUCT($B$7:$B$456,Y$7:Y$456,EXP(constants!$B$32+constants!$A$32*ABS($A$7:$A$456-$A227)))</f>
        <v>3.3469245448848395</v>
      </c>
      <c r="AA227">
        <f t="shared" si="62"/>
        <v>81.516382354560847</v>
      </c>
      <c r="AB227">
        <f t="shared" si="74"/>
        <v>77.358773334809655</v>
      </c>
      <c r="AD227" s="4">
        <f t="shared" si="63"/>
        <v>1254.4978053086663</v>
      </c>
      <c r="AE227">
        <f>SUMPRODUCT($B$7:$B$456,AD$7:AD$456,EXP(constants!$B$32+constants!$A$32*ABS($A$7:$A$456-$A227)))</f>
        <v>29.142857161670992</v>
      </c>
      <c r="AF227" s="4">
        <f t="shared" si="64"/>
        <v>1225.3549481469954</v>
      </c>
      <c r="AG227">
        <f t="shared" si="75"/>
        <v>1225.3549481469954</v>
      </c>
      <c r="AH227" s="4"/>
      <c r="AI227" s="5">
        <f>SUMPRODUCT(constants!$B$13:$B$20,A227^constants!$A$13:$A$20)*constants!$C$10/((A227/1000000000)^5*(EXP(0.014388/(A227/1000000000)/constants!$B$9)-1))</f>
        <v>1.6265744053916811E-7</v>
      </c>
      <c r="AJ227">
        <f>SUMPRODUCT(A227^constants!$E$28:$J$28,constants!$E$27:$J$27)</f>
        <v>1.5268996909896895E-6</v>
      </c>
      <c r="AL227" s="17">
        <f t="shared" si="65"/>
        <v>2.1026372772896083E-9</v>
      </c>
      <c r="AM227">
        <f t="shared" si="76"/>
        <v>1.2460876689637525E-9</v>
      </c>
      <c r="AN227">
        <f t="shared" si="77"/>
        <v>1.6873911279759015</v>
      </c>
      <c r="AO227">
        <f t="shared" si="78"/>
        <v>2.3408040403844031E-9</v>
      </c>
      <c r="AQ227">
        <f t="shared" si="79"/>
        <v>2.3408040403844031E-9</v>
      </c>
      <c r="AS227" s="4">
        <f t="shared" si="80"/>
        <v>0.89825429254826328</v>
      </c>
    </row>
    <row r="228" spans="1:45" x14ac:dyDescent="0.2">
      <c r="A228">
        <f>front!A228</f>
        <v>293.29000000000002</v>
      </c>
      <c r="B228" s="1">
        <f t="shared" si="81"/>
        <v>0.47000000000002728</v>
      </c>
      <c r="C228">
        <f>front!D228-front!B228</f>
        <v>191.32999999999993</v>
      </c>
      <c r="D228" s="2">
        <f>front!E228-front!C228</f>
        <v>1633.7999999999993</v>
      </c>
      <c r="E228" s="2">
        <f>IF(front!F228-front!C228&gt;0,front!F228-front!C228,0)</f>
        <v>1230.2999999999993</v>
      </c>
      <c r="F228" s="2">
        <f>front!I228-front!H228</f>
        <v>7502.3999999999978</v>
      </c>
      <c r="G228" s="2">
        <f>IF(front!J228-front!H228&gt;0,front!J228-front!H228,0)</f>
        <v>0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190.88132598513644</v>
      </c>
      <c r="J228" s="4">
        <f>D228/(constants!$A$4+constants!$B$4*data!D228+constants!$C$4*data!D228^2+constants!$D$4*data!D228^3+constants!$E$4*data!D228^4+constants!$F$4*data!D228^5+constants!$G$4*data!D228^6+constants!$H$4*data!D228^7)</f>
        <v>1630.0667683754871</v>
      </c>
      <c r="K228" s="4">
        <f>E228/(constants!$A$4+constants!$B$4*data!E228+constants!$C$4*data!E228^2+constants!$D$4*data!E228^3+constants!$E$4*data!E228^4+constants!$F$4*data!E228^5+constants!$G$4*data!E228^6+constants!$H$4*data!E228^7)</f>
        <v>1227.4810123153652</v>
      </c>
      <c r="L228" s="4">
        <f>F228/(constants!$A$4+constants!$B$4*data!F228+constants!$C$4*data!F228^2+constants!$D$4*data!F228^3+constants!$E$4*data!F228^4+constants!$F$4*data!F228^5+constants!$G$4*data!F228^6+constants!$H$4*data!F228^7)</f>
        <v>7491.4930889859033</v>
      </c>
      <c r="M228" s="4">
        <f>G228/(constants!$A$4+constants!$B$4*data!G228+constants!$C$4*data!G228^2+constants!$D$4*data!G228^3+constants!$E$4*data!G228^4+constants!$F$4*data!G228^5+constants!$G$4*data!G228^6+constants!$H$4*data!G228^7)</f>
        <v>0</v>
      </c>
      <c r="N228" s="4"/>
      <c r="O228" s="4">
        <f t="shared" si="66"/>
        <v>318.13554330856073</v>
      </c>
      <c r="P228" s="4">
        <f t="shared" si="67"/>
        <v>326.01335367509739</v>
      </c>
      <c r="Q228" s="4">
        <f t="shared" si="68"/>
        <v>245.49620246307305</v>
      </c>
      <c r="R228" s="4">
        <f t="shared" si="69"/>
        <v>1248.5821814976505</v>
      </c>
      <c r="S228" s="4">
        <f t="shared" si="70"/>
        <v>0</v>
      </c>
      <c r="T228" s="4">
        <f t="shared" si="61"/>
        <v>0.9758359273393824</v>
      </c>
      <c r="U228" s="4">
        <f t="shared" si="71"/>
        <v>0.75302499022090008</v>
      </c>
      <c r="V228" s="4">
        <f t="shared" si="72"/>
        <v>0</v>
      </c>
      <c r="W228" s="4"/>
      <c r="X228">
        <f>IF(front!E228&gt;$X$2,O228,P228)</f>
        <v>326.01335367509739</v>
      </c>
      <c r="Y228">
        <f t="shared" si="73"/>
        <v>84.058885316806368</v>
      </c>
      <c r="Z228">
        <f>SUMPRODUCT($B$7:$B$456,Y$7:Y$456,EXP(constants!$B$32+constants!$A$32*ABS($A$7:$A$456-$A228)))</f>
        <v>3.4122398446030782</v>
      </c>
      <c r="AA228">
        <f t="shared" si="62"/>
        <v>80.646645472203289</v>
      </c>
      <c r="AB228">
        <f t="shared" si="74"/>
        <v>76.489036452452098</v>
      </c>
      <c r="AD228" s="4">
        <f t="shared" si="63"/>
        <v>1248.5821814976505</v>
      </c>
      <c r="AE228">
        <f>SUMPRODUCT($B$7:$B$456,AD$7:AD$456,EXP(constants!$B$32+constants!$A$32*ABS($A$7:$A$456-$A228)))</f>
        <v>29.257869359865964</v>
      </c>
      <c r="AF228" s="4">
        <f t="shared" si="64"/>
        <v>1219.3243121377845</v>
      </c>
      <c r="AG228">
        <f t="shared" si="75"/>
        <v>1219.3243121377845</v>
      </c>
      <c r="AH228" s="4"/>
      <c r="AI228" s="5">
        <f>SUMPRODUCT(constants!$B$13:$B$20,A228^constants!$A$13:$A$20)*constants!$C$10/((A228/1000000000)^5*(EXP(0.014388/(A228/1000000000)/constants!$B$9)-1))</f>
        <v>1.6553576235412726E-7</v>
      </c>
      <c r="AJ228">
        <f>SUMPRODUCT(A228^constants!$E$28:$J$28,constants!$E$27:$J$27)</f>
        <v>1.518437025351991E-6</v>
      </c>
      <c r="AL228" s="17">
        <f t="shared" si="65"/>
        <v>2.1641763320816483E-9</v>
      </c>
      <c r="AM228">
        <f t="shared" si="76"/>
        <v>1.2453102183206584E-9</v>
      </c>
      <c r="AN228">
        <f t="shared" si="77"/>
        <v>1.7378612174242904</v>
      </c>
      <c r="AO228">
        <f t="shared" si="78"/>
        <v>2.3393435816607662E-9</v>
      </c>
      <c r="AQ228">
        <f t="shared" si="79"/>
        <v>2.3393435816607662E-9</v>
      </c>
      <c r="AS228" s="4">
        <f t="shared" si="80"/>
        <v>0.92512119598320752</v>
      </c>
    </row>
    <row r="229" spans="1:45" x14ac:dyDescent="0.2">
      <c r="A229">
        <f>front!A229</f>
        <v>293.77</v>
      </c>
      <c r="B229" s="1">
        <f t="shared" si="81"/>
        <v>0.47999999999996135</v>
      </c>
      <c r="C229">
        <f>front!D229-front!B229</f>
        <v>187.59999999999991</v>
      </c>
      <c r="D229" s="2">
        <f>front!E229-front!C229</f>
        <v>1683.1000000000004</v>
      </c>
      <c r="E229" s="2">
        <f>IF(front!F229-front!C229&gt;0,front!F229-front!C229,0)</f>
        <v>1298.1000000000004</v>
      </c>
      <c r="F229" s="2">
        <f>front!I229-front!H229</f>
        <v>7609.1000000000022</v>
      </c>
      <c r="G229" s="2">
        <f>IF(front!J229-front!H229&gt;0,front!J229-front!H229,0)</f>
        <v>47.400000000001455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187.16000875621529</v>
      </c>
      <c r="J229" s="4">
        <f>D229/(constants!$A$4+constants!$B$4*data!D229+constants!$C$4*data!D229^2+constants!$D$4*data!D229^3+constants!$E$4*data!D229^4+constants!$F$4*data!D229^5+constants!$G$4*data!D229^6+constants!$H$4*data!D229^7)</f>
        <v>1679.2549506427033</v>
      </c>
      <c r="K229" s="4">
        <f>E229/(constants!$A$4+constants!$B$4*data!E229+constants!$C$4*data!E229^2+constants!$D$4*data!E229^3+constants!$E$4*data!E229^4+constants!$F$4*data!E229^5+constants!$G$4*data!E229^6+constants!$H$4*data!E229^7)</f>
        <v>1295.127491801084</v>
      </c>
      <c r="L229" s="4">
        <f>F229/(constants!$A$4+constants!$B$4*data!F229+constants!$C$4*data!F229^2+constants!$D$4*data!F229^3+constants!$E$4*data!F229^4+constants!$F$4*data!F229^5+constants!$G$4*data!F229^6+constants!$H$4*data!F229^7)</f>
        <v>7598.3630186617629</v>
      </c>
      <c r="M229" s="4">
        <f>G229/(constants!$A$4+constants!$B$4*data!G229+constants!$C$4*data!G229^2+constants!$D$4*data!G229^3+constants!$E$4*data!G229^4+constants!$F$4*data!G229^5+constants!$G$4*data!G229^6+constants!$H$4*data!G229^7)</f>
        <v>47.288171952365097</v>
      </c>
      <c r="N229" s="4"/>
      <c r="O229" s="4">
        <f t="shared" si="66"/>
        <v>311.93334792702547</v>
      </c>
      <c r="P229" s="4">
        <f t="shared" si="67"/>
        <v>335.85099012854067</v>
      </c>
      <c r="Q229" s="4">
        <f t="shared" si="68"/>
        <v>259.02549836021683</v>
      </c>
      <c r="R229" s="4">
        <f t="shared" si="69"/>
        <v>1266.3938364436272</v>
      </c>
      <c r="S229" s="4">
        <f t="shared" si="70"/>
        <v>7.8813619920608495</v>
      </c>
      <c r="T229" s="4">
        <f t="shared" si="61"/>
        <v>0.92878495849495279</v>
      </c>
      <c r="U229" s="4">
        <f t="shared" si="71"/>
        <v>0.77125125717533149</v>
      </c>
      <c r="V229" s="4">
        <f t="shared" si="72"/>
        <v>6.2234683755203858E-3</v>
      </c>
      <c r="W229" s="4"/>
      <c r="X229">
        <f>IF(front!E229&gt;$X$2,O229,P229)</f>
        <v>335.85099012854067</v>
      </c>
      <c r="Y229">
        <f t="shared" si="73"/>
        <v>80.562410842208635</v>
      </c>
      <c r="Z229">
        <f>SUMPRODUCT($B$7:$B$456,Y$7:Y$456,EXP(constants!$B$32+constants!$A$32*ABS($A$7:$A$456-$A229)))</f>
        <v>3.4799651713826711</v>
      </c>
      <c r="AA229">
        <f t="shared" si="62"/>
        <v>77.082445670825962</v>
      </c>
      <c r="AB229">
        <f t="shared" si="74"/>
        <v>72.92483665107477</v>
      </c>
      <c r="AD229" s="4">
        <f t="shared" si="63"/>
        <v>1258.4099348560387</v>
      </c>
      <c r="AE229">
        <f>SUMPRODUCT($B$7:$B$456,AD$7:AD$456,EXP(constants!$B$32+constants!$A$32*ABS($A$7:$A$456-$A229)))</f>
        <v>29.374673626358515</v>
      </c>
      <c r="AF229" s="4">
        <f t="shared" si="64"/>
        <v>1229.0352612296801</v>
      </c>
      <c r="AG229">
        <f t="shared" si="75"/>
        <v>1229.0352612296801</v>
      </c>
      <c r="AH229" s="4"/>
      <c r="AI229" s="5">
        <f>SUMPRODUCT(constants!$B$13:$B$20,A229^constants!$A$13:$A$20)*constants!$C$10/((A229/1000000000)^5*(EXP(0.014388/(A229/1000000000)/constants!$B$9)-1))</f>
        <v>1.6851501424323003E-7</v>
      </c>
      <c r="AJ229">
        <f>SUMPRODUCT(A229^constants!$E$28:$J$28,constants!$E$27:$J$27)</f>
        <v>1.5098765318328632E-6</v>
      </c>
      <c r="AL229" s="17">
        <f t="shared" si="65"/>
        <v>2.3108041372725714E-9</v>
      </c>
      <c r="AM229">
        <f t="shared" si="76"/>
        <v>1.2285054623430368E-9</v>
      </c>
      <c r="AN229">
        <f t="shared" si="77"/>
        <v>1.8809880852017924</v>
      </c>
      <c r="AO229">
        <f t="shared" si="78"/>
        <v>2.3077754651711755E-9</v>
      </c>
      <c r="AQ229">
        <f t="shared" si="79"/>
        <v>2.3077754651711755E-9</v>
      </c>
      <c r="AS229" s="4">
        <f t="shared" si="80"/>
        <v>1.0013123772858774</v>
      </c>
    </row>
    <row r="230" spans="1:45" x14ac:dyDescent="0.2">
      <c r="A230">
        <f>front!A230</f>
        <v>294.24</v>
      </c>
      <c r="B230" s="1">
        <f t="shared" si="81"/>
        <v>0.47000000000002728</v>
      </c>
      <c r="C230">
        <f>front!D230-front!B230</f>
        <v>208.66999999999962</v>
      </c>
      <c r="D230" s="2">
        <f>front!E230-front!C230</f>
        <v>1744.2000000000007</v>
      </c>
      <c r="E230" s="2">
        <f>IF(front!F230-front!C230&gt;0,front!F230-front!C230,0)</f>
        <v>1317.5</v>
      </c>
      <c r="F230" s="2">
        <f>front!I230-front!H230</f>
        <v>7630.9999999999982</v>
      </c>
      <c r="G230" s="2">
        <f>IF(front!J230-front!H230&gt;0,front!J230-front!H230,0)</f>
        <v>13.299999999999272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208.18099138495469</v>
      </c>
      <c r="J230" s="4">
        <f>D230/(constants!$A$4+constants!$B$4*data!D230+constants!$C$4*data!D230^2+constants!$D$4*data!D230^3+constants!$E$4*data!D230^4+constants!$F$4*data!D230^5+constants!$G$4*data!D230^6+constants!$H$4*data!D230^7)</f>
        <v>1740.2163389622883</v>
      </c>
      <c r="K230" s="4">
        <f>E230/(constants!$A$4+constants!$B$4*data!E230+constants!$C$4*data!E230^2+constants!$D$4*data!E230^3+constants!$E$4*data!E230^4+constants!$F$4*data!E230^5+constants!$G$4*data!E230^6+constants!$H$4*data!E230^7)</f>
        <v>1314.4835591881913</v>
      </c>
      <c r="L230" s="4">
        <f>F230/(constants!$A$4+constants!$B$4*data!F230+constants!$C$4*data!F230^2+constants!$D$4*data!F230^3+constants!$E$4*data!F230^4+constants!$F$4*data!F230^5+constants!$G$4*data!F230^6+constants!$H$4*data!F230^7)</f>
        <v>7620.3001997633655</v>
      </c>
      <c r="M230" s="4">
        <f>G230/(constants!$A$4+constants!$B$4*data!G230+constants!$C$4*data!G230^2+constants!$D$4*data!G230^3+constants!$E$4*data!G230^4+constants!$F$4*data!G230^5+constants!$G$4*data!G230^6+constants!$H$4*data!G230^7)</f>
        <v>13.268573091951712</v>
      </c>
      <c r="N230" s="4"/>
      <c r="O230" s="4">
        <f t="shared" si="66"/>
        <v>346.9683189749245</v>
      </c>
      <c r="P230" s="4">
        <f t="shared" si="67"/>
        <v>348.04326779245764</v>
      </c>
      <c r="Q230" s="4">
        <f t="shared" si="68"/>
        <v>262.89671183763824</v>
      </c>
      <c r="R230" s="4">
        <f t="shared" si="69"/>
        <v>1270.0500332938941</v>
      </c>
      <c r="S230" s="4">
        <f t="shared" si="70"/>
        <v>2.2114288486586187</v>
      </c>
      <c r="T230" s="4">
        <f t="shared" si="61"/>
        <v>0.99691145062408115</v>
      </c>
      <c r="U230" s="4">
        <f t="shared" si="71"/>
        <v>0.75535640584321451</v>
      </c>
      <c r="V230" s="4">
        <f t="shared" si="72"/>
        <v>1.741213960621098E-3</v>
      </c>
      <c r="W230" s="4"/>
      <c r="X230">
        <f>IF(front!E230&gt;$X$2,O230,P230)</f>
        <v>348.04326779245764</v>
      </c>
      <c r="Y230">
        <f t="shared" si="73"/>
        <v>88.939324400964608</v>
      </c>
      <c r="Z230">
        <f>SUMPRODUCT($B$7:$B$456,Y$7:Y$456,EXP(constants!$B$32+constants!$A$32*ABS($A$7:$A$456-$A230)))</f>
        <v>3.5473579627622134</v>
      </c>
      <c r="AA230">
        <f t="shared" si="62"/>
        <v>85.391966438202388</v>
      </c>
      <c r="AB230">
        <f t="shared" si="74"/>
        <v>81.234357418451197</v>
      </c>
      <c r="AD230" s="4">
        <f t="shared" si="63"/>
        <v>1267.8098328928174</v>
      </c>
      <c r="AE230">
        <f>SUMPRODUCT($B$7:$B$456,AD$7:AD$456,EXP(constants!$B$32+constants!$A$32*ABS($A$7:$A$456-$A230)))</f>
        <v>29.487847954697585</v>
      </c>
      <c r="AF230" s="4">
        <f t="shared" si="64"/>
        <v>1238.3219849381198</v>
      </c>
      <c r="AG230">
        <f t="shared" si="75"/>
        <v>1238.3219849381198</v>
      </c>
      <c r="AH230" s="4"/>
      <c r="AI230" s="5">
        <f>SUMPRODUCT(constants!$B$13:$B$20,A230^constants!$A$13:$A$20)*constants!$C$10/((A230/1000000000)^5*(EXP(0.014388/(A230/1000000000)/constants!$B$9)-1))</f>
        <v>1.7147137869185843E-7</v>
      </c>
      <c r="AJ230">
        <f>SUMPRODUCT(A230^constants!$E$28:$J$28,constants!$E$27:$J$27)</f>
        <v>1.5015735490712446E-6</v>
      </c>
      <c r="AL230" s="17">
        <f t="shared" si="65"/>
        <v>2.1108233528404966E-9</v>
      </c>
      <c r="AM230">
        <f t="shared" si="76"/>
        <v>1.2125873297374104E-9</v>
      </c>
      <c r="AN230">
        <f t="shared" si="77"/>
        <v>1.740759862052659</v>
      </c>
      <c r="AO230">
        <f t="shared" si="78"/>
        <v>2.2778728908606446E-9</v>
      </c>
      <c r="AQ230">
        <f t="shared" si="79"/>
        <v>2.2778728908606446E-9</v>
      </c>
      <c r="AS230" s="4">
        <f t="shared" si="80"/>
        <v>0.92666424070878162</v>
      </c>
    </row>
    <row r="231" spans="1:45" x14ac:dyDescent="0.2">
      <c r="A231">
        <f>front!A231</f>
        <v>294.70999999999998</v>
      </c>
      <c r="B231" s="1">
        <f t="shared" si="81"/>
        <v>0.46999999999997044</v>
      </c>
      <c r="C231">
        <f>front!D231-front!B231</f>
        <v>211.26999999999998</v>
      </c>
      <c r="D231" s="2">
        <f>front!E231-front!C231</f>
        <v>1795.0999999999985</v>
      </c>
      <c r="E231" s="2">
        <f>IF(front!F231-front!C231&gt;0,front!F231-front!C231,0)</f>
        <v>1387.5</v>
      </c>
      <c r="F231" s="2">
        <f>front!I231-front!H231</f>
        <v>7677.1000000000022</v>
      </c>
      <c r="G231" s="2">
        <f>IF(front!J231-front!H231&gt;0,front!J231-front!H231,0)</f>
        <v>18.900000000001455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210.77494769427918</v>
      </c>
      <c r="J231" s="4">
        <f>D231/(constants!$A$4+constants!$B$4*data!D231+constants!$C$4*data!D231^2+constants!$D$4*data!D231^3+constants!$E$4*data!D231^4+constants!$F$4*data!D231^5+constants!$G$4*data!D231^6+constants!$H$4*data!D231^7)</f>
        <v>1791.0008462378073</v>
      </c>
      <c r="K231" s="4">
        <f>E231/(constants!$A$4+constants!$B$4*data!E231+constants!$C$4*data!E231^2+constants!$D$4*data!E231^3+constants!$E$4*data!E231^4+constants!$F$4*data!E231^5+constants!$G$4*data!E231^6+constants!$H$4*data!E231^7)</f>
        <v>1384.3250148673151</v>
      </c>
      <c r="L231" s="4">
        <f>F231/(constants!$A$4+constants!$B$4*data!F231+constants!$C$4*data!F231^2+constants!$D$4*data!F231^3+constants!$E$4*data!F231^4+constants!$F$4*data!F231^5+constants!$G$4*data!F231^6+constants!$H$4*data!F231^7)</f>
        <v>7666.4810630489001</v>
      </c>
      <c r="M231" s="4">
        <f>G231/(constants!$A$4+constants!$B$4*data!G231+constants!$C$4*data!G231^2+constants!$D$4*data!G231^3+constants!$E$4*data!G231^4+constants!$F$4*data!G231^5+constants!$G$4*data!G231^6+constants!$H$4*data!G231^7)</f>
        <v>18.855352306467726</v>
      </c>
      <c r="N231" s="4"/>
      <c r="O231" s="4">
        <f t="shared" si="66"/>
        <v>351.29157949046527</v>
      </c>
      <c r="P231" s="4">
        <f t="shared" si="67"/>
        <v>358.20016924756146</v>
      </c>
      <c r="Q231" s="4">
        <f t="shared" si="68"/>
        <v>276.86500297346299</v>
      </c>
      <c r="R231" s="4">
        <f t="shared" si="69"/>
        <v>1277.7468438414833</v>
      </c>
      <c r="S231" s="4">
        <f t="shared" si="70"/>
        <v>3.1425587177446208</v>
      </c>
      <c r="T231" s="4">
        <f t="shared" si="61"/>
        <v>0.98071304720037278</v>
      </c>
      <c r="U231" s="4">
        <f t="shared" si="71"/>
        <v>0.77293375811364951</v>
      </c>
      <c r="V231" s="4">
        <f t="shared" si="72"/>
        <v>2.459453320421964E-3</v>
      </c>
      <c r="W231" s="4"/>
      <c r="X231">
        <f>IF(front!E231&gt;$X$2,O231,P231)</f>
        <v>358.20016924756146</v>
      </c>
      <c r="Y231">
        <f t="shared" si="73"/>
        <v>85.329453002827734</v>
      </c>
      <c r="Z231">
        <f>SUMPRODUCT($B$7:$B$456,Y$7:Y$456,EXP(constants!$B$32+constants!$A$32*ABS($A$7:$A$456-$A231)))</f>
        <v>3.6157350112849223</v>
      </c>
      <c r="AA231">
        <f t="shared" si="62"/>
        <v>81.713717991542808</v>
      </c>
      <c r="AB231">
        <f t="shared" si="74"/>
        <v>77.556108971791616</v>
      </c>
      <c r="AD231" s="4">
        <f t="shared" si="63"/>
        <v>1274.563399208314</v>
      </c>
      <c r="AE231">
        <f>SUMPRODUCT($B$7:$B$456,AD$7:AD$456,EXP(constants!$B$32+constants!$A$32*ABS($A$7:$A$456-$A231)))</f>
        <v>29.599986942652784</v>
      </c>
      <c r="AF231" s="4">
        <f t="shared" si="64"/>
        <v>1244.9634122656612</v>
      </c>
      <c r="AG231">
        <f t="shared" si="75"/>
        <v>1244.9634122656612</v>
      </c>
      <c r="AH231" s="4"/>
      <c r="AI231" s="5">
        <f>SUMPRODUCT(constants!$B$13:$B$20,A231^constants!$A$13:$A$20)*constants!$C$10/((A231/1000000000)^5*(EXP(0.014388/(A231/1000000000)/constants!$B$9)-1))</f>
        <v>1.7446682568058242E-7</v>
      </c>
      <c r="AJ231">
        <f>SUMPRODUCT(A231^constants!$E$28:$J$28,constants!$E$27:$J$27)</f>
        <v>1.4933475846316845E-6</v>
      </c>
      <c r="AL231" s="17">
        <f t="shared" si="65"/>
        <v>2.2495561986488876E-9</v>
      </c>
      <c r="AM231">
        <f t="shared" si="76"/>
        <v>1.1995112225137593E-9</v>
      </c>
      <c r="AN231">
        <f t="shared" si="77"/>
        <v>1.8753940408615757</v>
      </c>
      <c r="AO231">
        <f t="shared" si="78"/>
        <v>2.2533091258993266E-9</v>
      </c>
      <c r="AQ231">
        <f t="shared" si="79"/>
        <v>2.2533091258993266E-9</v>
      </c>
      <c r="AS231" s="4">
        <f t="shared" si="80"/>
        <v>0.99833448184836104</v>
      </c>
    </row>
    <row r="232" spans="1:45" x14ac:dyDescent="0.2">
      <c r="A232">
        <f>front!A232</f>
        <v>295.19</v>
      </c>
      <c r="B232" s="1">
        <f t="shared" si="81"/>
        <v>0.48000000000001819</v>
      </c>
      <c r="C232">
        <f>front!D232-front!B232</f>
        <v>220.19999999999982</v>
      </c>
      <c r="D232" s="2">
        <f>front!E232-front!C232</f>
        <v>1863.3999999999996</v>
      </c>
      <c r="E232" s="2">
        <f>IF(front!F232-front!C232&gt;0,front!F232-front!C232,0)</f>
        <v>1388.2999999999993</v>
      </c>
      <c r="F232" s="2">
        <f>front!I232-front!H232</f>
        <v>7856.2999999999993</v>
      </c>
      <c r="G232" s="2">
        <f>IF(front!J232-front!H232&gt;0,front!J232-front!H232,0)</f>
        <v>66.200000000000728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219.68419809276944</v>
      </c>
      <c r="J232" s="4">
        <f>D232/(constants!$A$4+constants!$B$4*data!D232+constants!$C$4*data!D232^2+constants!$D$4*data!D232^3+constants!$E$4*data!D232^4+constants!$F$4*data!D232^5+constants!$G$4*data!D232^6+constants!$H$4*data!D232^7)</f>
        <v>1859.1458528923793</v>
      </c>
      <c r="K232" s="4">
        <f>E232/(constants!$A$4+constants!$B$4*data!E232+constants!$C$4*data!E232^2+constants!$D$4*data!E232^3+constants!$E$4*data!E232^4+constants!$F$4*data!E232^5+constants!$G$4*data!E232^6+constants!$H$4*data!E232^7)</f>
        <v>1385.123202682611</v>
      </c>
      <c r="L232" s="4">
        <f>F232/(constants!$A$4+constants!$B$4*data!F232+constants!$C$4*data!F232^2+constants!$D$4*data!F232^3+constants!$E$4*data!F232^4+constants!$F$4*data!F232^5+constants!$G$4*data!F232^6+constants!$H$4*data!F232^7)</f>
        <v>7846.0294210318862</v>
      </c>
      <c r="M232" s="4">
        <f>G232/(constants!$A$4+constants!$B$4*data!G232+constants!$C$4*data!G232^2+constants!$D$4*data!G232^3+constants!$E$4*data!G232^4+constants!$F$4*data!G232^5+constants!$G$4*data!G232^6+constants!$H$4*data!G232^7)</f>
        <v>66.043949147407403</v>
      </c>
      <c r="N232" s="4"/>
      <c r="O232" s="4">
        <f t="shared" si="66"/>
        <v>366.1403301546157</v>
      </c>
      <c r="P232" s="4">
        <f t="shared" si="67"/>
        <v>371.82917057847584</v>
      </c>
      <c r="Q232" s="4">
        <f t="shared" si="68"/>
        <v>277.02464053652221</v>
      </c>
      <c r="R232" s="4">
        <f t="shared" si="69"/>
        <v>1307.6715701719809</v>
      </c>
      <c r="S232" s="4">
        <f t="shared" si="70"/>
        <v>11.007324857901233</v>
      </c>
      <c r="T232" s="4">
        <f t="shared" si="61"/>
        <v>0.98470039234681428</v>
      </c>
      <c r="U232" s="4">
        <f t="shared" si="71"/>
        <v>0.7450320266845637</v>
      </c>
      <c r="V232" s="4">
        <f t="shared" si="72"/>
        <v>8.4174995533883058E-3</v>
      </c>
      <c r="W232" s="4"/>
      <c r="X232">
        <f>IF(front!E232&gt;$X$2,O232,P232)</f>
        <v>371.82917057847584</v>
      </c>
      <c r="Y232">
        <f t="shared" si="73"/>
        <v>98.801119836049338</v>
      </c>
      <c r="Z232">
        <f>SUMPRODUCT($B$7:$B$456,Y$7:Y$456,EXP(constants!$B$32+constants!$A$32*ABS($A$7:$A$456-$A232)))</f>
        <v>3.686714734656896</v>
      </c>
      <c r="AA232">
        <f t="shared" si="62"/>
        <v>95.114405101392435</v>
      </c>
      <c r="AB232">
        <f t="shared" si="74"/>
        <v>90.956796081641244</v>
      </c>
      <c r="AD232" s="4">
        <f t="shared" si="63"/>
        <v>1296.5210357216379</v>
      </c>
      <c r="AE232">
        <f>SUMPRODUCT($B$7:$B$456,AD$7:AD$456,EXP(constants!$B$32+constants!$A$32*ABS($A$7:$A$456-$A232)))</f>
        <v>29.713646466412602</v>
      </c>
      <c r="AF232" s="4">
        <f t="shared" si="64"/>
        <v>1266.8073892552252</v>
      </c>
      <c r="AG232">
        <f t="shared" si="75"/>
        <v>1266.8073892552252</v>
      </c>
      <c r="AH232" s="4"/>
      <c r="AI232" s="5">
        <f>SUMPRODUCT(constants!$B$13:$B$20,A232^constants!$A$13:$A$20)*constants!$C$10/((A232/1000000000)^5*(EXP(0.014388/(A232/1000000000)/constants!$B$9)-1))</f>
        <v>1.7756666905350941E-7</v>
      </c>
      <c r="AJ232">
        <f>SUMPRODUCT(A232^constants!$E$28:$J$28,constants!$E$27:$J$27)</f>
        <v>1.4850247551989929E-6</v>
      </c>
      <c r="AL232" s="17">
        <f t="shared" si="65"/>
        <v>1.9522089244890359E-9</v>
      </c>
      <c r="AM232">
        <f t="shared" si="76"/>
        <v>1.1722577305710705E-9</v>
      </c>
      <c r="AN232">
        <f t="shared" si="77"/>
        <v>1.6653410539148323</v>
      </c>
      <c r="AO232">
        <f t="shared" si="78"/>
        <v>2.2021128211424693E-9</v>
      </c>
      <c r="AQ232">
        <f t="shared" si="79"/>
        <v>2.2021128211424693E-9</v>
      </c>
      <c r="AS232" s="4">
        <f t="shared" si="80"/>
        <v>0.88651630640623502</v>
      </c>
    </row>
    <row r="233" spans="1:45" x14ac:dyDescent="0.2">
      <c r="A233">
        <f>front!A233</f>
        <v>295.66000000000003</v>
      </c>
      <c r="B233" s="1">
        <f t="shared" si="81"/>
        <v>0.47000000000002728</v>
      </c>
      <c r="C233">
        <f>front!D233-front!B233</f>
        <v>211.32999999999993</v>
      </c>
      <c r="D233" s="2">
        <f>front!E233-front!C233</f>
        <v>1852.5</v>
      </c>
      <c r="E233" s="2">
        <f>IF(front!F233-front!C233&gt;0,front!F233-front!C233,0)</f>
        <v>1403.8999999999996</v>
      </c>
      <c r="F233" s="2">
        <f>front!I233-front!H233</f>
        <v>7804.4000000000015</v>
      </c>
      <c r="G233" s="2">
        <f>IF(front!J233-front!H233&gt;0,front!J233-front!H233,0)</f>
        <v>0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210.83480823719438</v>
      </c>
      <c r="J233" s="4">
        <f>D233/(constants!$A$4+constants!$B$4*data!D233+constants!$C$4*data!D233^2+constants!$D$4*data!D233^3+constants!$E$4*data!D233^4+constants!$F$4*data!D233^5+constants!$G$4*data!D233^6+constants!$H$4*data!D233^7)</f>
        <v>1848.2705892763984</v>
      </c>
      <c r="K233" s="4">
        <f>E233/(constants!$A$4+constants!$B$4*data!E233+constants!$C$4*data!E233^2+constants!$D$4*data!E233^3+constants!$E$4*data!E233^4+constants!$F$4*data!E233^5+constants!$G$4*data!E233^6+constants!$H$4*data!E233^7)</f>
        <v>1400.6878638537992</v>
      </c>
      <c r="L233" s="4">
        <f>F233/(constants!$A$4+constants!$B$4*data!F233+constants!$C$4*data!F233^2+constants!$D$4*data!F233^3+constants!$E$4*data!F233^4+constants!$F$4*data!F233^5+constants!$G$4*data!F233^6+constants!$H$4*data!F233^7)</f>
        <v>7794.0228938697446</v>
      </c>
      <c r="M233" s="4">
        <f>G233/(constants!$A$4+constants!$B$4*data!G233+constants!$C$4*data!G233^2+constants!$D$4*data!G233^3+constants!$E$4*data!G233^4+constants!$F$4*data!G233^5+constants!$G$4*data!G233^6+constants!$H$4*data!G233^7)</f>
        <v>0</v>
      </c>
      <c r="N233" s="4"/>
      <c r="O233" s="4">
        <f t="shared" si="66"/>
        <v>351.39134706199064</v>
      </c>
      <c r="P233" s="4">
        <f t="shared" si="67"/>
        <v>369.65411785527965</v>
      </c>
      <c r="Q233" s="4">
        <f t="shared" si="68"/>
        <v>280.13757277075985</v>
      </c>
      <c r="R233" s="4">
        <f t="shared" si="69"/>
        <v>1299.0038156449575</v>
      </c>
      <c r="S233" s="4">
        <f t="shared" si="70"/>
        <v>0</v>
      </c>
      <c r="T233" s="4">
        <f t="shared" si="61"/>
        <v>0.95059497538063698</v>
      </c>
      <c r="U233" s="4">
        <f t="shared" si="71"/>
        <v>0.75783701368216405</v>
      </c>
      <c r="V233" s="4">
        <f t="shared" si="72"/>
        <v>0</v>
      </c>
      <c r="W233" s="4"/>
      <c r="X233">
        <f>IF(front!E233&gt;$X$2,O233,P233)</f>
        <v>369.65411785527965</v>
      </c>
      <c r="Y233">
        <f t="shared" si="73"/>
        <v>93.558044649721012</v>
      </c>
      <c r="Z233">
        <f>SUMPRODUCT($B$7:$B$456,Y$7:Y$456,EXP(constants!$B$32+constants!$A$32*ABS($A$7:$A$456-$A233)))</f>
        <v>3.7571185893583157</v>
      </c>
      <c r="AA233">
        <f t="shared" si="62"/>
        <v>89.800926060362698</v>
      </c>
      <c r="AB233">
        <f t="shared" si="74"/>
        <v>85.643317040611507</v>
      </c>
      <c r="AD233" s="4">
        <f t="shared" si="63"/>
        <v>1299.0038156449575</v>
      </c>
      <c r="AE233">
        <f>SUMPRODUCT($B$7:$B$456,AD$7:AD$456,EXP(constants!$B$32+constants!$A$32*ABS($A$7:$A$456-$A233)))</f>
        <v>29.823307618297591</v>
      </c>
      <c r="AF233" s="4">
        <f t="shared" si="64"/>
        <v>1269.1805080266599</v>
      </c>
      <c r="AG233">
        <f t="shared" si="75"/>
        <v>1269.1805080266599</v>
      </c>
      <c r="AH233" s="4"/>
      <c r="AI233" s="5">
        <f>SUMPRODUCT(constants!$B$13:$B$20,A233^constants!$A$13:$A$20)*constants!$C$10/((A233/1000000000)^5*(EXP(0.014388/(A233/1000000000)/constants!$B$9)-1))</f>
        <v>1.8064206664362843E-7</v>
      </c>
      <c r="AJ233">
        <f>SUMPRODUCT(A233^constants!$E$28:$J$28,constants!$E$27:$J$27)</f>
        <v>1.4769505538346299E-6</v>
      </c>
      <c r="AL233" s="17">
        <f t="shared" si="65"/>
        <v>2.1092371580840233E-9</v>
      </c>
      <c r="AM233">
        <f t="shared" si="76"/>
        <v>1.163704094487721E-9</v>
      </c>
      <c r="AN233">
        <f t="shared" si="77"/>
        <v>1.8125201828154942</v>
      </c>
      <c r="AO233">
        <f t="shared" si="78"/>
        <v>2.1860446211252646E-9</v>
      </c>
      <c r="AQ233">
        <f t="shared" si="79"/>
        <v>2.1860446211252646E-9</v>
      </c>
      <c r="AS233" s="4">
        <f t="shared" si="80"/>
        <v>0.96486464077677214</v>
      </c>
    </row>
    <row r="234" spans="1:45" x14ac:dyDescent="0.2">
      <c r="A234">
        <f>front!A234</f>
        <v>296.13</v>
      </c>
      <c r="B234" s="1">
        <f t="shared" si="81"/>
        <v>0.46999999999997044</v>
      </c>
      <c r="C234">
        <f>front!D234-front!B234</f>
        <v>215.59999999999991</v>
      </c>
      <c r="D234" s="2">
        <f>front!E234-front!C234</f>
        <v>1875.8000000000011</v>
      </c>
      <c r="E234" s="2">
        <f>IF(front!F234-front!C234&gt;0,front!F234-front!C234,0)</f>
        <v>1427.9000000000015</v>
      </c>
      <c r="F234" s="2">
        <f>front!I234-front!H234</f>
        <v>7830.9999999999982</v>
      </c>
      <c r="G234" s="2">
        <f>IF(front!J234-front!H234&gt;0,front!J234-front!H234,0)</f>
        <v>0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215.09488500673382</v>
      </c>
      <c r="J234" s="4">
        <f>D234/(constants!$A$4+constants!$B$4*data!D234+constants!$C$4*data!D234^2+constants!$D$4*data!D234^3+constants!$E$4*data!D234^4+constants!$F$4*data!D234^5+constants!$G$4*data!D234^6+constants!$H$4*data!D234^7)</f>
        <v>1871.5177121655015</v>
      </c>
      <c r="K234" s="4">
        <f>E234/(constants!$A$4+constants!$B$4*data!E234+constants!$C$4*data!E234^2+constants!$D$4*data!E234^3+constants!$E$4*data!E234^4+constants!$F$4*data!E234^5+constants!$G$4*data!E234^6+constants!$H$4*data!E234^7)</f>
        <v>1424.6334917251513</v>
      </c>
      <c r="L234" s="4">
        <f>F234/(constants!$A$4+constants!$B$4*data!F234+constants!$C$4*data!F234^2+constants!$D$4*data!F234^3+constants!$E$4*data!F234^4+constants!$F$4*data!F234^5+constants!$G$4*data!F234^6+constants!$H$4*data!F234^7)</f>
        <v>7820.6769114882882</v>
      </c>
      <c r="M234" s="4">
        <f>G234/(constants!$A$4+constants!$B$4*data!G234+constants!$C$4*data!G234^2+constants!$D$4*data!G234^3+constants!$E$4*data!G234^4+constants!$F$4*data!G234^5+constants!$G$4*data!G234^6+constants!$H$4*data!G234^7)</f>
        <v>0</v>
      </c>
      <c r="N234" s="4"/>
      <c r="O234" s="4">
        <f t="shared" si="66"/>
        <v>358.49147501122303</v>
      </c>
      <c r="P234" s="4">
        <f t="shared" si="67"/>
        <v>374.30354243310029</v>
      </c>
      <c r="Q234" s="4">
        <f t="shared" si="68"/>
        <v>284.92669834503027</v>
      </c>
      <c r="R234" s="4">
        <f t="shared" si="69"/>
        <v>1303.4461519147146</v>
      </c>
      <c r="S234" s="4">
        <f t="shared" si="70"/>
        <v>0</v>
      </c>
      <c r="T234" s="4">
        <f t="shared" si="61"/>
        <v>0.95775603052246461</v>
      </c>
      <c r="U234" s="4">
        <f t="shared" si="71"/>
        <v>0.76121827886776028</v>
      </c>
      <c r="V234" s="4">
        <f t="shared" si="72"/>
        <v>0</v>
      </c>
      <c r="W234" s="4"/>
      <c r="X234">
        <f>IF(front!E234&gt;$X$2,O234,P234)</f>
        <v>374.30354243310029</v>
      </c>
      <c r="Y234">
        <f t="shared" si="73"/>
        <v>93.487435595257693</v>
      </c>
      <c r="Z234">
        <f>SUMPRODUCT($B$7:$B$456,Y$7:Y$456,EXP(constants!$B$32+constants!$A$32*ABS($A$7:$A$456-$A234)))</f>
        <v>3.8285760705865082</v>
      </c>
      <c r="AA234">
        <f t="shared" si="62"/>
        <v>89.658859524671186</v>
      </c>
      <c r="AB234">
        <f t="shared" si="74"/>
        <v>85.501250504919994</v>
      </c>
      <c r="AD234" s="4">
        <f t="shared" si="63"/>
        <v>1303.4461519147146</v>
      </c>
      <c r="AE234">
        <f>SUMPRODUCT($B$7:$B$456,AD$7:AD$456,EXP(constants!$B$32+constants!$A$32*ABS($A$7:$A$456-$A234)))</f>
        <v>29.931629156200767</v>
      </c>
      <c r="AF234" s="4">
        <f t="shared" si="64"/>
        <v>1273.5145227585137</v>
      </c>
      <c r="AG234">
        <f t="shared" si="75"/>
        <v>1273.5145227585137</v>
      </c>
      <c r="AH234" s="4"/>
      <c r="AI234" s="5">
        <f>SUMPRODUCT(constants!$B$13:$B$20,A234^constants!$A$13:$A$20)*constants!$C$10/((A234/1000000000)^5*(EXP(0.014388/(A234/1000000000)/constants!$B$9)-1))</f>
        <v>1.8375749062736308E-7</v>
      </c>
      <c r="AJ234">
        <f>SUMPRODUCT(A234^constants!$E$28:$J$28,constants!$E$27:$J$27)</f>
        <v>1.4689495369662737E-6</v>
      </c>
      <c r="AL234" s="17">
        <f t="shared" si="65"/>
        <v>2.1491789832569656E-9</v>
      </c>
      <c r="AM234">
        <f t="shared" si="76"/>
        <v>1.1534611586402919E-9</v>
      </c>
      <c r="AN234">
        <f t="shared" si="77"/>
        <v>1.8632434799888995</v>
      </c>
      <c r="AO234">
        <f t="shared" si="78"/>
        <v>2.1668030330618827E-9</v>
      </c>
      <c r="AQ234">
        <f t="shared" si="79"/>
        <v>2.1668030330618827E-9</v>
      </c>
      <c r="AS234" s="4">
        <f t="shared" si="80"/>
        <v>0.99186633508629862</v>
      </c>
    </row>
    <row r="235" spans="1:45" x14ac:dyDescent="0.2">
      <c r="A235">
        <f>front!A235</f>
        <v>296.61</v>
      </c>
      <c r="B235" s="1">
        <f t="shared" si="81"/>
        <v>0.48000000000001819</v>
      </c>
      <c r="C235">
        <f>front!D235-front!B235</f>
        <v>216.79999999999973</v>
      </c>
      <c r="D235" s="2">
        <f>front!E235-front!C235</f>
        <v>1854.6999999999989</v>
      </c>
      <c r="E235" s="2">
        <f>IF(front!F235-front!C235&gt;0,front!F235-front!C235,0)</f>
        <v>1415.1999999999989</v>
      </c>
      <c r="F235" s="2">
        <f>front!I235-front!H235</f>
        <v>7857.4000000000015</v>
      </c>
      <c r="G235" s="2">
        <f>IF(front!J235-front!H235&gt;0,front!J235-front!H235,0)</f>
        <v>24.100000000000364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216.29209679544755</v>
      </c>
      <c r="J235" s="4">
        <f>D235/(constants!$A$4+constants!$B$4*data!D235+constants!$C$4*data!D235^2+constants!$D$4*data!D235^3+constants!$E$4*data!D235^4+constants!$F$4*data!D235^5+constants!$G$4*data!D235^6+constants!$H$4*data!D235^7)</f>
        <v>1850.4655966321959</v>
      </c>
      <c r="K235" s="4">
        <f>E235/(constants!$A$4+constants!$B$4*data!E235+constants!$C$4*data!E235^2+constants!$D$4*data!E235^3+constants!$E$4*data!E235^4+constants!$F$4*data!E235^5+constants!$G$4*data!E235^6+constants!$H$4*data!E235^7)</f>
        <v>1411.9622643662888</v>
      </c>
      <c r="L235" s="4">
        <f>F235/(constants!$A$4+constants!$B$4*data!F235+constants!$C$4*data!F235^2+constants!$D$4*data!F235^3+constants!$E$4*data!F235^4+constants!$F$4*data!F235^5+constants!$G$4*data!F235^6+constants!$H$4*data!F235^7)</f>
        <v>7847.1317291784908</v>
      </c>
      <c r="M235" s="4">
        <f>G235/(constants!$A$4+constants!$B$4*data!G235+constants!$C$4*data!G235^2+constants!$D$4*data!G235^3+constants!$E$4*data!G235^4+constants!$F$4*data!G235^5+constants!$G$4*data!G235^6+constants!$H$4*data!G235^7)</f>
        <v>24.043081942888374</v>
      </c>
      <c r="N235" s="4"/>
      <c r="O235" s="4">
        <f t="shared" si="66"/>
        <v>360.4868279924126</v>
      </c>
      <c r="P235" s="4">
        <f t="shared" si="67"/>
        <v>370.09311932643919</v>
      </c>
      <c r="Q235" s="4">
        <f t="shared" si="68"/>
        <v>282.39245287325775</v>
      </c>
      <c r="R235" s="4">
        <f t="shared" si="69"/>
        <v>1307.8552881964151</v>
      </c>
      <c r="S235" s="4">
        <f t="shared" si="70"/>
        <v>4.0071803238147288</v>
      </c>
      <c r="T235" s="4">
        <f t="shared" si="61"/>
        <v>0.9740435830001114</v>
      </c>
      <c r="U235" s="4">
        <f t="shared" si="71"/>
        <v>0.76303081069760337</v>
      </c>
      <c r="V235" s="4">
        <f t="shared" si="72"/>
        <v>3.0639325007744481E-3</v>
      </c>
      <c r="W235" s="4"/>
      <c r="X235">
        <f>IF(front!E235&gt;$X$2,O235,P235)</f>
        <v>370.09311932643919</v>
      </c>
      <c r="Y235">
        <f t="shared" si="73"/>
        <v>91.774696809820909</v>
      </c>
      <c r="Z235">
        <f>SUMPRODUCT($B$7:$B$456,Y$7:Y$456,EXP(constants!$B$32+constants!$A$32*ABS($A$7:$A$456-$A235)))</f>
        <v>3.9027134908416445</v>
      </c>
      <c r="AA235">
        <f t="shared" si="62"/>
        <v>87.871983318979261</v>
      </c>
      <c r="AB235">
        <f t="shared" si="74"/>
        <v>83.714374299228069</v>
      </c>
      <c r="AD235" s="4">
        <f t="shared" si="63"/>
        <v>1303.7959728926282</v>
      </c>
      <c r="AE235">
        <f>SUMPRODUCT($B$7:$B$456,AD$7:AD$456,EXP(constants!$B$32+constants!$A$32*ABS($A$7:$A$456-$A235)))</f>
        <v>30.041120193637703</v>
      </c>
      <c r="AF235" s="4">
        <f t="shared" si="64"/>
        <v>1273.7548526989906</v>
      </c>
      <c r="AG235">
        <f t="shared" si="75"/>
        <v>1273.7548526989906</v>
      </c>
      <c r="AH235" s="4"/>
      <c r="AI235" s="5">
        <f>SUMPRODUCT(constants!$B$13:$B$20,A235^constants!$A$13:$A$20)*constants!$C$10/((A235/1000000000)^5*(EXP(0.014388/(A235/1000000000)/constants!$B$9)-1))</f>
        <v>1.8698083771950334E-7</v>
      </c>
      <c r="AJ235">
        <f>SUMPRODUCT(A235^constants!$E$28:$J$28,constants!$E$27:$J$27)</f>
        <v>1.46085254176413E-6</v>
      </c>
      <c r="AL235" s="17">
        <f t="shared" si="65"/>
        <v>2.2335571314331319E-9</v>
      </c>
      <c r="AM235">
        <f t="shared" si="76"/>
        <v>1.1468867330858002E-9</v>
      </c>
      <c r="AN235">
        <f t="shared" si="77"/>
        <v>1.9474958311040436</v>
      </c>
      <c r="AO235">
        <f t="shared" si="78"/>
        <v>2.1544528250592962E-9</v>
      </c>
      <c r="AQ235">
        <f t="shared" si="79"/>
        <v>2.1544528250592962E-9</v>
      </c>
      <c r="AS235" s="4">
        <f t="shared" si="80"/>
        <v>1.0367166574518327</v>
      </c>
    </row>
    <row r="236" spans="1:45" x14ac:dyDescent="0.2">
      <c r="A236">
        <f>front!A236</f>
        <v>297.08</v>
      </c>
      <c r="B236" s="1">
        <f t="shared" si="81"/>
        <v>0.46999999999997044</v>
      </c>
      <c r="C236">
        <f>front!D236-front!B236</f>
        <v>205.73000000000002</v>
      </c>
      <c r="D236" s="2">
        <f>front!E236-front!C236</f>
        <v>1893.1999999999989</v>
      </c>
      <c r="E236" s="2">
        <f>IF(front!F236-front!C236&gt;0,front!F236-front!C236,0)</f>
        <v>1437.5</v>
      </c>
      <c r="F236" s="2">
        <f>front!I236-front!H236</f>
        <v>7921.4999999999982</v>
      </c>
      <c r="G236" s="2">
        <f>IF(front!J236-front!H236&gt;0,front!J236-front!H236,0)</f>
        <v>18.699999999998909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205.24782670468474</v>
      </c>
      <c r="J236" s="4">
        <f>D236/(constants!$A$4+constants!$B$4*data!D236+constants!$C$4*data!D236^2+constants!$D$4*data!D236^3+constants!$E$4*data!D236^4+constants!$F$4*data!D236^5+constants!$G$4*data!D236^6+constants!$H$4*data!D236^7)</f>
        <v>1888.8782241143122</v>
      </c>
      <c r="K236" s="4">
        <f>E236/(constants!$A$4+constants!$B$4*data!E236+constants!$C$4*data!E236^2+constants!$D$4*data!E236^3+constants!$E$4*data!E236^4+constants!$F$4*data!E236^5+constants!$G$4*data!E236^6+constants!$H$4*data!E236^7)</f>
        <v>1434.2117412261414</v>
      </c>
      <c r="L236" s="4">
        <f>F236/(constants!$A$4+constants!$B$4*data!F236+constants!$C$4*data!F236^2+constants!$D$4*data!F236^3+constants!$E$4*data!F236^4+constants!$F$4*data!F236^5+constants!$G$4*data!F236^6+constants!$H$4*data!F236^7)</f>
        <v>7911.3698688752856</v>
      </c>
      <c r="M236" s="4">
        <f>G236/(constants!$A$4+constants!$B$4*data!G236+constants!$C$4*data!G236^2+constants!$D$4*data!G236^3+constants!$E$4*data!G236^4+constants!$F$4*data!G236^5+constants!$G$4*data!G236^6+constants!$H$4*data!G236^7)</f>
        <v>18.655824360135799</v>
      </c>
      <c r="N236" s="4"/>
      <c r="O236" s="4">
        <f t="shared" si="66"/>
        <v>342.07971117447454</v>
      </c>
      <c r="P236" s="4">
        <f t="shared" si="67"/>
        <v>377.77564482286243</v>
      </c>
      <c r="Q236" s="4">
        <f t="shared" si="68"/>
        <v>286.84234824522827</v>
      </c>
      <c r="R236" s="4">
        <f t="shared" si="69"/>
        <v>1318.5616448125477</v>
      </c>
      <c r="S236" s="4">
        <f t="shared" si="70"/>
        <v>3.1093040600226334</v>
      </c>
      <c r="T236" s="4">
        <f t="shared" si="61"/>
        <v>0.90551023037727707</v>
      </c>
      <c r="U236" s="4">
        <f t="shared" si="71"/>
        <v>0.75929285589526962</v>
      </c>
      <c r="V236" s="4">
        <f t="shared" si="72"/>
        <v>2.3581029163522085E-3</v>
      </c>
      <c r="W236" s="4"/>
      <c r="X236">
        <f>IF(front!E236&gt;$X$2,O236,P236)</f>
        <v>377.77564482286243</v>
      </c>
      <c r="Y236">
        <f t="shared" si="73"/>
        <v>95.071524856862652</v>
      </c>
      <c r="Z236">
        <f>SUMPRODUCT($B$7:$B$456,Y$7:Y$456,EXP(constants!$B$32+constants!$A$32*ABS($A$7:$A$456-$A236)))</f>
        <v>3.9764904147674525</v>
      </c>
      <c r="AA236">
        <f t="shared" si="62"/>
        <v>91.095034442095198</v>
      </c>
      <c r="AB236">
        <f t="shared" si="74"/>
        <v>86.937425422344006</v>
      </c>
      <c r="AD236" s="4">
        <f t="shared" si="63"/>
        <v>1315.4118874931762</v>
      </c>
      <c r="AE236">
        <f>SUMPRODUCT($B$7:$B$456,AD$7:AD$456,EXP(constants!$B$32+constants!$A$32*ABS($A$7:$A$456-$A236)))</f>
        <v>30.14680669037952</v>
      </c>
      <c r="AF236" s="4">
        <f t="shared" si="64"/>
        <v>1285.2650808027968</v>
      </c>
      <c r="AG236">
        <f t="shared" si="75"/>
        <v>1285.2650808027968</v>
      </c>
      <c r="AH236" s="4"/>
      <c r="AI236" s="5">
        <f>SUMPRODUCT(constants!$B$13:$B$20,A236^constants!$A$13:$A$20)*constants!$C$10/((A236/1000000000)^5*(EXP(0.014388/(A236/1000000000)/constants!$B$9)-1))</f>
        <v>1.901781195220704E-7</v>
      </c>
      <c r="AJ236">
        <f>SUMPRODUCT(A236^constants!$E$28:$J$28,constants!$E$27:$J$27)</f>
        <v>1.4529957075707961E-6</v>
      </c>
      <c r="AL236" s="17">
        <f t="shared" si="65"/>
        <v>2.1875287725416385E-9</v>
      </c>
      <c r="AM236">
        <f t="shared" si="76"/>
        <v>1.1305027494119985E-9</v>
      </c>
      <c r="AN236">
        <f t="shared" si="77"/>
        <v>1.935005265294069</v>
      </c>
      <c r="AO236">
        <f t="shared" si="78"/>
        <v>2.1236751389169395E-9</v>
      </c>
      <c r="AQ236">
        <f t="shared" si="79"/>
        <v>2.1236751389169395E-9</v>
      </c>
      <c r="AS236" s="4">
        <f t="shared" si="80"/>
        <v>1.0300675147787735</v>
      </c>
    </row>
    <row r="237" spans="1:45" x14ac:dyDescent="0.2">
      <c r="A237">
        <f>front!A237</f>
        <v>297.55</v>
      </c>
      <c r="B237" s="1">
        <f t="shared" si="81"/>
        <v>0.47000000000002728</v>
      </c>
      <c r="C237">
        <f>front!D237-front!B237</f>
        <v>238.26999999999998</v>
      </c>
      <c r="D237" s="2">
        <f>front!E237-front!C237</f>
        <v>1909.3000000000011</v>
      </c>
      <c r="E237" s="2">
        <f>IF(front!F237-front!C237&gt;0,front!F237-front!C237,0)</f>
        <v>1439.9000000000015</v>
      </c>
      <c r="F237" s="2">
        <f>front!I237-front!H237</f>
        <v>7942.8999999999978</v>
      </c>
      <c r="G237" s="2">
        <f>IF(front!J237-front!H237&gt;0,front!J237-front!H237,0)</f>
        <v>17.699999999998909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237.71224890597128</v>
      </c>
      <c r="J237" s="4">
        <f>D237/(constants!$A$4+constants!$B$4*data!D237+constants!$C$4*data!D237^2+constants!$D$4*data!D237^3+constants!$E$4*data!D237^4+constants!$F$4*data!D237^5+constants!$G$4*data!D237^6+constants!$H$4*data!D237^7)</f>
        <v>1904.9416862933417</v>
      </c>
      <c r="K237" s="4">
        <f>E237/(constants!$A$4+constants!$B$4*data!E237+constants!$C$4*data!E237^2+constants!$D$4*data!E237^3+constants!$E$4*data!E237^4+constants!$F$4*data!E237^5+constants!$G$4*data!E237^6+constants!$H$4*data!E237^7)</f>
        <v>1436.6063034512551</v>
      </c>
      <c r="L237" s="4">
        <f>F237/(constants!$A$4+constants!$B$4*data!F237+constants!$C$4*data!F237^2+constants!$D$4*data!F237^3+constants!$E$4*data!F237^4+constants!$F$4*data!F237^5+constants!$G$4*data!F237^6+constants!$H$4*data!F237^7)</f>
        <v>7932.8175891000947</v>
      </c>
      <c r="M237" s="4">
        <f>G237/(constants!$A$4+constants!$B$4*data!G237+constants!$C$4*data!G237^2+constants!$D$4*data!G237^3+constants!$E$4*data!G237^4+constants!$F$4*data!G237^5+constants!$G$4*data!G237^6+constants!$H$4*data!G237^7)</f>
        <v>17.658184758469673</v>
      </c>
      <c r="N237" s="4"/>
      <c r="O237" s="4">
        <f t="shared" si="66"/>
        <v>396.18708150995212</v>
      </c>
      <c r="P237" s="4">
        <f t="shared" si="67"/>
        <v>380.98833725866831</v>
      </c>
      <c r="Q237" s="4">
        <f t="shared" si="68"/>
        <v>287.32126069025105</v>
      </c>
      <c r="R237" s="4">
        <f t="shared" si="69"/>
        <v>1322.1362648500158</v>
      </c>
      <c r="S237" s="4">
        <f t="shared" si="70"/>
        <v>2.9430307930782789</v>
      </c>
      <c r="T237" s="4">
        <f t="shared" si="61"/>
        <v>1.039892938352506</v>
      </c>
      <c r="U237" s="4">
        <f t="shared" si="71"/>
        <v>0.7541471289058832</v>
      </c>
      <c r="V237" s="4">
        <f t="shared" si="72"/>
        <v>2.2259663177850572E-3</v>
      </c>
      <c r="W237" s="4"/>
      <c r="X237">
        <f>IF(front!E237&gt;$X$2,O237,P237)</f>
        <v>380.98833725866831</v>
      </c>
      <c r="Y237">
        <f t="shared" si="73"/>
        <v>97.812214040222727</v>
      </c>
      <c r="Z237">
        <f>SUMPRODUCT($B$7:$B$456,Y$7:Y$456,EXP(constants!$B$32+constants!$A$32*ABS($A$7:$A$456-$A237)))</f>
        <v>4.0514513606695131</v>
      </c>
      <c r="AA237">
        <f t="shared" si="62"/>
        <v>93.76076267955321</v>
      </c>
      <c r="AB237">
        <f t="shared" si="74"/>
        <v>89.603153659802018</v>
      </c>
      <c r="AD237" s="4">
        <f t="shared" si="63"/>
        <v>1319.1549440776862</v>
      </c>
      <c r="AE237">
        <f>SUMPRODUCT($B$7:$B$456,AD$7:AD$456,EXP(constants!$B$32+constants!$A$32*ABS($A$7:$A$456-$A237)))</f>
        <v>30.251098623388319</v>
      </c>
      <c r="AF237" s="4">
        <f t="shared" si="64"/>
        <v>1288.9038454542979</v>
      </c>
      <c r="AG237">
        <f t="shared" si="75"/>
        <v>1288.9038454542979</v>
      </c>
      <c r="AH237" s="4"/>
      <c r="AI237" s="5">
        <f>SUMPRODUCT(constants!$B$13:$B$20,A237^constants!$A$13:$A$20)*constants!$C$10/((A237/1000000000)^5*(EXP(0.014388/(A237/1000000000)/constants!$B$9)-1))</f>
        <v>1.9341637085163552E-7</v>
      </c>
      <c r="AJ237">
        <f>SUMPRODUCT(A237^constants!$E$28:$J$28,constants!$E$27:$J$27)</f>
        <v>1.4452083904010018E-6</v>
      </c>
      <c r="AL237" s="17">
        <f t="shared" si="65"/>
        <v>2.1585888771949156E-9</v>
      </c>
      <c r="AM237">
        <f t="shared" si="76"/>
        <v>1.1212693603932971E-9</v>
      </c>
      <c r="AN237">
        <f t="shared" si="77"/>
        <v>1.925129637393969</v>
      </c>
      <c r="AO237">
        <f t="shared" si="78"/>
        <v>2.1063300075431648E-9</v>
      </c>
      <c r="AQ237">
        <f t="shared" si="79"/>
        <v>2.1063300075431648E-9</v>
      </c>
      <c r="AS237" s="4">
        <f t="shared" si="80"/>
        <v>1.024810390330386</v>
      </c>
    </row>
    <row r="238" spans="1:45" x14ac:dyDescent="0.2">
      <c r="A238">
        <f>front!A238</f>
        <v>298.02</v>
      </c>
      <c r="B238" s="1">
        <f t="shared" si="81"/>
        <v>0.46999999999997044</v>
      </c>
      <c r="C238">
        <f>front!D238-front!B238</f>
        <v>220.67000000000007</v>
      </c>
      <c r="D238" s="2">
        <f>front!E238-front!C238</f>
        <v>1905.2999999999993</v>
      </c>
      <c r="E238" s="2">
        <f>IF(front!F238-front!C238&gt;0,front!F238-front!C238,0)</f>
        <v>1400.2000000000007</v>
      </c>
      <c r="F238" s="2">
        <f>front!I238-front!H238</f>
        <v>8027.4</v>
      </c>
      <c r="G238" s="2">
        <f>IF(front!J238-front!H238&gt;0,front!J238-front!H238,0)</f>
        <v>17.300000000001091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220.15310635582676</v>
      </c>
      <c r="J238" s="4">
        <f>D238/(constants!$A$4+constants!$B$4*data!D238+constants!$C$4*data!D238^2+constants!$D$4*data!D238^3+constants!$E$4*data!D238^4+constants!$F$4*data!D238^5+constants!$G$4*data!D238^6+constants!$H$4*data!D238^7)</f>
        <v>1900.9507640009367</v>
      </c>
      <c r="K238" s="4">
        <f>E238/(constants!$A$4+constants!$B$4*data!E238+constants!$C$4*data!E238^2+constants!$D$4*data!E238^3+constants!$E$4*data!E238^4+constants!$F$4*data!E238^5+constants!$G$4*data!E238^6+constants!$H$4*data!E238^7)</f>
        <v>1396.9962457124502</v>
      </c>
      <c r="L238" s="4">
        <f>F238/(constants!$A$4+constants!$B$4*data!F238+constants!$C$4*data!F238^2+constants!$D$4*data!F238^3+constants!$E$4*data!F238^4+constants!$F$4*data!F238^5+constants!$G$4*data!F238^6+constants!$H$4*data!F238^7)</f>
        <v>8017.5139396822506</v>
      </c>
      <c r="M238" s="4">
        <f>G238/(constants!$A$4+constants!$B$4*data!G238+constants!$C$4*data!G238^2+constants!$D$4*data!G238^3+constants!$E$4*data!G238^4+constants!$F$4*data!G238^5+constants!$G$4*data!G238^6+constants!$H$4*data!G238^7)</f>
        <v>17.259128978511509</v>
      </c>
      <c r="N238" s="4"/>
      <c r="O238" s="4">
        <f t="shared" si="66"/>
        <v>366.92184392637796</v>
      </c>
      <c r="P238" s="4">
        <f t="shared" si="67"/>
        <v>380.19015280018732</v>
      </c>
      <c r="Q238" s="4">
        <f t="shared" si="68"/>
        <v>279.39924914249002</v>
      </c>
      <c r="R238" s="4">
        <f t="shared" si="69"/>
        <v>1336.2523232803751</v>
      </c>
      <c r="S238" s="4">
        <f t="shared" si="70"/>
        <v>2.8765214964185848</v>
      </c>
      <c r="T238" s="4">
        <f t="shared" si="61"/>
        <v>0.96510086130299477</v>
      </c>
      <c r="U238" s="4">
        <f t="shared" si="71"/>
        <v>0.73489343972917431</v>
      </c>
      <c r="V238" s="4">
        <f t="shared" si="72"/>
        <v>2.1526783873849456E-3</v>
      </c>
      <c r="W238" s="4"/>
      <c r="X238">
        <f>IF(front!E238&gt;$X$2,O238,P238)</f>
        <v>380.19015280018732</v>
      </c>
      <c r="Y238">
        <f t="shared" si="73"/>
        <v>104.82175154703395</v>
      </c>
      <c r="Z238">
        <f>SUMPRODUCT($B$7:$B$456,Y$7:Y$456,EXP(constants!$B$32+constants!$A$32*ABS($A$7:$A$456-$A238)))</f>
        <v>4.1276021064743516</v>
      </c>
      <c r="AA238">
        <f t="shared" si="62"/>
        <v>100.6941494405596</v>
      </c>
      <c r="AB238">
        <f t="shared" si="74"/>
        <v>96.536540420808407</v>
      </c>
      <c r="AD238" s="4">
        <f t="shared" si="63"/>
        <v>1333.3383771166127</v>
      </c>
      <c r="AE238">
        <f>SUMPRODUCT($B$7:$B$456,AD$7:AD$456,EXP(constants!$B$32+constants!$A$32*ABS($A$7:$A$456-$A238)))</f>
        <v>30.354005252563443</v>
      </c>
      <c r="AF238" s="4">
        <f t="shared" si="64"/>
        <v>1302.9843718640493</v>
      </c>
      <c r="AG238">
        <f t="shared" si="75"/>
        <v>1302.9843718640493</v>
      </c>
      <c r="AH238" s="4"/>
      <c r="AI238" s="5">
        <f>SUMPRODUCT(constants!$B$13:$B$20,A238^constants!$A$13:$A$20)*constants!$C$10/((A238/1000000000)^5*(EXP(0.014388/(A238/1000000000)/constants!$B$9)-1))</f>
        <v>1.9669590359445534E-7</v>
      </c>
      <c r="AJ238">
        <f>SUMPRODUCT(A238^constants!$E$28:$J$28,constants!$E$27:$J$27)</f>
        <v>1.4374894124821323E-6</v>
      </c>
      <c r="AL238" s="17">
        <f t="shared" si="65"/>
        <v>2.0375279944469362E-9</v>
      </c>
      <c r="AM238">
        <f t="shared" si="76"/>
        <v>1.1032284373646479E-9</v>
      </c>
      <c r="AN238">
        <f t="shared" si="77"/>
        <v>1.8468776958959736</v>
      </c>
      <c r="AO238">
        <f t="shared" si="78"/>
        <v>2.0724397231197219E-9</v>
      </c>
      <c r="AQ238">
        <f t="shared" si="79"/>
        <v>2.0724397231197219E-9</v>
      </c>
      <c r="AS238" s="4">
        <f t="shared" si="80"/>
        <v>0.98315428512428249</v>
      </c>
    </row>
    <row r="239" spans="1:45" x14ac:dyDescent="0.2">
      <c r="A239">
        <f>front!A239</f>
        <v>298.5</v>
      </c>
      <c r="B239" s="1">
        <f t="shared" si="81"/>
        <v>0.48000000000001819</v>
      </c>
      <c r="C239">
        <f>front!D239-front!B239</f>
        <v>210.67000000000007</v>
      </c>
      <c r="D239" s="2">
        <f>front!E239-front!C239</f>
        <v>1926.7000000000007</v>
      </c>
      <c r="E239" s="2">
        <f>IF(front!F239-front!C239&gt;0,front!F239-front!C239,0)</f>
        <v>1393.2000000000007</v>
      </c>
      <c r="F239" s="2">
        <f>front!I239-front!H239</f>
        <v>7981.5</v>
      </c>
      <c r="G239" s="2">
        <f>IF(front!J239-front!H239&gt;0,front!J239-front!H239,0)</f>
        <v>0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210.17634229660123</v>
      </c>
      <c r="J239" s="4">
        <f>D239/(constants!$A$4+constants!$B$4*data!D239+constants!$C$4*data!D239^2+constants!$D$4*data!D239^3+constants!$E$4*data!D239^4+constants!$F$4*data!D239^5+constants!$G$4*data!D239^6+constants!$H$4*data!D239^7)</f>
        <v>1922.3021984856057</v>
      </c>
      <c r="K239" s="4">
        <f>E239/(constants!$A$4+constants!$B$4*data!E239+constants!$C$4*data!E239^2+constants!$D$4*data!E239^3+constants!$E$4*data!E239^4+constants!$F$4*data!E239^5+constants!$G$4*data!E239^6+constants!$H$4*data!E239^7)</f>
        <v>1390.0121029185182</v>
      </c>
      <c r="L239" s="4">
        <f>F239/(constants!$A$4+constants!$B$4*data!F239+constants!$C$4*data!F239^2+constants!$D$4*data!F239^3+constants!$E$4*data!F239^4+constants!$F$4*data!F239^5+constants!$G$4*data!F239^6+constants!$H$4*data!F239^7)</f>
        <v>7971.5057081930208</v>
      </c>
      <c r="M239" s="4">
        <f>G239/(constants!$A$4+constants!$B$4*data!G239+constants!$C$4*data!G239^2+constants!$D$4*data!G239^3+constants!$E$4*data!G239^4+constants!$F$4*data!G239^5+constants!$G$4*data!G239^6+constants!$H$4*data!G239^7)</f>
        <v>0</v>
      </c>
      <c r="N239" s="4"/>
      <c r="O239" s="4">
        <f t="shared" si="66"/>
        <v>350.29390382766871</v>
      </c>
      <c r="P239" s="4">
        <f t="shared" si="67"/>
        <v>384.4604396971211</v>
      </c>
      <c r="Q239" s="4">
        <f t="shared" si="68"/>
        <v>278.00242058370367</v>
      </c>
      <c r="R239" s="4">
        <f t="shared" si="69"/>
        <v>1328.5842846988369</v>
      </c>
      <c r="S239" s="4">
        <f t="shared" si="70"/>
        <v>0</v>
      </c>
      <c r="T239" s="4">
        <f t="shared" si="61"/>
        <v>0.9111312053423003</v>
      </c>
      <c r="U239" s="4">
        <f t="shared" si="71"/>
        <v>0.72309759829311615</v>
      </c>
      <c r="V239" s="4">
        <f t="shared" si="72"/>
        <v>0</v>
      </c>
      <c r="W239" s="4"/>
      <c r="X239">
        <f>IF(front!E239&gt;$X$2,O239,P239)</f>
        <v>384.4604396971211</v>
      </c>
      <c r="Y239">
        <f t="shared" si="73"/>
        <v>110.46871518249964</v>
      </c>
      <c r="Z239">
        <f>SUMPRODUCT($B$7:$B$456,Y$7:Y$456,EXP(constants!$B$32+constants!$A$32*ABS($A$7:$A$456-$A239)))</f>
        <v>4.2065513828979846</v>
      </c>
      <c r="AA239">
        <f t="shared" si="62"/>
        <v>106.26216379960165</v>
      </c>
      <c r="AB239">
        <f t="shared" si="74"/>
        <v>102.10455477985046</v>
      </c>
      <c r="AD239" s="4">
        <f t="shared" si="63"/>
        <v>1328.5842846988369</v>
      </c>
      <c r="AE239">
        <f>SUMPRODUCT($B$7:$B$456,AD$7:AD$456,EXP(constants!$B$32+constants!$A$32*ABS($A$7:$A$456-$A239)))</f>
        <v>30.457745302521175</v>
      </c>
      <c r="AF239" s="4">
        <f t="shared" si="64"/>
        <v>1298.1265393963158</v>
      </c>
      <c r="AG239">
        <f t="shared" si="75"/>
        <v>1298.1265393963158</v>
      </c>
      <c r="AH239" s="4"/>
      <c r="AI239" s="5">
        <f>SUMPRODUCT(constants!$B$13:$B$20,A239^constants!$A$13:$A$20)*constants!$C$10/((A239/1000000000)^5*(EXP(0.014388/(A239/1000000000)/constants!$B$9)-1))</f>
        <v>2.000881458842128E-7</v>
      </c>
      <c r="AJ239">
        <f>SUMPRODUCT(A239^constants!$E$28:$J$28,constants!$E$27:$J$27)</f>
        <v>1.4296755310697789E-6</v>
      </c>
      <c r="AL239" s="17">
        <f t="shared" si="65"/>
        <v>1.9596397664690531E-9</v>
      </c>
      <c r="AM239">
        <f t="shared" si="76"/>
        <v>1.1013375720171618E-9</v>
      </c>
      <c r="AN239">
        <f t="shared" si="77"/>
        <v>1.7793270803245753</v>
      </c>
      <c r="AO239">
        <f t="shared" si="78"/>
        <v>2.0688876895385702E-9</v>
      </c>
      <c r="AQ239">
        <f t="shared" si="79"/>
        <v>2.0688876895385702E-9</v>
      </c>
      <c r="AS239" s="4">
        <f t="shared" si="80"/>
        <v>0.94719485082639598</v>
      </c>
    </row>
    <row r="240" spans="1:45" x14ac:dyDescent="0.2">
      <c r="A240">
        <f>front!A240</f>
        <v>298.97000000000003</v>
      </c>
      <c r="B240" s="1">
        <f t="shared" si="81"/>
        <v>0.47000000000002728</v>
      </c>
      <c r="C240">
        <f>front!D240-front!B240</f>
        <v>206.20000000000027</v>
      </c>
      <c r="D240" s="2">
        <f>front!E240-front!C240</f>
        <v>1924.3999999999996</v>
      </c>
      <c r="E240" s="2">
        <f>IF(front!F240-front!C240&gt;0,front!F240-front!C240,0)</f>
        <v>1397.7999999999993</v>
      </c>
      <c r="F240" s="2">
        <f>front!I240-front!H240</f>
        <v>8102.9</v>
      </c>
      <c r="G240" s="2">
        <f>IF(front!J240-front!H240&gt;0,front!J240-front!H240,0)</f>
        <v>34.299999999999272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205.71673389055607</v>
      </c>
      <c r="J240" s="4">
        <f>D240/(constants!$A$4+constants!$B$4*data!D240+constants!$C$4*data!D240^2+constants!$D$4*data!D240^3+constants!$E$4*data!D240^4+constants!$F$4*data!D240^5+constants!$G$4*data!D240^6+constants!$H$4*data!D240^7)</f>
        <v>1920.0074181108234</v>
      </c>
      <c r="K240" s="4">
        <f>E240/(constants!$A$4+constants!$B$4*data!E240+constants!$C$4*data!E240^2+constants!$D$4*data!E240^3+constants!$E$4*data!E240^4+constants!$F$4*data!E240^5+constants!$G$4*data!E240^6+constants!$H$4*data!E240^7)</f>
        <v>1394.6016825222653</v>
      </c>
      <c r="L240" s="4">
        <f>F240/(constants!$A$4+constants!$B$4*data!F240+constants!$C$4*data!F240^2+constants!$D$4*data!F240^3+constants!$E$4*data!F240^4+constants!$F$4*data!F240^5+constants!$G$4*data!F240^6+constants!$H$4*data!F240^7)</f>
        <v>8093.2001992210498</v>
      </c>
      <c r="M240" s="4">
        <f>G240/(constants!$A$4+constants!$B$4*data!G240+constants!$C$4*data!G240^2+constants!$D$4*data!G240^3+constants!$E$4*data!G240^4+constants!$F$4*data!G240^5+constants!$G$4*data!G240^6+constants!$H$4*data!G240^7)</f>
        <v>34.219029981321434</v>
      </c>
      <c r="N240" s="4"/>
      <c r="O240" s="4">
        <f t="shared" si="66"/>
        <v>342.86122315092678</v>
      </c>
      <c r="P240" s="4">
        <f t="shared" si="67"/>
        <v>384.0014836221647</v>
      </c>
      <c r="Q240" s="4">
        <f t="shared" si="68"/>
        <v>278.92033650445308</v>
      </c>
      <c r="R240" s="4">
        <f t="shared" si="69"/>
        <v>1348.8666998701749</v>
      </c>
      <c r="S240" s="4">
        <f t="shared" si="70"/>
        <v>5.7031716635535732</v>
      </c>
      <c r="T240" s="4">
        <f t="shared" si="61"/>
        <v>0.89286431895216956</v>
      </c>
      <c r="U240" s="4">
        <f t="shared" si="71"/>
        <v>0.72635223664629012</v>
      </c>
      <c r="V240" s="4">
        <f t="shared" si="72"/>
        <v>4.2281210323469988E-3</v>
      </c>
      <c r="W240" s="4"/>
      <c r="X240">
        <f>IF(front!E240&gt;$X$2,O240,P240)</f>
        <v>384.0014836221647</v>
      </c>
      <c r="Y240">
        <f t="shared" si="73"/>
        <v>109.10508581168671</v>
      </c>
      <c r="Z240">
        <f>SUMPRODUCT($B$7:$B$456,Y$7:Y$456,EXP(constants!$B$32+constants!$A$32*ABS($A$7:$A$456-$A240)))</f>
        <v>4.2849263949584486</v>
      </c>
      <c r="AA240">
        <f t="shared" si="62"/>
        <v>104.82015941672826</v>
      </c>
      <c r="AB240">
        <f t="shared" si="74"/>
        <v>100.66255039697707</v>
      </c>
      <c r="AD240" s="4">
        <f t="shared" si="63"/>
        <v>1343.0893277173921</v>
      </c>
      <c r="AE240">
        <f>SUMPRODUCT($B$7:$B$456,AD$7:AD$456,EXP(constants!$B$32+constants!$A$32*ABS($A$7:$A$456-$A240)))</f>
        <v>30.557660077188007</v>
      </c>
      <c r="AF240" s="4">
        <f t="shared" si="64"/>
        <v>1312.531667640204</v>
      </c>
      <c r="AG240">
        <f t="shared" si="75"/>
        <v>1312.531667640204</v>
      </c>
      <c r="AH240" s="4"/>
      <c r="AI240" s="5">
        <f>SUMPRODUCT(constants!$B$13:$B$20,A240^constants!$A$13:$A$20)*constants!$C$10/((A240/1000000000)^5*(EXP(0.014388/(A240/1000000000)/constants!$B$9)-1))</f>
        <v>2.0345207133748792E-7</v>
      </c>
      <c r="AJ240">
        <f>SUMPRODUCT(A240^constants!$E$28:$J$28,constants!$E$27:$J$27)</f>
        <v>1.4220911620582634E-6</v>
      </c>
      <c r="AL240" s="17">
        <f t="shared" si="65"/>
        <v>2.0211297104548391E-9</v>
      </c>
      <c r="AM240">
        <f t="shared" si="76"/>
        <v>1.0834718865222018E-9</v>
      </c>
      <c r="AN240">
        <f t="shared" si="77"/>
        <v>1.8654196159555114</v>
      </c>
      <c r="AO240">
        <f t="shared" si="78"/>
        <v>2.0353265928096242E-9</v>
      </c>
      <c r="AQ240">
        <f t="shared" si="79"/>
        <v>2.0353265928096242E-9</v>
      </c>
      <c r="AS240" s="4">
        <f t="shared" si="80"/>
        <v>0.99302476447517585</v>
      </c>
    </row>
    <row r="241" spans="1:45" x14ac:dyDescent="0.2">
      <c r="A241">
        <f>front!A241</f>
        <v>299.44</v>
      </c>
      <c r="B241" s="1">
        <f t="shared" si="81"/>
        <v>0.46999999999997044</v>
      </c>
      <c r="C241">
        <f>front!D241-front!B241</f>
        <v>219.52999999999975</v>
      </c>
      <c r="D241" s="2">
        <f>front!E241-front!C241</f>
        <v>1852</v>
      </c>
      <c r="E241" s="2">
        <f>IF(front!F241-front!C241&gt;0,front!F241-front!C241,0)</f>
        <v>1341.3999999999996</v>
      </c>
      <c r="F241" s="2">
        <f>front!I241-front!H241</f>
        <v>8015.0999999999985</v>
      </c>
      <c r="G241" s="2">
        <f>IF(front!J241-front!H241&gt;0,front!J241-front!H241,0)</f>
        <v>0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219.01575445838725</v>
      </c>
      <c r="J241" s="4">
        <f>D241/(constants!$A$4+constants!$B$4*data!D241+constants!$C$4*data!D241^2+constants!$D$4*data!D241^3+constants!$E$4*data!D241^4+constants!$F$4*data!D241^5+constants!$G$4*data!D241^6+constants!$H$4*data!D241^7)</f>
        <v>1847.771723966682</v>
      </c>
      <c r="K241" s="4">
        <f>E241/(constants!$A$4+constants!$B$4*data!E241+constants!$C$4*data!E241^2+constants!$D$4*data!E241^3+constants!$E$4*data!E241^4+constants!$F$4*data!E241^5+constants!$G$4*data!E241^6+constants!$H$4*data!E241^7)</f>
        <v>1338.329432225499</v>
      </c>
      <c r="L241" s="4">
        <f>F241/(constants!$A$4+constants!$B$4*data!F241+constants!$C$4*data!F241^2+constants!$D$4*data!F241^3+constants!$E$4*data!F241^4+constants!$F$4*data!F241^5+constants!$G$4*data!F241^6+constants!$H$4*data!F241^7)</f>
        <v>8005.1845674050801</v>
      </c>
      <c r="M241" s="4">
        <f>G241/(constants!$A$4+constants!$B$4*data!G241+constants!$C$4*data!G241^2+constants!$D$4*data!G241^3+constants!$E$4*data!G241^4+constants!$F$4*data!G241^5+constants!$G$4*data!G241^6+constants!$H$4*data!G241^7)</f>
        <v>0</v>
      </c>
      <c r="N241" s="4"/>
      <c r="O241" s="4">
        <f t="shared" si="66"/>
        <v>365.02625743064539</v>
      </c>
      <c r="P241" s="4">
        <f t="shared" si="67"/>
        <v>369.55434479333638</v>
      </c>
      <c r="Q241" s="4">
        <f t="shared" si="68"/>
        <v>267.66588644509983</v>
      </c>
      <c r="R241" s="4">
        <f t="shared" si="69"/>
        <v>1334.1974279008468</v>
      </c>
      <c r="S241" s="4">
        <f t="shared" si="70"/>
        <v>0</v>
      </c>
      <c r="T241" s="4">
        <f t="shared" si="61"/>
        <v>0.9877471678347518</v>
      </c>
      <c r="U241" s="4">
        <f t="shared" si="71"/>
        <v>0.72429370731599707</v>
      </c>
      <c r="V241" s="4">
        <f t="shared" si="72"/>
        <v>0</v>
      </c>
      <c r="W241" s="4"/>
      <c r="X241">
        <f>IF(front!E241&gt;$X$2,O241,P241)</f>
        <v>369.55434479333638</v>
      </c>
      <c r="Y241">
        <f t="shared" si="73"/>
        <v>105.75003090698891</v>
      </c>
      <c r="Z241">
        <f>SUMPRODUCT($B$7:$B$456,Y$7:Y$456,EXP(constants!$B$32+constants!$A$32*ABS($A$7:$A$456-$A241)))</f>
        <v>4.3644611256856436</v>
      </c>
      <c r="AA241">
        <f t="shared" si="62"/>
        <v>101.38556978130327</v>
      </c>
      <c r="AB241">
        <f t="shared" si="74"/>
        <v>97.227960761552083</v>
      </c>
      <c r="AD241" s="4">
        <f t="shared" si="63"/>
        <v>1334.1974279008468</v>
      </c>
      <c r="AE241">
        <f>SUMPRODUCT($B$7:$B$456,AD$7:AD$456,EXP(constants!$B$32+constants!$A$32*ABS($A$7:$A$456-$A241)))</f>
        <v>30.65599123048332</v>
      </c>
      <c r="AF241" s="4">
        <f t="shared" si="64"/>
        <v>1303.5414366703635</v>
      </c>
      <c r="AG241">
        <f t="shared" si="75"/>
        <v>1303.5414366703635</v>
      </c>
      <c r="AH241" s="4"/>
      <c r="AI241" s="5">
        <f>SUMPRODUCT(constants!$B$13:$B$20,A241^constants!$A$13:$A$20)*constants!$C$10/((A241/1000000000)^5*(EXP(0.014388/(A241/1000000000)/constants!$B$9)-1))</f>
        <v>2.0685821930269764E-7</v>
      </c>
      <c r="AJ241">
        <f>SUMPRODUCT(A241^constants!$E$28:$J$28,constants!$E$27:$J$27)</f>
        <v>1.414571681402721E-6</v>
      </c>
      <c r="AL241" s="17">
        <f t="shared" si="65"/>
        <v>2.1275589622825643E-9</v>
      </c>
      <c r="AM241">
        <f t="shared" si="76"/>
        <v>1.0851758460520918E-9</v>
      </c>
      <c r="AN241">
        <f t="shared" si="77"/>
        <v>1.9605660870749191</v>
      </c>
      <c r="AO241">
        <f t="shared" si="78"/>
        <v>2.0385275195594532E-9</v>
      </c>
      <c r="AQ241">
        <f t="shared" si="79"/>
        <v>2.0385275195594532E-9</v>
      </c>
      <c r="AS241" s="4">
        <f t="shared" si="80"/>
        <v>1.0436743884342321</v>
      </c>
    </row>
    <row r="242" spans="1:45" x14ac:dyDescent="0.2">
      <c r="A242">
        <f>front!A242</f>
        <v>299.91000000000003</v>
      </c>
      <c r="B242" s="1">
        <f t="shared" si="81"/>
        <v>0.47000000000002728</v>
      </c>
      <c r="C242">
        <f>front!D242-front!B242</f>
        <v>222.13000000000011</v>
      </c>
      <c r="D242" s="2">
        <f>front!E242-front!C242</f>
        <v>1909.2999999999993</v>
      </c>
      <c r="E242" s="2">
        <f>IF(front!F242-front!C242&gt;0,front!F242-front!C242,0)</f>
        <v>1326.6999999999989</v>
      </c>
      <c r="F242" s="2">
        <f>front!I242-front!H242</f>
        <v>8136.6000000000022</v>
      </c>
      <c r="G242" s="2">
        <f>IF(front!J242-front!H242&gt;0,front!J242-front!H242,0)</f>
        <v>46.800000000001091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221.60971522291464</v>
      </c>
      <c r="J242" s="4">
        <f>D242/(constants!$A$4+constants!$B$4*data!D242+constants!$C$4*data!D242^2+constants!$D$4*data!D242^3+constants!$E$4*data!D242^4+constants!$F$4*data!D242^5+constants!$G$4*data!D242^6+constants!$H$4*data!D242^7)</f>
        <v>1904.9416862933399</v>
      </c>
      <c r="K242" s="4">
        <f>E242/(constants!$A$4+constants!$B$4*data!E242+constants!$C$4*data!E242^2+constants!$D$4*data!E242^3+constants!$E$4*data!E242^4+constants!$F$4*data!E242^5+constants!$G$4*data!E242^6+constants!$H$4*data!E242^7)</f>
        <v>1323.6627242243048</v>
      </c>
      <c r="L242" s="4">
        <f>F242/(constants!$A$4+constants!$B$4*data!F242+constants!$C$4*data!F242^2+constants!$D$4*data!F242^3+constants!$E$4*data!F242^4+constants!$F$4*data!F242^5+constants!$G$4*data!F242^6+constants!$H$4*data!F242^7)</f>
        <v>8126.9866755731236</v>
      </c>
      <c r="M242" s="4">
        <f>G242/(constants!$A$4+constants!$B$4*data!G242+constants!$C$4*data!G242^2+constants!$D$4*data!G242^3+constants!$E$4*data!G242^4+constants!$F$4*data!G242^5+constants!$G$4*data!G242^6+constants!$H$4*data!G242^7)</f>
        <v>46.689584514174243</v>
      </c>
      <c r="N242" s="4"/>
      <c r="O242" s="4">
        <f t="shared" si="66"/>
        <v>369.34952537152441</v>
      </c>
      <c r="P242" s="4">
        <f t="shared" si="67"/>
        <v>380.98833725866797</v>
      </c>
      <c r="Q242" s="4">
        <f t="shared" si="68"/>
        <v>264.73254484486097</v>
      </c>
      <c r="R242" s="4">
        <f t="shared" si="69"/>
        <v>1354.4977792621874</v>
      </c>
      <c r="S242" s="4">
        <f t="shared" si="70"/>
        <v>7.7815974190290396</v>
      </c>
      <c r="T242" s="4">
        <f t="shared" si="61"/>
        <v>0.96945100217269509</v>
      </c>
      <c r="U242" s="4">
        <f t="shared" si="71"/>
        <v>0.69485734589592862</v>
      </c>
      <c r="V242" s="4">
        <f t="shared" si="72"/>
        <v>5.7450056679072426E-3</v>
      </c>
      <c r="W242" s="4"/>
      <c r="X242">
        <f>IF(front!E242&gt;$X$2,O242,P242)</f>
        <v>380.98833725866797</v>
      </c>
      <c r="Y242">
        <f t="shared" si="73"/>
        <v>120.07504612655561</v>
      </c>
      <c r="Z242">
        <f>SUMPRODUCT($B$7:$B$456,Y$7:Y$456,EXP(constants!$B$32+constants!$A$32*ABS($A$7:$A$456-$A242)))</f>
        <v>4.4452709343217727</v>
      </c>
      <c r="AA242">
        <f t="shared" si="62"/>
        <v>115.62977519223384</v>
      </c>
      <c r="AB242">
        <f t="shared" si="74"/>
        <v>111.47216617248264</v>
      </c>
      <c r="AD242" s="4">
        <f t="shared" si="63"/>
        <v>1346.6149402236629</v>
      </c>
      <c r="AE242">
        <f>SUMPRODUCT($B$7:$B$456,AD$7:AD$456,EXP(constants!$B$32+constants!$A$32*ABS($A$7:$A$456-$A242)))</f>
        <v>30.752964120848166</v>
      </c>
      <c r="AF242" s="4">
        <f t="shared" si="64"/>
        <v>1315.8619761028147</v>
      </c>
      <c r="AG242">
        <f t="shared" si="75"/>
        <v>1315.8619761028147</v>
      </c>
      <c r="AH242" s="4"/>
      <c r="AI242" s="5">
        <f>SUMPRODUCT(constants!$B$13:$B$20,A242^constants!$A$13:$A$20)*constants!$C$10/((A242/1000000000)^5*(EXP(0.014388/(A242/1000000000)/constants!$B$9)-1))</f>
        <v>2.1030690079056784E-7</v>
      </c>
      <c r="AJ242">
        <f>SUMPRODUCT(A242^constants!$E$28:$J$28,constants!$E$27:$J$27)</f>
        <v>1.4071159821006413E-6</v>
      </c>
      <c r="AL242" s="17">
        <f t="shared" si="65"/>
        <v>1.8866315064260674E-9</v>
      </c>
      <c r="AM242">
        <f t="shared" si="76"/>
        <v>1.0693492232886715E-9</v>
      </c>
      <c r="AN242">
        <f t="shared" si="77"/>
        <v>1.7642800549514872</v>
      </c>
      <c r="AO242">
        <f t="shared" si="78"/>
        <v>2.0087968485697768E-9</v>
      </c>
      <c r="AQ242">
        <f t="shared" si="79"/>
        <v>2.0087968485697768E-9</v>
      </c>
      <c r="AS242" s="4">
        <f t="shared" si="80"/>
        <v>0.93918481989321678</v>
      </c>
    </row>
    <row r="243" spans="1:45" x14ac:dyDescent="0.2">
      <c r="A243">
        <f>front!A243</f>
        <v>300.39</v>
      </c>
      <c r="B243" s="1">
        <f t="shared" si="81"/>
        <v>0.47999999999996135</v>
      </c>
      <c r="C243">
        <f>front!D243-front!B243</f>
        <v>206.40000000000009</v>
      </c>
      <c r="D243" s="2">
        <f>front!E243-front!C243</f>
        <v>1897.7999999999993</v>
      </c>
      <c r="E243" s="2">
        <f>IF(front!F243-front!C243&gt;0,front!F243-front!C243,0)</f>
        <v>1311</v>
      </c>
      <c r="F243" s="2">
        <f>front!I243-front!H243</f>
        <v>8116.9000000000015</v>
      </c>
      <c r="G243" s="2">
        <f>IF(front!J243-front!H243&gt;0,front!J243-front!H243,0)</f>
        <v>42.5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205.91626887400975</v>
      </c>
      <c r="J243" s="4">
        <f>D243/(constants!$A$4+constants!$B$4*data!D243+constants!$C$4*data!D243^2+constants!$D$4*data!D243^3+constants!$E$4*data!D243^4+constants!$F$4*data!D243^5+constants!$G$4*data!D243^6+constants!$H$4*data!D243^7)</f>
        <v>1893.4677847279099</v>
      </c>
      <c r="K243" s="4">
        <f>E243/(constants!$A$4+constants!$B$4*data!E243+constants!$C$4*data!E243^2+constants!$D$4*data!E243^3+constants!$E$4*data!E243^4+constants!$F$4*data!E243^5+constants!$G$4*data!E243^6+constants!$H$4*data!E243^7)</f>
        <v>1307.9982791696737</v>
      </c>
      <c r="L243" s="4">
        <f>F243/(constants!$A$4+constants!$B$4*data!F243+constants!$C$4*data!F243^2+constants!$D$4*data!F243^3+constants!$E$4*data!F243^4+constants!$F$4*data!F243^5+constants!$G$4*data!F243^6+constants!$H$4*data!F243^7)</f>
        <v>8107.2358725284694</v>
      </c>
      <c r="M243" s="4">
        <f>G243/(constants!$A$4+constants!$B$4*data!G243+constants!$C$4*data!G243^2+constants!$D$4*data!G243^3+constants!$E$4*data!G243^4+constants!$F$4*data!G243^5+constants!$G$4*data!G243^6+constants!$H$4*data!G243^7)</f>
        <v>42.399710064447305</v>
      </c>
      <c r="N243" s="4"/>
      <c r="O243" s="4">
        <f t="shared" si="66"/>
        <v>343.19378145668293</v>
      </c>
      <c r="P243" s="4">
        <f t="shared" si="67"/>
        <v>378.69355694558197</v>
      </c>
      <c r="Q243" s="4">
        <f t="shared" si="68"/>
        <v>261.59965583393472</v>
      </c>
      <c r="R243" s="4">
        <f t="shared" si="69"/>
        <v>1351.2059787547448</v>
      </c>
      <c r="S243" s="4">
        <f t="shared" si="70"/>
        <v>7.0666183440745503</v>
      </c>
      <c r="T243" s="4">
        <f t="shared" si="61"/>
        <v>0.90625724985862288</v>
      </c>
      <c r="U243" s="4">
        <f t="shared" si="71"/>
        <v>0.69079510605860772</v>
      </c>
      <c r="V243" s="4">
        <f t="shared" si="72"/>
        <v>5.229860180597381E-3</v>
      </c>
      <c r="W243" s="4"/>
      <c r="X243">
        <f>IF(front!E243&gt;$X$2,O243,P243)</f>
        <v>378.69355694558197</v>
      </c>
      <c r="Y243">
        <f t="shared" si="73"/>
        <v>120.86795714009293</v>
      </c>
      <c r="Z243">
        <f>SUMPRODUCT($B$7:$B$456,Y$7:Y$456,EXP(constants!$B$32+constants!$A$32*ABS($A$7:$A$456-$A243)))</f>
        <v>4.5289410869412725</v>
      </c>
      <c r="AA243">
        <f t="shared" si="62"/>
        <v>116.33901605315165</v>
      </c>
      <c r="AB243">
        <f t="shared" si="74"/>
        <v>112.18140703340046</v>
      </c>
      <c r="AD243" s="4">
        <f t="shared" si="63"/>
        <v>1344.0474209479887</v>
      </c>
      <c r="AE243">
        <f>SUMPRODUCT($B$7:$B$456,AD$7:AD$456,EXP(constants!$B$32+constants!$A$32*ABS($A$7:$A$456-$A243)))</f>
        <v>30.85070198780156</v>
      </c>
      <c r="AF243" s="4">
        <f t="shared" si="64"/>
        <v>1313.1967189601871</v>
      </c>
      <c r="AG243">
        <f t="shared" si="75"/>
        <v>1313.1967189601871</v>
      </c>
      <c r="AH243" s="4"/>
      <c r="AI243" s="5">
        <f>SUMPRODUCT(constants!$B$13:$B$20,A243^constants!$A$13:$A$20)*constants!$C$10/((A243/1000000000)^5*(EXP(0.014388/(A243/1000000000)/constants!$B$9)-1))</f>
        <v>2.1387318207401212E-7</v>
      </c>
      <c r="AJ243">
        <f>SUMPRODUCT(A243^constants!$E$28:$J$28,constants!$E$27:$J$27)</f>
        <v>1.3995663496697082E-6</v>
      </c>
      <c r="AL243" s="17">
        <f t="shared" si="65"/>
        <v>1.9064940236516585E-9</v>
      </c>
      <c r="AM243">
        <f t="shared" si="76"/>
        <v>1.0657705197267855E-9</v>
      </c>
      <c r="AN243">
        <f t="shared" si="77"/>
        <v>1.7888410200541067</v>
      </c>
      <c r="AO243">
        <f t="shared" si="78"/>
        <v>2.0020741724967786E-9</v>
      </c>
      <c r="AQ243">
        <f t="shared" si="79"/>
        <v>2.0020741724967786E-9</v>
      </c>
      <c r="AS243" s="4">
        <f t="shared" si="80"/>
        <v>0.95225943665917112</v>
      </c>
    </row>
    <row r="244" spans="1:45" x14ac:dyDescent="0.2">
      <c r="A244">
        <f>front!A244</f>
        <v>300.86</v>
      </c>
      <c r="B244" s="1">
        <f t="shared" si="81"/>
        <v>0.47000000000002728</v>
      </c>
      <c r="C244">
        <f>front!D244-front!B244</f>
        <v>227.5300000000002</v>
      </c>
      <c r="D244" s="2">
        <f>front!E244-front!C244</f>
        <v>1974.4000000000015</v>
      </c>
      <c r="E244" s="2">
        <f>IF(front!F244-front!C244&gt;0,front!F244-front!C244,0)</f>
        <v>1377.8000000000011</v>
      </c>
      <c r="F244" s="2">
        <f>front!I244-front!H244</f>
        <v>8200.9</v>
      </c>
      <c r="G244" s="2">
        <f>IF(front!J244-front!H244&gt;0,front!J244-front!H244,0)</f>
        <v>13.399999999999636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226.9971755583226</v>
      </c>
      <c r="J244" s="4">
        <f>D244/(constants!$A$4+constants!$B$4*data!D244+constants!$C$4*data!D244^2+constants!$D$4*data!D244^3+constants!$E$4*data!D244^4+constants!$F$4*data!D244^5+constants!$G$4*data!D244^6+constants!$H$4*data!D244^7)</f>
        <v>1969.8939515895497</v>
      </c>
      <c r="K244" s="4">
        <f>E244/(constants!$A$4+constants!$B$4*data!E244+constants!$C$4*data!E244^2+constants!$D$4*data!E244^3+constants!$E$4*data!E244^4+constants!$F$4*data!E244^5+constants!$G$4*data!E244^6+constants!$H$4*data!E244^7)</f>
        <v>1374.6469871291204</v>
      </c>
      <c r="L244" s="4">
        <f>F244/(constants!$A$4+constants!$B$4*data!F244+constants!$C$4*data!F244^2+constants!$D$4*data!F244^3+constants!$E$4*data!F244^4+constants!$F$4*data!F244^5+constants!$G$4*data!F244^6+constants!$H$4*data!F244^7)</f>
        <v>8191.4574520523784</v>
      </c>
      <c r="M244" s="4">
        <f>G244/(constants!$A$4+constants!$B$4*data!G244+constants!$C$4*data!G244^2+constants!$D$4*data!G244^3+constants!$E$4*data!G244^4+constants!$F$4*data!G244^5+constants!$G$4*data!G244^6+constants!$H$4*data!G244^7)</f>
        <v>13.368336946633898</v>
      </c>
      <c r="N244" s="4"/>
      <c r="O244" s="4">
        <f t="shared" si="66"/>
        <v>378.32862593053767</v>
      </c>
      <c r="P244" s="4">
        <f t="shared" si="67"/>
        <v>393.97879031790995</v>
      </c>
      <c r="Q244" s="4">
        <f t="shared" si="68"/>
        <v>274.92939742582405</v>
      </c>
      <c r="R244" s="4">
        <f t="shared" si="69"/>
        <v>1365.2429086753964</v>
      </c>
      <c r="S244" s="4">
        <f t="shared" si="70"/>
        <v>2.2280561577723161</v>
      </c>
      <c r="T244" s="4">
        <f t="shared" si="61"/>
        <v>0.96027663221478543</v>
      </c>
      <c r="U244" s="4">
        <f t="shared" si="71"/>
        <v>0.69782791404577293</v>
      </c>
      <c r="V244" s="4">
        <f t="shared" si="72"/>
        <v>1.6319851534215618E-3</v>
      </c>
      <c r="W244" s="4"/>
      <c r="X244">
        <f>IF(front!E244&gt;$X$2,O244,P244)</f>
        <v>393.97879031790995</v>
      </c>
      <c r="Y244">
        <f t="shared" si="73"/>
        <v>123.01575495186836</v>
      </c>
      <c r="Z244">
        <f>SUMPRODUCT($B$7:$B$456,Y$7:Y$456,EXP(constants!$B$32+constants!$A$32*ABS($A$7:$A$456-$A244)))</f>
        <v>4.6119862458794723</v>
      </c>
      <c r="AA244">
        <f t="shared" si="62"/>
        <v>118.40376870598888</v>
      </c>
      <c r="AB244">
        <f t="shared" si="74"/>
        <v>114.24615968623769</v>
      </c>
      <c r="AD244" s="4">
        <f t="shared" si="63"/>
        <v>1362.985864637425</v>
      </c>
      <c r="AE244">
        <f>SUMPRODUCT($B$7:$B$456,AD$7:AD$456,EXP(constants!$B$32+constants!$A$32*ABS($A$7:$A$456-$A244)))</f>
        <v>30.944748078189207</v>
      </c>
      <c r="AF244" s="4">
        <f t="shared" si="64"/>
        <v>1332.0411165592359</v>
      </c>
      <c r="AG244">
        <f t="shared" si="75"/>
        <v>1332.0411165592359</v>
      </c>
      <c r="AH244" s="4"/>
      <c r="AI244" s="5">
        <f>SUMPRODUCT(constants!$B$13:$B$20,A244^constants!$A$13:$A$20)*constants!$C$10/((A244/1000000000)^5*(EXP(0.014388/(A244/1000000000)/constants!$B$9)-1))</f>
        <v>2.174087840494114E-7</v>
      </c>
      <c r="AJ244">
        <f>SUMPRODUCT(A244^constants!$E$28:$J$28,constants!$E$27:$J$27)</f>
        <v>1.3922362607311019E-6</v>
      </c>
      <c r="AL244" s="17">
        <f t="shared" si="65"/>
        <v>1.9029854889345647E-9</v>
      </c>
      <c r="AM244">
        <f t="shared" si="76"/>
        <v>1.0451901547358797E-9</v>
      </c>
      <c r="AN244">
        <f t="shared" si="77"/>
        <v>1.8207074380790071</v>
      </c>
      <c r="AO244">
        <f t="shared" si="78"/>
        <v>1.9634134885632315E-9</v>
      </c>
      <c r="AQ244">
        <f t="shared" si="79"/>
        <v>1.9634134885632315E-9</v>
      </c>
      <c r="AS244" s="4">
        <f t="shared" si="80"/>
        <v>0.96922298844300692</v>
      </c>
    </row>
    <row r="245" spans="1:45" x14ac:dyDescent="0.2">
      <c r="A245">
        <f>front!A245</f>
        <v>301.33</v>
      </c>
      <c r="B245" s="1">
        <f t="shared" si="81"/>
        <v>0.46999999999997044</v>
      </c>
      <c r="C245">
        <f>front!D245-front!B245</f>
        <v>210.53999999999996</v>
      </c>
      <c r="D245" s="2">
        <f>front!E245-front!C245</f>
        <v>1905.1999999999989</v>
      </c>
      <c r="E245" s="2">
        <f>IF(front!F245-front!C245&gt;0,front!F245-front!C245,0)</f>
        <v>1319.0999999999985</v>
      </c>
      <c r="F245" s="2">
        <f>front!I245-front!H245</f>
        <v>8179.0000000000018</v>
      </c>
      <c r="G245" s="2">
        <f>IF(front!J245-front!H245&gt;0,front!J245-front!H245,0)</f>
        <v>2.3999999999996362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210.04664446798392</v>
      </c>
      <c r="J245" s="4">
        <f>D245/(constants!$A$4+constants!$B$4*data!D245+constants!$C$4*data!D245^2+constants!$D$4*data!D245^3+constants!$E$4*data!D245^4+constants!$F$4*data!D245^5+constants!$G$4*data!D245^6+constants!$H$4*data!D245^7)</f>
        <v>1900.8509909437782</v>
      </c>
      <c r="K245" s="4">
        <f>E245/(constants!$A$4+constants!$B$4*data!E245+constants!$C$4*data!E245^2+constants!$D$4*data!E245^3+constants!$E$4*data!E245^4+constants!$F$4*data!E245^5+constants!$G$4*data!E245^6+constants!$H$4*data!E245^7)</f>
        <v>1316.079935761318</v>
      </c>
      <c r="L245" s="4">
        <f>F245/(constants!$A$4+constants!$B$4*data!F245+constants!$C$4*data!F245^2+constants!$D$4*data!F245^3+constants!$E$4*data!F245^4+constants!$F$4*data!F245^5+constants!$G$4*data!F245^6+constants!$H$4*data!F245^7)</f>
        <v>8169.4984315534921</v>
      </c>
      <c r="M245" s="4">
        <f>G245/(constants!$A$4+constants!$B$4*data!G245+constants!$C$4*data!G245^2+constants!$D$4*data!G245^3+constants!$E$4*data!G245^4+constants!$F$4*data!G245^5+constants!$G$4*data!G245^6+constants!$H$4*data!G245^7)</f>
        <v>2.3943260891650158</v>
      </c>
      <c r="N245" s="4"/>
      <c r="O245" s="4">
        <f t="shared" si="66"/>
        <v>350.07774077997323</v>
      </c>
      <c r="P245" s="4">
        <f t="shared" si="67"/>
        <v>380.17019818875565</v>
      </c>
      <c r="Q245" s="4">
        <f t="shared" si="68"/>
        <v>263.21598715226361</v>
      </c>
      <c r="R245" s="4">
        <f t="shared" si="69"/>
        <v>1361.5830719255821</v>
      </c>
      <c r="S245" s="4">
        <f t="shared" si="70"/>
        <v>0.39905434819416929</v>
      </c>
      <c r="T245" s="4">
        <f t="shared" si="61"/>
        <v>0.92084477543965337</v>
      </c>
      <c r="U245" s="4">
        <f t="shared" si="71"/>
        <v>0.69236354771179642</v>
      </c>
      <c r="V245" s="4">
        <f t="shared" si="72"/>
        <v>2.9308116149668153E-4</v>
      </c>
      <c r="W245" s="4"/>
      <c r="X245">
        <f>IF(front!E245&gt;$X$2,O245,P245)</f>
        <v>380.17019818875565</v>
      </c>
      <c r="Y245">
        <f t="shared" si="73"/>
        <v>120.7515856160897</v>
      </c>
      <c r="Z245">
        <f>SUMPRODUCT($B$7:$B$456,Y$7:Y$456,EXP(constants!$B$32+constants!$A$32*ABS($A$7:$A$456-$A245)))</f>
        <v>4.6961822744597681</v>
      </c>
      <c r="AA245">
        <f t="shared" si="62"/>
        <v>116.05540334162993</v>
      </c>
      <c r="AB245">
        <f t="shared" si="74"/>
        <v>111.89779432187873</v>
      </c>
      <c r="AD245" s="4">
        <f t="shared" si="63"/>
        <v>1361.1788257245712</v>
      </c>
      <c r="AE245">
        <f>SUMPRODUCT($B$7:$B$456,AD$7:AD$456,EXP(constants!$B$32+constants!$A$32*ABS($A$7:$A$456-$A245)))</f>
        <v>31.037140205960917</v>
      </c>
      <c r="AF245" s="4">
        <f t="shared" si="64"/>
        <v>1330.1416855186103</v>
      </c>
      <c r="AG245">
        <f t="shared" si="75"/>
        <v>1330.1416855186103</v>
      </c>
      <c r="AH245" s="4"/>
      <c r="AI245" s="5">
        <f>SUMPRODUCT(constants!$B$13:$B$20,A245^constants!$A$13:$A$20)*constants!$C$10/((A245/1000000000)^5*(EXP(0.014388/(A245/1000000000)/constants!$B$9)-1))</f>
        <v>2.2098785739469007E-7</v>
      </c>
      <c r="AJ245">
        <f>SUMPRODUCT(A245^constants!$E$28:$J$28,constants!$E$27:$J$27)</f>
        <v>1.3849667133020182E-6</v>
      </c>
      <c r="AL245" s="17">
        <f t="shared" si="65"/>
        <v>1.9749080733352899E-9</v>
      </c>
      <c r="AM245">
        <f t="shared" si="76"/>
        <v>1.0412174344885913E-9</v>
      </c>
      <c r="AN245">
        <f t="shared" si="77"/>
        <v>1.896729739552713</v>
      </c>
      <c r="AO245">
        <f t="shared" si="78"/>
        <v>1.9559506431810099E-9</v>
      </c>
      <c r="AQ245">
        <f t="shared" si="79"/>
        <v>1.9559506431810099E-9</v>
      </c>
      <c r="AS245" s="4">
        <f t="shared" si="80"/>
        <v>1.0096921822748293</v>
      </c>
    </row>
    <row r="246" spans="1:45" x14ac:dyDescent="0.2">
      <c r="A246">
        <f>front!A246</f>
        <v>301.81</v>
      </c>
      <c r="B246" s="1">
        <f t="shared" si="81"/>
        <v>0.48000000000001819</v>
      </c>
      <c r="C246">
        <f>front!D246-front!B246</f>
        <v>237.73000000000002</v>
      </c>
      <c r="D246" s="2">
        <f>front!E246-front!C246</f>
        <v>1931.1999999999989</v>
      </c>
      <c r="E246" s="2">
        <f>IF(front!F246-front!C246&gt;0,front!F246-front!C246,0)</f>
        <v>1364.5</v>
      </c>
      <c r="F246" s="2">
        <f>front!I246-front!H246</f>
        <v>8241.4999999999982</v>
      </c>
      <c r="G246" s="2">
        <f>IF(front!J246-front!H246&gt;0,front!J246-front!H246,0)</f>
        <v>43.5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237.17350178109945</v>
      </c>
      <c r="J246" s="4">
        <f>D246/(constants!$A$4+constants!$B$4*data!D246+constants!$C$4*data!D246^2+constants!$D$4*data!D246^3+constants!$E$4*data!D246^4+constants!$F$4*data!D246^5+constants!$G$4*data!D246^6+constants!$H$4*data!D246^7)</f>
        <v>1926.7919862068127</v>
      </c>
      <c r="K246" s="4">
        <f>E246/(constants!$A$4+constants!$B$4*data!E246+constants!$C$4*data!E246^2+constants!$D$4*data!E246^3+constants!$E$4*data!E246^4+constants!$F$4*data!E246^5+constants!$G$4*data!E246^6+constants!$H$4*data!E246^7)</f>
        <v>1361.3771126416239</v>
      </c>
      <c r="L246" s="4">
        <f>F246/(constants!$A$4+constants!$B$4*data!F246+constants!$C$4*data!F246^2+constants!$D$4*data!F246^3+constants!$E$4*data!F246^4+constants!$F$4*data!F246^5+constants!$G$4*data!F246^6+constants!$H$4*data!F246^7)</f>
        <v>8232.1692223199661</v>
      </c>
      <c r="M246" s="4">
        <f>G246/(constants!$A$4+constants!$B$4*data!G246+constants!$C$4*data!G246^2+constants!$D$4*data!G246^3+constants!$E$4*data!G246^4+constants!$F$4*data!G246^5+constants!$G$4*data!G246^6+constants!$H$4*data!G246^7)</f>
        <v>43.397354941533962</v>
      </c>
      <c r="N246" s="4"/>
      <c r="O246" s="4">
        <f t="shared" si="66"/>
        <v>395.28916963516576</v>
      </c>
      <c r="P246" s="4">
        <f t="shared" si="67"/>
        <v>385.35839724136258</v>
      </c>
      <c r="Q246" s="4">
        <f t="shared" si="68"/>
        <v>272.27542252832478</v>
      </c>
      <c r="R246" s="4">
        <f t="shared" si="69"/>
        <v>1372.0282037199943</v>
      </c>
      <c r="S246" s="4">
        <f t="shared" si="70"/>
        <v>7.2328924902556597</v>
      </c>
      <c r="T246" s="4">
        <f t="shared" si="61"/>
        <v>1.0257702244583067</v>
      </c>
      <c r="U246" s="4">
        <f t="shared" si="71"/>
        <v>0.70655115984871031</v>
      </c>
      <c r="V246" s="4">
        <f t="shared" si="72"/>
        <v>5.2716791612920514E-3</v>
      </c>
      <c r="W246" s="4"/>
      <c r="X246">
        <f>IF(front!E246&gt;$X$2,O246,P246)</f>
        <v>385.35839724136258</v>
      </c>
      <c r="Y246">
        <f t="shared" si="73"/>
        <v>117.01104830516414</v>
      </c>
      <c r="Z246">
        <f>SUMPRODUCT($B$7:$B$456,Y$7:Y$456,EXP(constants!$B$32+constants!$A$32*ABS($A$7:$A$456-$A246)))</f>
        <v>4.7834837597833024</v>
      </c>
      <c r="AA246">
        <f t="shared" si="62"/>
        <v>112.22756454538083</v>
      </c>
      <c r="AB246">
        <f t="shared" si="74"/>
        <v>108.06995552562964</v>
      </c>
      <c r="AD246" s="4">
        <f t="shared" si="63"/>
        <v>1364.7012084755202</v>
      </c>
      <c r="AE246">
        <f>SUMPRODUCT($B$7:$B$456,AD$7:AD$456,EXP(constants!$B$32+constants!$A$32*ABS($A$7:$A$456-$A246)))</f>
        <v>31.130150055085714</v>
      </c>
      <c r="AF246" s="4">
        <f t="shared" si="64"/>
        <v>1333.5710584204344</v>
      </c>
      <c r="AG246">
        <f t="shared" si="75"/>
        <v>1333.5710584204344</v>
      </c>
      <c r="AH246" s="4"/>
      <c r="AI246" s="5">
        <f>SUMPRODUCT(constants!$B$13:$B$20,A246^constants!$A$13:$A$20)*constants!$C$10/((A246/1000000000)^5*(EXP(0.014388/(A246/1000000000)/constants!$B$9)-1))</f>
        <v>2.2468827178581722E-7</v>
      </c>
      <c r="AJ246">
        <f>SUMPRODUCT(A246^constants!$E$28:$J$28,constants!$E$27:$J$27)</f>
        <v>1.3776039031093202E-6</v>
      </c>
      <c r="AL246" s="17">
        <f t="shared" si="65"/>
        <v>2.0791002521744412E-9</v>
      </c>
      <c r="AM246">
        <f t="shared" si="76"/>
        <v>1.0330187464783774E-9</v>
      </c>
      <c r="AN246">
        <f t="shared" si="77"/>
        <v>2.012645229587767</v>
      </c>
      <c r="AO246">
        <f t="shared" si="78"/>
        <v>1.940549221195894E-9</v>
      </c>
      <c r="AQ246">
        <f t="shared" si="79"/>
        <v>1.940549221195894E-9</v>
      </c>
      <c r="AS246" s="4">
        <f t="shared" si="80"/>
        <v>1.07139784421091</v>
      </c>
    </row>
    <row r="247" spans="1:45" x14ac:dyDescent="0.2">
      <c r="A247">
        <f>front!A247</f>
        <v>302.27999999999997</v>
      </c>
      <c r="B247" s="1">
        <f t="shared" si="81"/>
        <v>0.46999999999997044</v>
      </c>
      <c r="C247">
        <f>front!D247-front!B247</f>
        <v>224.07000000000016</v>
      </c>
      <c r="D247" s="2">
        <f>front!E247-front!C247</f>
        <v>2025.2999999999993</v>
      </c>
      <c r="E247" s="2">
        <f>IF(front!F247-front!C247&gt;0,front!F247-front!C247,0)</f>
        <v>1414.6000000000004</v>
      </c>
      <c r="F247" s="2">
        <f>front!I247-front!H247</f>
        <v>8216.2999999999993</v>
      </c>
      <c r="G247" s="2">
        <f>IF(front!J247-front!H247&gt;0,front!J247-front!H247,0)</f>
        <v>23.100000000000364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223.54520971115301</v>
      </c>
      <c r="J247" s="4">
        <f>D247/(constants!$A$4+constants!$B$4*data!D247+constants!$C$4*data!D247^2+constants!$D$4*data!D247^3+constants!$E$4*data!D247^4+constants!$F$4*data!D247^5+constants!$G$4*data!D247^6+constants!$H$4*data!D247^7)</f>
        <v>2020.6784563256617</v>
      </c>
      <c r="K247" s="4">
        <f>E247/(constants!$A$4+constants!$B$4*data!E247+constants!$C$4*data!E247^2+constants!$D$4*data!E247^3+constants!$E$4*data!E247^4+constants!$F$4*data!E247^5+constants!$G$4*data!E247^6+constants!$H$4*data!E247^7)</f>
        <v>1411.363623663181</v>
      </c>
      <c r="L247" s="4">
        <f>F247/(constants!$A$4+constants!$B$4*data!F247+constants!$C$4*data!F247^2+constants!$D$4*data!F247^3+constants!$E$4*data!F247^4+constants!$F$4*data!F247^5+constants!$G$4*data!F247^6+constants!$H$4*data!F247^7)</f>
        <v>8206.8994869398994</v>
      </c>
      <c r="M247" s="4">
        <f>G247/(constants!$A$4+constants!$B$4*data!G247+constants!$C$4*data!G247^2+constants!$D$4*data!G247^3+constants!$E$4*data!G247^4+constants!$F$4*data!G247^5+constants!$G$4*data!G247^6+constants!$H$4*data!G247^7)</f>
        <v>23.045441175704617</v>
      </c>
      <c r="N247" s="4"/>
      <c r="O247" s="4">
        <f t="shared" si="66"/>
        <v>372.57534951858833</v>
      </c>
      <c r="P247" s="4">
        <f t="shared" si="67"/>
        <v>404.13569126513232</v>
      </c>
      <c r="Q247" s="4">
        <f t="shared" si="68"/>
        <v>282.27272473263622</v>
      </c>
      <c r="R247" s="4">
        <f t="shared" si="69"/>
        <v>1367.81658115665</v>
      </c>
      <c r="S247" s="4">
        <f t="shared" si="70"/>
        <v>3.8409068626174365</v>
      </c>
      <c r="T247" s="4">
        <f t="shared" si="61"/>
        <v>0.92190657140985133</v>
      </c>
      <c r="U247" s="4">
        <f t="shared" si="71"/>
        <v>0.69846027171960867</v>
      </c>
      <c r="V247" s="4">
        <f t="shared" si="72"/>
        <v>2.8080569540760336E-3</v>
      </c>
      <c r="W247" s="4"/>
      <c r="X247">
        <f>IF(front!E247&gt;$X$2,O247,P247)</f>
        <v>404.13569126513232</v>
      </c>
      <c r="Y247">
        <f t="shared" si="73"/>
        <v>125.93526959056766</v>
      </c>
      <c r="Z247">
        <f>SUMPRODUCT($B$7:$B$456,Y$7:Y$456,EXP(constants!$B$32+constants!$A$32*ABS($A$7:$A$456-$A247)))</f>
        <v>4.8703371416629579</v>
      </c>
      <c r="AA247">
        <f t="shared" si="62"/>
        <v>121.0649324489047</v>
      </c>
      <c r="AB247">
        <f t="shared" si="74"/>
        <v>116.90732342915351</v>
      </c>
      <c r="AD247" s="4">
        <f t="shared" si="63"/>
        <v>1363.9257025966854</v>
      </c>
      <c r="AE247">
        <f>SUMPRODUCT($B$7:$B$456,AD$7:AD$456,EXP(constants!$B$32+constants!$A$32*ABS($A$7:$A$456-$A247)))</f>
        <v>31.219400630917054</v>
      </c>
      <c r="AF247" s="4">
        <f t="shared" si="64"/>
        <v>1332.7063019657683</v>
      </c>
      <c r="AG247">
        <f t="shared" si="75"/>
        <v>1332.7063019657683</v>
      </c>
      <c r="AH247" s="4"/>
      <c r="AI247" s="5">
        <f>SUMPRODUCT(constants!$B$13:$B$20,A247^constants!$A$13:$A$20)*constants!$C$10/((A247/1000000000)^5*(EXP(0.014388/(A247/1000000000)/constants!$B$9)-1))</f>
        <v>2.2835615815018506E-7</v>
      </c>
      <c r="AJ247">
        <f>SUMPRODUCT(A247^constants!$E$28:$J$28,constants!$E$27:$J$27)</f>
        <v>1.3704535747063808E-6</v>
      </c>
      <c r="AL247" s="17">
        <f t="shared" si="65"/>
        <v>1.9533092662802271E-9</v>
      </c>
      <c r="AM247">
        <f t="shared" si="76"/>
        <v>1.0283237744767429E-9</v>
      </c>
      <c r="AN247">
        <f t="shared" si="77"/>
        <v>1.899508029243181</v>
      </c>
      <c r="AO247">
        <f t="shared" si="78"/>
        <v>1.9317296094585781E-9</v>
      </c>
      <c r="AQ247">
        <f t="shared" si="79"/>
        <v>1.9317296094585781E-9</v>
      </c>
      <c r="AS247" s="4">
        <f t="shared" si="80"/>
        <v>1.011171158073048</v>
      </c>
    </row>
    <row r="248" spans="1:45" x14ac:dyDescent="0.2">
      <c r="A248">
        <f>front!A248</f>
        <v>302.75</v>
      </c>
      <c r="B248" s="1">
        <f t="shared" si="81"/>
        <v>0.47000000000002728</v>
      </c>
      <c r="C248">
        <f>front!D248-front!B248</f>
        <v>247.32999999999993</v>
      </c>
      <c r="D248" s="2">
        <f>front!E248-front!C248</f>
        <v>2084.3999999999996</v>
      </c>
      <c r="E248" s="2">
        <f>IF(front!F248-front!C248&gt;0,front!F248-front!C248,0)</f>
        <v>1470.8999999999996</v>
      </c>
      <c r="F248" s="2">
        <f>front!I248-front!H248</f>
        <v>8331.1999999999989</v>
      </c>
      <c r="G248" s="2">
        <f>IF(front!J248-front!H248&gt;0,front!J248-front!H248,0)</f>
        <v>52.899999999999636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246.75123500440412</v>
      </c>
      <c r="J248" s="4">
        <f>D248/(constants!$A$4+constants!$B$4*data!D248+constants!$C$4*data!D248^2+constants!$D$4*data!D248^3+constants!$E$4*data!D248^4+constants!$F$4*data!D248^5+constants!$G$4*data!D248^6+constants!$H$4*data!D248^7)</f>
        <v>2079.6443852155217</v>
      </c>
      <c r="K248" s="4">
        <f>E248/(constants!$A$4+constants!$B$4*data!E248+constants!$C$4*data!E248^2+constants!$D$4*data!E248^3+constants!$E$4*data!E248^4+constants!$F$4*data!E248^5+constants!$G$4*data!E248^6+constants!$H$4*data!E248^7)</f>
        <v>1467.5360600198248</v>
      </c>
      <c r="L248" s="4">
        <f>F248/(constants!$A$4+constants!$B$4*data!F248+constants!$C$4*data!F248^2+constants!$D$4*data!F248^3+constants!$E$4*data!F248^4+constants!$F$4*data!F248^5+constants!$G$4*data!F248^6+constants!$H$4*data!F248^7)</f>
        <v>8322.1271037860024</v>
      </c>
      <c r="M248" s="4">
        <f>G248/(constants!$A$4+constants!$B$4*data!G248+constants!$C$4*data!G248^2+constants!$D$4*data!G248^3+constants!$E$4*data!G248^4+constants!$F$4*data!G248^5+constants!$G$4*data!G248^6+constants!$H$4*data!G248^7)</f>
        <v>52.775226938884103</v>
      </c>
      <c r="N248" s="4"/>
      <c r="O248" s="4">
        <f t="shared" si="66"/>
        <v>411.25205834067356</v>
      </c>
      <c r="P248" s="4">
        <f t="shared" si="67"/>
        <v>415.92887704310431</v>
      </c>
      <c r="Q248" s="4">
        <f t="shared" si="68"/>
        <v>293.50721200396498</v>
      </c>
      <c r="R248" s="4">
        <f t="shared" si="69"/>
        <v>1387.0211839643339</v>
      </c>
      <c r="S248" s="4">
        <f t="shared" si="70"/>
        <v>8.7958711564806844</v>
      </c>
      <c r="T248" s="4">
        <f t="shared" si="61"/>
        <v>0.98875572493143804</v>
      </c>
      <c r="U248" s="4">
        <f t="shared" si="71"/>
        <v>0.70566682960449434</v>
      </c>
      <c r="V248" s="4">
        <f t="shared" si="72"/>
        <v>6.3415550232193592E-3</v>
      </c>
      <c r="W248" s="4"/>
      <c r="X248">
        <f>IF(front!E248&gt;$X$2,O248,P248)</f>
        <v>415.92887704310431</v>
      </c>
      <c r="Y248">
        <f t="shared" si="73"/>
        <v>126.65604623251153</v>
      </c>
      <c r="Z248">
        <f>SUMPRODUCT($B$7:$B$456,Y$7:Y$456,EXP(constants!$B$32+constants!$A$32*ABS($A$7:$A$456-$A248)))</f>
        <v>4.9584751262413027</v>
      </c>
      <c r="AA248">
        <f t="shared" si="62"/>
        <v>121.69757110627023</v>
      </c>
      <c r="AB248">
        <f t="shared" si="74"/>
        <v>117.53996208651904</v>
      </c>
      <c r="AD248" s="4">
        <f t="shared" si="63"/>
        <v>1378.1108750911735</v>
      </c>
      <c r="AE248">
        <f>SUMPRODUCT($B$7:$B$456,AD$7:AD$456,EXP(constants!$B$32+constants!$A$32*ABS($A$7:$A$456-$A248)))</f>
        <v>31.307177154820724</v>
      </c>
      <c r="AF248" s="4">
        <f t="shared" si="64"/>
        <v>1346.8036979363528</v>
      </c>
      <c r="AG248">
        <f t="shared" si="75"/>
        <v>1346.8036979363528</v>
      </c>
      <c r="AH248" s="4"/>
      <c r="AI248" s="5">
        <f>SUMPRODUCT(constants!$B$13:$B$20,A248^constants!$A$13:$A$20)*constants!$C$10/((A248/1000000000)^5*(EXP(0.014388/(A248/1000000000)/constants!$B$9)-1))</f>
        <v>2.3206845049785931E-7</v>
      </c>
      <c r="AJ248">
        <f>SUMPRODUCT(A248^constants!$E$28:$J$28,constants!$E$27:$J$27)</f>
        <v>1.3633607029054176E-6</v>
      </c>
      <c r="AL248" s="17">
        <f t="shared" si="65"/>
        <v>1.9743791505312713E-9</v>
      </c>
      <c r="AM248">
        <f t="shared" si="76"/>
        <v>1.012293554728454E-9</v>
      </c>
      <c r="AN248">
        <f t="shared" si="77"/>
        <v>1.950401779512362</v>
      </c>
      <c r="AO248">
        <f t="shared" si="78"/>
        <v>1.9016164769000566E-9</v>
      </c>
      <c r="AQ248">
        <f t="shared" si="79"/>
        <v>1.9016164769000566E-9</v>
      </c>
      <c r="AS248" s="4">
        <f t="shared" si="80"/>
        <v>1.0382635902218462</v>
      </c>
    </row>
    <row r="249" spans="1:45" x14ac:dyDescent="0.2">
      <c r="A249">
        <f>front!A249</f>
        <v>303.22000000000003</v>
      </c>
      <c r="B249" s="1">
        <f t="shared" si="81"/>
        <v>0.47000000000002728</v>
      </c>
      <c r="C249">
        <f>front!D249-front!B249</f>
        <v>244.32999999999993</v>
      </c>
      <c r="D249" s="2">
        <f>front!E249-front!C249</f>
        <v>2153.1000000000004</v>
      </c>
      <c r="E249" s="2">
        <f>IF(front!F249-front!C249&gt;0,front!F249-front!C249,0)</f>
        <v>1487.7000000000007</v>
      </c>
      <c r="F249" s="2">
        <f>front!I249-front!H249</f>
        <v>8269.3000000000011</v>
      </c>
      <c r="G249" s="2">
        <f>IF(front!J249-front!H249&gt;0,front!J249-front!H249,0)</f>
        <v>26.800000000001091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243.75819188433951</v>
      </c>
      <c r="J249" s="4">
        <f>D249/(constants!$A$4+constants!$B$4*data!D249+constants!$C$4*data!D249^2+constants!$D$4*data!D249^3+constants!$E$4*data!D249^4+constants!$F$4*data!D249^5+constants!$G$4*data!D249^6+constants!$H$4*data!D249^7)</f>
        <v>2148.1885992767156</v>
      </c>
      <c r="K249" s="4">
        <f>E249/(constants!$A$4+constants!$B$4*data!E249+constants!$C$4*data!E249^2+constants!$D$4*data!E249^3+constants!$E$4*data!E249^4+constants!$F$4*data!E249^5+constants!$G$4*data!E249^6+constants!$H$4*data!E249^7)</f>
        <v>1484.2979882613217</v>
      </c>
      <c r="L249" s="4">
        <f>F249/(constants!$A$4+constants!$B$4*data!F249+constants!$C$4*data!F249^2+constants!$D$4*data!F249^3+constants!$E$4*data!F249^4+constants!$F$4*data!F249^5+constants!$G$4*data!F249^6+constants!$H$4*data!F249^7)</f>
        <v>8260.0475279352013</v>
      </c>
      <c r="M249" s="4">
        <f>G249/(constants!$A$4+constants!$B$4*data!G249+constants!$C$4*data!G249^2+constants!$D$4*data!G249^3+constants!$E$4*data!G249^4+constants!$F$4*data!G249^5+constants!$G$4*data!G249^6+constants!$H$4*data!G249^7)</f>
        <v>26.736713086313216</v>
      </c>
      <c r="N249" s="4"/>
      <c r="O249" s="4">
        <f t="shared" si="66"/>
        <v>406.26365314056585</v>
      </c>
      <c r="P249" s="4">
        <f t="shared" si="67"/>
        <v>429.63771985534311</v>
      </c>
      <c r="Q249" s="4">
        <f t="shared" si="68"/>
        <v>296.85959765226437</v>
      </c>
      <c r="R249" s="4">
        <f t="shared" si="69"/>
        <v>1376.6745879892003</v>
      </c>
      <c r="S249" s="4">
        <f t="shared" si="70"/>
        <v>4.4561188477188693</v>
      </c>
      <c r="T249" s="4">
        <f t="shared" si="61"/>
        <v>0.94559586918335015</v>
      </c>
      <c r="U249" s="4">
        <f t="shared" si="71"/>
        <v>0.69095329374761494</v>
      </c>
      <c r="V249" s="4">
        <f t="shared" si="72"/>
        <v>3.2368715792361431E-3</v>
      </c>
      <c r="W249" s="4"/>
      <c r="X249">
        <f>IF(front!E249&gt;$X$2,O249,P249)</f>
        <v>429.63771985534311</v>
      </c>
      <c r="Y249">
        <f t="shared" si="73"/>
        <v>137.06086772332782</v>
      </c>
      <c r="Z249">
        <f>SUMPRODUCT($B$7:$B$456,Y$7:Y$456,EXP(constants!$B$32+constants!$A$32*ABS($A$7:$A$456-$A249)))</f>
        <v>5.0479481375545667</v>
      </c>
      <c r="AA249">
        <f t="shared" si="62"/>
        <v>132.01291958577326</v>
      </c>
      <c r="AB249">
        <f t="shared" si="74"/>
        <v>127.85531056602207</v>
      </c>
      <c r="AD249" s="4">
        <f t="shared" si="63"/>
        <v>1372.1604932960975</v>
      </c>
      <c r="AE249">
        <f>SUMPRODUCT($B$7:$B$456,AD$7:AD$456,EXP(constants!$B$32+constants!$A$32*ABS($A$7:$A$456-$A249)))</f>
        <v>31.393294967841584</v>
      </c>
      <c r="AF249" s="4">
        <f t="shared" si="64"/>
        <v>1340.767198328256</v>
      </c>
      <c r="AG249">
        <f t="shared" si="75"/>
        <v>1340.767198328256</v>
      </c>
      <c r="AH249" s="4"/>
      <c r="AI249" s="5">
        <f>SUMPRODUCT(constants!$B$13:$B$20,A249^constants!$A$13:$A$20)*constants!$C$10/((A249/1000000000)^5*(EXP(0.014388/(A249/1000000000)/constants!$B$9)-1))</f>
        <v>2.3582545734551549E-7</v>
      </c>
      <c r="AJ249">
        <f>SUMPRODUCT(A249^constants!$E$28:$J$28,constants!$E$27:$J$27)</f>
        <v>1.3563243002376432E-6</v>
      </c>
      <c r="AL249" s="17">
        <f t="shared" si="65"/>
        <v>1.8444713504781616E-9</v>
      </c>
      <c r="AM249">
        <f t="shared" si="76"/>
        <v>1.011603134331437E-9</v>
      </c>
      <c r="AN249">
        <f t="shared" si="77"/>
        <v>1.823315179521624</v>
      </c>
      <c r="AO249">
        <f t="shared" si="78"/>
        <v>1.9003195064740148E-9</v>
      </c>
      <c r="AQ249">
        <f t="shared" si="79"/>
        <v>1.9003195064740148E-9</v>
      </c>
      <c r="AS249" s="4">
        <f t="shared" si="80"/>
        <v>0.97061117574934663</v>
      </c>
    </row>
    <row r="250" spans="1:45" x14ac:dyDescent="0.2">
      <c r="A250">
        <f>front!A250</f>
        <v>303.7</v>
      </c>
      <c r="B250" s="1">
        <f t="shared" si="81"/>
        <v>0.47999999999996135</v>
      </c>
      <c r="C250">
        <f>front!D250-front!B250</f>
        <v>253.13000000000011</v>
      </c>
      <c r="D250" s="2">
        <f>front!E250-front!C250</f>
        <v>2155.1000000000004</v>
      </c>
      <c r="E250" s="2">
        <f>IF(front!F250-front!C250&gt;0,front!F250-front!C250,0)</f>
        <v>1459.2999999999993</v>
      </c>
      <c r="F250" s="2">
        <f>front!I250-front!H250</f>
        <v>8335.1999999999989</v>
      </c>
      <c r="G250" s="2">
        <f>IF(front!J250-front!H250&gt;0,front!J250-front!H250,0)</f>
        <v>0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252.53778883678362</v>
      </c>
      <c r="J250" s="4">
        <f>D250/(constants!$A$4+constants!$B$4*data!D250+constants!$C$4*data!D250^2+constants!$D$4*data!D250^3+constants!$E$4*data!D250^4+constants!$F$4*data!D250^5+constants!$G$4*data!D250^6+constants!$H$4*data!D250^7)</f>
        <v>2150.1840653202025</v>
      </c>
      <c r="K250" s="4">
        <f>E250/(constants!$A$4+constants!$B$4*data!E250+constants!$C$4*data!E250^2+constants!$D$4*data!E250^3+constants!$E$4*data!E250^4+constants!$F$4*data!E250^5+constants!$G$4*data!E250^6+constants!$H$4*data!E250^7)</f>
        <v>1455.9623458661374</v>
      </c>
      <c r="L250" s="4">
        <f>F250/(constants!$A$4+constants!$B$4*data!F250+constants!$C$4*data!F250^2+constants!$D$4*data!F250^3+constants!$E$4*data!F250^4+constants!$F$4*data!F250^5+constants!$G$4*data!F250^6+constants!$H$4*data!F250^7)</f>
        <v>8326.1389572189782</v>
      </c>
      <c r="M250" s="4">
        <f>G250/(constants!$A$4+constants!$B$4*data!G250+constants!$C$4*data!G250^2+constants!$D$4*data!G250^3+constants!$E$4*data!G250^4+constants!$F$4*data!G250^5+constants!$G$4*data!G250^6+constants!$H$4*data!G250^7)</f>
        <v>0</v>
      </c>
      <c r="N250" s="4"/>
      <c r="O250" s="4">
        <f t="shared" si="66"/>
        <v>420.89631472797271</v>
      </c>
      <c r="P250" s="4">
        <f t="shared" si="67"/>
        <v>430.03681306404053</v>
      </c>
      <c r="Q250" s="4">
        <f t="shared" si="68"/>
        <v>291.19246917322749</v>
      </c>
      <c r="R250" s="4">
        <f t="shared" si="69"/>
        <v>1387.6898262031632</v>
      </c>
      <c r="S250" s="4">
        <f t="shared" si="70"/>
        <v>0</v>
      </c>
      <c r="T250" s="4">
        <f t="shared" si="61"/>
        <v>0.9787448468168547</v>
      </c>
      <c r="U250" s="4">
        <f t="shared" si="71"/>
        <v>0.67713381814561879</v>
      </c>
      <c r="V250" s="4">
        <f t="shared" si="72"/>
        <v>0</v>
      </c>
      <c r="W250" s="4"/>
      <c r="X250">
        <f>IF(front!E250&gt;$X$2,O250,P250)</f>
        <v>430.03681306404053</v>
      </c>
      <c r="Y250">
        <f t="shared" si="73"/>
        <v>143.04533066282488</v>
      </c>
      <c r="Z250">
        <f>SUMPRODUCT($B$7:$B$456,Y$7:Y$456,EXP(constants!$B$32+constants!$A$32*ABS($A$7:$A$456-$A250)))</f>
        <v>5.140607914120725</v>
      </c>
      <c r="AA250">
        <f t="shared" si="62"/>
        <v>137.90472274870416</v>
      </c>
      <c r="AB250">
        <f t="shared" si="74"/>
        <v>133.74711372895297</v>
      </c>
      <c r="AD250" s="4">
        <f t="shared" si="63"/>
        <v>1387.6898262031632</v>
      </c>
      <c r="AE250">
        <f>SUMPRODUCT($B$7:$B$456,AD$7:AD$456,EXP(constants!$B$32+constants!$A$32*ABS($A$7:$A$456-$A250)))</f>
        <v>31.479964108937089</v>
      </c>
      <c r="AF250" s="4">
        <f t="shared" si="64"/>
        <v>1356.2098620942261</v>
      </c>
      <c r="AG250">
        <f t="shared" si="75"/>
        <v>1356.2098620942261</v>
      </c>
      <c r="AH250" s="4"/>
      <c r="AI250" s="5">
        <f>SUMPRODUCT(constants!$B$13:$B$20,A250^constants!$A$13:$A$20)*constants!$C$10/((A250/1000000000)^5*(EXP(0.014388/(A250/1000000000)/constants!$B$9)-1))</f>
        <v>2.3970887240746584E-7</v>
      </c>
      <c r="AJ250">
        <f>SUMPRODUCT(A250^constants!$E$28:$J$28,constants!$E$27:$J$27)</f>
        <v>1.349195461821794E-6</v>
      </c>
      <c r="AL250" s="17">
        <f t="shared" si="65"/>
        <v>1.7922545445971351E-9</v>
      </c>
      <c r="AM250">
        <f t="shared" si="76"/>
        <v>9.9482793889907233E-10</v>
      </c>
      <c r="AN250">
        <f t="shared" si="77"/>
        <v>1.8015723870607574</v>
      </c>
      <c r="AO250">
        <f t="shared" si="78"/>
        <v>1.8688069201413277E-9</v>
      </c>
      <c r="AQ250">
        <f t="shared" si="79"/>
        <v>1.8688069201413277E-9</v>
      </c>
      <c r="AS250" s="4">
        <f t="shared" si="80"/>
        <v>0.95903676580007347</v>
      </c>
    </row>
    <row r="251" spans="1:45" x14ac:dyDescent="0.2">
      <c r="A251">
        <f>front!A251</f>
        <v>304.17</v>
      </c>
      <c r="B251" s="1">
        <f t="shared" si="81"/>
        <v>0.47000000000002728</v>
      </c>
      <c r="C251">
        <f>front!D251-front!B251</f>
        <v>255.40000000000009</v>
      </c>
      <c r="D251" s="2">
        <f>front!E251-front!C251</f>
        <v>2224.2000000000007</v>
      </c>
      <c r="E251" s="2">
        <f>IF(front!F251-front!C251&gt;0,front!F251-front!C251,0)</f>
        <v>1484.1000000000004</v>
      </c>
      <c r="F251" s="2">
        <f>front!I251-front!H251</f>
        <v>8332.7000000000007</v>
      </c>
      <c r="G251" s="2">
        <f>IF(front!J251-front!H251&gt;0,front!J251-front!H251,0)</f>
        <v>9.1000000000003638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254.80252763996117</v>
      </c>
      <c r="J251" s="4">
        <f>D251/(constants!$A$4+constants!$B$4*data!D251+constants!$C$4*data!D251^2+constants!$D$4*data!D251^3+constants!$E$4*data!D251^4+constants!$F$4*data!D251^5+constants!$G$4*data!D251^6+constants!$H$4*data!D251^7)</f>
        <v>2219.1274733927389</v>
      </c>
      <c r="K251" s="4">
        <f>E251/(constants!$A$4+constants!$B$4*data!E251+constants!$C$4*data!E251^2+constants!$D$4*data!E251^3+constants!$E$4*data!E251^4+constants!$F$4*data!E251^5+constants!$G$4*data!E251^6+constants!$H$4*data!E251^7)</f>
        <v>1480.7061467561953</v>
      </c>
      <c r="L251" s="4">
        <f>F251/(constants!$A$4+constants!$B$4*data!F251+constants!$C$4*data!F251^2+constants!$D$4*data!F251^3+constants!$E$4*data!F251^4+constants!$F$4*data!F251^5+constants!$G$4*data!F251^6+constants!$H$4*data!F251^7)</f>
        <v>8323.6315452650724</v>
      </c>
      <c r="M251" s="4">
        <f>G251/(constants!$A$4+constants!$B$4*data!G251+constants!$C$4*data!G251^2+constants!$D$4*data!G251^3+constants!$E$4*data!G251^4+constants!$F$4*data!G251^5+constants!$G$4*data!G251^6+constants!$H$4*data!G251^7)</f>
        <v>9.0784931705954417</v>
      </c>
      <c r="N251" s="4"/>
      <c r="O251" s="4">
        <f t="shared" si="66"/>
        <v>424.67087939993525</v>
      </c>
      <c r="P251" s="4">
        <f t="shared" si="67"/>
        <v>443.82549467854778</v>
      </c>
      <c r="Q251" s="4">
        <f t="shared" si="68"/>
        <v>296.14122935123902</v>
      </c>
      <c r="R251" s="4">
        <f t="shared" si="69"/>
        <v>1387.2719242108453</v>
      </c>
      <c r="S251" s="4">
        <f t="shared" si="70"/>
        <v>1.5130821950992404</v>
      </c>
      <c r="T251" s="4">
        <f t="shared" si="61"/>
        <v>0.95684201221363863</v>
      </c>
      <c r="U251" s="4">
        <f t="shared" si="71"/>
        <v>0.66724699888123151</v>
      </c>
      <c r="V251" s="4">
        <f t="shared" si="72"/>
        <v>1.090688976467222E-3</v>
      </c>
      <c r="W251" s="4"/>
      <c r="X251">
        <f>IF(front!E251&gt;$X$2,O251,P251)</f>
        <v>443.82549467854778</v>
      </c>
      <c r="Y251">
        <f t="shared" si="73"/>
        <v>151.95664706397991</v>
      </c>
      <c r="Z251">
        <f>SUMPRODUCT($B$7:$B$456,Y$7:Y$456,EXP(constants!$B$32+constants!$A$32*ABS($A$7:$A$456-$A251)))</f>
        <v>5.2325021816783117</v>
      </c>
      <c r="AA251">
        <f t="shared" si="62"/>
        <v>146.7241448823016</v>
      </c>
      <c r="AB251">
        <f t="shared" si="74"/>
        <v>142.56653586255041</v>
      </c>
      <c r="AD251" s="4">
        <f t="shared" si="63"/>
        <v>1385.7391562258481</v>
      </c>
      <c r="AE251">
        <f>SUMPRODUCT($B$7:$B$456,AD$7:AD$456,EXP(constants!$B$32+constants!$A$32*ABS($A$7:$A$456-$A251)))</f>
        <v>31.562849326512048</v>
      </c>
      <c r="AF251" s="4">
        <f t="shared" si="64"/>
        <v>1354.1763068993359</v>
      </c>
      <c r="AG251">
        <f t="shared" si="75"/>
        <v>1354.1763068993359</v>
      </c>
      <c r="AH251" s="4"/>
      <c r="AI251" s="5">
        <f>SUMPRODUCT(constants!$B$13:$B$20,A251^constants!$A$13:$A$20)*constants!$C$10/((A251/1000000000)^5*(EXP(0.014388/(A251/1000000000)/constants!$B$9)-1))</f>
        <v>2.4355719978340944E-7</v>
      </c>
      <c r="AJ251">
        <f>SUMPRODUCT(A251^constants!$E$28:$J$28,constants!$E$27:$J$27)</f>
        <v>1.3422702512282309E-6</v>
      </c>
      <c r="AL251" s="17">
        <f t="shared" si="65"/>
        <v>1.7083756598969688E-9</v>
      </c>
      <c r="AM251">
        <f t="shared" si="76"/>
        <v>9.9120789840256006E-10</v>
      </c>
      <c r="AN251">
        <f t="shared" si="77"/>
        <v>1.7235291028755955</v>
      </c>
      <c r="AO251">
        <f t="shared" si="78"/>
        <v>1.8620065916960281E-9</v>
      </c>
      <c r="AQ251">
        <f t="shared" si="79"/>
        <v>1.8620065916960281E-9</v>
      </c>
      <c r="AS251" s="4">
        <f t="shared" si="80"/>
        <v>0.91749173580576693</v>
      </c>
    </row>
    <row r="252" spans="1:45" x14ac:dyDescent="0.2">
      <c r="A252">
        <f>front!A252</f>
        <v>304.64</v>
      </c>
      <c r="B252" s="1">
        <f t="shared" si="81"/>
        <v>0.46999999999997044</v>
      </c>
      <c r="C252">
        <f>front!D252-front!B252</f>
        <v>271.94000000000005</v>
      </c>
      <c r="D252" s="2">
        <f>front!E252-front!C252</f>
        <v>2241.7000000000007</v>
      </c>
      <c r="E252" s="2">
        <f>IF(front!F252-front!C252&gt;0,front!F252-front!C252,0)</f>
        <v>1540.6000000000004</v>
      </c>
      <c r="F252" s="2">
        <f>front!I252-front!H252</f>
        <v>8342.6</v>
      </c>
      <c r="G252" s="2">
        <f>IF(front!J252-front!H252&gt;0,front!J252-front!H252,0)</f>
        <v>0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271.30421542783762</v>
      </c>
      <c r="J252" s="4">
        <f>D252/(constants!$A$4+constants!$B$4*data!D252+constants!$C$4*data!D252^2+constants!$D$4*data!D252^3+constants!$E$4*data!D252^4+constants!$F$4*data!D252^5+constants!$G$4*data!D252^6+constants!$H$4*data!D252^7)</f>
        <v>2236.5878351994265</v>
      </c>
      <c r="K252" s="4">
        <f>E252/(constants!$A$4+constants!$B$4*data!E252+constants!$C$4*data!E252^2+constants!$D$4*data!E252^3+constants!$E$4*data!E252^4+constants!$F$4*data!E252^5+constants!$G$4*data!E252^6+constants!$H$4*data!E252^7)</f>
        <v>1537.0780871100296</v>
      </c>
      <c r="L252" s="4">
        <f>F252/(constants!$A$4+constants!$B$4*data!F252+constants!$C$4*data!F252^2+constants!$D$4*data!F252^3+constants!$E$4*data!F252^4+constants!$F$4*data!F252^5+constants!$G$4*data!F252^6+constants!$H$4*data!F252^7)</f>
        <v>8333.5609661647795</v>
      </c>
      <c r="M252" s="4">
        <f>G252/(constants!$A$4+constants!$B$4*data!G252+constants!$C$4*data!G252^2+constants!$D$4*data!G252^3+constants!$E$4*data!G252^4+constants!$F$4*data!G252^5+constants!$G$4*data!G252^6+constants!$H$4*data!G252^7)</f>
        <v>0</v>
      </c>
      <c r="N252" s="4"/>
      <c r="O252" s="4">
        <f t="shared" si="66"/>
        <v>452.1736923797294</v>
      </c>
      <c r="P252" s="4">
        <f t="shared" si="67"/>
        <v>447.31756703988526</v>
      </c>
      <c r="Q252" s="4">
        <f t="shared" si="68"/>
        <v>307.41561742200588</v>
      </c>
      <c r="R252" s="4">
        <f t="shared" si="69"/>
        <v>1388.92682769413</v>
      </c>
      <c r="S252" s="4">
        <f t="shared" si="70"/>
        <v>0</v>
      </c>
      <c r="T252" s="4">
        <f t="shared" si="61"/>
        <v>1.0108561024597791</v>
      </c>
      <c r="U252" s="4">
        <f t="shared" si="71"/>
        <v>0.68724244267070123</v>
      </c>
      <c r="V252" s="4">
        <f t="shared" si="72"/>
        <v>0</v>
      </c>
      <c r="W252" s="4"/>
      <c r="X252">
        <f>IF(front!E252&gt;$X$2,O252,P252)</f>
        <v>447.31756703988526</v>
      </c>
      <c r="Y252">
        <f t="shared" si="73"/>
        <v>144.33698513224709</v>
      </c>
      <c r="Z252">
        <f>SUMPRODUCT($B$7:$B$456,Y$7:Y$456,EXP(constants!$B$32+constants!$A$32*ABS($A$7:$A$456-$A252)))</f>
        <v>5.3254860777954631</v>
      </c>
      <c r="AA252">
        <f t="shared" si="62"/>
        <v>139.01149905445163</v>
      </c>
      <c r="AB252">
        <f t="shared" si="74"/>
        <v>134.85389003470044</v>
      </c>
      <c r="AD252" s="4">
        <f t="shared" si="63"/>
        <v>1388.92682769413</v>
      </c>
      <c r="AE252">
        <f>SUMPRODUCT($B$7:$B$456,AD$7:AD$456,EXP(constants!$B$32+constants!$A$32*ABS($A$7:$A$456-$A252)))</f>
        <v>31.644125528862176</v>
      </c>
      <c r="AF252" s="4">
        <f t="shared" si="64"/>
        <v>1357.2827021652679</v>
      </c>
      <c r="AG252">
        <f t="shared" si="75"/>
        <v>1357.2827021652679</v>
      </c>
      <c r="AH252" s="4"/>
      <c r="AI252" s="5">
        <f>SUMPRODUCT(constants!$B$13:$B$20,A252^constants!$A$13:$A$20)*constants!$C$10/((A252/1000000000)^5*(EXP(0.014388/(A252/1000000000)/constants!$B$9)-1))</f>
        <v>2.4745117093079478E-7</v>
      </c>
      <c r="AJ252">
        <f>SUMPRODUCT(A252^constants!$E$28:$J$28,constants!$E$27:$J$27)</f>
        <v>1.3353986262352514E-6</v>
      </c>
      <c r="AL252" s="17">
        <f t="shared" si="65"/>
        <v>1.8349576038712784E-9</v>
      </c>
      <c r="AM252">
        <f t="shared" si="76"/>
        <v>9.8387655283965175E-10</v>
      </c>
      <c r="AN252">
        <f t="shared" si="77"/>
        <v>1.8650282889405663</v>
      </c>
      <c r="AO252">
        <f t="shared" si="78"/>
        <v>1.8482344922342131E-9</v>
      </c>
      <c r="AQ252">
        <f t="shared" si="79"/>
        <v>1.8482344922342131E-9</v>
      </c>
      <c r="AS252" s="4">
        <f t="shared" si="80"/>
        <v>0.99281644811915337</v>
      </c>
    </row>
    <row r="253" spans="1:45" x14ac:dyDescent="0.2">
      <c r="A253">
        <f>front!A253</f>
        <v>305.11</v>
      </c>
      <c r="B253" s="1">
        <f t="shared" si="81"/>
        <v>0.47000000000002728</v>
      </c>
      <c r="C253">
        <f>front!D253-front!B253</f>
        <v>255.40000000000009</v>
      </c>
      <c r="D253" s="2">
        <f>front!E253-front!C253</f>
        <v>2208.3999999999996</v>
      </c>
      <c r="E253" s="2">
        <f>IF(front!F253-front!C253&gt;0,front!F253-front!C253,0)</f>
        <v>1497.5999999999985</v>
      </c>
      <c r="F253" s="2">
        <f>front!I253-front!H253</f>
        <v>8402.3000000000011</v>
      </c>
      <c r="G253" s="2">
        <f>IF(front!J253-front!H253&gt;0,front!J253-front!H253,0)</f>
        <v>14.199999999998909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254.80252763996117</v>
      </c>
      <c r="J253" s="4">
        <f>D253/(constants!$A$4+constants!$B$4*data!D253+constants!$C$4*data!D253^2+constants!$D$4*data!D253^3+constants!$E$4*data!D253^4+constants!$F$4*data!D253^5+constants!$G$4*data!D253^6+constants!$H$4*data!D253^7)</f>
        <v>2203.3632683425853</v>
      </c>
      <c r="K253" s="4">
        <f>E253/(constants!$A$4+constants!$B$4*data!E253+constants!$C$4*data!E253^2+constants!$D$4*data!E253^3+constants!$E$4*data!E253^4+constants!$F$4*data!E253^5+constants!$G$4*data!E253^6+constants!$H$4*data!E253^7)</f>
        <v>1494.1755516622202</v>
      </c>
      <c r="L253" s="4">
        <f>F253/(constants!$A$4+constants!$B$4*data!F253+constants!$C$4*data!F253^2+constants!$D$4*data!F253^3+constants!$E$4*data!F253^4+constants!$F$4*data!F253^5+constants!$G$4*data!F253^6+constants!$H$4*data!F253^7)</f>
        <v>8393.4423442543939</v>
      </c>
      <c r="M253" s="4">
        <f>G253/(constants!$A$4+constants!$B$4*data!G253+constants!$C$4*data!G253^2+constants!$D$4*data!G253^3+constants!$E$4*data!G253^4+constants!$F$4*data!G253^5+constants!$G$4*data!G253^6+constants!$H$4*data!G253^7)</f>
        <v>14.16644786263722</v>
      </c>
      <c r="N253" s="4"/>
      <c r="O253" s="4">
        <f t="shared" si="66"/>
        <v>424.67087939993525</v>
      </c>
      <c r="P253" s="4">
        <f t="shared" si="67"/>
        <v>440.67265366851706</v>
      </c>
      <c r="Q253" s="4">
        <f t="shared" si="68"/>
        <v>298.835110332444</v>
      </c>
      <c r="R253" s="4">
        <f t="shared" si="69"/>
        <v>1398.9070573757322</v>
      </c>
      <c r="S253" s="4">
        <f t="shared" si="70"/>
        <v>2.36107464377287</v>
      </c>
      <c r="T253" s="4">
        <f t="shared" si="61"/>
        <v>0.9636878437194365</v>
      </c>
      <c r="U253" s="4">
        <f t="shared" si="71"/>
        <v>0.67813400229103815</v>
      </c>
      <c r="V253" s="4">
        <f t="shared" si="72"/>
        <v>1.6877995084263195E-3</v>
      </c>
      <c r="W253" s="4"/>
      <c r="X253">
        <f>IF(front!E253&gt;$X$2,O253,P253)</f>
        <v>440.67265366851706</v>
      </c>
      <c r="Y253">
        <f t="shared" si="73"/>
        <v>146.14878925903156</v>
      </c>
      <c r="Z253">
        <f>SUMPRODUCT($B$7:$B$456,Y$7:Y$456,EXP(constants!$B$32+constants!$A$32*ABS($A$7:$A$456-$A253)))</f>
        <v>5.4197589507229953</v>
      </c>
      <c r="AA253">
        <f t="shared" si="62"/>
        <v>140.72903030830855</v>
      </c>
      <c r="AB253">
        <f t="shared" si="74"/>
        <v>136.57142128855736</v>
      </c>
      <c r="AD253" s="4">
        <f t="shared" si="63"/>
        <v>1396.5152642293417</v>
      </c>
      <c r="AE253">
        <f>SUMPRODUCT($B$7:$B$456,AD$7:AD$456,EXP(constants!$B$32+constants!$A$32*ABS($A$7:$A$456-$A253)))</f>
        <v>31.723795212047833</v>
      </c>
      <c r="AF253" s="4">
        <f t="shared" si="64"/>
        <v>1364.7914690172938</v>
      </c>
      <c r="AG253">
        <f t="shared" si="75"/>
        <v>1364.7914690172938</v>
      </c>
      <c r="AH253" s="4"/>
      <c r="AI253" s="5">
        <f>SUMPRODUCT(constants!$B$13:$B$20,A253^constants!$A$13:$A$20)*constants!$C$10/((A253/1000000000)^5*(EXP(0.014388/(A253/1000000000)/constants!$B$9)-1))</f>
        <v>2.5139109240415253E-7</v>
      </c>
      <c r="AJ253">
        <f>SUMPRODUCT(A253^constants!$E$28:$J$28,constants!$E$27:$J$27)</f>
        <v>1.328579665112932E-6</v>
      </c>
      <c r="AL253" s="17">
        <f t="shared" si="65"/>
        <v>1.8407298542569633E-9</v>
      </c>
      <c r="AM253">
        <f t="shared" si="76"/>
        <v>9.7346715250906738E-10</v>
      </c>
      <c r="AN253">
        <f t="shared" si="77"/>
        <v>1.8909008378069725</v>
      </c>
      <c r="AO253">
        <f t="shared" si="78"/>
        <v>1.8286801968513901E-9</v>
      </c>
      <c r="AQ253">
        <f t="shared" si="79"/>
        <v>1.8286801968513901E-9</v>
      </c>
      <c r="AS253" s="4">
        <f t="shared" si="80"/>
        <v>1.0065892644467416</v>
      </c>
    </row>
    <row r="254" spans="1:45" x14ac:dyDescent="0.2">
      <c r="A254">
        <f>front!A254</f>
        <v>305.58</v>
      </c>
      <c r="B254" s="1">
        <f t="shared" si="81"/>
        <v>0.46999999999997044</v>
      </c>
      <c r="C254">
        <f>front!D254-front!B254</f>
        <v>251.06999999999971</v>
      </c>
      <c r="D254" s="2">
        <f>front!E254-front!C254</f>
        <v>2189.3000000000011</v>
      </c>
      <c r="E254" s="2">
        <f>IF(front!F254-front!C254&gt;0,front!F254-front!C254,0)</f>
        <v>1458.2000000000007</v>
      </c>
      <c r="F254" s="2">
        <f>front!I254-front!H254</f>
        <v>8401.4000000000015</v>
      </c>
      <c r="G254" s="2">
        <f>IF(front!J254-front!H254&gt;0,front!J254-front!H254,0)</f>
        <v>17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250.48256397325108</v>
      </c>
      <c r="J254" s="4">
        <f>D254/(constants!$A$4+constants!$B$4*data!D254+constants!$C$4*data!D254^2+constants!$D$4*data!D254^3+constants!$E$4*data!D254^4+constants!$F$4*data!D254^5+constants!$G$4*data!D254^6+constants!$H$4*data!D254^7)</f>
        <v>2184.3065481106887</v>
      </c>
      <c r="K254" s="4">
        <f>E254/(constants!$A$4+constants!$B$4*data!E254+constants!$C$4*data!E254^2+constants!$D$4*data!E254^3+constants!$E$4*data!E254^4+constants!$F$4*data!E254^5+constants!$G$4*data!E254^6+constants!$H$4*data!E254^7)</f>
        <v>1454.8648384140158</v>
      </c>
      <c r="L254" s="4">
        <f>F254/(constants!$A$4+constants!$B$4*data!F254+constants!$C$4*data!F254^2+constants!$D$4*data!F254^3+constants!$E$4*data!F254^4+constants!$F$4*data!F254^5+constants!$G$4*data!F254^6+constants!$H$4*data!F254^7)</f>
        <v>8392.5395592565692</v>
      </c>
      <c r="M254" s="4">
        <f>G254/(constants!$A$4+constants!$B$4*data!G254+constants!$C$4*data!G254^2+constants!$D$4*data!G254^3+constants!$E$4*data!G254^4+constants!$F$4*data!G254^5+constants!$G$4*data!G254^6+constants!$H$4*data!G254^7)</f>
        <v>16.959837166324245</v>
      </c>
      <c r="N254" s="4"/>
      <c r="O254" s="4">
        <f t="shared" si="66"/>
        <v>417.47093995541843</v>
      </c>
      <c r="P254" s="4">
        <f t="shared" si="67"/>
        <v>436.8613096221377</v>
      </c>
      <c r="Q254" s="4">
        <f t="shared" si="68"/>
        <v>290.97296768280313</v>
      </c>
      <c r="R254" s="4">
        <f t="shared" si="69"/>
        <v>1398.756593209428</v>
      </c>
      <c r="S254" s="4">
        <f t="shared" si="70"/>
        <v>2.8266395277207077</v>
      </c>
      <c r="T254" s="4">
        <f t="shared" si="61"/>
        <v>0.95561435805910366</v>
      </c>
      <c r="U254" s="4">
        <f t="shared" si="71"/>
        <v>0.66605341620771963</v>
      </c>
      <c r="V254" s="4">
        <f t="shared" si="72"/>
        <v>2.0208230234218388E-3</v>
      </c>
      <c r="W254" s="4"/>
      <c r="X254">
        <f>IF(front!E254&gt;$X$2,O254,P254)</f>
        <v>436.8613096221377</v>
      </c>
      <c r="Y254">
        <f t="shared" si="73"/>
        <v>150.0861619987582</v>
      </c>
      <c r="Z254">
        <f>SUMPRODUCT($B$7:$B$456,Y$7:Y$456,EXP(constants!$B$32+constants!$A$32*ABS($A$7:$A$456-$A254)))</f>
        <v>5.5153565813016021</v>
      </c>
      <c r="AA254">
        <f t="shared" si="62"/>
        <v>144.5708054174566</v>
      </c>
      <c r="AB254">
        <f t="shared" si="74"/>
        <v>140.41319639770541</v>
      </c>
      <c r="AD254" s="4">
        <f t="shared" si="63"/>
        <v>1395.8931779982447</v>
      </c>
      <c r="AE254">
        <f>SUMPRODUCT($B$7:$B$456,AD$7:AD$456,EXP(constants!$B$32+constants!$A$32*ABS($A$7:$A$456-$A254)))</f>
        <v>31.801782972738295</v>
      </c>
      <c r="AF254" s="4">
        <f t="shared" si="64"/>
        <v>1364.0913950255065</v>
      </c>
      <c r="AG254">
        <f t="shared" si="75"/>
        <v>1364.0913950255065</v>
      </c>
      <c r="AH254" s="4"/>
      <c r="AI254" s="5">
        <f>SUMPRODUCT(constants!$B$13:$B$20,A254^constants!$A$13:$A$20)*constants!$C$10/((A254/1000000000)^5*(EXP(0.014388/(A254/1000000000)/constants!$B$9)-1))</f>
        <v>2.5537727021042643E-7</v>
      </c>
      <c r="AJ254">
        <f>SUMPRODUCT(A254^constants!$E$28:$J$28,constants!$E$27:$J$27)</f>
        <v>1.3218124621946722E-6</v>
      </c>
      <c r="AL254" s="17">
        <f t="shared" si="65"/>
        <v>1.8187554785598467E-9</v>
      </c>
      <c r="AM254">
        <f t="shared" si="76"/>
        <v>9.6900579170500247E-10</v>
      </c>
      <c r="AN254">
        <f t="shared" si="77"/>
        <v>1.8769294199570028</v>
      </c>
      <c r="AO254">
        <f t="shared" si="78"/>
        <v>1.8202994290644394E-9</v>
      </c>
      <c r="AQ254">
        <f t="shared" si="79"/>
        <v>1.8202994290644394E-9</v>
      </c>
      <c r="AS254" s="4">
        <f t="shared" si="80"/>
        <v>0.99915181509154993</v>
      </c>
    </row>
    <row r="255" spans="1:45" x14ac:dyDescent="0.2">
      <c r="A255">
        <f>front!A255</f>
        <v>306.06</v>
      </c>
      <c r="B255" s="1">
        <f t="shared" si="81"/>
        <v>0.48000000000001819</v>
      </c>
      <c r="C255">
        <f>front!D255-front!B255</f>
        <v>263.05999999999995</v>
      </c>
      <c r="D255" s="2">
        <f>front!E255-front!C255</f>
        <v>2207.5999999999985</v>
      </c>
      <c r="E255" s="2">
        <f>IF(front!F255-front!C255&gt;0,front!F255-front!C255,0)</f>
        <v>1421.7999999999993</v>
      </c>
      <c r="F255" s="2">
        <f>front!I255-front!H255</f>
        <v>8490.3999999999978</v>
      </c>
      <c r="G255" s="2">
        <f>IF(front!J255-front!H255&gt;0,front!J255-front!H255,0)</f>
        <v>14.699999999998909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262.44477957130005</v>
      </c>
      <c r="J255" s="4">
        <f>D255/(constants!$A$4+constants!$B$4*data!D255+constants!$C$4*data!D255^2+constants!$D$4*data!D255^3+constants!$E$4*data!D255^4+constants!$F$4*data!D255^5+constants!$G$4*data!D255^6+constants!$H$4*data!D255^7)</f>
        <v>2202.565080921866</v>
      </c>
      <c r="K255" s="4">
        <f>E255/(constants!$A$4+constants!$B$4*data!E255+constants!$C$4*data!E255^2+constants!$D$4*data!E255^3+constants!$E$4*data!E255^4+constants!$F$4*data!E255^5+constants!$G$4*data!E255^6+constants!$H$4*data!E255^7)</f>
        <v>1418.5473118603161</v>
      </c>
      <c r="L255" s="4">
        <f>F255/(constants!$A$4+constants!$B$4*data!F255+constants!$C$4*data!F255^2+constants!$D$4*data!F255^3+constants!$E$4*data!F255^4+constants!$F$4*data!F255^5+constants!$G$4*data!F255^6+constants!$H$4*data!F255^7)</f>
        <v>8481.8225350712801</v>
      </c>
      <c r="M255" s="4">
        <f>G255/(constants!$A$4+constants!$B$4*data!G255+constants!$C$4*data!G255^2+constants!$D$4*data!G255^3+constants!$E$4*data!G255^4+constants!$F$4*data!G255^5+constants!$G$4*data!G255^6+constants!$H$4*data!G255^7)</f>
        <v>14.665267256003116</v>
      </c>
      <c r="N255" s="4"/>
      <c r="O255" s="4">
        <f t="shared" si="66"/>
        <v>437.40796595216671</v>
      </c>
      <c r="P255" s="4">
        <f t="shared" si="67"/>
        <v>440.51301618437321</v>
      </c>
      <c r="Q255" s="4">
        <f t="shared" si="68"/>
        <v>283.70946237206323</v>
      </c>
      <c r="R255" s="4">
        <f t="shared" si="69"/>
        <v>1413.6370891785466</v>
      </c>
      <c r="S255" s="4">
        <f t="shared" si="70"/>
        <v>2.4442112093338526</v>
      </c>
      <c r="T255" s="4">
        <f t="shared" si="61"/>
        <v>0.99295128607299332</v>
      </c>
      <c r="U255" s="4">
        <f t="shared" si="71"/>
        <v>0.64404331302055984</v>
      </c>
      <c r="V255" s="4">
        <f t="shared" si="72"/>
        <v>1.7290231191897805E-3</v>
      </c>
      <c r="W255" s="4"/>
      <c r="X255">
        <f>IF(front!E255&gt;$X$2,O255,P255)</f>
        <v>440.51301618437321</v>
      </c>
      <c r="Y255">
        <f t="shared" si="73"/>
        <v>160.89658445250348</v>
      </c>
      <c r="Z255">
        <f>SUMPRODUCT($B$7:$B$456,Y$7:Y$456,EXP(constants!$B$32+constants!$A$32*ABS($A$7:$A$456-$A255)))</f>
        <v>5.614384127782559</v>
      </c>
      <c r="AA255">
        <f t="shared" si="62"/>
        <v>155.28220032472092</v>
      </c>
      <c r="AB255">
        <f t="shared" si="74"/>
        <v>151.12459130496973</v>
      </c>
      <c r="AD255" s="4">
        <f t="shared" si="63"/>
        <v>1411.1610778274301</v>
      </c>
      <c r="AE255">
        <f>SUMPRODUCT($B$7:$B$456,AD$7:AD$456,EXP(constants!$B$32+constants!$A$32*ABS($A$7:$A$456-$A255)))</f>
        <v>31.880027665387544</v>
      </c>
      <c r="AF255" s="4">
        <f t="shared" si="64"/>
        <v>1379.2810501620424</v>
      </c>
      <c r="AG255">
        <f t="shared" si="75"/>
        <v>1379.2810501620424</v>
      </c>
      <c r="AH255" s="4"/>
      <c r="AI255" s="5">
        <f>SUMPRODUCT(constants!$B$13:$B$20,A255^constants!$A$13:$A$20)*constants!$C$10/((A255/1000000000)^5*(EXP(0.014388/(A255/1000000000)/constants!$B$9)-1))</f>
        <v>2.5949632086477993E-7</v>
      </c>
      <c r="AJ255">
        <f>SUMPRODUCT(A255^constants!$E$28:$J$28,constants!$E$27:$J$27)</f>
        <v>1.3149537732757796E-6</v>
      </c>
      <c r="AL255" s="17">
        <f t="shared" si="65"/>
        <v>1.7171018867545907E-9</v>
      </c>
      <c r="AM255">
        <f t="shared" si="76"/>
        <v>9.5336173372446069E-10</v>
      </c>
      <c r="AN255">
        <f t="shared" si="77"/>
        <v>1.8011021693166311</v>
      </c>
      <c r="AO255">
        <f t="shared" si="78"/>
        <v>1.7909117101735906E-9</v>
      </c>
      <c r="AQ255">
        <f t="shared" si="79"/>
        <v>1.7909117101735906E-9</v>
      </c>
      <c r="AS255" s="4">
        <f t="shared" si="80"/>
        <v>0.95878645329096335</v>
      </c>
    </row>
    <row r="256" spans="1:45" x14ac:dyDescent="0.2">
      <c r="A256">
        <f>front!A256</f>
        <v>306.52999999999997</v>
      </c>
      <c r="B256" s="1">
        <f t="shared" si="81"/>
        <v>0.46999999999997044</v>
      </c>
      <c r="C256">
        <f>front!D256-front!B256</f>
        <v>255.46000000000004</v>
      </c>
      <c r="D256" s="2">
        <f>front!E256-front!C256</f>
        <v>2169.5</v>
      </c>
      <c r="E256" s="2">
        <f>IF(front!F256-front!C256&gt;0,front!F256-front!C256,0)</f>
        <v>1381.6000000000004</v>
      </c>
      <c r="F256" s="2">
        <f>front!I256-front!H256</f>
        <v>8451.9000000000015</v>
      </c>
      <c r="G256" s="2">
        <f>IF(front!J256-front!H256&gt;0,front!J256-front!H256,0)</f>
        <v>0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254.8623885877804</v>
      </c>
      <c r="J256" s="4">
        <f>D256/(constants!$A$4+constants!$B$4*data!D256+constants!$C$4*data!D256^2+constants!$D$4*data!D256^3+constants!$E$4*data!D256^4+constants!$F$4*data!D256^5+constants!$G$4*data!D256^6+constants!$H$4*data!D256^7)</f>
        <v>2164.551423320529</v>
      </c>
      <c r="K256" s="4">
        <f>E256/(constants!$A$4+constants!$B$4*data!E256+constants!$C$4*data!E256^2+constants!$D$4*data!E256^3+constants!$E$4*data!E256^4+constants!$F$4*data!E256^5+constants!$G$4*data!E256^6+constants!$H$4*data!E256^7)</f>
        <v>1378.4383795434558</v>
      </c>
      <c r="L256" s="4">
        <f>F256/(constants!$A$4+constants!$B$4*data!F256+constants!$C$4*data!F256^2+constants!$D$4*data!F256^3+constants!$E$4*data!F256^4+constants!$F$4*data!F256^5+constants!$G$4*data!F256^6+constants!$H$4*data!F256^7)</f>
        <v>8443.1982415768616</v>
      </c>
      <c r="M256" s="4">
        <f>G256/(constants!$A$4+constants!$B$4*data!G256+constants!$C$4*data!G256^2+constants!$D$4*data!G256^3+constants!$E$4*data!G256^4+constants!$F$4*data!G256^5+constants!$G$4*data!G256^6+constants!$H$4*data!G256^7)</f>
        <v>0</v>
      </c>
      <c r="N256" s="4"/>
      <c r="O256" s="4">
        <f t="shared" si="66"/>
        <v>424.77064764630069</v>
      </c>
      <c r="P256" s="4">
        <f t="shared" si="67"/>
        <v>432.9102846641058</v>
      </c>
      <c r="Q256" s="4">
        <f t="shared" si="68"/>
        <v>275.68767590869118</v>
      </c>
      <c r="R256" s="4">
        <f t="shared" si="69"/>
        <v>1407.1997069294769</v>
      </c>
      <c r="S256" s="4">
        <f t="shared" si="70"/>
        <v>0</v>
      </c>
      <c r="T256" s="4">
        <f t="shared" si="61"/>
        <v>0.98119786637981898</v>
      </c>
      <c r="U256" s="4">
        <f t="shared" si="71"/>
        <v>0.63682403877883542</v>
      </c>
      <c r="V256" s="4">
        <f t="shared" si="72"/>
        <v>0</v>
      </c>
      <c r="W256" s="4"/>
      <c r="X256">
        <f>IF(front!E256&gt;$X$2,O256,P256)</f>
        <v>432.9102846641058</v>
      </c>
      <c r="Y256">
        <f t="shared" si="73"/>
        <v>161.19991037652943</v>
      </c>
      <c r="Z256">
        <f>SUMPRODUCT($B$7:$B$456,Y$7:Y$456,EXP(constants!$B$32+constants!$A$32*ABS($A$7:$A$456-$A256)))</f>
        <v>5.7125377370689066</v>
      </c>
      <c r="AA256">
        <f t="shared" si="62"/>
        <v>155.48737263946052</v>
      </c>
      <c r="AB256">
        <f t="shared" si="74"/>
        <v>151.32976361970933</v>
      </c>
      <c r="AD256" s="4">
        <f t="shared" si="63"/>
        <v>1407.1997069294769</v>
      </c>
      <c r="AE256">
        <f>SUMPRODUCT($B$7:$B$456,AD$7:AD$456,EXP(constants!$B$32+constants!$A$32*ABS($A$7:$A$456-$A256)))</f>
        <v>31.954534906319299</v>
      </c>
      <c r="AF256" s="4">
        <f t="shared" si="64"/>
        <v>1375.2451720231575</v>
      </c>
      <c r="AG256">
        <f t="shared" si="75"/>
        <v>1375.2451720231575</v>
      </c>
      <c r="AH256" s="4"/>
      <c r="AI256" s="5">
        <f>SUMPRODUCT(constants!$B$13:$B$20,A256^constants!$A$13:$A$20)*constants!$C$10/((A256/1000000000)^5*(EXP(0.014388/(A256/1000000000)/constants!$B$9)-1))</f>
        <v>2.6357692751933528E-7</v>
      </c>
      <c r="AJ256">
        <f>SUMPRODUCT(A256^constants!$E$28:$J$28,constants!$E$27:$J$27)</f>
        <v>1.3082884877940325E-6</v>
      </c>
      <c r="AL256" s="17">
        <f t="shared" si="65"/>
        <v>1.7417388437987805E-9</v>
      </c>
      <c r="AM256">
        <f t="shared" si="76"/>
        <v>9.5131291089673599E-10</v>
      </c>
      <c r="AN256">
        <f t="shared" si="77"/>
        <v>1.8308790134646289</v>
      </c>
      <c r="AO256">
        <f t="shared" si="78"/>
        <v>1.7870629498715502E-9</v>
      </c>
      <c r="AQ256">
        <f t="shared" si="79"/>
        <v>1.7870629498715502E-9</v>
      </c>
      <c r="AS256" s="4">
        <f t="shared" si="80"/>
        <v>0.97463765555878856</v>
      </c>
    </row>
    <row r="257" spans="1:45" x14ac:dyDescent="0.2">
      <c r="A257">
        <f>front!A257</f>
        <v>307</v>
      </c>
      <c r="B257" s="1">
        <f t="shared" si="81"/>
        <v>0.47000000000002728</v>
      </c>
      <c r="C257">
        <f>front!D257-front!B257</f>
        <v>247.07000000000016</v>
      </c>
      <c r="D257" s="2">
        <f>front!E257-front!C257</f>
        <v>2176.8999999999996</v>
      </c>
      <c r="E257" s="2">
        <f>IF(front!F257-front!C257&gt;0,front!F257-front!C257,0)</f>
        <v>1369</v>
      </c>
      <c r="F257" s="2">
        <f>front!I257-front!H257</f>
        <v>8537.1</v>
      </c>
      <c r="G257" s="2">
        <f>IF(front!J257-front!H257&gt;0,front!J257-front!H257,0)</f>
        <v>49.399999999999636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246.49183788076459</v>
      </c>
      <c r="J257" s="4">
        <f>D257/(constants!$A$4+constants!$B$4*data!D257+constants!$C$4*data!D257^2+constants!$D$4*data!D257^3+constants!$E$4*data!D257^4+constants!$F$4*data!D257^5+constants!$G$4*data!D257^6+constants!$H$4*data!D257^7)</f>
        <v>2171.9346507222076</v>
      </c>
      <c r="K257" s="4">
        <f>E257/(constants!$A$4+constants!$B$4*data!E257+constants!$C$4*data!E257^2+constants!$D$4*data!E257^3+constants!$E$4*data!E257^4+constants!$F$4*data!E257^5+constants!$G$4*data!E257^6+constants!$H$4*data!E257^7)</f>
        <v>1365.8669199774006</v>
      </c>
      <c r="L257" s="4">
        <f>F257/(constants!$A$4+constants!$B$4*data!F257+constants!$C$4*data!F257^2+constants!$D$4*data!F257^3+constants!$E$4*data!F257^4+constants!$F$4*data!F257^5+constants!$G$4*data!F257^6+constants!$H$4*data!F257^7)</f>
        <v>8528.6771843849947</v>
      </c>
      <c r="M257" s="4">
        <f>G257/(constants!$A$4+constants!$B$4*data!G257+constants!$C$4*data!G257^2+constants!$D$4*data!G257^3+constants!$E$4*data!G257^4+constants!$F$4*data!G257^5+constants!$G$4*data!G257^6+constants!$H$4*data!G257^7)</f>
        <v>49.283463951746114</v>
      </c>
      <c r="N257" s="4"/>
      <c r="O257" s="4">
        <f t="shared" si="66"/>
        <v>410.81972980127432</v>
      </c>
      <c r="P257" s="4">
        <f t="shared" si="67"/>
        <v>434.38693014444152</v>
      </c>
      <c r="Q257" s="4">
        <f t="shared" si="68"/>
        <v>273.17338399548015</v>
      </c>
      <c r="R257" s="4">
        <f t="shared" si="69"/>
        <v>1421.446197397499</v>
      </c>
      <c r="S257" s="4">
        <f t="shared" si="70"/>
        <v>8.2139106586243518</v>
      </c>
      <c r="T257" s="4">
        <f t="shared" ref="T257:T320" si="82">O257/P257</f>
        <v>0.94574606483825219</v>
      </c>
      <c r="U257" s="4">
        <f t="shared" si="71"/>
        <v>0.62887109403739438</v>
      </c>
      <c r="V257" s="4">
        <f t="shared" si="72"/>
        <v>5.7785589589412932E-3</v>
      </c>
      <c r="W257" s="4"/>
      <c r="X257">
        <f>IF(front!E257&gt;$X$2,O257,P257)</f>
        <v>434.38693014444152</v>
      </c>
      <c r="Y257">
        <f t="shared" si="73"/>
        <v>165.15457448629803</v>
      </c>
      <c r="Z257">
        <f>SUMPRODUCT($B$7:$B$456,Y$7:Y$456,EXP(constants!$B$32+constants!$A$32*ABS($A$7:$A$456-$A257)))</f>
        <v>5.8119628633919636</v>
      </c>
      <c r="AA257">
        <f t="shared" si="62"/>
        <v>159.34261162290608</v>
      </c>
      <c r="AB257">
        <f t="shared" si="74"/>
        <v>155.18500260315489</v>
      </c>
      <c r="AD257" s="4">
        <f t="shared" si="63"/>
        <v>1413.1254205554048</v>
      </c>
      <c r="AE257">
        <f>SUMPRODUCT($B$7:$B$456,AD$7:AD$456,EXP(constants!$B$32+constants!$A$32*ABS($A$7:$A$456-$A257)))</f>
        <v>32.02733879975105</v>
      </c>
      <c r="AF257" s="4">
        <f t="shared" si="64"/>
        <v>1381.0980817556538</v>
      </c>
      <c r="AG257">
        <f t="shared" si="75"/>
        <v>1381.0980817556538</v>
      </c>
      <c r="AH257" s="4"/>
      <c r="AI257" s="5">
        <f>SUMPRODUCT(constants!$B$13:$B$20,A257^constants!$A$13:$A$20)*constants!$C$10/((A257/1000000000)^5*(EXP(0.014388/(A257/1000000000)/constants!$B$9)-1))</f>
        <v>2.6770471147350215E-7</v>
      </c>
      <c r="AJ257">
        <f>SUMPRODUCT(A257^constants!$E$28:$J$28,constants!$E$27:$J$27)</f>
        <v>1.3016723206813797E-6</v>
      </c>
      <c r="AL257" s="17">
        <f t="shared" si="65"/>
        <v>1.7250681894698743E-9</v>
      </c>
      <c r="AM257">
        <f t="shared" si="76"/>
        <v>9.4249086134903048E-10</v>
      </c>
      <c r="AN257">
        <f t="shared" si="77"/>
        <v>1.8303288235609043</v>
      </c>
      <c r="AO257">
        <f t="shared" si="78"/>
        <v>1.7704905290539093E-9</v>
      </c>
      <c r="AQ257">
        <f t="shared" si="79"/>
        <v>1.7704905290539093E-9</v>
      </c>
      <c r="AS257" s="4">
        <f t="shared" si="80"/>
        <v>0.97434477121529295</v>
      </c>
    </row>
    <row r="258" spans="1:45" x14ac:dyDescent="0.2">
      <c r="A258">
        <f>front!A258</f>
        <v>307.47000000000003</v>
      </c>
      <c r="B258" s="1">
        <f t="shared" si="81"/>
        <v>0.47000000000002728</v>
      </c>
      <c r="C258">
        <f>front!D258-front!B258</f>
        <v>249.26999999999998</v>
      </c>
      <c r="D258" s="2">
        <f>front!E258-front!C258</f>
        <v>2196.8999999999996</v>
      </c>
      <c r="E258" s="2">
        <f>IF(front!F258-front!C258&gt;0,front!F258-front!C258,0)</f>
        <v>1379.8000000000011</v>
      </c>
      <c r="F258" s="2">
        <f>front!I258-front!H258</f>
        <v>8567.2999999999993</v>
      </c>
      <c r="G258" s="2">
        <f>IF(front!J258-front!H258&gt;0,front!J258-front!H258,0)</f>
        <v>32.899999999999636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248.68673693724514</v>
      </c>
      <c r="J258" s="4">
        <f>D258/(constants!$A$4+constants!$B$4*data!D258+constants!$C$4*data!D258^2+constants!$D$4*data!D258^3+constants!$E$4*data!D258^4+constants!$F$4*data!D258^5+constants!$G$4*data!D258^6+constants!$H$4*data!D258^7)</f>
        <v>2191.8893257483423</v>
      </c>
      <c r="K258" s="4">
        <f>E258/(constants!$A$4+constants!$B$4*data!E258+constants!$C$4*data!E258^2+constants!$D$4*data!E258^3+constants!$E$4*data!E258^4+constants!$F$4*data!E258^5+constants!$G$4*data!E258^6+constants!$H$4*data!E258^7)</f>
        <v>1376.6424568375421</v>
      </c>
      <c r="L258" s="4">
        <f>F258/(constants!$A$4+constants!$B$4*data!F258+constants!$C$4*data!F258^2+constants!$D$4*data!F258^3+constants!$E$4*data!F258^4+constants!$F$4*data!F258^5+constants!$G$4*data!F258^6+constants!$H$4*data!F258^7)</f>
        <v>8558.9794744930223</v>
      </c>
      <c r="M258" s="4">
        <f>G258/(constants!$A$4+constants!$B$4*data!G258+constants!$C$4*data!G258^2+constants!$D$4*data!G258^3+constants!$E$4*data!G258^4+constants!$F$4*data!G258^5+constants!$G$4*data!G258^6+constants!$H$4*data!G258^7)</f>
        <v>32.822329920309613</v>
      </c>
      <c r="N258" s="4"/>
      <c r="O258" s="4">
        <f t="shared" si="66"/>
        <v>414.47789489540861</v>
      </c>
      <c r="P258" s="4">
        <f t="shared" si="67"/>
        <v>438.37786514966854</v>
      </c>
      <c r="Q258" s="4">
        <f t="shared" si="68"/>
        <v>275.32849136750843</v>
      </c>
      <c r="R258" s="4">
        <f t="shared" si="69"/>
        <v>1426.4965790821705</v>
      </c>
      <c r="S258" s="4">
        <f t="shared" si="70"/>
        <v>5.4703883200516019</v>
      </c>
      <c r="T258" s="4">
        <f t="shared" si="82"/>
        <v>0.94548089181897876</v>
      </c>
      <c r="U258" s="4">
        <f t="shared" si="71"/>
        <v>0.62806202880135686</v>
      </c>
      <c r="V258" s="4">
        <f t="shared" si="72"/>
        <v>3.8348415273251708E-3</v>
      </c>
      <c r="W258" s="4"/>
      <c r="X258">
        <f>IF(front!E258&gt;$X$2,O258,P258)</f>
        <v>438.37786514966854</v>
      </c>
      <c r="Y258">
        <f t="shared" si="73"/>
        <v>167.02149350584978</v>
      </c>
      <c r="Z258">
        <f>SUMPRODUCT($B$7:$B$456,Y$7:Y$456,EXP(constants!$B$32+constants!$A$32*ABS($A$7:$A$456-$A258)))</f>
        <v>5.912661597685454</v>
      </c>
      <c r="AA258">
        <f t="shared" si="62"/>
        <v>161.10883190816432</v>
      </c>
      <c r="AB258">
        <f t="shared" si="74"/>
        <v>156.95122288841313</v>
      </c>
      <c r="AD258" s="4">
        <f t="shared" si="63"/>
        <v>1420.9550188750413</v>
      </c>
      <c r="AE258">
        <f>SUMPRODUCT($B$7:$B$456,AD$7:AD$456,EXP(constants!$B$32+constants!$A$32*ABS($A$7:$A$456-$A258)))</f>
        <v>32.098388033757104</v>
      </c>
      <c r="AF258" s="4">
        <f t="shared" si="64"/>
        <v>1388.8566308412842</v>
      </c>
      <c r="AG258">
        <f t="shared" si="75"/>
        <v>1388.8566308412842</v>
      </c>
      <c r="AH258" s="4"/>
      <c r="AI258" s="5">
        <f>SUMPRODUCT(constants!$B$13:$B$20,A258^constants!$A$13:$A$20)*constants!$C$10/((A258/1000000000)^5*(EXP(0.014388/(A258/1000000000)/constants!$B$9)-1))</f>
        <v>2.7187997629604139E-7</v>
      </c>
      <c r="AJ258">
        <f>SUMPRODUCT(A258^constants!$E$28:$J$28,constants!$E$27:$J$27)</f>
        <v>1.2951044297261041E-6</v>
      </c>
      <c r="AL258" s="17">
        <f t="shared" si="65"/>
        <v>1.7322577759673692E-9</v>
      </c>
      <c r="AM258">
        <f t="shared" si="76"/>
        <v>9.3249684738273464E-10</v>
      </c>
      <c r="AN258">
        <f t="shared" si="77"/>
        <v>1.857655369912881</v>
      </c>
      <c r="AO258">
        <f t="shared" si="78"/>
        <v>1.7517165464083559E-9</v>
      </c>
      <c r="AQ258">
        <f t="shared" si="79"/>
        <v>1.7517165464083559E-9</v>
      </c>
      <c r="AS258" s="4">
        <f t="shared" si="80"/>
        <v>0.98889159865454024</v>
      </c>
    </row>
    <row r="259" spans="1:45" x14ac:dyDescent="0.2">
      <c r="A259">
        <f>front!A259</f>
        <v>307.95</v>
      </c>
      <c r="B259" s="1">
        <f t="shared" si="81"/>
        <v>0.47999999999996135</v>
      </c>
      <c r="C259">
        <f>front!D259-front!B259</f>
        <v>253.73000000000002</v>
      </c>
      <c r="D259" s="2">
        <f>front!E259-front!C259</f>
        <v>2195.7999999999993</v>
      </c>
      <c r="E259" s="2">
        <f>IF(front!F259-front!C259&gt;0,front!F259-front!C259,0)</f>
        <v>1303.7999999999993</v>
      </c>
      <c r="F259" s="2">
        <f>front!I259-front!H259</f>
        <v>8573.3000000000011</v>
      </c>
      <c r="G259" s="2">
        <f>IF(front!J259-front!H259&gt;0,front!J259-front!H259,0)</f>
        <v>40.399999999999636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253.13639813824125</v>
      </c>
      <c r="J259" s="4">
        <f>D259/(constants!$A$4+constants!$B$4*data!D259+constants!$C$4*data!D259^2+constants!$D$4*data!D259^3+constants!$E$4*data!D259^4+constants!$F$4*data!D259^5+constants!$G$4*data!D259^6+constants!$H$4*data!D259^7)</f>
        <v>2190.7918183707984</v>
      </c>
      <c r="K259" s="4">
        <f>E259/(constants!$A$4+constants!$B$4*data!E259+constants!$C$4*data!E259^2+constants!$D$4*data!E259^3+constants!$E$4*data!E259^4+constants!$F$4*data!E259^5+constants!$G$4*data!E259^6+constants!$H$4*data!E259^7)</f>
        <v>1300.814584033229</v>
      </c>
      <c r="L259" s="4">
        <f>F259/(constants!$A$4+constants!$B$4*data!F259+constants!$C$4*data!F259^2+constants!$D$4*data!F259^3+constants!$E$4*data!F259^4+constants!$F$4*data!F259^5+constants!$G$4*data!F259^6+constants!$H$4*data!F259^7)</f>
        <v>8565.0000113950973</v>
      </c>
      <c r="M259" s="4">
        <f>G259/(constants!$A$4+constants!$B$4*data!G259+constants!$C$4*data!G259^2+constants!$D$4*data!G259^3+constants!$E$4*data!G259^4+constants!$F$4*data!G259^5+constants!$G$4*data!G259^6+constants!$H$4*data!G259^7)</f>
        <v>40.304656502953875</v>
      </c>
      <c r="N259" s="4"/>
      <c r="O259" s="4">
        <f t="shared" si="66"/>
        <v>421.89399689706875</v>
      </c>
      <c r="P259" s="4">
        <f t="shared" si="67"/>
        <v>438.15836367415972</v>
      </c>
      <c r="Q259" s="4">
        <f t="shared" si="68"/>
        <v>260.1629168066458</v>
      </c>
      <c r="R259" s="4">
        <f t="shared" si="69"/>
        <v>1427.5000018991827</v>
      </c>
      <c r="S259" s="4">
        <f t="shared" si="70"/>
        <v>6.7174427504923129</v>
      </c>
      <c r="T259" s="4">
        <f t="shared" si="82"/>
        <v>0.96288016359951056</v>
      </c>
      <c r="U259" s="4">
        <f t="shared" si="71"/>
        <v>0.59376458005972976</v>
      </c>
      <c r="V259" s="4">
        <f t="shared" si="72"/>
        <v>4.7057392235063077E-3</v>
      </c>
      <c r="W259" s="4"/>
      <c r="X259">
        <f>IF(front!E259&gt;$X$2,O259,P259)</f>
        <v>438.15836367415972</v>
      </c>
      <c r="Y259">
        <f t="shared" si="73"/>
        <v>181.74877529381519</v>
      </c>
      <c r="Z259">
        <f>SUMPRODUCT($B$7:$B$456,Y$7:Y$456,EXP(constants!$B$32+constants!$A$32*ABS($A$7:$A$456-$A259)))</f>
        <v>6.0168902568061409</v>
      </c>
      <c r="AA259">
        <f t="shared" si="62"/>
        <v>175.73188503700905</v>
      </c>
      <c r="AB259">
        <f t="shared" si="74"/>
        <v>171.57427601725786</v>
      </c>
      <c r="AD259" s="4">
        <f t="shared" si="63"/>
        <v>1420.6951625967608</v>
      </c>
      <c r="AE259">
        <f>SUMPRODUCT($B$7:$B$456,AD$7:AD$456,EXP(constants!$B$32+constants!$A$32*ABS($A$7:$A$456-$A259)))</f>
        <v>32.169318950695981</v>
      </c>
      <c r="AF259" s="4">
        <f t="shared" si="64"/>
        <v>1388.5258436460649</v>
      </c>
      <c r="AG259">
        <f t="shared" si="75"/>
        <v>1388.5258436460649</v>
      </c>
      <c r="AH259" s="4"/>
      <c r="AI259" s="5">
        <f>SUMPRODUCT(constants!$B$13:$B$20,A259^constants!$A$13:$A$20)*constants!$C$10/((A259/1000000000)^5*(EXP(0.014388/(A259/1000000000)/constants!$B$9)-1))</f>
        <v>2.7619339835628215E-7</v>
      </c>
      <c r="AJ259">
        <f>SUMPRODUCT(A259^constants!$E$28:$J$28,constants!$E$27:$J$27)</f>
        <v>1.2884457649708935E-6</v>
      </c>
      <c r="AL259" s="17">
        <f t="shared" si="65"/>
        <v>1.6097599521766371E-9</v>
      </c>
      <c r="AM259">
        <f t="shared" si="76"/>
        <v>9.2792350309276505E-10</v>
      </c>
      <c r="AN259">
        <f t="shared" si="77"/>
        <v>1.7347981237799388</v>
      </c>
      <c r="AO259">
        <f t="shared" si="78"/>
        <v>1.7431254150949931E-9</v>
      </c>
      <c r="AQ259">
        <f t="shared" si="79"/>
        <v>1.7431254150949931E-9</v>
      </c>
      <c r="AS259" s="4">
        <f t="shared" si="80"/>
        <v>0.9234906095892772</v>
      </c>
    </row>
    <row r="260" spans="1:45" x14ac:dyDescent="0.2">
      <c r="A260">
        <f>front!A260</f>
        <v>308.42</v>
      </c>
      <c r="B260" s="1">
        <f t="shared" si="81"/>
        <v>0.47000000000002728</v>
      </c>
      <c r="C260">
        <f>front!D260-front!B260</f>
        <v>246.60000000000036</v>
      </c>
      <c r="D260" s="2">
        <f>front!E260-front!C260</f>
        <v>2246.7000000000007</v>
      </c>
      <c r="E260" s="2">
        <f>IF(front!F260-front!C260&gt;0,front!F260-front!C260,0)</f>
        <v>1343.3999999999996</v>
      </c>
      <c r="F260" s="2">
        <f>front!I260-front!H260</f>
        <v>8597.5</v>
      </c>
      <c r="G260" s="2">
        <f>IF(front!J260-front!H260&gt;0,front!J260-front!H260,0)</f>
        <v>45.400000000001455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246.02292772132739</v>
      </c>
      <c r="J260" s="4">
        <f>D260/(constants!$A$4+constants!$B$4*data!D260+constants!$C$4*data!D260^2+constants!$D$4*data!D260^3+constants!$E$4*data!D260^4+constants!$F$4*data!D260^5+constants!$G$4*data!D260^6+constants!$H$4*data!D260^7)</f>
        <v>2241.5765116453827</v>
      </c>
      <c r="K260" s="4">
        <f>E260/(constants!$A$4+constants!$B$4*data!E260+constants!$C$4*data!E260^2+constants!$D$4*data!E260^3+constants!$E$4*data!E260^4+constants!$F$4*data!E260^5+constants!$G$4*data!E260^6+constants!$H$4*data!E260^7)</f>
        <v>1340.3249025685138</v>
      </c>
      <c r="L260" s="4">
        <f>F260/(constants!$A$4+constants!$B$4*data!F260+constants!$C$4*data!F260^2+constants!$D$4*data!F260^3+constants!$E$4*data!F260^4+constants!$F$4*data!F260^5+constants!$G$4*data!F260^6+constants!$H$4*data!F260^7)</f>
        <v>8589.2835673149348</v>
      </c>
      <c r="M260" s="4">
        <f>G260/(constants!$A$4+constants!$B$4*data!G260+constants!$C$4*data!G260^2+constants!$D$4*data!G260^3+constants!$E$4*data!G260^4+constants!$F$4*data!G260^5+constants!$G$4*data!G260^6+constants!$H$4*data!G260^7)</f>
        <v>45.292880782416034</v>
      </c>
      <c r="N260" s="4"/>
      <c r="O260" s="4">
        <f t="shared" si="66"/>
        <v>410.03821286887899</v>
      </c>
      <c r="P260" s="4">
        <f t="shared" si="67"/>
        <v>448.31530232907653</v>
      </c>
      <c r="Q260" s="4">
        <f t="shared" si="68"/>
        <v>268.06498051370278</v>
      </c>
      <c r="R260" s="4">
        <f t="shared" si="69"/>
        <v>1431.5472612191556</v>
      </c>
      <c r="S260" s="4">
        <f t="shared" si="70"/>
        <v>7.5488134637360051</v>
      </c>
      <c r="T260" s="4">
        <f t="shared" si="82"/>
        <v>0.91462015848814138</v>
      </c>
      <c r="U260" s="4">
        <f t="shared" si="71"/>
        <v>0.59793850248041558</v>
      </c>
      <c r="V260" s="4">
        <f t="shared" si="72"/>
        <v>5.2731849434765931E-3</v>
      </c>
      <c r="W260" s="4"/>
      <c r="X260">
        <f>IF(front!E260&gt;$X$2,O260,P260)</f>
        <v>448.31530232907653</v>
      </c>
      <c r="Y260">
        <f t="shared" si="73"/>
        <v>184.11765203986437</v>
      </c>
      <c r="Z260">
        <f>SUMPRODUCT($B$7:$B$456,Y$7:Y$456,EXP(constants!$B$32+constants!$A$32*ABS($A$7:$A$456-$A260)))</f>
        <v>6.1200559300507473</v>
      </c>
      <c r="AA260">
        <f t="shared" si="62"/>
        <v>177.99759610981363</v>
      </c>
      <c r="AB260">
        <f t="shared" si="74"/>
        <v>173.83998709006244</v>
      </c>
      <c r="AD260" s="4">
        <f t="shared" si="63"/>
        <v>1423.9002347460357</v>
      </c>
      <c r="AE260">
        <f>SUMPRODUCT($B$7:$B$456,AD$7:AD$456,EXP(constants!$B$32+constants!$A$32*ABS($A$7:$A$456-$A260)))</f>
        <v>32.236703970614549</v>
      </c>
      <c r="AF260" s="4">
        <f t="shared" si="64"/>
        <v>1391.6635307754211</v>
      </c>
      <c r="AG260">
        <f t="shared" si="75"/>
        <v>1391.6635307754211</v>
      </c>
      <c r="AH260" s="4"/>
      <c r="AI260" s="5">
        <f>SUMPRODUCT(constants!$B$13:$B$20,A260^constants!$A$13:$A$20)*constants!$C$10/((A260/1000000000)^5*(EXP(0.014388/(A260/1000000000)/constants!$B$9)-1))</f>
        <v>2.8046555932571552E-7</v>
      </c>
      <c r="AJ260">
        <f>SUMPRODUCT(A260^constants!$E$28:$J$28,constants!$E$27:$J$27)</f>
        <v>1.2819729451655723E-6</v>
      </c>
      <c r="AL260" s="17">
        <f t="shared" si="65"/>
        <v>1.6133546948574775E-9</v>
      </c>
      <c r="AM260">
        <f t="shared" si="76"/>
        <v>9.2118023991853093E-10</v>
      </c>
      <c r="AN260">
        <f t="shared" si="77"/>
        <v>1.7513995903778423</v>
      </c>
      <c r="AO260">
        <f t="shared" si="78"/>
        <v>1.7304580417818866E-9</v>
      </c>
      <c r="AQ260">
        <f t="shared" si="79"/>
        <v>1.7304580417818866E-9</v>
      </c>
      <c r="AS260" s="4">
        <f t="shared" si="80"/>
        <v>0.93232812116968433</v>
      </c>
    </row>
    <row r="261" spans="1:45" x14ac:dyDescent="0.2">
      <c r="A261">
        <f>front!A261</f>
        <v>308.89</v>
      </c>
      <c r="B261" s="1">
        <f t="shared" si="81"/>
        <v>0.46999999999997044</v>
      </c>
      <c r="C261">
        <f>front!D261-front!B261</f>
        <v>270.4699999999998</v>
      </c>
      <c r="D261" s="2">
        <f>front!E261-front!C261</f>
        <v>2270</v>
      </c>
      <c r="E261" s="2">
        <f>IF(front!F261-front!C261&gt;0,front!F261-front!C261,0)</f>
        <v>1409.0999999999985</v>
      </c>
      <c r="F261" s="2">
        <f>front!I261-front!H261</f>
        <v>8602</v>
      </c>
      <c r="G261" s="2">
        <f>IF(front!J261-front!H261&gt;0,front!J261-front!H261,0)</f>
        <v>19.099999999998545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269.83761884524733</v>
      </c>
      <c r="J261" s="4">
        <f>D261/(constants!$A$4+constants!$B$4*data!D261+constants!$C$4*data!D261^2+constants!$D$4*data!D261^3+constants!$E$4*data!D261^4+constants!$F$4*data!D261^5+constants!$G$4*data!D261^6+constants!$H$4*data!D261^7)</f>
        <v>2264.8237540773284</v>
      </c>
      <c r="K261" s="4">
        <f>E261/(constants!$A$4+constants!$B$4*data!E261+constants!$C$4*data!E261^2+constants!$D$4*data!E261^3+constants!$E$4*data!E261^4+constants!$F$4*data!E261^5+constants!$G$4*data!E261^6+constants!$H$4*data!E261^7)</f>
        <v>1405.8760837165003</v>
      </c>
      <c r="L261" s="4">
        <f>F261/(constants!$A$4+constants!$B$4*data!F261+constants!$C$4*data!F261^2+constants!$D$4*data!F261^3+constants!$E$4*data!F261^4+constants!$F$4*data!F261^5+constants!$G$4*data!F261^6+constants!$H$4*data!F261^7)</f>
        <v>8593.7992327179654</v>
      </c>
      <c r="M261" s="4">
        <f>G261/(constants!$A$4+constants!$B$4*data!G261+constants!$C$4*data!G261^2+constants!$D$4*data!G261^3+constants!$E$4*data!G261^4+constants!$F$4*data!G261^5+constants!$G$4*data!G261^6+constants!$H$4*data!G261^7)</f>
        <v>19.054880261453548</v>
      </c>
      <c r="N261" s="4"/>
      <c r="O261" s="4">
        <f t="shared" si="66"/>
        <v>449.72936474207887</v>
      </c>
      <c r="P261" s="4">
        <f t="shared" si="67"/>
        <v>452.96475081546566</v>
      </c>
      <c r="Q261" s="4">
        <f t="shared" si="68"/>
        <v>281.17521674330004</v>
      </c>
      <c r="R261" s="4">
        <f t="shared" si="69"/>
        <v>1432.2998721196609</v>
      </c>
      <c r="S261" s="4">
        <f t="shared" si="70"/>
        <v>3.1758133769089247</v>
      </c>
      <c r="T261" s="4">
        <f t="shared" si="82"/>
        <v>0.99285731159530144</v>
      </c>
      <c r="U261" s="4">
        <f t="shared" si="71"/>
        <v>0.62074414452141036</v>
      </c>
      <c r="V261" s="4">
        <f t="shared" si="72"/>
        <v>2.2172824551111897E-3</v>
      </c>
      <c r="W261" s="4"/>
      <c r="X261">
        <f>IF(front!E261&gt;$X$2,O261,P261)</f>
        <v>452.96475081546566</v>
      </c>
      <c r="Y261">
        <f t="shared" si="73"/>
        <v>175.84600355954603</v>
      </c>
      <c r="Z261">
        <f>SUMPRODUCT($B$7:$B$456,Y$7:Y$456,EXP(constants!$B$32+constants!$A$32*ABS($A$7:$A$456-$A261)))</f>
        <v>6.2243846900534079</v>
      </c>
      <c r="AA261">
        <f t="shared" si="62"/>
        <v>169.62161886949264</v>
      </c>
      <c r="AB261">
        <f t="shared" si="74"/>
        <v>165.46400984974144</v>
      </c>
      <c r="AD261" s="4">
        <f t="shared" si="63"/>
        <v>1429.0827401712327</v>
      </c>
      <c r="AE261">
        <f>SUMPRODUCT($B$7:$B$456,AD$7:AD$456,EXP(constants!$B$32+constants!$A$32*ABS($A$7:$A$456-$A261)))</f>
        <v>32.302296053017429</v>
      </c>
      <c r="AF261" s="4">
        <f t="shared" si="64"/>
        <v>1396.7804441182152</v>
      </c>
      <c r="AG261">
        <f t="shared" si="75"/>
        <v>1396.7804441182152</v>
      </c>
      <c r="AH261" s="4"/>
      <c r="AI261" s="5">
        <f>SUMPRODUCT(constants!$B$13:$B$20,A261^constants!$A$13:$A$20)*constants!$C$10/((A261/1000000000)^5*(EXP(0.014388/(A261/1000000000)/constants!$B$9)-1))</f>
        <v>2.8478611419899343E-7</v>
      </c>
      <c r="AJ261">
        <f>SUMPRODUCT(A261^constants!$E$28:$J$28,constants!$E$27:$J$27)</f>
        <v>1.2755459506354661E-6</v>
      </c>
      <c r="AL261" s="17">
        <f t="shared" si="65"/>
        <v>1.7211363030402134E-9</v>
      </c>
      <c r="AM261">
        <f t="shared" si="76"/>
        <v>9.1320433072122205E-10</v>
      </c>
      <c r="AN261">
        <f t="shared" si="77"/>
        <v>1.8847220114264136</v>
      </c>
      <c r="AO261">
        <f t="shared" si="78"/>
        <v>1.7154751148660575E-9</v>
      </c>
      <c r="AQ261">
        <f t="shared" si="79"/>
        <v>1.7154751148660575E-9</v>
      </c>
      <c r="AS261" s="4">
        <f t="shared" si="80"/>
        <v>1.0033000701234875</v>
      </c>
    </row>
    <row r="262" spans="1:45" x14ac:dyDescent="0.2">
      <c r="A262">
        <f>front!A262</f>
        <v>309.36</v>
      </c>
      <c r="B262" s="1">
        <f t="shared" si="81"/>
        <v>0.47000000000002728</v>
      </c>
      <c r="C262">
        <f>front!D262-front!B262</f>
        <v>265.73999999999978</v>
      </c>
      <c r="D262" s="2">
        <f>front!E262-front!C262</f>
        <v>2316.5</v>
      </c>
      <c r="E262" s="2">
        <f>IF(front!F262-front!C262&gt;0,front!F262-front!C262,0)</f>
        <v>1420.2000000000007</v>
      </c>
      <c r="F262" s="2">
        <f>front!I262-front!H262</f>
        <v>8590.4</v>
      </c>
      <c r="G262" s="2">
        <f>IF(front!J262-front!H262&gt;0,front!J262-front!H262,0)</f>
        <v>0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265.11857207942558</v>
      </c>
      <c r="J262" s="4">
        <f>D262/(constants!$A$4+constants!$B$4*data!D262+constants!$C$4*data!D262^2+constants!$D$4*data!D262^3+constants!$E$4*data!D262^4+constants!$F$4*data!D262^5+constants!$G$4*data!D262^6+constants!$H$4*data!D262^7)</f>
        <v>2311.2185201553452</v>
      </c>
      <c r="K262" s="4">
        <f>E262/(constants!$A$4+constants!$B$4*data!E262+constants!$C$4*data!E262^2+constants!$D$4*data!E262^3+constants!$E$4*data!E262^4+constants!$F$4*data!E262^5+constants!$G$4*data!E262^6+constants!$H$4*data!E262^7)</f>
        <v>1416.9509367508279</v>
      </c>
      <c r="L262" s="4">
        <f>F262/(constants!$A$4+constants!$B$4*data!F262+constants!$C$4*data!F262^2+constants!$D$4*data!F262^3+constants!$E$4*data!F262^4+constants!$F$4*data!F262^5+constants!$G$4*data!F262^6+constants!$H$4*data!F262^7)</f>
        <v>8582.1589325874265</v>
      </c>
      <c r="M262" s="4">
        <f>G262/(constants!$A$4+constants!$B$4*data!G262+constants!$C$4*data!G262^2+constants!$D$4*data!G262^3+constants!$E$4*data!G262^4+constants!$F$4*data!G262^5+constants!$G$4*data!G262^6+constants!$H$4*data!G262^7)</f>
        <v>0</v>
      </c>
      <c r="N262" s="4"/>
      <c r="O262" s="4">
        <f t="shared" si="66"/>
        <v>441.86428679904259</v>
      </c>
      <c r="P262" s="4">
        <f t="shared" si="67"/>
        <v>462.243704031069</v>
      </c>
      <c r="Q262" s="4">
        <f t="shared" si="68"/>
        <v>283.39018735016555</v>
      </c>
      <c r="R262" s="4">
        <f t="shared" si="69"/>
        <v>1430.3598220979043</v>
      </c>
      <c r="S262" s="4">
        <f t="shared" si="70"/>
        <v>0</v>
      </c>
      <c r="T262" s="4">
        <f t="shared" si="82"/>
        <v>0.95591196363670394</v>
      </c>
      <c r="U262" s="4">
        <f t="shared" si="71"/>
        <v>0.61307527799473915</v>
      </c>
      <c r="V262" s="4">
        <f t="shared" si="72"/>
        <v>0</v>
      </c>
      <c r="W262" s="4"/>
      <c r="X262">
        <f>IF(front!E262&gt;$X$2,O262,P262)</f>
        <v>462.243704031069</v>
      </c>
      <c r="Y262">
        <f t="shared" si="73"/>
        <v>182.94194119186761</v>
      </c>
      <c r="Z262">
        <f>SUMPRODUCT($B$7:$B$456,Y$7:Y$456,EXP(constants!$B$32+constants!$A$32*ABS($A$7:$A$456-$A262)))</f>
        <v>6.3300953644717568</v>
      </c>
      <c r="AA262">
        <f t="shared" si="62"/>
        <v>176.61184582739585</v>
      </c>
      <c r="AB262">
        <f t="shared" si="74"/>
        <v>172.45423680764466</v>
      </c>
      <c r="AD262" s="4">
        <f t="shared" si="63"/>
        <v>1430.3598220979043</v>
      </c>
      <c r="AE262">
        <f>SUMPRODUCT($B$7:$B$456,AD$7:AD$456,EXP(constants!$B$32+constants!$A$32*ABS($A$7:$A$456-$A262)))</f>
        <v>32.366051693355281</v>
      </c>
      <c r="AF262" s="4">
        <f t="shared" si="64"/>
        <v>1397.993770404549</v>
      </c>
      <c r="AG262">
        <f t="shared" si="75"/>
        <v>1397.993770404549</v>
      </c>
      <c r="AH262" s="4"/>
      <c r="AI262" s="5">
        <f>SUMPRODUCT(constants!$B$13:$B$20,A262^constants!$A$13:$A$20)*constants!$C$10/((A262/1000000000)^5*(EXP(0.014388/(A262/1000000000)/constants!$B$9)-1))</f>
        <v>2.8915536373459598E-7</v>
      </c>
      <c r="AJ262">
        <f>SUMPRODUCT(A262^constants!$E$28:$J$28,constants!$E$27:$J$27)</f>
        <v>1.2691640007946926E-6</v>
      </c>
      <c r="AL262" s="17">
        <f t="shared" si="65"/>
        <v>1.6767077984701512E-9</v>
      </c>
      <c r="AM262">
        <f t="shared" si="76"/>
        <v>9.0784667833492856E-10</v>
      </c>
      <c r="AN262">
        <f t="shared" si="77"/>
        <v>1.8469063537748271</v>
      </c>
      <c r="AO262">
        <f t="shared" si="78"/>
        <v>1.7054106429471272E-9</v>
      </c>
      <c r="AQ262">
        <f t="shared" si="79"/>
        <v>1.7054106429471272E-9</v>
      </c>
      <c r="AS262" s="4">
        <f t="shared" si="80"/>
        <v>0.98316954066419182</v>
      </c>
    </row>
    <row r="263" spans="1:45" x14ac:dyDescent="0.2">
      <c r="A263">
        <f>front!A263</f>
        <v>309.83</v>
      </c>
      <c r="B263" s="1">
        <f t="shared" si="81"/>
        <v>0.46999999999997044</v>
      </c>
      <c r="C263">
        <f>front!D263-front!B263</f>
        <v>260.13000000000011</v>
      </c>
      <c r="D263" s="2">
        <f>front!E263-front!C263</f>
        <v>2353.8999999999996</v>
      </c>
      <c r="E263" s="2">
        <f>IF(front!F263-front!C263&gt;0,front!F263-front!C263,0)</f>
        <v>1419.5</v>
      </c>
      <c r="F263" s="2">
        <f>front!I263-front!H263</f>
        <v>8556.1999999999989</v>
      </c>
      <c r="G263" s="2">
        <f>IF(front!J263-front!H263&gt;0,front!J263-front!H263,0)</f>
        <v>21.600000000000364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259.52156731217906</v>
      </c>
      <c r="J263" s="4">
        <f>D263/(constants!$A$4+constants!$B$4*data!D263+constants!$C$4*data!D263^2+constants!$D$4*data!D263^3+constants!$E$4*data!D263^4+constants!$F$4*data!D263^5+constants!$G$4*data!D263^6+constants!$H$4*data!D263^7)</f>
        <v>2348.5339399652275</v>
      </c>
      <c r="K263" s="4">
        <f>E263/(constants!$A$4+constants!$B$4*data!E263+constants!$C$4*data!E263^2+constants!$D$4*data!E263^3+constants!$E$4*data!E263^4+constants!$F$4*data!E263^5+constants!$G$4*data!E263^6+constants!$H$4*data!E263^7)</f>
        <v>1416.2525226322373</v>
      </c>
      <c r="L263" s="4">
        <f>F263/(constants!$A$4+constants!$B$4*data!F263+constants!$C$4*data!F263^2+constants!$D$4*data!F263^3+constants!$E$4*data!F263^4+constants!$F$4*data!F263^5+constants!$G$4*data!F263^6+constants!$H$4*data!F263^7)</f>
        <v>8547.8416687573135</v>
      </c>
      <c r="M263" s="4">
        <f>G263/(constants!$A$4+constants!$B$4*data!G263+constants!$C$4*data!G263^2+constants!$D$4*data!G263^3+constants!$E$4*data!G263^4+constants!$F$4*data!G263^5+constants!$G$4*data!G263^6+constants!$H$4*data!G263^7)</f>
        <v>21.548980428390244</v>
      </c>
      <c r="N263" s="4"/>
      <c r="O263" s="4">
        <f t="shared" si="66"/>
        <v>432.53594552029841</v>
      </c>
      <c r="P263" s="4">
        <f t="shared" si="67"/>
        <v>469.70678799304551</v>
      </c>
      <c r="Q263" s="4">
        <f t="shared" si="68"/>
        <v>283.25050452644746</v>
      </c>
      <c r="R263" s="4">
        <f t="shared" si="69"/>
        <v>1424.6402781262191</v>
      </c>
      <c r="S263" s="4">
        <f t="shared" si="70"/>
        <v>3.5914967380650409</v>
      </c>
      <c r="T263" s="4">
        <f t="shared" si="82"/>
        <v>0.92086373153862655</v>
      </c>
      <c r="U263" s="4">
        <f t="shared" si="71"/>
        <v>0.60303685568759813</v>
      </c>
      <c r="V263" s="4">
        <f t="shared" si="72"/>
        <v>2.5209849764944274E-3</v>
      </c>
      <c r="W263" s="4"/>
      <c r="X263">
        <f>IF(front!E263&gt;$X$2,O263,P263)</f>
        <v>469.70678799304551</v>
      </c>
      <c r="Y263">
        <f t="shared" si="73"/>
        <v>190.54269279600072</v>
      </c>
      <c r="Z263">
        <f>SUMPRODUCT($B$7:$B$456,Y$7:Y$456,EXP(constants!$B$32+constants!$A$32*ABS($A$7:$A$456-$A263)))</f>
        <v>6.4371397515838771</v>
      </c>
      <c r="AA263">
        <f t="shared" ref="AA263:AA326" si="83">Y263-Z263</f>
        <v>184.10555304441684</v>
      </c>
      <c r="AB263">
        <f t="shared" si="74"/>
        <v>179.94794402466565</v>
      </c>
      <c r="AD263" s="4">
        <f t="shared" ref="AD263:AD326" si="84">R263-(S263/$V$2)</f>
        <v>1421.0020546138692</v>
      </c>
      <c r="AE263">
        <f>SUMPRODUCT($B$7:$B$456,AD$7:AD$456,EXP(constants!$B$32+constants!$A$32*ABS($A$7:$A$456-$A263)))</f>
        <v>32.427994186727013</v>
      </c>
      <c r="AF263" s="4">
        <f t="shared" ref="AF263:AF326" si="85">AD263-AE263</f>
        <v>1388.5740604271421</v>
      </c>
      <c r="AG263">
        <f t="shared" si="75"/>
        <v>1388.5740604271421</v>
      </c>
      <c r="AH263" s="4"/>
      <c r="AI263" s="5">
        <f>SUMPRODUCT(constants!$B$13:$B$20,A263^constants!$A$13:$A$20)*constants!$C$10/((A263/1000000000)^5*(EXP(0.014388/(A263/1000000000)/constants!$B$9)-1))</f>
        <v>2.9357360793539644E-7</v>
      </c>
      <c r="AJ263">
        <f>SUMPRODUCT(A263^constants!$E$28:$J$28,constants!$E$27:$J$27)</f>
        <v>1.262826330100024E-6</v>
      </c>
      <c r="AL263" s="17">
        <f t="shared" ref="AL263:AL326" si="86">IF(AB263=0,0,AI263/AB263)</f>
        <v>1.631436299684291E-9</v>
      </c>
      <c r="AM263">
        <f t="shared" si="76"/>
        <v>9.0944110659215649E-10</v>
      </c>
      <c r="AN263">
        <f t="shared" si="77"/>
        <v>1.7938888927042056</v>
      </c>
      <c r="AO263">
        <f t="shared" si="78"/>
        <v>1.7084058127089194E-9</v>
      </c>
      <c r="AQ263">
        <f t="shared" si="79"/>
        <v>1.7084058127089194E-9</v>
      </c>
      <c r="AS263" s="4">
        <f t="shared" si="80"/>
        <v>0.95494658678163691</v>
      </c>
    </row>
    <row r="264" spans="1:45" x14ac:dyDescent="0.2">
      <c r="A264">
        <f>front!A264</f>
        <v>310.31</v>
      </c>
      <c r="B264" s="1">
        <f t="shared" si="81"/>
        <v>0.48000000000001819</v>
      </c>
      <c r="C264">
        <f>front!D264-front!B264</f>
        <v>281.33000000000038</v>
      </c>
      <c r="D264" s="2">
        <f>front!E264-front!C264</f>
        <v>2402</v>
      </c>
      <c r="E264" s="2">
        <f>IF(front!F264-front!C264&gt;0,front!F264-front!C264,0)</f>
        <v>1431.5999999999985</v>
      </c>
      <c r="F264" s="2">
        <f>front!I264-front!H264</f>
        <v>8658.4</v>
      </c>
      <c r="G264" s="2">
        <f>IF(front!J264-front!H264&gt;0,front!J264-front!H264,0)</f>
        <v>47.899999999999636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280.6724824712058</v>
      </c>
      <c r="J264" s="4">
        <f>D264/(constants!$A$4+constants!$B$4*data!D264+constants!$C$4*data!D264^2+constants!$D$4*data!D264^3+constants!$E$4*data!D264^4+constants!$F$4*data!D264^5+constants!$G$4*data!D264^6+constants!$H$4*data!D264^7)</f>
        <v>2396.5252508892995</v>
      </c>
      <c r="K264" s="4">
        <f>E264/(constants!$A$4+constants!$B$4*data!E264+constants!$C$4*data!E264^2+constants!$D$4*data!E264^3+constants!$E$4*data!E264^4+constants!$F$4*data!E264^5+constants!$G$4*data!E264^6+constants!$H$4*data!E264^7)</f>
        <v>1428.3251088336297</v>
      </c>
      <c r="L264" s="4">
        <f>F264/(constants!$A$4+constants!$B$4*data!F264+constants!$C$4*data!F264^2+constants!$D$4*data!F264^3+constants!$E$4*data!F264^4+constants!$F$4*data!F264^5+constants!$G$4*data!F264^6+constants!$H$4*data!F264^7)</f>
        <v>8650.3989966449699</v>
      </c>
      <c r="M264" s="4">
        <f>G264/(constants!$A$4+constants!$B$4*data!G264+constants!$C$4*data!G264^2+constants!$D$4*data!G264^3+constants!$E$4*data!G264^4+constants!$F$4*data!G264^5+constants!$G$4*data!G264^6+constants!$H$4*data!G264^7)</f>
        <v>47.786994874548462</v>
      </c>
      <c r="N264" s="4"/>
      <c r="O264" s="4">
        <f t="shared" ref="O264:O327" si="87">I264*1000/O$4</f>
        <v>467.78747078534303</v>
      </c>
      <c r="P264" s="4">
        <f t="shared" ref="P264:P327" si="88">J264*1000/P$4</f>
        <v>479.30505017785987</v>
      </c>
      <c r="Q264" s="4">
        <f t="shared" ref="Q264:Q327" si="89">K264*1000/Q$4</f>
        <v>285.66502176672594</v>
      </c>
      <c r="R264" s="4">
        <f t="shared" ref="R264:R327" si="90">L264*1000/R$4</f>
        <v>1441.733166107495</v>
      </c>
      <c r="S264" s="4">
        <f t="shared" ref="S264:S327" si="91">M264*1000/S$4</f>
        <v>7.9644991457580776</v>
      </c>
      <c r="T264" s="4">
        <f t="shared" si="82"/>
        <v>0.97597025237217316</v>
      </c>
      <c r="U264" s="4">
        <f t="shared" ref="U264:U327" si="92">Q264/P264</f>
        <v>0.59599835566247794</v>
      </c>
      <c r="V264" s="4">
        <f t="shared" ref="V264:V327" si="93">S264/R264</f>
        <v>5.5242532619688986E-3</v>
      </c>
      <c r="W264" s="4"/>
      <c r="X264">
        <f>IF(front!E264&gt;$X$2,O264,P264)</f>
        <v>479.30505017785987</v>
      </c>
      <c r="Y264">
        <f t="shared" ref="Y264:Y327" si="94">X264-(Q264/$U$2)</f>
        <v>197.76127159120591</v>
      </c>
      <c r="Z264">
        <f>SUMPRODUCT($B$7:$B$456,Y$7:Y$456,EXP(constants!$B$32+constants!$A$32*ABS($A$7:$A$456-$A264)))</f>
        <v>6.5478170700316314</v>
      </c>
      <c r="AA264">
        <f t="shared" si="83"/>
        <v>191.21345452117427</v>
      </c>
      <c r="AB264">
        <f t="shared" ref="AB264:AB327" si="95">IF((AA264-$AA$3)&gt;0,AA264-$AA$3,0)</f>
        <v>187.05584550142308</v>
      </c>
      <c r="AD264" s="4">
        <f t="shared" si="84"/>
        <v>1433.6650457193923</v>
      </c>
      <c r="AE264">
        <f>SUMPRODUCT($B$7:$B$456,AD$7:AD$456,EXP(constants!$B$32+constants!$A$32*ABS($A$7:$A$456-$A264)))</f>
        <v>32.489866868619252</v>
      </c>
      <c r="AF264" s="4">
        <f t="shared" si="85"/>
        <v>1401.1751788507731</v>
      </c>
      <c r="AG264">
        <f t="shared" ref="AG264:AG327" si="96">IF((AF264)&gt;0,AF264,0)</f>
        <v>1401.1751788507731</v>
      </c>
      <c r="AH264" s="4"/>
      <c r="AI264" s="5">
        <f>SUMPRODUCT(constants!$B$13:$B$20,A264^constants!$A$13:$A$20)*constants!$C$10/((A264/1000000000)^5*(EXP(0.014388/(A264/1000000000)/constants!$B$9)-1))</f>
        <v>2.9813673777485628E-7</v>
      </c>
      <c r="AJ264">
        <f>SUMPRODUCT(A264^constants!$E$28:$J$28,constants!$E$27:$J$27)</f>
        <v>1.2563987375272521E-6</v>
      </c>
      <c r="AL264" s="17">
        <f t="shared" si="86"/>
        <v>1.5938381234527533E-9</v>
      </c>
      <c r="AM264">
        <f t="shared" ref="AM264:AM327" si="97">IF(AG264=0,0,AJ264/AG264)</f>
        <v>8.9667498860330591E-10</v>
      </c>
      <c r="AN264">
        <f t="shared" ref="AN264:AN327" si="98">AL264/AM264</f>
        <v>1.777498138913604</v>
      </c>
      <c r="AO264">
        <f t="shared" ref="AO264:AO327" si="99">AM264*$AN$2</f>
        <v>1.6844243695788576E-9</v>
      </c>
      <c r="AQ264">
        <f t="shared" ref="AQ264:AQ327" si="100">AO264</f>
        <v>1.6844243695788576E-9</v>
      </c>
      <c r="AS264" s="4">
        <f t="shared" ref="AS264:AS327" si="101">AL264/AO264</f>
        <v>0.94622124462094259</v>
      </c>
    </row>
    <row r="265" spans="1:45" x14ac:dyDescent="0.2">
      <c r="A265">
        <f>front!A265</f>
        <v>310.77999999999997</v>
      </c>
      <c r="B265" s="1">
        <f t="shared" ref="B265:B328" si="102">A265-A264</f>
        <v>0.46999999999997044</v>
      </c>
      <c r="C265">
        <f>front!D265-front!B265</f>
        <v>290</v>
      </c>
      <c r="D265" s="2">
        <f>front!E265-front!C265</f>
        <v>2448.3999999999996</v>
      </c>
      <c r="E265" s="2">
        <f>IF(front!F265-front!C265&gt;0,front!F265-front!C265,0)</f>
        <v>1501.3999999999996</v>
      </c>
      <c r="F265" s="2">
        <f>front!I265-front!H265</f>
        <v>8638.9</v>
      </c>
      <c r="G265" s="2">
        <f>IF(front!J265-front!H265&gt;0,front!J265-front!H265,0)</f>
        <v>2.6000000000003638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289.32242692486818</v>
      </c>
      <c r="J265" s="4">
        <f>D265/(constants!$A$4+constants!$B$4*data!D265+constants!$C$4*data!D265^2+constants!$D$4*data!D265^3+constants!$E$4*data!D265^4+constants!$F$4*data!D265^5+constants!$G$4*data!D265^6+constants!$H$4*data!D265^7)</f>
        <v>2442.820510724242</v>
      </c>
      <c r="K265" s="4">
        <f>E265/(constants!$A$4+constants!$B$4*data!E265+constants!$C$4*data!E265^2+constants!$D$4*data!E265^3+constants!$E$4*data!E265^4+constants!$F$4*data!E265^5+constants!$G$4*data!E265^6+constants!$H$4*data!E265^7)</f>
        <v>1497.9669393458312</v>
      </c>
      <c r="L265" s="4">
        <f>F265/(constants!$A$4+constants!$B$4*data!F265+constants!$C$4*data!F265^2+constants!$D$4*data!F265^3+constants!$E$4*data!F265^4+constants!$F$4*data!F265^5+constants!$G$4*data!F265^6+constants!$H$4*data!F265^7)</f>
        <v>8630.829210344391</v>
      </c>
      <c r="M265" s="4">
        <f>G265/(constants!$A$4+constants!$B$4*data!G265+constants!$C$4*data!G265^2+constants!$D$4*data!G265^3+constants!$E$4*data!G265^4+constants!$F$4*data!G265^5+constants!$G$4*data!G265^6+constants!$H$4*data!G265^7)</f>
        <v>2.593853321009838</v>
      </c>
      <c r="N265" s="4"/>
      <c r="O265" s="4">
        <f t="shared" si="87"/>
        <v>482.20404487478032</v>
      </c>
      <c r="P265" s="4">
        <f t="shared" si="88"/>
        <v>488.56410214484839</v>
      </c>
      <c r="Q265" s="4">
        <f t="shared" si="89"/>
        <v>299.59338786916624</v>
      </c>
      <c r="R265" s="4">
        <f t="shared" si="90"/>
        <v>1438.4715350573986</v>
      </c>
      <c r="S265" s="4">
        <f t="shared" si="91"/>
        <v>0.43230888683497298</v>
      </c>
      <c r="T265" s="4">
        <f t="shared" si="82"/>
        <v>0.98698214371021786</v>
      </c>
      <c r="U265" s="4">
        <f t="shared" si="92"/>
        <v>0.61321203615640074</v>
      </c>
      <c r="V265" s="4">
        <f t="shared" si="93"/>
        <v>3.0053350121921096E-4</v>
      </c>
      <c r="W265" s="4"/>
      <c r="X265">
        <f>IF(front!E265&gt;$X$2,O265,P265)</f>
        <v>488.56410214484839</v>
      </c>
      <c r="Y265">
        <f t="shared" si="94"/>
        <v>193.29289974632309</v>
      </c>
      <c r="Z265">
        <f>SUMPRODUCT($B$7:$B$456,Y$7:Y$456,EXP(constants!$B$32+constants!$A$32*ABS($A$7:$A$456-$A265)))</f>
        <v>6.6573953214414567</v>
      </c>
      <c r="AA265">
        <f t="shared" si="83"/>
        <v>186.63550442488162</v>
      </c>
      <c r="AB265">
        <f t="shared" si="95"/>
        <v>182.47789540513043</v>
      </c>
      <c r="AD265" s="4">
        <f t="shared" si="84"/>
        <v>1438.0336016632205</v>
      </c>
      <c r="AE265">
        <f>SUMPRODUCT($B$7:$B$456,AD$7:AD$456,EXP(constants!$B$32+constants!$A$32*ABS($A$7:$A$456-$A265)))</f>
        <v>32.548382940781146</v>
      </c>
      <c r="AF265" s="4">
        <f t="shared" si="85"/>
        <v>1405.4852187224394</v>
      </c>
      <c r="AG265">
        <f t="shared" si="96"/>
        <v>1405.4852187224394</v>
      </c>
      <c r="AH265" s="4"/>
      <c r="AI265" s="5">
        <f>SUMPRODUCT(constants!$B$13:$B$20,A265^constants!$A$13:$A$20)*constants!$C$10/((A265/1000000000)^5*(EXP(0.014388/(A265/1000000000)/constants!$B$9)-1))</f>
        <v>3.0265492657276448E-7</v>
      </c>
      <c r="AJ265">
        <f>SUMPRODUCT(A265^constants!$E$28:$J$28,constants!$E$27:$J$27)</f>
        <v>1.2501482906896269E-6</v>
      </c>
      <c r="AL265" s="17">
        <f t="shared" si="86"/>
        <v>1.6585840487738068E-9</v>
      </c>
      <c r="AM265">
        <f t="shared" si="97"/>
        <v>8.8947807777444217E-10</v>
      </c>
      <c r="AN265">
        <f t="shared" si="98"/>
        <v>1.8646710809599043</v>
      </c>
      <c r="AO265">
        <f t="shared" si="99"/>
        <v>1.6709048088239549E-9</v>
      </c>
      <c r="AQ265">
        <f t="shared" si="100"/>
        <v>1.6709048088239549E-9</v>
      </c>
      <c r="AS265" s="4">
        <f t="shared" si="101"/>
        <v>0.99262629445730066</v>
      </c>
    </row>
    <row r="266" spans="1:45" x14ac:dyDescent="0.2">
      <c r="A266">
        <f>front!A266</f>
        <v>311.25</v>
      </c>
      <c r="B266" s="1">
        <f t="shared" si="102"/>
        <v>0.47000000000002728</v>
      </c>
      <c r="C266">
        <f>front!D266-front!B266</f>
        <v>288.86999999999989</v>
      </c>
      <c r="D266" s="2">
        <f>front!E266-front!C266</f>
        <v>2494.1999999999989</v>
      </c>
      <c r="E266" s="2">
        <f>IF(front!F266-front!C266&gt;0,front!F266-front!C266,0)</f>
        <v>1530.6999999999989</v>
      </c>
      <c r="F266" s="2">
        <f>front!I266-front!H266</f>
        <v>8653.9999999999982</v>
      </c>
      <c r="G266" s="2">
        <f>IF(front!J266-front!H266&gt;0,front!J266-front!H266,0)</f>
        <v>0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288.19504026262535</v>
      </c>
      <c r="J266" s="4">
        <f>D266/(constants!$A$4+constants!$B$4*data!D266+constants!$C$4*data!D266^2+constants!$D$4*data!D266^3+constants!$E$4*data!D266^4+constants!$F$4*data!D266^5+constants!$G$4*data!D266^6+constants!$H$4*data!D266^7)</f>
        <v>2488.5172417805279</v>
      </c>
      <c r="K266" s="4">
        <f>E266/(constants!$A$4+constants!$B$4*data!E266+constants!$C$4*data!E266^2+constants!$D$4*data!E266^3+constants!$E$4*data!E266^4+constants!$F$4*data!E266^5+constants!$G$4*data!E266^6+constants!$H$4*data!E266^7)</f>
        <v>1527.2005284520455</v>
      </c>
      <c r="L266" s="4">
        <f>F266/(constants!$A$4+constants!$B$4*data!F266+constants!$C$4*data!F266^2+constants!$D$4*data!F266^3+constants!$E$4*data!F266^4+constants!$F$4*data!F266^5+constants!$G$4*data!F266^6+constants!$H$4*data!F266^7)</f>
        <v>8645.9831834140405</v>
      </c>
      <c r="M266" s="4">
        <f>G266/(constants!$A$4+constants!$B$4*data!G266+constants!$C$4*data!G266^2+constants!$D$4*data!G266^3+constants!$E$4*data!G266^4+constants!$F$4*data!G266^5+constants!$G$4*data!G266^6+constants!$H$4*data!G266^7)</f>
        <v>0</v>
      </c>
      <c r="N266" s="4"/>
      <c r="O266" s="4">
        <f t="shared" si="87"/>
        <v>480.32506710437565</v>
      </c>
      <c r="P266" s="4">
        <f t="shared" si="88"/>
        <v>497.70344835610558</v>
      </c>
      <c r="Q266" s="4">
        <f t="shared" si="89"/>
        <v>305.4401056904091</v>
      </c>
      <c r="R266" s="4">
        <f t="shared" si="90"/>
        <v>1440.9971972356734</v>
      </c>
      <c r="S266" s="4">
        <f t="shared" si="91"/>
        <v>0</v>
      </c>
      <c r="T266" s="4">
        <f t="shared" si="82"/>
        <v>0.96508285946354189</v>
      </c>
      <c r="U266" s="4">
        <f t="shared" si="92"/>
        <v>0.61369899424901608</v>
      </c>
      <c r="V266" s="4">
        <f t="shared" si="93"/>
        <v>0</v>
      </c>
      <c r="W266" s="4"/>
      <c r="X266">
        <f>IF(front!E266&gt;$X$2,O266,P266)</f>
        <v>497.70344835610558</v>
      </c>
      <c r="Y266">
        <f t="shared" si="94"/>
        <v>196.66987779103988</v>
      </c>
      <c r="Z266">
        <f>SUMPRODUCT($B$7:$B$456,Y$7:Y$456,EXP(constants!$B$32+constants!$A$32*ABS($A$7:$A$456-$A266)))</f>
        <v>6.7683606909592022</v>
      </c>
      <c r="AA266">
        <f t="shared" si="83"/>
        <v>189.90151710008067</v>
      </c>
      <c r="AB266">
        <f t="shared" si="95"/>
        <v>185.74390808032948</v>
      </c>
      <c r="AD266" s="4">
        <f t="shared" si="84"/>
        <v>1440.9971972356734</v>
      </c>
      <c r="AE266">
        <f>SUMPRODUCT($B$7:$B$456,AD$7:AD$456,EXP(constants!$B$32+constants!$A$32*ABS($A$7:$A$456-$A266)))</f>
        <v>32.605082349316049</v>
      </c>
      <c r="AF266" s="4">
        <f t="shared" si="85"/>
        <v>1408.3921148863574</v>
      </c>
      <c r="AG266">
        <f t="shared" si="96"/>
        <v>1408.3921148863574</v>
      </c>
      <c r="AH266" s="4"/>
      <c r="AI266" s="5">
        <f>SUMPRODUCT(constants!$B$13:$B$20,A266^constants!$A$13:$A$20)*constants!$C$10/((A266/1000000000)^5*(EXP(0.014388/(A266/1000000000)/constants!$B$9)-1))</f>
        <v>3.0722301161129355E-7</v>
      </c>
      <c r="AJ266">
        <f>SUMPRODUCT(A266^constants!$E$28:$J$28,constants!$E$27:$J$27)</f>
        <v>1.2439399002986515E-6</v>
      </c>
      <c r="AL266" s="17">
        <f t="shared" si="86"/>
        <v>1.6540139312586633E-9</v>
      </c>
      <c r="AM266">
        <f t="shared" si="97"/>
        <v>8.8323407036329834E-10</v>
      </c>
      <c r="AN266">
        <f t="shared" si="98"/>
        <v>1.8726790403118418</v>
      </c>
      <c r="AO266">
        <f t="shared" si="99"/>
        <v>1.6591752988221825E-9</v>
      </c>
      <c r="AQ266">
        <f t="shared" si="100"/>
        <v>1.6591752988221825E-9</v>
      </c>
      <c r="AS266" s="4">
        <f t="shared" si="101"/>
        <v>0.99688919695996969</v>
      </c>
    </row>
    <row r="267" spans="1:45" x14ac:dyDescent="0.2">
      <c r="A267">
        <f>front!A267</f>
        <v>311.72000000000003</v>
      </c>
      <c r="B267" s="1">
        <f t="shared" si="102"/>
        <v>0.47000000000002728</v>
      </c>
      <c r="C267">
        <f>front!D267-front!B267</f>
        <v>296.19999999999982</v>
      </c>
      <c r="D267" s="2">
        <f>front!E267-front!C267</f>
        <v>2524.6000000000004</v>
      </c>
      <c r="E267" s="2">
        <f>IF(front!F267-front!C267&gt;0,front!F267-front!C267,0)</f>
        <v>1510.7000000000007</v>
      </c>
      <c r="F267" s="2">
        <f>front!I267-front!H267</f>
        <v>8699.0999999999985</v>
      </c>
      <c r="G267" s="2">
        <f>IF(front!J267-front!H267&gt;0,front!J267-front!H267,0)</f>
        <v>19.599999999998545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295.50809138414297</v>
      </c>
      <c r="J267" s="4">
        <f>D267/(constants!$A$4+constants!$B$4*data!D267+constants!$C$4*data!D267^2+constants!$D$4*data!D267^3+constants!$E$4*data!D267^4+constants!$F$4*data!D267^5+constants!$G$4*data!D267^6+constants!$H$4*data!D267^7)</f>
        <v>2518.8487671683638</v>
      </c>
      <c r="K267" s="4">
        <f>E267/(constants!$A$4+constants!$B$4*data!E267+constants!$C$4*data!E267^2+constants!$D$4*data!E267^3+constants!$E$4*data!E267^4+constants!$F$4*data!E267^5+constants!$G$4*data!E267^6+constants!$H$4*data!E267^7)</f>
        <v>1507.2458611573456</v>
      </c>
      <c r="L267" s="4">
        <f>F267/(constants!$A$4+constants!$B$4*data!F267+constants!$C$4*data!F267^2+constants!$D$4*data!F267^3+constants!$E$4*data!F267^4+constants!$F$4*data!F267^5+constants!$G$4*data!F267^6+constants!$H$4*data!F267^7)</f>
        <v>8691.2471145108466</v>
      </c>
      <c r="M267" s="4">
        <f>G267/(constants!$A$4+constants!$B$4*data!G267+constants!$C$4*data!G267^2+constants!$D$4*data!G267^3+constants!$E$4*data!G267^4+constants!$F$4*data!G267^5+constants!$G$4*data!G267^6+constants!$H$4*data!G267^7)</f>
        <v>19.55370018679298</v>
      </c>
      <c r="N267" s="4"/>
      <c r="O267" s="4">
        <f t="shared" si="87"/>
        <v>492.51348564023829</v>
      </c>
      <c r="P267" s="4">
        <f t="shared" si="88"/>
        <v>503.7697534336728</v>
      </c>
      <c r="Q267" s="4">
        <f t="shared" si="89"/>
        <v>301.44917223146911</v>
      </c>
      <c r="R267" s="4">
        <f t="shared" si="90"/>
        <v>1448.5411857518079</v>
      </c>
      <c r="S267" s="4">
        <f t="shared" si="91"/>
        <v>3.2589500311321631</v>
      </c>
      <c r="T267" s="4">
        <f t="shared" si="82"/>
        <v>0.97765592769968368</v>
      </c>
      <c r="U267" s="4">
        <f t="shared" si="92"/>
        <v>0.59838680305199865</v>
      </c>
      <c r="V267" s="4">
        <f t="shared" si="93"/>
        <v>2.2498152370039339E-3</v>
      </c>
      <c r="W267" s="4"/>
      <c r="X267">
        <f>IF(front!E267&gt;$X$2,O267,P267)</f>
        <v>503.7697534336728</v>
      </c>
      <c r="Y267">
        <f t="shared" si="94"/>
        <v>206.66953977442887</v>
      </c>
      <c r="Z267">
        <f>SUMPRODUCT($B$7:$B$456,Y$7:Y$456,EXP(constants!$B$32+constants!$A$32*ABS($A$7:$A$456-$A267)))</f>
        <v>6.8807335927372204</v>
      </c>
      <c r="AA267">
        <f t="shared" si="83"/>
        <v>199.78880618169165</v>
      </c>
      <c r="AB267">
        <f t="shared" si="95"/>
        <v>195.63119716194046</v>
      </c>
      <c r="AD267" s="4">
        <f t="shared" si="84"/>
        <v>1445.2398355088376</v>
      </c>
      <c r="AE267">
        <f>SUMPRODUCT($B$7:$B$456,AD$7:AD$456,EXP(constants!$B$32+constants!$A$32*ABS($A$7:$A$456-$A267)))</f>
        <v>32.65995393253985</v>
      </c>
      <c r="AF267" s="4">
        <f t="shared" si="85"/>
        <v>1412.5798815762978</v>
      </c>
      <c r="AG267">
        <f t="shared" si="96"/>
        <v>1412.5798815762978</v>
      </c>
      <c r="AH267" s="4"/>
      <c r="AI267" s="5">
        <f>SUMPRODUCT(constants!$B$13:$B$20,A267^constants!$A$13:$A$20)*constants!$C$10/((A267/1000000000)^5*(EXP(0.014388/(A267/1000000000)/constants!$B$9)-1))</f>
        <v>3.1184128963097542E-7</v>
      </c>
      <c r="AJ267">
        <f>SUMPRODUCT(A267^constants!$E$28:$J$28,constants!$E$27:$J$27)</f>
        <v>1.2377728601533863E-6</v>
      </c>
      <c r="AL267" s="17">
        <f t="shared" si="86"/>
        <v>1.5940263830867325E-9</v>
      </c>
      <c r="AM267">
        <f t="shared" si="97"/>
        <v>8.7624981517658006E-10</v>
      </c>
      <c r="AN267">
        <f t="shared" si="98"/>
        <v>1.819146042005735</v>
      </c>
      <c r="AO267">
        <f t="shared" si="99"/>
        <v>1.6460552165299457E-9</v>
      </c>
      <c r="AQ267">
        <f t="shared" si="100"/>
        <v>1.6460552165299457E-9</v>
      </c>
      <c r="AS267" s="4">
        <f t="shared" si="101"/>
        <v>0.96839180549915249</v>
      </c>
    </row>
    <row r="268" spans="1:45" x14ac:dyDescent="0.2">
      <c r="A268">
        <f>front!A268</f>
        <v>312.2</v>
      </c>
      <c r="B268" s="1">
        <f t="shared" si="102"/>
        <v>0.47999999999996135</v>
      </c>
      <c r="C268">
        <f>front!D268-front!B268</f>
        <v>297.86000000000013</v>
      </c>
      <c r="D268" s="2">
        <f>front!E268-front!C268</f>
        <v>2511.7999999999993</v>
      </c>
      <c r="E268" s="2">
        <f>IF(front!F268-front!C268&gt;0,front!F268-front!C268,0)</f>
        <v>1471.3999999999996</v>
      </c>
      <c r="F268" s="2">
        <f>front!I268-front!H268</f>
        <v>8662.3000000000011</v>
      </c>
      <c r="G268" s="2">
        <f>IF(front!J268-front!H268&gt;0,front!J268-front!H268,0)</f>
        <v>13.899999999999636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297.16425405139546</v>
      </c>
      <c r="J268" s="4">
        <f>D268/(constants!$A$4+constants!$B$4*data!D268+constants!$C$4*data!D268^2+constants!$D$4*data!D268^3+constants!$E$4*data!D268^4+constants!$F$4*data!D268^5+constants!$G$4*data!D268^6+constants!$H$4*data!D268^7)</f>
        <v>2506.0775913655375</v>
      </c>
      <c r="K268" s="4">
        <f>E268/(constants!$A$4+constants!$B$4*data!E268+constants!$C$4*data!E268^2+constants!$D$4*data!E268^3+constants!$E$4*data!E268^4+constants!$F$4*data!E268^5+constants!$G$4*data!E268^6+constants!$H$4*data!E268^7)</f>
        <v>1468.0349269763744</v>
      </c>
      <c r="L268" s="4">
        <f>F268/(constants!$A$4+constants!$B$4*data!F268+constants!$C$4*data!F268^2+constants!$D$4*data!F268^3+constants!$E$4*data!F268^4+constants!$F$4*data!F268^5+constants!$G$4*data!F268^6+constants!$H$4*data!F268^7)</f>
        <v>8654.3130453970552</v>
      </c>
      <c r="M268" s="4">
        <f>G268/(constants!$A$4+constants!$B$4*data!G268+constants!$C$4*data!G268^2+constants!$D$4*data!G268^3+constants!$E$4*data!G268^4+constants!$F$4*data!G268^5+constants!$G$4*data!G268^6+constants!$H$4*data!G268^7)</f>
        <v>13.867156252776839</v>
      </c>
      <c r="N268" s="4"/>
      <c r="O268" s="4">
        <f t="shared" si="87"/>
        <v>495.27375675232577</v>
      </c>
      <c r="P268" s="4">
        <f t="shared" si="88"/>
        <v>501.21551827310753</v>
      </c>
      <c r="Q268" s="4">
        <f t="shared" si="89"/>
        <v>293.60698539527488</v>
      </c>
      <c r="R268" s="4">
        <f t="shared" si="90"/>
        <v>1442.3855075661756</v>
      </c>
      <c r="S268" s="4">
        <f t="shared" si="91"/>
        <v>2.3111927087961397</v>
      </c>
      <c r="T268" s="4">
        <f t="shared" si="82"/>
        <v>0.98814529617667557</v>
      </c>
      <c r="U268" s="4">
        <f t="shared" si="92"/>
        <v>0.58578989414946891</v>
      </c>
      <c r="V268" s="4">
        <f t="shared" si="93"/>
        <v>1.6023404954310411E-3</v>
      </c>
      <c r="W268" s="4"/>
      <c r="X268">
        <f>IF(front!E268&gt;$X$2,O268,P268)</f>
        <v>501.21551827310753</v>
      </c>
      <c r="Y268">
        <f t="shared" si="94"/>
        <v>211.84435348582394</v>
      </c>
      <c r="Z268">
        <f>SUMPRODUCT($B$7:$B$456,Y$7:Y$456,EXP(constants!$B$32+constants!$A$32*ABS($A$7:$A$456-$A268)))</f>
        <v>6.9968928222867977</v>
      </c>
      <c r="AA268">
        <f t="shared" si="83"/>
        <v>204.84746066353713</v>
      </c>
      <c r="AB268">
        <f t="shared" si="95"/>
        <v>200.68985164378594</v>
      </c>
      <c r="AD268" s="4">
        <f t="shared" si="84"/>
        <v>1440.0442453382045</v>
      </c>
      <c r="AE268">
        <f>SUMPRODUCT($B$7:$B$456,AD$7:AD$456,EXP(constants!$B$32+constants!$A$32*ABS($A$7:$A$456-$A268)))</f>
        <v>32.714344626662175</v>
      </c>
      <c r="AF268" s="4">
        <f t="shared" si="85"/>
        <v>1407.3299007115425</v>
      </c>
      <c r="AG268">
        <f t="shared" si="96"/>
        <v>1407.3299007115425</v>
      </c>
      <c r="AH268" s="4"/>
      <c r="AI268" s="5">
        <f>SUMPRODUCT(constants!$B$13:$B$20,A268^constants!$A$13:$A$20)*constants!$C$10/((A268/1000000000)^5*(EXP(0.014388/(A268/1000000000)/constants!$B$9)-1))</f>
        <v>3.1660994267600718E-7</v>
      </c>
      <c r="AJ268">
        <f>SUMPRODUCT(A268^constants!$E$28:$J$28,constants!$E$27:$J$27)</f>
        <v>1.2315165667384155E-6</v>
      </c>
      <c r="AL268" s="17">
        <f t="shared" si="86"/>
        <v>1.5776081355522319E-9</v>
      </c>
      <c r="AM268">
        <f t="shared" si="97"/>
        <v>8.7507311975377191E-10</v>
      </c>
      <c r="AN268">
        <f t="shared" si="98"/>
        <v>1.8028300720700223</v>
      </c>
      <c r="AO268">
        <f t="shared" si="99"/>
        <v>1.643844767402958E-9</v>
      </c>
      <c r="AQ268">
        <f t="shared" si="100"/>
        <v>1.643844767402958E-9</v>
      </c>
      <c r="AS268" s="4">
        <f t="shared" si="101"/>
        <v>0.95970627326607572</v>
      </c>
    </row>
    <row r="269" spans="1:45" x14ac:dyDescent="0.2">
      <c r="A269">
        <f>front!A269</f>
        <v>312.67</v>
      </c>
      <c r="B269" s="1">
        <f t="shared" si="102"/>
        <v>0.47000000000002728</v>
      </c>
      <c r="C269">
        <f>front!D269-front!B269</f>
        <v>297.92999999999984</v>
      </c>
      <c r="D269" s="2">
        <f>front!E269-front!C269</f>
        <v>2540.7999999999993</v>
      </c>
      <c r="E269" s="2">
        <f>IF(front!F269-front!C269&gt;0,front!F269-front!C269,0)</f>
        <v>1469.7999999999993</v>
      </c>
      <c r="F269" s="2">
        <f>front!I269-front!H269</f>
        <v>8775.1999999999989</v>
      </c>
      <c r="G269" s="2">
        <f>IF(front!J269-front!H269&gt;0,front!J269-front!H269,0)</f>
        <v>38.299999999999272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297.23409224440331</v>
      </c>
      <c r="J269" s="4">
        <f>D269/(constants!$A$4+constants!$B$4*data!D269+constants!$C$4*data!D269^2+constants!$D$4*data!D269^3+constants!$E$4*data!D269^4+constants!$F$4*data!D269^5+constants!$G$4*data!D269^6+constants!$H$4*data!D269^7)</f>
        <v>2535.0123021313739</v>
      </c>
      <c r="K269" s="4">
        <f>E269/(constants!$A$4+constants!$B$4*data!E269+constants!$C$4*data!E269^2+constants!$D$4*data!E269^3+constants!$E$4*data!E269^4+constants!$F$4*data!E269^5+constants!$G$4*data!E269^6+constants!$H$4*data!E269^7)</f>
        <v>1466.4385527058314</v>
      </c>
      <c r="L269" s="4">
        <f>F269/(constants!$A$4+constants!$B$4*data!F269+constants!$C$4*data!F269^2+constants!$D$4*data!F269^3+constants!$E$4*data!F269^4+constants!$F$4*data!F269^5+constants!$G$4*data!F269^6+constants!$H$4*data!F269^7)</f>
        <v>8767.633057758163</v>
      </c>
      <c r="M269" s="4">
        <f>G269/(constants!$A$4+constants!$B$4*data!G269+constants!$C$4*data!G269^2+constants!$D$4*data!G269^3+constants!$E$4*data!G269^4+constants!$F$4*data!G269^5+constants!$G$4*data!G269^6+constants!$H$4*data!G269^7)</f>
        <v>38.209603865709205</v>
      </c>
      <c r="N269" s="4"/>
      <c r="O269" s="4">
        <f t="shared" si="87"/>
        <v>495.39015374067219</v>
      </c>
      <c r="P269" s="4">
        <f t="shared" si="88"/>
        <v>507.00246042627481</v>
      </c>
      <c r="Q269" s="4">
        <f t="shared" si="89"/>
        <v>293.28771054116629</v>
      </c>
      <c r="R269" s="4">
        <f t="shared" si="90"/>
        <v>1461.2721762930273</v>
      </c>
      <c r="S269" s="4">
        <f t="shared" si="91"/>
        <v>6.3682673109515342</v>
      </c>
      <c r="T269" s="4">
        <f t="shared" si="82"/>
        <v>0.97709615319057963</v>
      </c>
      <c r="U269" s="4">
        <f t="shared" si="92"/>
        <v>0.57847393934652191</v>
      </c>
      <c r="V269" s="4">
        <f t="shared" si="93"/>
        <v>4.3580295404697508E-3</v>
      </c>
      <c r="W269" s="4"/>
      <c r="X269">
        <f>IF(front!E269&gt;$X$2,O269,P269)</f>
        <v>507.00246042627481</v>
      </c>
      <c r="Y269">
        <f t="shared" si="94"/>
        <v>217.94596436629109</v>
      </c>
      <c r="Z269">
        <f>SUMPRODUCT($B$7:$B$456,Y$7:Y$456,EXP(constants!$B$32+constants!$A$32*ABS($A$7:$A$456-$A269)))</f>
        <v>7.111912291296643</v>
      </c>
      <c r="AA269">
        <f t="shared" si="83"/>
        <v>210.83405207499445</v>
      </c>
      <c r="AB269">
        <f t="shared" si="95"/>
        <v>206.67644305524325</v>
      </c>
      <c r="AD269" s="4">
        <f t="shared" si="84"/>
        <v>1454.821055338894</v>
      </c>
      <c r="AE269">
        <f>SUMPRODUCT($B$7:$B$456,AD$7:AD$456,EXP(constants!$B$32+constants!$A$32*ABS($A$7:$A$456-$A269)))</f>
        <v>32.76558314742261</v>
      </c>
      <c r="AF269" s="4">
        <f t="shared" si="85"/>
        <v>1422.0554721914714</v>
      </c>
      <c r="AG269">
        <f t="shared" si="96"/>
        <v>1422.0554721914714</v>
      </c>
      <c r="AH269" s="4"/>
      <c r="AI269" s="5">
        <f>SUMPRODUCT(constants!$B$13:$B$20,A269^constants!$A$13:$A$20)*constants!$C$10/((A269/1000000000)^5*(EXP(0.014388/(A269/1000000000)/constants!$B$9)-1))</f>
        <v>3.2133057709882678E-7</v>
      </c>
      <c r="AJ269">
        <f>SUMPRODUCT(A269^constants!$E$28:$J$28,constants!$E$27:$J$27)</f>
        <v>1.2254310096699466E-6</v>
      </c>
      <c r="AL269" s="17">
        <f t="shared" si="86"/>
        <v>1.5547518253589124E-9</v>
      </c>
      <c r="AM269">
        <f t="shared" si="97"/>
        <v>8.6173221342869642E-10</v>
      </c>
      <c r="AN269">
        <f t="shared" si="98"/>
        <v>1.8042169030362696</v>
      </c>
      <c r="AO269">
        <f t="shared" si="99"/>
        <v>1.6187835713042147E-9</v>
      </c>
      <c r="AQ269">
        <f t="shared" si="100"/>
        <v>1.6187835713042147E-9</v>
      </c>
      <c r="AS269" s="4">
        <f t="shared" si="101"/>
        <v>0.96044452941061575</v>
      </c>
    </row>
    <row r="270" spans="1:45" x14ac:dyDescent="0.2">
      <c r="A270">
        <f>front!A270</f>
        <v>313.14</v>
      </c>
      <c r="B270" s="1">
        <f t="shared" si="102"/>
        <v>0.46999999999997044</v>
      </c>
      <c r="C270">
        <f>front!D270-front!B270</f>
        <v>289.86000000000013</v>
      </c>
      <c r="D270" s="2">
        <f>front!E270-front!C270</f>
        <v>2545.6999999999989</v>
      </c>
      <c r="E270" s="2">
        <f>IF(front!F270-front!C270&gt;0,front!F270-front!C270,0)</f>
        <v>1441.3999999999996</v>
      </c>
      <c r="F270" s="2">
        <f>front!I270-front!H270</f>
        <v>8665.4000000000015</v>
      </c>
      <c r="G270" s="2">
        <f>IF(front!J270-front!H270&gt;0,front!J270-front!H270,0)</f>
        <v>33.200000000000728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289.18275069165469</v>
      </c>
      <c r="J270" s="4">
        <f>D270/(constants!$A$4+constants!$B$4*data!D270+constants!$C$4*data!D270^2+constants!$D$4*data!D270^3+constants!$E$4*data!D270^4+constants!$F$4*data!D270^5+constants!$G$4*data!D270^6+constants!$H$4*data!D270^7)</f>
        <v>2539.901276099984</v>
      </c>
      <c r="K270" s="4">
        <f>E270/(constants!$A$4+constants!$B$4*data!E270+constants!$C$4*data!E270^2+constants!$D$4*data!E270^3+constants!$E$4*data!E270^4+constants!$F$4*data!E270^5+constants!$G$4*data!E270^6+constants!$H$4*data!E270^7)</f>
        <v>1438.1029048112432</v>
      </c>
      <c r="L270" s="4">
        <f>F270/(constants!$A$4+constants!$B$4*data!F270+constants!$C$4*data!F270^2+constants!$D$4*data!F270^3+constants!$E$4*data!F270^4+constants!$F$4*data!F270^5+constants!$G$4*data!F270^6+constants!$H$4*data!F270^7)</f>
        <v>8657.4242341406662</v>
      </c>
      <c r="M270" s="4">
        <f>G270/(constants!$A$4+constants!$B$4*data!G270+constants!$C$4*data!G270^2+constants!$D$4*data!G270^3+constants!$E$4*data!G270^4+constants!$F$4*data!G270^5+constants!$G$4*data!G270^6+constants!$H$4*data!G270^7)</f>
        <v>33.121622755581718</v>
      </c>
      <c r="N270" s="4"/>
      <c r="O270" s="4">
        <f t="shared" si="87"/>
        <v>481.97125115275782</v>
      </c>
      <c r="P270" s="4">
        <f t="shared" si="88"/>
        <v>507.98025521999682</v>
      </c>
      <c r="Q270" s="4">
        <f t="shared" si="89"/>
        <v>287.62058096224865</v>
      </c>
      <c r="R270" s="4">
        <f t="shared" si="90"/>
        <v>1442.9040390234443</v>
      </c>
      <c r="S270" s="4">
        <f t="shared" si="91"/>
        <v>5.5202704592636191</v>
      </c>
      <c r="T270" s="4">
        <f t="shared" si="82"/>
        <v>0.94879918303916166</v>
      </c>
      <c r="U270" s="4">
        <f t="shared" si="92"/>
        <v>0.56620425303279853</v>
      </c>
      <c r="V270" s="4">
        <f t="shared" si="93"/>
        <v>3.8258056738130221E-3</v>
      </c>
      <c r="W270" s="4"/>
      <c r="X270">
        <f>IF(front!E270&gt;$X$2,O270,P270)</f>
        <v>507.98025521999682</v>
      </c>
      <c r="Y270">
        <f t="shared" si="94"/>
        <v>224.50912997482567</v>
      </c>
      <c r="Z270">
        <f>SUMPRODUCT($B$7:$B$456,Y$7:Y$456,EXP(constants!$B$32+constants!$A$32*ABS($A$7:$A$456-$A270)))</f>
        <v>7.2282137747227422</v>
      </c>
      <c r="AA270">
        <f t="shared" si="83"/>
        <v>217.28091620010292</v>
      </c>
      <c r="AB270">
        <f t="shared" si="95"/>
        <v>213.12330718035173</v>
      </c>
      <c r="AD270" s="4">
        <f t="shared" si="84"/>
        <v>1437.3119476910035</v>
      </c>
      <c r="AE270">
        <f>SUMPRODUCT($B$7:$B$456,AD$7:AD$456,EXP(constants!$B$32+constants!$A$32*ABS($A$7:$A$456-$A270)))</f>
        <v>32.814867463459834</v>
      </c>
      <c r="AF270" s="4">
        <f t="shared" si="85"/>
        <v>1404.4970802275436</v>
      </c>
      <c r="AG270">
        <f t="shared" si="96"/>
        <v>1404.4970802275436</v>
      </c>
      <c r="AH270" s="4"/>
      <c r="AI270" s="5">
        <f>SUMPRODUCT(constants!$B$13:$B$20,A270^constants!$A$13:$A$20)*constants!$C$10/((A270/1000000000)^5*(EXP(0.014388/(A270/1000000000)/constants!$B$9)-1))</f>
        <v>3.2610229568802491E-7</v>
      </c>
      <c r="AJ270">
        <f>SUMPRODUCT(A270^constants!$E$28:$J$28,constants!$E$27:$J$27)</f>
        <v>1.2193847566773137E-6</v>
      </c>
      <c r="AL270" s="17">
        <f t="shared" si="86"/>
        <v>1.5301109015358267E-9</v>
      </c>
      <c r="AM270">
        <f t="shared" si="97"/>
        <v>8.6820027883558164E-10</v>
      </c>
      <c r="AN270">
        <f t="shared" si="98"/>
        <v>1.7623939301056095</v>
      </c>
      <c r="AO270">
        <f t="shared" si="99"/>
        <v>1.6309339793493391E-9</v>
      </c>
      <c r="AQ270">
        <f t="shared" si="100"/>
        <v>1.6309339793493391E-9</v>
      </c>
      <c r="AS270" s="4">
        <f t="shared" si="101"/>
        <v>0.9381807730477626</v>
      </c>
    </row>
    <row r="271" spans="1:45" x14ac:dyDescent="0.2">
      <c r="A271">
        <f>front!A271</f>
        <v>313.61</v>
      </c>
      <c r="B271" s="1">
        <f t="shared" si="102"/>
        <v>0.47000000000002728</v>
      </c>
      <c r="C271">
        <f>front!D271-front!B271</f>
        <v>285.40000000000009</v>
      </c>
      <c r="D271" s="2">
        <f>front!E271-front!C271</f>
        <v>2550.9000000000015</v>
      </c>
      <c r="E271" s="2">
        <f>IF(front!F271-front!C271&gt;0,front!F271-front!C271,0)</f>
        <v>1418.1000000000004</v>
      </c>
      <c r="F271" s="2">
        <f>front!I271-front!H271</f>
        <v>8694.8000000000011</v>
      </c>
      <c r="G271" s="2">
        <f>IF(front!J271-front!H271&gt;0,front!J271-front!H271,0)</f>
        <v>31.5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284.73306639646745</v>
      </c>
      <c r="J271" s="4">
        <f>D271/(constants!$A$4+constants!$B$4*data!D271+constants!$C$4*data!D271^2+constants!$D$4*data!D271^3+constants!$E$4*data!D271^4+constants!$F$4*data!D271^5+constants!$G$4*data!D271^6+constants!$H$4*data!D271^7)</f>
        <v>2545.0895768262803</v>
      </c>
      <c r="K271" s="4">
        <f>E271/(constants!$A$4+constants!$B$4*data!E271+constants!$C$4*data!E271^2+constants!$D$4*data!E271^3+constants!$E$4*data!E271^4+constants!$F$4*data!E271^5+constants!$G$4*data!E271^6+constants!$H$4*data!E271^7)</f>
        <v>1414.8556943801402</v>
      </c>
      <c r="L271" s="4">
        <f>F271/(constants!$A$4+constants!$B$4*data!F271+constants!$C$4*data!F271^2+constants!$D$4*data!F271^3+constants!$E$4*data!F271^4+constants!$F$4*data!F271^5+constants!$G$4*data!F271^6+constants!$H$4*data!F271^7)</f>
        <v>8686.931307978406</v>
      </c>
      <c r="M271" s="4">
        <f>G271/(constants!$A$4+constants!$B$4*data!G271+constants!$C$4*data!G271^2+constants!$D$4*data!G271^3+constants!$E$4*data!G271^4+constants!$F$4*data!G271^5+constants!$G$4*data!G271^6+constants!$H$4*data!G271^7)</f>
        <v>31.425630274768242</v>
      </c>
      <c r="N271" s="4"/>
      <c r="O271" s="4">
        <f t="shared" si="87"/>
        <v>474.55511066077906</v>
      </c>
      <c r="P271" s="4">
        <f t="shared" si="88"/>
        <v>509.0179153652561</v>
      </c>
      <c r="Q271" s="4">
        <f t="shared" si="89"/>
        <v>282.97113887602802</v>
      </c>
      <c r="R271" s="4">
        <f t="shared" si="90"/>
        <v>1447.8218846630677</v>
      </c>
      <c r="S271" s="4">
        <f t="shared" si="91"/>
        <v>5.237605045794707</v>
      </c>
      <c r="T271" s="4">
        <f t="shared" si="82"/>
        <v>0.93229549753715923</v>
      </c>
      <c r="U271" s="4">
        <f t="shared" si="92"/>
        <v>0.55591587316327828</v>
      </c>
      <c r="V271" s="4">
        <f t="shared" si="93"/>
        <v>3.6175755466036383E-3</v>
      </c>
      <c r="W271" s="4"/>
      <c r="X271">
        <f>IF(front!E271&gt;$X$2,O271,P271)</f>
        <v>509.0179153652561</v>
      </c>
      <c r="Y271">
        <f t="shared" si="94"/>
        <v>230.1291554554648</v>
      </c>
      <c r="Z271">
        <f>SUMPRODUCT($B$7:$B$456,Y$7:Y$456,EXP(constants!$B$32+constants!$A$32*ABS($A$7:$A$456-$A271)))</f>
        <v>7.3457659321552384</v>
      </c>
      <c r="AA271">
        <f t="shared" si="83"/>
        <v>222.78338952330955</v>
      </c>
      <c r="AB271">
        <f t="shared" si="95"/>
        <v>218.62578050355836</v>
      </c>
      <c r="AD271" s="4">
        <f t="shared" si="84"/>
        <v>1442.5161363314464</v>
      </c>
      <c r="AE271">
        <f>SUMPRODUCT($B$7:$B$456,AD$7:AD$456,EXP(constants!$B$32+constants!$A$32*ABS($A$7:$A$456-$A271)))</f>
        <v>32.862538165747061</v>
      </c>
      <c r="AF271" s="4">
        <f t="shared" si="85"/>
        <v>1409.6535981656993</v>
      </c>
      <c r="AG271">
        <f t="shared" si="96"/>
        <v>1409.6535981656993</v>
      </c>
      <c r="AH271" s="4"/>
      <c r="AI271" s="5">
        <f>SUMPRODUCT(constants!$B$13:$B$20,A271^constants!$A$13:$A$20)*constants!$C$10/((A271/1000000000)^5*(EXP(0.014388/(A271/1000000000)/constants!$B$9)-1))</f>
        <v>3.3092539157051202E-7</v>
      </c>
      <c r="AJ271">
        <f>SUMPRODUCT(A271^constants!$E$28:$J$28,constants!$E$27:$J$27)</f>
        <v>1.2133771590732497E-6</v>
      </c>
      <c r="AL271" s="17">
        <f t="shared" si="86"/>
        <v>1.5136613386046934E-9</v>
      </c>
      <c r="AM271">
        <f t="shared" si="97"/>
        <v>8.6076264456186055E-10</v>
      </c>
      <c r="AN271">
        <f t="shared" si="98"/>
        <v>1.7585118826516535</v>
      </c>
      <c r="AO271">
        <f t="shared" si="99"/>
        <v>1.6169622141257044E-9</v>
      </c>
      <c r="AQ271">
        <f t="shared" si="100"/>
        <v>1.6169622141257044E-9</v>
      </c>
      <c r="AS271" s="4">
        <f t="shared" si="101"/>
        <v>0.93611423036445784</v>
      </c>
    </row>
    <row r="272" spans="1:45" x14ac:dyDescent="0.2">
      <c r="A272">
        <f>front!A272</f>
        <v>314.08</v>
      </c>
      <c r="B272" s="1">
        <f t="shared" si="102"/>
        <v>0.46999999999997044</v>
      </c>
      <c r="C272">
        <f>front!D272-front!B272</f>
        <v>282.79999999999973</v>
      </c>
      <c r="D272" s="2">
        <f>front!E272-front!C272</f>
        <v>2539.8999999999996</v>
      </c>
      <c r="E272" s="2">
        <f>IF(front!F272-front!C272&gt;0,front!F272-front!C272,0)</f>
        <v>1398.6000000000004</v>
      </c>
      <c r="F272" s="2">
        <f>front!I272-front!H272</f>
        <v>8683.2999999999993</v>
      </c>
      <c r="G272" s="2">
        <f>IF(front!J272-front!H272&gt;0,front!J272-front!H272,0)</f>
        <v>75.600000000000364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282.13908131222905</v>
      </c>
      <c r="J272" s="4">
        <f>D272/(constants!$A$4+constants!$B$4*data!D272+constants!$C$4*data!D272^2+constants!$D$4*data!D272^3+constants!$E$4*data!D272^4+constants!$F$4*data!D272^5+constants!$G$4*data!D272^6+constants!$H$4*data!D272^7)</f>
        <v>2534.1143275003519</v>
      </c>
      <c r="K272" s="4">
        <f>E272/(constants!$A$4+constants!$B$4*data!E272+constants!$C$4*data!E272^2+constants!$D$4*data!E272^3+constants!$E$4*data!E272^4+constants!$F$4*data!E272^5+constants!$G$4*data!E272^6+constants!$H$4*data!E272^7)</f>
        <v>1395.3998702585509</v>
      </c>
      <c r="L272" s="4">
        <f>F272/(constants!$A$4+constants!$B$4*data!F272+constants!$C$4*data!F272^2+constants!$D$4*data!F272^3+constants!$E$4*data!F272^4+constants!$F$4*data!F272^5+constants!$G$4*data!F272^6+constants!$H$4*data!F272^7)</f>
        <v>8675.389218031145</v>
      </c>
      <c r="M272" s="4">
        <f>G272/(constants!$A$4+constants!$B$4*data!G272+constants!$C$4*data!G272^2+constants!$D$4*data!G272^3+constants!$E$4*data!G272^4+constants!$F$4*data!G272^5+constants!$G$4*data!G272^6+constants!$H$4*data!G272^7)</f>
        <v>75.421864575808002</v>
      </c>
      <c r="N272" s="4"/>
      <c r="O272" s="4">
        <f t="shared" si="87"/>
        <v>470.2318021870484</v>
      </c>
      <c r="P272" s="4">
        <f t="shared" si="88"/>
        <v>506.82286550007035</v>
      </c>
      <c r="Q272" s="4">
        <f t="shared" si="89"/>
        <v>279.07997405171017</v>
      </c>
      <c r="R272" s="4">
        <f t="shared" si="90"/>
        <v>1445.8982030051909</v>
      </c>
      <c r="S272" s="4">
        <f t="shared" si="91"/>
        <v>12.570310762634666</v>
      </c>
      <c r="T272" s="4">
        <f t="shared" si="82"/>
        <v>0.92780305348512959</v>
      </c>
      <c r="U272" s="4">
        <f t="shared" si="92"/>
        <v>0.55064598116809205</v>
      </c>
      <c r="V272" s="4">
        <f t="shared" si="93"/>
        <v>8.6937730031811499E-3</v>
      </c>
      <c r="W272" s="4"/>
      <c r="X272">
        <f>IF(front!E272&gt;$X$2,O272,P272)</f>
        <v>506.82286550007035</v>
      </c>
      <c r="Y272">
        <f t="shared" si="94"/>
        <v>231.76913320747371</v>
      </c>
      <c r="Z272">
        <f>SUMPRODUCT($B$7:$B$456,Y$7:Y$456,EXP(constants!$B$32+constants!$A$32*ABS($A$7:$A$456-$A272)))</f>
        <v>7.4645547658306679</v>
      </c>
      <c r="AA272">
        <f t="shared" si="83"/>
        <v>224.30457844164306</v>
      </c>
      <c r="AB272">
        <f t="shared" si="95"/>
        <v>220.14696942189187</v>
      </c>
      <c r="AD272" s="4">
        <f t="shared" si="84"/>
        <v>1433.1643475934773</v>
      </c>
      <c r="AE272">
        <f>SUMPRODUCT($B$7:$B$456,AD$7:AD$456,EXP(constants!$B$32+constants!$A$32*ABS($A$7:$A$456-$A272)))</f>
        <v>32.908538562659551</v>
      </c>
      <c r="AF272" s="4">
        <f t="shared" si="85"/>
        <v>1400.2558090308178</v>
      </c>
      <c r="AG272">
        <f t="shared" si="96"/>
        <v>1400.2558090308178</v>
      </c>
      <c r="AH272" s="4"/>
      <c r="AI272" s="5">
        <f>SUMPRODUCT(constants!$B$13:$B$20,A272^constants!$A$13:$A$20)*constants!$C$10/((A272/1000000000)^5*(EXP(0.014388/(A272/1000000000)/constants!$B$9)-1))</f>
        <v>3.358001569212304E-7</v>
      </c>
      <c r="AJ272">
        <f>SUMPRODUCT(A272^constants!$E$28:$J$28,constants!$E$27:$J$27)</f>
        <v>1.2074075821892215E-6</v>
      </c>
      <c r="AL272" s="17">
        <f t="shared" si="86"/>
        <v>1.5253453536201064E-9</v>
      </c>
      <c r="AM272">
        <f t="shared" si="97"/>
        <v>8.6227643149356007E-10</v>
      </c>
      <c r="AN272">
        <f t="shared" si="98"/>
        <v>1.7689748877608034</v>
      </c>
      <c r="AO272">
        <f t="shared" si="99"/>
        <v>1.6198058973225296E-9</v>
      </c>
      <c r="AQ272">
        <f t="shared" si="100"/>
        <v>1.6198058973225296E-9</v>
      </c>
      <c r="AS272" s="4">
        <f t="shared" si="101"/>
        <v>0.94168403519300525</v>
      </c>
    </row>
    <row r="273" spans="1:45" x14ac:dyDescent="0.2">
      <c r="A273">
        <f>front!A273</f>
        <v>314.56</v>
      </c>
      <c r="B273" s="1">
        <f t="shared" si="102"/>
        <v>0.48000000000001819</v>
      </c>
      <c r="C273">
        <f>front!D273-front!B273</f>
        <v>302.80000000000018</v>
      </c>
      <c r="D273" s="2">
        <f>front!E273-front!C273</f>
        <v>2472.5999999999985</v>
      </c>
      <c r="E273" s="2">
        <f>IF(front!F273-front!C273&gt;0,front!F273-front!C273,0)</f>
        <v>1367.3999999999996</v>
      </c>
      <c r="F273" s="2">
        <f>front!I273-front!H273</f>
        <v>8651.2999999999993</v>
      </c>
      <c r="G273" s="2">
        <f>IF(front!J273-front!H273&gt;0,front!J273-front!H273,0)</f>
        <v>13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302.09283673198428</v>
      </c>
      <c r="J273" s="4">
        <f>D273/(constants!$A$4+constants!$B$4*data!D273+constants!$C$4*data!D273^2+constants!$D$4*data!D273^3+constants!$E$4*data!D273^4+constants!$F$4*data!D273^5+constants!$G$4*data!D273^6+constants!$H$4*data!D273^7)</f>
        <v>2466.9659297257172</v>
      </c>
      <c r="K273" s="4">
        <f>E273/(constants!$A$4+constants!$B$4*data!E273+constants!$C$4*data!E273^2+constants!$D$4*data!E273^3+constants!$E$4*data!E273^4+constants!$F$4*data!E273^5+constants!$G$4*data!E273^6+constants!$H$4*data!E273^7)</f>
        <v>1364.2705440564644</v>
      </c>
      <c r="L273" s="4">
        <f>F273/(constants!$A$4+constants!$B$4*data!F273+constants!$C$4*data!F273^2+constants!$D$4*data!F273^3+constants!$E$4*data!F273^4+constants!$F$4*data!F273^5+constants!$G$4*data!F273^6+constants!$H$4*data!F273^7)</f>
        <v>8643.2734990635781</v>
      </c>
      <c r="M273" s="4">
        <f>G273/(constants!$A$4+constants!$B$4*data!G273+constants!$C$4*data!G273^2+constants!$D$4*data!G273^3+constants!$E$4*data!G273^4+constants!$F$4*data!G273^5+constants!$G$4*data!G273^6+constants!$H$4*data!G273^7)</f>
        <v>12.969281541006342</v>
      </c>
      <c r="N273" s="4"/>
      <c r="O273" s="4">
        <f t="shared" si="87"/>
        <v>503.48806121997382</v>
      </c>
      <c r="P273" s="4">
        <f t="shared" si="88"/>
        <v>493.39318594514344</v>
      </c>
      <c r="Q273" s="4">
        <f t="shared" si="89"/>
        <v>272.85410881129292</v>
      </c>
      <c r="R273" s="4">
        <f t="shared" si="90"/>
        <v>1440.5455831772629</v>
      </c>
      <c r="S273" s="4">
        <f t="shared" si="91"/>
        <v>2.1615469235010574</v>
      </c>
      <c r="T273" s="4">
        <f t="shared" si="82"/>
        <v>1.0204601027383315</v>
      </c>
      <c r="U273" s="4">
        <f t="shared" si="92"/>
        <v>0.55301555956557014</v>
      </c>
      <c r="V273" s="4">
        <f t="shared" si="93"/>
        <v>1.5005057450063859E-3</v>
      </c>
      <c r="W273" s="4"/>
      <c r="X273">
        <f>IF(front!E273&gt;$X$2,O273,P273)</f>
        <v>493.39318594514344</v>
      </c>
      <c r="Y273">
        <f t="shared" si="94"/>
        <v>224.47549933961648</v>
      </c>
      <c r="Z273">
        <f>SUMPRODUCT($B$7:$B$456,Y$7:Y$456,EXP(constants!$B$32+constants!$A$32*ABS($A$7:$A$456-$A273)))</f>
        <v>7.5872500932855429</v>
      </c>
      <c r="AA273">
        <f t="shared" si="83"/>
        <v>216.88824924633093</v>
      </c>
      <c r="AB273">
        <f t="shared" si="95"/>
        <v>212.73064022657974</v>
      </c>
      <c r="AD273" s="4">
        <f t="shared" si="84"/>
        <v>1438.3559136846586</v>
      </c>
      <c r="AE273">
        <f>SUMPRODUCT($B$7:$B$456,AD$7:AD$456,EXP(constants!$B$32+constants!$A$32*ABS($A$7:$A$456-$A273)))</f>
        <v>32.954267740544928</v>
      </c>
      <c r="AF273" s="4">
        <f t="shared" si="85"/>
        <v>1405.4016459441136</v>
      </c>
      <c r="AG273">
        <f t="shared" si="96"/>
        <v>1405.4016459441136</v>
      </c>
      <c r="AH273" s="4"/>
      <c r="AI273" s="5">
        <f>SUMPRODUCT(constants!$B$13:$B$20,A273^constants!$A$13:$A$20)*constants!$C$10/((A273/1000000000)^5*(EXP(0.014388/(A273/1000000000)/constants!$B$9)-1))</f>
        <v>3.4083227356046074E-7</v>
      </c>
      <c r="AJ273">
        <f>SUMPRODUCT(A273^constants!$E$28:$J$28,constants!$E$27:$J$27)</f>
        <v>1.2013495906019003E-6</v>
      </c>
      <c r="AL273" s="17">
        <f t="shared" si="86"/>
        <v>1.6021776326975736E-9</v>
      </c>
      <c r="AM273">
        <f t="shared" si="97"/>
        <v>8.5480872608119348E-10</v>
      </c>
      <c r="AN273">
        <f t="shared" si="98"/>
        <v>1.8743112743392745</v>
      </c>
      <c r="AO273">
        <f t="shared" si="99"/>
        <v>1.6057776427806924E-9</v>
      </c>
      <c r="AQ273">
        <f t="shared" si="100"/>
        <v>1.6057776427806924E-9</v>
      </c>
      <c r="AS273" s="4">
        <f t="shared" si="101"/>
        <v>0.9977580892975414</v>
      </c>
    </row>
    <row r="274" spans="1:45" x14ac:dyDescent="0.2">
      <c r="A274">
        <f>front!A274</f>
        <v>315.02999999999997</v>
      </c>
      <c r="B274" s="1">
        <f t="shared" si="102"/>
        <v>0.46999999999997044</v>
      </c>
      <c r="C274">
        <f>front!D274-front!B274</f>
        <v>289</v>
      </c>
      <c r="D274" s="2">
        <f>front!E274-front!C274</f>
        <v>2595.7000000000007</v>
      </c>
      <c r="E274" s="2">
        <f>IF(front!F274-front!C274&gt;0,front!F274-front!C274,0)</f>
        <v>1418.2000000000007</v>
      </c>
      <c r="F274" s="2">
        <f>front!I274-front!H274</f>
        <v>8678.0999999999985</v>
      </c>
      <c r="G274" s="2">
        <f>IF(front!J274-front!H274&gt;0,front!J274-front!H274,0)</f>
        <v>34.299999999999272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288.3247396041653</v>
      </c>
      <c r="J274" s="4">
        <f>D274/(constants!$A$4+constants!$B$4*data!D274+constants!$C$4*data!D274^2+constants!$D$4*data!D274^3+constants!$E$4*data!D274^4+constants!$F$4*data!D274^5+constants!$G$4*data!D274^6+constants!$H$4*data!D274^7)</f>
        <v>2589.7888638454469</v>
      </c>
      <c r="K274" s="4">
        <f>E274/(constants!$A$4+constants!$B$4*data!E274+constants!$C$4*data!E274^2+constants!$D$4*data!E274^3+constants!$E$4*data!E274^4+constants!$F$4*data!E274^5+constants!$G$4*data!E274^6+constants!$H$4*data!E274^7)</f>
        <v>1414.9554678273778</v>
      </c>
      <c r="L274" s="4">
        <f>F274/(constants!$A$4+constants!$B$4*data!F274+constants!$C$4*data!F274^2+constants!$D$4*data!F274^3+constants!$E$4*data!F274^4+constants!$F$4*data!F274^5+constants!$G$4*data!F274^6+constants!$H$4*data!F274^7)</f>
        <v>8670.1702735772869</v>
      </c>
      <c r="M274" s="4">
        <f>G274/(constants!$A$4+constants!$B$4*data!G274+constants!$C$4*data!G274^2+constants!$D$4*data!G274^3+constants!$E$4*data!G274^4+constants!$F$4*data!G274^5+constants!$G$4*data!G274^6+constants!$H$4*data!G274^7)</f>
        <v>34.219029981321434</v>
      </c>
      <c r="N274" s="4"/>
      <c r="O274" s="4">
        <f t="shared" si="87"/>
        <v>480.54123267360887</v>
      </c>
      <c r="P274" s="4">
        <f t="shared" si="88"/>
        <v>517.95777276908939</v>
      </c>
      <c r="Q274" s="4">
        <f t="shared" si="89"/>
        <v>282.99109356547558</v>
      </c>
      <c r="R274" s="4">
        <f t="shared" si="90"/>
        <v>1445.0283789295479</v>
      </c>
      <c r="S274" s="4">
        <f t="shared" si="91"/>
        <v>5.7031716635535732</v>
      </c>
      <c r="T274" s="4">
        <f t="shared" si="82"/>
        <v>0.92776140824097419</v>
      </c>
      <c r="U274" s="4">
        <f t="shared" si="92"/>
        <v>0.54635939152444335</v>
      </c>
      <c r="V274" s="4">
        <f t="shared" si="93"/>
        <v>3.9467540892023064E-3</v>
      </c>
      <c r="W274" s="4"/>
      <c r="X274">
        <f>IF(front!E274&gt;$X$2,O274,P274)</f>
        <v>517.95777276908939</v>
      </c>
      <c r="Y274">
        <f t="shared" si="94"/>
        <v>239.04934605293568</v>
      </c>
      <c r="Z274">
        <f>SUMPRODUCT($B$7:$B$456,Y$7:Y$456,EXP(constants!$B$32+constants!$A$32*ABS($A$7:$A$456-$A274)))</f>
        <v>7.7088709122749854</v>
      </c>
      <c r="AA274">
        <f t="shared" si="83"/>
        <v>231.34047514066069</v>
      </c>
      <c r="AB274">
        <f t="shared" si="95"/>
        <v>227.18286612090949</v>
      </c>
      <c r="AD274" s="4">
        <f t="shared" si="84"/>
        <v>1439.2510067767651</v>
      </c>
      <c r="AE274">
        <f>SUMPRODUCT($B$7:$B$456,AD$7:AD$456,EXP(constants!$B$32+constants!$A$32*ABS($A$7:$A$456-$A274)))</f>
        <v>32.997228612244129</v>
      </c>
      <c r="AF274" s="4">
        <f t="shared" si="85"/>
        <v>1406.253778164521</v>
      </c>
      <c r="AG274">
        <f t="shared" si="96"/>
        <v>1406.253778164521</v>
      </c>
      <c r="AH274" s="4"/>
      <c r="AI274" s="5">
        <f>SUMPRODUCT(constants!$B$13:$B$20,A274^constants!$A$13:$A$20)*constants!$C$10/((A274/1000000000)^5*(EXP(0.014388/(A274/1000000000)/constants!$B$9)-1))</f>
        <v>3.4581236532639636E-7</v>
      </c>
      <c r="AJ274">
        <f>SUMPRODUCT(A274^constants!$E$28:$J$28,constants!$E$27:$J$27)</f>
        <v>1.1954549829967039E-6</v>
      </c>
      <c r="AL274" s="17">
        <f t="shared" si="86"/>
        <v>1.5221762592886333E-9</v>
      </c>
      <c r="AM274">
        <f t="shared" si="97"/>
        <v>8.5009903728546264E-10</v>
      </c>
      <c r="AN274">
        <f t="shared" si="98"/>
        <v>1.7905869699008818</v>
      </c>
      <c r="AO274">
        <f t="shared" si="99"/>
        <v>1.5969303852107912E-9</v>
      </c>
      <c r="AQ274">
        <f t="shared" si="100"/>
        <v>1.5969303852107912E-9</v>
      </c>
      <c r="AS274" s="4">
        <f t="shared" si="101"/>
        <v>0.95318886370097433</v>
      </c>
    </row>
    <row r="275" spans="1:45" x14ac:dyDescent="0.2">
      <c r="A275">
        <f>front!A275</f>
        <v>315.5</v>
      </c>
      <c r="B275" s="1">
        <f t="shared" si="102"/>
        <v>0.47000000000002728</v>
      </c>
      <c r="C275">
        <f>front!D275-front!B275</f>
        <v>314.07000000000016</v>
      </c>
      <c r="D275" s="2">
        <f>front!E275-front!C275</f>
        <v>2626.2000000000007</v>
      </c>
      <c r="E275" s="2">
        <f>IF(front!F275-front!C275&gt;0,front!F275-front!C275,0)</f>
        <v>1418.2000000000007</v>
      </c>
      <c r="F275" s="2">
        <f>front!I275-front!H275</f>
        <v>8681.0999999999985</v>
      </c>
      <c r="G275" s="2">
        <f>IF(front!J275-front!H275&gt;0,front!J275-front!H275,0)</f>
        <v>16.199999999998909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313.33680178992279</v>
      </c>
      <c r="J275" s="4">
        <f>D275/(constants!$A$4+constants!$B$4*data!D275+constants!$C$4*data!D275^2+constants!$D$4*data!D275^3+constants!$E$4*data!D275^4+constants!$F$4*data!D275^5+constants!$G$4*data!D275^6+constants!$H$4*data!D275^7)</f>
        <v>2620.2203856378833</v>
      </c>
      <c r="K275" s="4">
        <f>E275/(constants!$A$4+constants!$B$4*data!E275+constants!$C$4*data!E275^2+constants!$D$4*data!E275^3+constants!$E$4*data!E275^4+constants!$F$4*data!E275^5+constants!$G$4*data!E275^6+constants!$H$4*data!E275^7)</f>
        <v>1414.9554678273778</v>
      </c>
      <c r="L275" s="4">
        <f>F275/(constants!$A$4+constants!$B$4*data!F275+constants!$C$4*data!F275^2+constants!$D$4*data!F275^3+constants!$E$4*data!F275^4+constants!$F$4*data!F275^5+constants!$G$4*data!F275^6+constants!$H$4*data!F275^7)</f>
        <v>8673.181196423011</v>
      </c>
      <c r="M275" s="4">
        <f>G275/(constants!$A$4+constants!$B$4*data!G275+constants!$C$4*data!G275^2+constants!$D$4*data!G275^3+constants!$E$4*data!G275^4+constants!$F$4*data!G275^5+constants!$G$4*data!G275^6+constants!$H$4*data!G275^7)</f>
        <v>16.161725762707537</v>
      </c>
      <c r="N275" s="4"/>
      <c r="O275" s="4">
        <f t="shared" si="87"/>
        <v>522.22800298320465</v>
      </c>
      <c r="P275" s="4">
        <f t="shared" si="88"/>
        <v>524.04407712757666</v>
      </c>
      <c r="Q275" s="4">
        <f t="shared" si="89"/>
        <v>282.99109356547558</v>
      </c>
      <c r="R275" s="4">
        <f t="shared" si="90"/>
        <v>1445.5301994038352</v>
      </c>
      <c r="S275" s="4">
        <f t="shared" si="91"/>
        <v>2.693620960451256</v>
      </c>
      <c r="T275" s="4">
        <f t="shared" si="82"/>
        <v>0.99653450115431819</v>
      </c>
      <c r="U275" s="4">
        <f t="shared" si="92"/>
        <v>0.54001391470088578</v>
      </c>
      <c r="V275" s="4">
        <f t="shared" si="93"/>
        <v>1.8634138266790674E-3</v>
      </c>
      <c r="W275" s="4"/>
      <c r="X275">
        <f>IF(front!E275&gt;$X$2,O275,P275)</f>
        <v>524.04407712757666</v>
      </c>
      <c r="Y275">
        <f t="shared" si="94"/>
        <v>245.13565041142294</v>
      </c>
      <c r="Z275">
        <f>SUMPRODUCT($B$7:$B$456,Y$7:Y$456,EXP(constants!$B$32+constants!$A$32*ABS($A$7:$A$456-$A275)))</f>
        <v>7.8318323569580253</v>
      </c>
      <c r="AA275">
        <f t="shared" si="83"/>
        <v>237.30381805446493</v>
      </c>
      <c r="AB275">
        <f t="shared" si="95"/>
        <v>233.14620903471373</v>
      </c>
      <c r="AD275" s="4">
        <f t="shared" si="84"/>
        <v>1442.8015333833973</v>
      </c>
      <c r="AE275">
        <f>SUMPRODUCT($B$7:$B$456,AD$7:AD$456,EXP(constants!$B$32+constants!$A$32*ABS($A$7:$A$456-$A275)))</f>
        <v>33.038672390806134</v>
      </c>
      <c r="AF275" s="4">
        <f t="shared" si="85"/>
        <v>1409.7628609925912</v>
      </c>
      <c r="AG275">
        <f t="shared" si="96"/>
        <v>1409.7628609925912</v>
      </c>
      <c r="AH275" s="4"/>
      <c r="AI275" s="5">
        <f>SUMPRODUCT(constants!$B$13:$B$20,A275^constants!$A$13:$A$20)*constants!$C$10/((A275/1000000000)^5*(EXP(0.014388/(A275/1000000000)/constants!$B$9)-1))</f>
        <v>3.5084500330676095E-7</v>
      </c>
      <c r="AJ275">
        <f>SUMPRODUCT(A275^constants!$E$28:$J$28,constants!$E$27:$J$27)</f>
        <v>1.189596562612479E-6</v>
      </c>
      <c r="AL275" s="17">
        <f t="shared" si="86"/>
        <v>1.5048282567379113E-9</v>
      </c>
      <c r="AM275">
        <f t="shared" si="97"/>
        <v>8.4382742341141212E-10</v>
      </c>
      <c r="AN275">
        <f t="shared" si="98"/>
        <v>1.7833365152488354</v>
      </c>
      <c r="AO275">
        <f t="shared" si="99"/>
        <v>1.5851490158402744E-9</v>
      </c>
      <c r="AQ275">
        <f t="shared" si="100"/>
        <v>1.5851490158402744E-9</v>
      </c>
      <c r="AS275" s="4">
        <f t="shared" si="101"/>
        <v>0.94932920608742533</v>
      </c>
    </row>
    <row r="276" spans="1:45" x14ac:dyDescent="0.2">
      <c r="A276">
        <f>front!A276</f>
        <v>315.97000000000003</v>
      </c>
      <c r="B276" s="1">
        <f t="shared" si="102"/>
        <v>0.47000000000002728</v>
      </c>
      <c r="C276">
        <f>front!D276-front!B276</f>
        <v>286.27</v>
      </c>
      <c r="D276" s="2">
        <f>front!E276-front!C276</f>
        <v>2597.7000000000007</v>
      </c>
      <c r="E276" s="2">
        <f>IF(front!F276-front!C276&gt;0,front!F276-front!C276,0)</f>
        <v>1430.8999999999996</v>
      </c>
      <c r="F276" s="2">
        <f>front!I276-front!H276</f>
        <v>8575.5</v>
      </c>
      <c r="G276" s="2">
        <f>IF(front!J276-front!H276&gt;0,front!J276-front!H276,0)</f>
        <v>7.2000000000007276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285.60105392346617</v>
      </c>
      <c r="J276" s="4">
        <f>D276/(constants!$A$4+constants!$B$4*data!D276+constants!$C$4*data!D276^2+constants!$D$4*data!D276^3+constants!$E$4*data!D276^4+constants!$F$4*data!D276^5+constants!$G$4*data!D276^6+constants!$H$4*data!D276^7)</f>
        <v>2591.784371229141</v>
      </c>
      <c r="K276" s="4">
        <f>E276/(constants!$A$4+constants!$B$4*data!E276+constants!$C$4*data!E276^2+constants!$D$4*data!E276^3+constants!$E$4*data!E276^4+constants!$F$4*data!E276^5+constants!$G$4*data!E276^6+constants!$H$4*data!E276^7)</f>
        <v>1427.6266947969414</v>
      </c>
      <c r="L276" s="4">
        <f>F276/(constants!$A$4+constants!$B$4*data!F276+constants!$C$4*data!F276^2+constants!$D$4*data!F276^3+constants!$E$4*data!F276^4+constants!$F$4*data!F276^5+constants!$G$4*data!F276^6+constants!$H$4*data!F276^7)</f>
        <v>8567.2075594354537</v>
      </c>
      <c r="M276" s="4">
        <f>G276/(constants!$A$4+constants!$B$4*data!G276+constants!$C$4*data!G276^2+constants!$D$4*data!G276^3+constants!$E$4*data!G276^4+constants!$F$4*data!G276^5+constants!$G$4*data!G276^6+constants!$H$4*data!G276^7)</f>
        <v>7.1829820967591083</v>
      </c>
      <c r="N276" s="4"/>
      <c r="O276" s="4">
        <f t="shared" si="87"/>
        <v>476.00175653911032</v>
      </c>
      <c r="P276" s="4">
        <f t="shared" si="88"/>
        <v>518.35687424582818</v>
      </c>
      <c r="Q276" s="4">
        <f t="shared" si="89"/>
        <v>285.52533895938831</v>
      </c>
      <c r="R276" s="4">
        <f t="shared" si="90"/>
        <v>1427.8679265725755</v>
      </c>
      <c r="S276" s="4">
        <f t="shared" si="91"/>
        <v>1.1971636827931849</v>
      </c>
      <c r="T276" s="4">
        <f t="shared" si="82"/>
        <v>0.9182896575484959</v>
      </c>
      <c r="U276" s="4">
        <f t="shared" si="92"/>
        <v>0.55082772727728757</v>
      </c>
      <c r="V276" s="4">
        <f t="shared" si="93"/>
        <v>8.3842746273237725E-4</v>
      </c>
      <c r="W276" s="4"/>
      <c r="X276">
        <f>IF(front!E276&gt;$X$2,O276,P276)</f>
        <v>518.35687424582818</v>
      </c>
      <c r="Y276">
        <f t="shared" si="94"/>
        <v>236.95076328518672</v>
      </c>
      <c r="Z276">
        <f>SUMPRODUCT($B$7:$B$456,Y$7:Y$456,EXP(constants!$B$32+constants!$A$32*ABS($A$7:$A$456-$A276)))</f>
        <v>7.9561161636430136</v>
      </c>
      <c r="AA276">
        <f t="shared" si="83"/>
        <v>228.99464712154372</v>
      </c>
      <c r="AB276">
        <f t="shared" si="95"/>
        <v>224.83703810179253</v>
      </c>
      <c r="AD276" s="4">
        <f t="shared" si="84"/>
        <v>1426.6551873230289</v>
      </c>
      <c r="AE276">
        <f>SUMPRODUCT($B$7:$B$456,AD$7:AD$456,EXP(constants!$B$32+constants!$A$32*ABS($A$7:$A$456-$A276)))</f>
        <v>33.078566774601363</v>
      </c>
      <c r="AF276" s="4">
        <f t="shared" si="85"/>
        <v>1393.5766205484276</v>
      </c>
      <c r="AG276">
        <f t="shared" si="96"/>
        <v>1393.5766205484276</v>
      </c>
      <c r="AH276" s="4"/>
      <c r="AI276" s="5">
        <f>SUMPRODUCT(constants!$B$13:$B$20,A276^constants!$A$13:$A$20)*constants!$C$10/((A276/1000000000)^5*(EXP(0.014388/(A276/1000000000)/constants!$B$9)-1))</f>
        <v>3.5593047563857778E-7</v>
      </c>
      <c r="AJ276">
        <f>SUMPRODUCT(A276^constants!$E$28:$J$28,constants!$E$27:$J$27)</f>
        <v>1.1837737500103849E-6</v>
      </c>
      <c r="AL276" s="17">
        <f t="shared" si="86"/>
        <v>1.5830597958572738E-9</v>
      </c>
      <c r="AM276">
        <f t="shared" si="97"/>
        <v>8.4945006435636309E-10</v>
      </c>
      <c r="AN276">
        <f t="shared" si="98"/>
        <v>1.8636290257471158</v>
      </c>
      <c r="AO276">
        <f t="shared" si="99"/>
        <v>1.5957112747963534E-9</v>
      </c>
      <c r="AQ276">
        <f t="shared" si="100"/>
        <v>1.5957112747963534E-9</v>
      </c>
      <c r="AS276" s="4">
        <f t="shared" si="101"/>
        <v>0.99207157388751666</v>
      </c>
    </row>
    <row r="277" spans="1:45" x14ac:dyDescent="0.2">
      <c r="A277">
        <f>front!A277</f>
        <v>316.44</v>
      </c>
      <c r="B277" s="1">
        <f t="shared" si="102"/>
        <v>0.46999999999997044</v>
      </c>
      <c r="C277">
        <f>front!D277-front!B277</f>
        <v>321.46000000000004</v>
      </c>
      <c r="D277" s="2">
        <f>front!E277-front!C277</f>
        <v>2638.1999999999989</v>
      </c>
      <c r="E277" s="2">
        <f>IF(front!F277-front!C277&gt;0,front!F277-front!C277,0)</f>
        <v>1430.5999999999985</v>
      </c>
      <c r="F277" s="2">
        <f>front!I277-front!H277</f>
        <v>8672.1</v>
      </c>
      <c r="G277" s="2">
        <f>IF(front!J277-front!H277&gt;0,front!J277-front!H277,0)</f>
        <v>52.5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320.70973919527955</v>
      </c>
      <c r="J277" s="4">
        <f>D277/(constants!$A$4+constants!$B$4*data!D277+constants!$C$4*data!D277^2+constants!$D$4*data!D277^3+constants!$E$4*data!D277^4+constants!$F$4*data!D277^5+constants!$G$4*data!D277^6+constants!$H$4*data!D277^7)</f>
        <v>2632.1934639973024</v>
      </c>
      <c r="K277" s="4">
        <f>E277/(constants!$A$4+constants!$B$4*data!E277+constants!$C$4*data!E277^2+constants!$D$4*data!E277^3+constants!$E$4*data!E277^4+constants!$F$4*data!E277^5+constants!$G$4*data!E277^6+constants!$H$4*data!E277^7)</f>
        <v>1427.3273744939481</v>
      </c>
      <c r="L277" s="4">
        <f>F277/(constants!$A$4+constants!$B$4*data!F277+constants!$C$4*data!F277^2+constants!$D$4*data!F277^3+constants!$E$4*data!F277^4+constants!$F$4*data!F277^5+constants!$G$4*data!F277^6+constants!$H$4*data!F277^7)</f>
        <v>8664.1484822362254</v>
      </c>
      <c r="M277" s="4">
        <f>G277/(constants!$A$4+constants!$B$4*data!G277+constants!$C$4*data!G277^2+constants!$D$4*data!G277^3+constants!$E$4*data!G277^4+constants!$F$4*data!G277^5+constants!$G$4*data!G277^6+constants!$H$4*data!G277^7)</f>
        <v>52.376168184043486</v>
      </c>
      <c r="N277" s="4"/>
      <c r="O277" s="4">
        <f t="shared" si="87"/>
        <v>534.51623199213259</v>
      </c>
      <c r="P277" s="4">
        <f t="shared" si="88"/>
        <v>526.43869279946057</v>
      </c>
      <c r="Q277" s="4">
        <f t="shared" si="89"/>
        <v>285.46547489878964</v>
      </c>
      <c r="R277" s="4">
        <f t="shared" si="90"/>
        <v>1444.0247470393708</v>
      </c>
      <c r="S277" s="4">
        <f t="shared" si="91"/>
        <v>8.7293613640072465</v>
      </c>
      <c r="T277" s="4">
        <f t="shared" si="82"/>
        <v>1.0153437414520536</v>
      </c>
      <c r="U277" s="4">
        <f t="shared" si="92"/>
        <v>0.54225777626785066</v>
      </c>
      <c r="V277" s="4">
        <f t="shared" si="93"/>
        <v>6.0451605015112968E-3</v>
      </c>
      <c r="W277" s="4"/>
      <c r="X277">
        <f>IF(front!E277&gt;$X$2,O277,P277)</f>
        <v>526.43869279946057</v>
      </c>
      <c r="Y277">
        <f t="shared" si="94"/>
        <v>245.09158225027392</v>
      </c>
      <c r="Z277">
        <f>SUMPRODUCT($B$7:$B$456,Y$7:Y$456,EXP(constants!$B$32+constants!$A$32*ABS($A$7:$A$456-$A277)))</f>
        <v>8.0819539092628254</v>
      </c>
      <c r="AA277">
        <f t="shared" si="83"/>
        <v>237.00962834101108</v>
      </c>
      <c r="AB277">
        <f t="shared" si="95"/>
        <v>232.85201932125989</v>
      </c>
      <c r="AD277" s="4">
        <f t="shared" si="84"/>
        <v>1435.181813277042</v>
      </c>
      <c r="AE277">
        <f>SUMPRODUCT($B$7:$B$456,AD$7:AD$456,EXP(constants!$B$32+constants!$A$32*ABS($A$7:$A$456-$A277)))</f>
        <v>33.117221876229074</v>
      </c>
      <c r="AF277" s="4">
        <f t="shared" si="85"/>
        <v>1402.064591400813</v>
      </c>
      <c r="AG277">
        <f t="shared" si="96"/>
        <v>1402.064591400813</v>
      </c>
      <c r="AH277" s="4"/>
      <c r="AI277" s="5">
        <f>SUMPRODUCT(constants!$B$13:$B$20,A277^constants!$A$13:$A$20)*constants!$C$10/((A277/1000000000)^5*(EXP(0.014388/(A277/1000000000)/constants!$B$9)-1))</f>
        <v>3.6106906940340135E-7</v>
      </c>
      <c r="AJ277">
        <f>SUMPRODUCT(A277^constants!$E$28:$J$28,constants!$E$27:$J$27)</f>
        <v>1.1779859792037111E-6</v>
      </c>
      <c r="AL277" s="17">
        <f t="shared" si="86"/>
        <v>1.5506374840805813E-9</v>
      </c>
      <c r="AM277">
        <f t="shared" si="97"/>
        <v>8.4017953696896136E-10</v>
      </c>
      <c r="AN277">
        <f t="shared" si="98"/>
        <v>1.8456025359468691</v>
      </c>
      <c r="AO277">
        <f t="shared" si="99"/>
        <v>1.5782963781519059E-9</v>
      </c>
      <c r="AQ277">
        <f t="shared" si="100"/>
        <v>1.5782963781519059E-9</v>
      </c>
      <c r="AS277" s="4">
        <f t="shared" si="101"/>
        <v>0.98247547516790756</v>
      </c>
    </row>
    <row r="278" spans="1:45" x14ac:dyDescent="0.2">
      <c r="A278">
        <f>front!A278</f>
        <v>316.91000000000003</v>
      </c>
      <c r="B278" s="1">
        <f t="shared" si="102"/>
        <v>0.47000000000002728</v>
      </c>
      <c r="C278">
        <f>front!D278-front!B278</f>
        <v>307.59999999999991</v>
      </c>
      <c r="D278" s="2">
        <f>front!E278-front!C278</f>
        <v>2644</v>
      </c>
      <c r="E278" s="2">
        <f>IF(front!F278-front!C278&gt;0,front!F278-front!C278,0)</f>
        <v>1419.5</v>
      </c>
      <c r="F278" s="2">
        <f>front!I278-front!H278</f>
        <v>8655.2999999999993</v>
      </c>
      <c r="G278" s="2">
        <f>IF(front!J278-front!H278&gt;0,front!J278-front!H278,0)</f>
        <v>74.100000000000364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306.8817461311292</v>
      </c>
      <c r="J278" s="4">
        <f>D278/(constants!$A$4+constants!$B$4*data!D278+constants!$C$4*data!D278^2+constants!$D$4*data!D278^3+constants!$E$4*data!D278^4+constants!$F$4*data!D278^5+constants!$G$4*data!D278^6+constants!$H$4*data!D278^7)</f>
        <v>2637.9804561747728</v>
      </c>
      <c r="K278" s="4">
        <f>E278/(constants!$A$4+constants!$B$4*data!E278+constants!$C$4*data!E278^2+constants!$D$4*data!E278^3+constants!$E$4*data!E278^4+constants!$F$4*data!E278^5+constants!$G$4*data!E278^6+constants!$H$4*data!E278^7)</f>
        <v>1416.2525226322373</v>
      </c>
      <c r="L278" s="4">
        <f>F278/(constants!$A$4+constants!$B$4*data!F278+constants!$C$4*data!F278^2+constants!$D$4*data!F278^3+constants!$E$4*data!F278^4+constants!$F$4*data!F278^5+constants!$G$4*data!F278^6+constants!$H$4*data!F278^7)</f>
        <v>8647.2878514629574</v>
      </c>
      <c r="M278" s="4">
        <f>G278/(constants!$A$4+constants!$B$4*data!G278+constants!$C$4*data!G278^2+constants!$D$4*data!G278^3+constants!$E$4*data!G278^4+constants!$F$4*data!G278^5+constants!$G$4*data!G278^6+constants!$H$4*data!G278^7)</f>
        <v>73.92538752657893</v>
      </c>
      <c r="N278" s="4"/>
      <c r="O278" s="4">
        <f t="shared" si="87"/>
        <v>511.46957688521536</v>
      </c>
      <c r="P278" s="4">
        <f t="shared" si="88"/>
        <v>527.59609123495454</v>
      </c>
      <c r="Q278" s="4">
        <f t="shared" si="89"/>
        <v>283.25050452644746</v>
      </c>
      <c r="R278" s="4">
        <f t="shared" si="90"/>
        <v>1441.2146419104927</v>
      </c>
      <c r="S278" s="4">
        <f t="shared" si="91"/>
        <v>12.320897921096487</v>
      </c>
      <c r="T278" s="4">
        <f t="shared" si="82"/>
        <v>0.96943397682876775</v>
      </c>
      <c r="U278" s="4">
        <f t="shared" si="92"/>
        <v>0.53686998298914124</v>
      </c>
      <c r="V278" s="4">
        <f t="shared" si="93"/>
        <v>8.5489680459835925E-3</v>
      </c>
      <c r="W278" s="4"/>
      <c r="X278">
        <f>IF(front!E278&gt;$X$2,O278,P278)</f>
        <v>527.59609123495454</v>
      </c>
      <c r="Y278">
        <f t="shared" si="94"/>
        <v>248.43199603790976</v>
      </c>
      <c r="Z278">
        <f>SUMPRODUCT($B$7:$B$456,Y$7:Y$456,EXP(constants!$B$32+constants!$A$32*ABS($A$7:$A$456-$A278)))</f>
        <v>8.2092935543120777</v>
      </c>
      <c r="AA278">
        <f t="shared" si="83"/>
        <v>240.22270248359769</v>
      </c>
      <c r="AB278">
        <f t="shared" si="95"/>
        <v>236.06509346384649</v>
      </c>
      <c r="AD278" s="4">
        <f t="shared" si="84"/>
        <v>1428.7334442987287</v>
      </c>
      <c r="AE278">
        <f>SUMPRODUCT($B$7:$B$456,AD$7:AD$456,EXP(constants!$B$32+constants!$A$32*ABS($A$7:$A$456-$A278)))</f>
        <v>33.154516615678922</v>
      </c>
      <c r="AF278" s="4">
        <f t="shared" si="85"/>
        <v>1395.5789276830499</v>
      </c>
      <c r="AG278">
        <f t="shared" si="96"/>
        <v>1395.5789276830499</v>
      </c>
      <c r="AH278" s="4"/>
      <c r="AI278" s="5">
        <f>SUMPRODUCT(constants!$B$13:$B$20,A278^constants!$A$13:$A$20)*constants!$C$10/((A278/1000000000)^5*(EXP(0.014388/(A278/1000000000)/constants!$B$9)-1))</f>
        <v>3.6626107060723767E-7</v>
      </c>
      <c r="AJ278">
        <f>SUMPRODUCT(A278^constants!$E$28:$J$28,constants!$E$27:$J$27)</f>
        <v>1.1722326975436019E-6</v>
      </c>
      <c r="AL278" s="17">
        <f t="shared" si="86"/>
        <v>1.5515257475511972E-9</v>
      </c>
      <c r="AM278">
        <f t="shared" si="97"/>
        <v>8.3996159177449826E-10</v>
      </c>
      <c r="AN278">
        <f t="shared" si="98"/>
        <v>1.8471389200944919</v>
      </c>
      <c r="AO278">
        <f t="shared" si="99"/>
        <v>1.5778869631448496E-9</v>
      </c>
      <c r="AQ278">
        <f t="shared" si="100"/>
        <v>1.5778869631448496E-9</v>
      </c>
      <c r="AS278" s="4">
        <f t="shared" si="101"/>
        <v>0.98329334343373209</v>
      </c>
    </row>
    <row r="279" spans="1:45" x14ac:dyDescent="0.2">
      <c r="A279">
        <f>front!A279</f>
        <v>317.39</v>
      </c>
      <c r="B279" s="1">
        <f t="shared" si="102"/>
        <v>0.47999999999996135</v>
      </c>
      <c r="C279">
        <f>front!D279-front!B279</f>
        <v>311.59999999999991</v>
      </c>
      <c r="D279" s="2">
        <f>front!E279-front!C279</f>
        <v>2674.1000000000004</v>
      </c>
      <c r="E279" s="2">
        <f>IF(front!F279-front!C279&gt;0,front!F279-front!C279,0)</f>
        <v>1413.1999999999989</v>
      </c>
      <c r="F279" s="2">
        <f>front!I279-front!H279</f>
        <v>8663.8999999999978</v>
      </c>
      <c r="G279" s="2">
        <f>IF(front!J279-front!H279&gt;0,front!J279-front!H279,0)</f>
        <v>19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310.87250631569742</v>
      </c>
      <c r="J279" s="4">
        <f>D279/(constants!$A$4+constants!$B$4*data!D279+constants!$C$4*data!D279^2+constants!$D$4*data!D279^3+constants!$E$4*data!D279^4+constants!$F$4*data!D279^5+constants!$G$4*data!D279^6+constants!$H$4*data!D279^7)</f>
        <v>2668.0129965048045</v>
      </c>
      <c r="K279" s="4">
        <f>E279/(constants!$A$4+constants!$B$4*data!E279+constants!$C$4*data!E279^2+constants!$D$4*data!E279^3+constants!$E$4*data!E279^4+constants!$F$4*data!E279^5+constants!$G$4*data!E279^6+constants!$H$4*data!E279^7)</f>
        <v>1409.9667953418498</v>
      </c>
      <c r="L279" s="4">
        <f>F279/(constants!$A$4+constants!$B$4*data!F279+constants!$C$4*data!F279^2+constants!$D$4*data!F279^3+constants!$E$4*data!F279^4+constants!$F$4*data!F279^5+constants!$G$4*data!F279^6+constants!$H$4*data!F279^7)</f>
        <v>8655.9188178221339</v>
      </c>
      <c r="M279" s="4">
        <f>G279/(constants!$A$4+constants!$B$4*data!G279+constants!$C$4*data!G279^2+constants!$D$4*data!G279^3+constants!$E$4*data!G279^4+constants!$F$4*data!G279^5+constants!$G$4*data!G279^6+constants!$H$4*data!G279^7)</f>
        <v>18.955116282878382</v>
      </c>
      <c r="N279" s="4"/>
      <c r="O279" s="4">
        <f t="shared" si="87"/>
        <v>518.12084385949572</v>
      </c>
      <c r="P279" s="4">
        <f t="shared" si="88"/>
        <v>533.60259930096095</v>
      </c>
      <c r="Q279" s="4">
        <f t="shared" si="89"/>
        <v>281.99335906836995</v>
      </c>
      <c r="R279" s="4">
        <f t="shared" si="90"/>
        <v>1442.6531363036891</v>
      </c>
      <c r="S279" s="4">
        <f t="shared" si="91"/>
        <v>3.1591860471463971</v>
      </c>
      <c r="T279" s="4">
        <f t="shared" si="82"/>
        <v>0.97098635677234912</v>
      </c>
      <c r="U279" s="4">
        <f t="shared" si="92"/>
        <v>0.52847073728237393</v>
      </c>
      <c r="V279" s="4">
        <f t="shared" si="93"/>
        <v>2.1898445077662559E-3</v>
      </c>
      <c r="W279" s="4"/>
      <c r="X279">
        <f>IF(front!E279&gt;$X$2,O279,P279)</f>
        <v>533.60259930096095</v>
      </c>
      <c r="Y279">
        <f t="shared" si="94"/>
        <v>255.67751292729679</v>
      </c>
      <c r="Z279">
        <f>SUMPRODUCT($B$7:$B$456,Y$7:Y$456,EXP(constants!$B$32+constants!$A$32*ABS($A$7:$A$456-$A279)))</f>
        <v>8.340974274181157</v>
      </c>
      <c r="AA279">
        <f t="shared" si="83"/>
        <v>247.33653865311564</v>
      </c>
      <c r="AB279">
        <f t="shared" si="95"/>
        <v>243.17892963336445</v>
      </c>
      <c r="AD279" s="4">
        <f t="shared" si="84"/>
        <v>1439.452848013073</v>
      </c>
      <c r="AE279">
        <f>SUMPRODUCT($B$7:$B$456,AD$7:AD$456,EXP(constants!$B$32+constants!$A$32*ABS($A$7:$A$456-$A279)))</f>
        <v>33.191615243934216</v>
      </c>
      <c r="AF279" s="4">
        <f t="shared" si="85"/>
        <v>1406.2612327691388</v>
      </c>
      <c r="AG279">
        <f t="shared" si="96"/>
        <v>1406.2612327691388</v>
      </c>
      <c r="AH279" s="4"/>
      <c r="AI279" s="5">
        <f>SUMPRODUCT(constants!$B$13:$B$20,A279^constants!$A$13:$A$20)*constants!$C$10/((A279/1000000000)^5*(EXP(0.014388/(A279/1000000000)/constants!$B$9)-1))</f>
        <v>3.7161896008946328E-7</v>
      </c>
      <c r="AJ279">
        <f>SUMPRODUCT(A279^constants!$E$28:$J$28,constants!$E$27:$J$27)</f>
        <v>1.1663920426667582E-6</v>
      </c>
      <c r="AL279" s="17">
        <f t="shared" si="86"/>
        <v>1.5281708849107323E-9</v>
      </c>
      <c r="AM279">
        <f t="shared" si="97"/>
        <v>8.2942771619321233E-10</v>
      </c>
      <c r="AN279">
        <f t="shared" si="98"/>
        <v>1.8424401006570055</v>
      </c>
      <c r="AO279">
        <f t="shared" si="99"/>
        <v>1.5580988381711982E-9</v>
      </c>
      <c r="AQ279">
        <f t="shared" si="100"/>
        <v>1.5580988381711982E-9</v>
      </c>
      <c r="AS279" s="4">
        <f t="shared" si="101"/>
        <v>0.98079200591947457</v>
      </c>
    </row>
    <row r="280" spans="1:45" x14ac:dyDescent="0.2">
      <c r="A280">
        <f>front!A280</f>
        <v>317.86</v>
      </c>
      <c r="B280" s="1">
        <f t="shared" si="102"/>
        <v>0.47000000000002728</v>
      </c>
      <c r="C280">
        <f>front!D280-front!B280</f>
        <v>324.59999999999991</v>
      </c>
      <c r="D280" s="2">
        <f>front!E280-front!C280</f>
        <v>2754.1999999999989</v>
      </c>
      <c r="E280" s="2">
        <f>IF(front!F280-front!C280&gt;0,front!F280-front!C280,0)</f>
        <v>1436.0999999999985</v>
      </c>
      <c r="F280" s="2">
        <f>front!I280-front!H280</f>
        <v>8797.5999999999985</v>
      </c>
      <c r="G280" s="2">
        <f>IF(front!J280-front!H280&gt;0,front!J280-front!H280,0)</f>
        <v>13.100000000000364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323.84249148093693</v>
      </c>
      <c r="J280" s="4">
        <f>D280/(constants!$A$4+constants!$B$4*data!D280+constants!$C$4*data!D280^2+constants!$D$4*data!D280^3+constants!$E$4*data!D280^4+constants!$F$4*data!D280^5+constants!$G$4*data!D280^6+constants!$H$4*data!D280^7)</f>
        <v>2747.933885248493</v>
      </c>
      <c r="K280" s="4">
        <f>E280/(constants!$A$4+constants!$B$4*data!E280+constants!$C$4*data!E280^2+constants!$D$4*data!E280^3+constants!$E$4*data!E280^4+constants!$F$4*data!E280^5+constants!$G$4*data!E280^6+constants!$H$4*data!E280^7)</f>
        <v>1432.8149132336405</v>
      </c>
      <c r="L280" s="4">
        <f>F280/(constants!$A$4+constants!$B$4*data!F280+constants!$C$4*data!F280^2+constants!$D$4*data!F280^3+constants!$E$4*data!F280^4+constants!$F$4*data!F280^5+constants!$G$4*data!F280^6+constants!$H$4*data!F280^7)</f>
        <v>8790.1194748101916</v>
      </c>
      <c r="M280" s="4">
        <f>G280/(constants!$A$4+constants!$B$4*data!G280+constants!$C$4*data!G280^2+constants!$D$4*data!G280^3+constants!$E$4*data!G280^4+constants!$F$4*data!G280^5+constants!$G$4*data!G280^6+constants!$H$4*data!G280^7)</f>
        <v>13.069045389138516</v>
      </c>
      <c r="N280" s="4"/>
      <c r="O280" s="4">
        <f t="shared" si="87"/>
        <v>539.73748580156155</v>
      </c>
      <c r="P280" s="4">
        <f t="shared" si="88"/>
        <v>549.58677704969864</v>
      </c>
      <c r="Q280" s="4">
        <f t="shared" si="89"/>
        <v>286.56298264672807</v>
      </c>
      <c r="R280" s="4">
        <f t="shared" si="90"/>
        <v>1465.0199124683654</v>
      </c>
      <c r="S280" s="4">
        <f t="shared" si="91"/>
        <v>2.1781742315230863</v>
      </c>
      <c r="T280" s="4">
        <f t="shared" si="82"/>
        <v>0.9820787332238774</v>
      </c>
      <c r="U280" s="4">
        <f t="shared" si="92"/>
        <v>0.52141535170307496</v>
      </c>
      <c r="V280" s="4">
        <f t="shared" si="93"/>
        <v>1.486788140546943E-3</v>
      </c>
      <c r="W280" s="4"/>
      <c r="X280">
        <f>IF(front!E280&gt;$X$2,O280,P280)</f>
        <v>549.58677704969864</v>
      </c>
      <c r="Y280">
        <f t="shared" si="94"/>
        <v>267.15799231978207</v>
      </c>
      <c r="Z280">
        <f>SUMPRODUCT($B$7:$B$456,Y$7:Y$456,EXP(constants!$B$32+constants!$A$32*ABS($A$7:$A$456-$A280)))</f>
        <v>8.4713819285324821</v>
      </c>
      <c r="AA280">
        <f t="shared" si="83"/>
        <v>258.68661039124959</v>
      </c>
      <c r="AB280">
        <f t="shared" si="95"/>
        <v>254.5290013714984</v>
      </c>
      <c r="AD280" s="4">
        <f t="shared" si="84"/>
        <v>1462.8133993399722</v>
      </c>
      <c r="AE280">
        <f>SUMPRODUCT($B$7:$B$456,AD$7:AD$456,EXP(constants!$B$32+constants!$A$32*ABS($A$7:$A$456-$A280)))</f>
        <v>33.226277317714441</v>
      </c>
      <c r="AF280" s="4">
        <f t="shared" si="85"/>
        <v>1429.5871220222577</v>
      </c>
      <c r="AG280">
        <f t="shared" si="96"/>
        <v>1429.5871220222577</v>
      </c>
      <c r="AH280" s="4"/>
      <c r="AI280" s="5">
        <f>SUMPRODUCT(constants!$B$13:$B$20,A280^constants!$A$13:$A$20)*constants!$C$10/((A280/1000000000)^5*(EXP(0.014388/(A280/1000000000)/constants!$B$9)-1))</f>
        <v>3.7691978129126844E-7</v>
      </c>
      <c r="AJ280">
        <f>SUMPRODUCT(A280^constants!$E$28:$J$28,constants!$E$27:$J$27)</f>
        <v>1.1607068396498493E-6</v>
      </c>
      <c r="AL280" s="17">
        <f t="shared" si="86"/>
        <v>1.4808520021698208E-9</v>
      </c>
      <c r="AM280">
        <f t="shared" si="97"/>
        <v>8.1191752623508722E-10</v>
      </c>
      <c r="AN280">
        <f t="shared" si="98"/>
        <v>1.8238946128390958</v>
      </c>
      <c r="AO280">
        <f t="shared" si="99"/>
        <v>1.5252055478973579E-9</v>
      </c>
      <c r="AQ280">
        <f t="shared" si="100"/>
        <v>1.5252055478973579E-9</v>
      </c>
      <c r="AS280" s="4">
        <f t="shared" si="101"/>
        <v>0.970919627332406</v>
      </c>
    </row>
    <row r="281" spans="1:45" x14ac:dyDescent="0.2">
      <c r="A281">
        <f>front!A281</f>
        <v>318.33</v>
      </c>
      <c r="B281" s="1">
        <f t="shared" si="102"/>
        <v>0.46999999999997044</v>
      </c>
      <c r="C281">
        <f>front!D281-front!B281</f>
        <v>336.06999999999971</v>
      </c>
      <c r="D281" s="2">
        <f>front!E281-front!C281</f>
        <v>2762.2999999999993</v>
      </c>
      <c r="E281" s="2">
        <f>IF(front!F281-front!C281&gt;0,front!F281-front!C281,0)</f>
        <v>1471.6999999999989</v>
      </c>
      <c r="F281" s="2">
        <f>front!I281-front!H281</f>
        <v>8826.9999999999982</v>
      </c>
      <c r="G281" s="2">
        <f>IF(front!J281-front!H281&gt;0,front!J281-front!H281,0)</f>
        <v>71.600000000000364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335.28602732859139</v>
      </c>
      <c r="J281" s="4">
        <f>D281/(constants!$A$4+constants!$B$4*data!D281+constants!$C$4*data!D281^2+constants!$D$4*data!D281^3+constants!$E$4*data!D281^4+constants!$F$4*data!D281^5+constants!$G$4*data!D281^6+constants!$H$4*data!D281^7)</f>
        <v>2756.0158082545363</v>
      </c>
      <c r="K281" s="4">
        <f>E281/(constants!$A$4+constants!$B$4*data!E281+constants!$C$4*data!E281^2+constants!$D$4*data!E281^3+constants!$E$4*data!E281^4+constants!$F$4*data!E281^5+constants!$G$4*data!E281^6+constants!$H$4*data!E281^7)</f>
        <v>1468.3342471489959</v>
      </c>
      <c r="L281" s="4">
        <f>F281/(constants!$A$4+constants!$B$4*data!F281+constants!$C$4*data!F281^2+constants!$D$4*data!F281^3+constants!$E$4*data!F281^4+constants!$F$4*data!F281^5+constants!$G$4*data!F281^6+constants!$H$4*data!F281^7)</f>
        <v>8819.6344606715538</v>
      </c>
      <c r="M281" s="4">
        <f>G281/(constants!$A$4+constants!$B$4*data!G281+constants!$C$4*data!G281^2+constants!$D$4*data!G281^3+constants!$E$4*data!G281^4+constants!$F$4*data!G281^5+constants!$G$4*data!G281^6+constants!$H$4*data!G281^7)</f>
        <v>71.431260106713339</v>
      </c>
      <c r="N281" s="4"/>
      <c r="O281" s="4">
        <f t="shared" si="87"/>
        <v>558.81004554765229</v>
      </c>
      <c r="P281" s="4">
        <f t="shared" si="88"/>
        <v>551.2031616509073</v>
      </c>
      <c r="Q281" s="4">
        <f t="shared" si="89"/>
        <v>293.66684942979919</v>
      </c>
      <c r="R281" s="4">
        <f t="shared" si="90"/>
        <v>1469.9390767785922</v>
      </c>
      <c r="S281" s="4">
        <f t="shared" si="91"/>
        <v>11.905210017785556</v>
      </c>
      <c r="T281" s="4">
        <f t="shared" si="82"/>
        <v>1.0138005084621824</v>
      </c>
      <c r="U281" s="4">
        <f t="shared" si="92"/>
        <v>0.53277424706752097</v>
      </c>
      <c r="V281" s="4">
        <f t="shared" si="93"/>
        <v>8.0991179878530193E-3</v>
      </c>
      <c r="W281" s="4"/>
      <c r="X281">
        <f>IF(front!E281&gt;$X$2,O281,P281)</f>
        <v>551.2031616509073</v>
      </c>
      <c r="Y281">
        <f t="shared" si="94"/>
        <v>261.77299647786703</v>
      </c>
      <c r="Z281">
        <f>SUMPRODUCT($B$7:$B$456,Y$7:Y$456,EXP(constants!$B$32+constants!$A$32*ABS($A$7:$A$456-$A281)))</f>
        <v>8.6031849700579688</v>
      </c>
      <c r="AA281">
        <f t="shared" si="83"/>
        <v>253.16981150780904</v>
      </c>
      <c r="AB281">
        <f t="shared" si="95"/>
        <v>249.01220248805785</v>
      </c>
      <c r="AD281" s="4">
        <f t="shared" si="84"/>
        <v>1457.8789753319998</v>
      </c>
      <c r="AE281">
        <f>SUMPRODUCT($B$7:$B$456,AD$7:AD$456,EXP(constants!$B$32+constants!$A$32*ABS($A$7:$A$456-$A281)))</f>
        <v>33.259175067971881</v>
      </c>
      <c r="AF281" s="4">
        <f t="shared" si="85"/>
        <v>1424.6198002640278</v>
      </c>
      <c r="AG281">
        <f t="shared" si="96"/>
        <v>1424.6198002640278</v>
      </c>
      <c r="AH281" s="4"/>
      <c r="AI281" s="5">
        <f>SUMPRODUCT(constants!$B$13:$B$20,A281^constants!$A$13:$A$20)*constants!$C$10/((A281/1000000000)^5*(EXP(0.014388/(A281/1000000000)/constants!$B$9)-1))</f>
        <v>3.8227486729984344E-7</v>
      </c>
      <c r="AJ281">
        <f>SUMPRODUCT(A281^constants!$E$28:$J$28,constants!$E$27:$J$27)</f>
        <v>1.1550545359446875E-6</v>
      </c>
      <c r="AL281" s="17">
        <f t="shared" si="86"/>
        <v>1.535165198653976E-9</v>
      </c>
      <c r="AM281">
        <f t="shared" si="97"/>
        <v>8.1078090851370925E-10</v>
      </c>
      <c r="AN281">
        <f t="shared" si="98"/>
        <v>1.8934402408021407</v>
      </c>
      <c r="AO281">
        <f t="shared" si="99"/>
        <v>1.5230703856444591E-9</v>
      </c>
      <c r="AQ281">
        <f t="shared" si="100"/>
        <v>1.5230703856444591E-9</v>
      </c>
      <c r="AS281" s="4">
        <f t="shared" si="101"/>
        <v>1.0079410729297316</v>
      </c>
    </row>
    <row r="282" spans="1:45" x14ac:dyDescent="0.2">
      <c r="A282">
        <f>front!A282</f>
        <v>318.8</v>
      </c>
      <c r="B282" s="1">
        <f t="shared" si="102"/>
        <v>0.47000000000002728</v>
      </c>
      <c r="C282">
        <f>front!D282-front!B282</f>
        <v>336.47000000000025</v>
      </c>
      <c r="D282" s="2">
        <f>front!E282-front!C282</f>
        <v>2836.3999999999996</v>
      </c>
      <c r="E282" s="2">
        <f>IF(front!F282-front!C282&gt;0,front!F282-front!C282,0)</f>
        <v>1448.1000000000004</v>
      </c>
      <c r="F282" s="2">
        <f>front!I282-front!H282</f>
        <v>8877.5999999999985</v>
      </c>
      <c r="G282" s="2">
        <f>IF(front!J282-front!H282&gt;0,front!J282-front!H282,0)</f>
        <v>49.600000000000364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335.68510473124491</v>
      </c>
      <c r="J282" s="4">
        <f>D282/(constants!$A$4+constants!$B$4*data!D282+constants!$C$4*data!D282^2+constants!$D$4*data!D282^3+constants!$E$4*data!D282^4+constants!$F$4*data!D282^5+constants!$G$4*data!D282^6+constants!$H$4*data!D282^7)</f>
        <v>2829.950767699017</v>
      </c>
      <c r="K282" s="4">
        <f>E282/(constants!$A$4+constants!$B$4*data!E282+constants!$C$4*data!E282^2+constants!$D$4*data!E282^3+constants!$E$4*data!E282^4+constants!$F$4*data!E282^5+constants!$G$4*data!E282^6+constants!$H$4*data!E282^7)</f>
        <v>1444.7877239293766</v>
      </c>
      <c r="L282" s="4">
        <f>F282/(constants!$A$4+constants!$B$4*data!F282+constants!$C$4*data!F282^2+constants!$D$4*data!F282^3+constants!$E$4*data!F282^4+constants!$F$4*data!F282^5+constants!$G$4*data!F282^6+constants!$H$4*data!F282^7)</f>
        <v>8870.4365398078025</v>
      </c>
      <c r="M282" s="4">
        <f>G282/(constants!$A$4+constants!$B$4*data!G282+constants!$C$4*data!G282^2+constants!$D$4*data!G282^3+constants!$E$4*data!G282^4+constants!$F$4*data!G282^5+constants!$G$4*data!G282^6+constants!$H$4*data!G282^7)</f>
        <v>49.482993197206554</v>
      </c>
      <c r="N282" s="4"/>
      <c r="O282" s="4">
        <f t="shared" si="87"/>
        <v>559.4751745520748</v>
      </c>
      <c r="P282" s="4">
        <f t="shared" si="88"/>
        <v>565.99015353980349</v>
      </c>
      <c r="Q282" s="4">
        <f t="shared" si="89"/>
        <v>288.95754478587531</v>
      </c>
      <c r="R282" s="4">
        <f t="shared" si="90"/>
        <v>1478.4060899679671</v>
      </c>
      <c r="S282" s="4">
        <f t="shared" si="91"/>
        <v>8.2471655328677596</v>
      </c>
      <c r="T282" s="4">
        <f t="shared" si="82"/>
        <v>0.98848923616959972</v>
      </c>
      <c r="U282" s="4">
        <f t="shared" si="92"/>
        <v>0.51053457905351041</v>
      </c>
      <c r="V282" s="4">
        <f t="shared" si="93"/>
        <v>5.5784169105028867E-3</v>
      </c>
      <c r="W282" s="4"/>
      <c r="X282">
        <f>IF(front!E282&gt;$X$2,O282,P282)</f>
        <v>565.99015353980349</v>
      </c>
      <c r="Y282">
        <f t="shared" si="94"/>
        <v>281.2013526323845</v>
      </c>
      <c r="Z282">
        <f>SUMPRODUCT($B$7:$B$456,Y$7:Y$456,EXP(constants!$B$32+constants!$A$32*ABS($A$7:$A$456-$A282)))</f>
        <v>8.7365715186330988</v>
      </c>
      <c r="AA282">
        <f t="shared" si="83"/>
        <v>272.46478111375143</v>
      </c>
      <c r="AB282">
        <f t="shared" si="95"/>
        <v>268.30717209400024</v>
      </c>
      <c r="AD282" s="4">
        <f t="shared" si="84"/>
        <v>1470.0516255927366</v>
      </c>
      <c r="AE282">
        <f>SUMPRODUCT($B$7:$B$456,AD$7:AD$456,EXP(constants!$B$32+constants!$A$32*ABS($A$7:$A$456-$A282)))</f>
        <v>33.290418066047714</v>
      </c>
      <c r="AF282" s="4">
        <f t="shared" si="85"/>
        <v>1436.7612075266888</v>
      </c>
      <c r="AG282">
        <f t="shared" si="96"/>
        <v>1436.7612075266888</v>
      </c>
      <c r="AH282" s="4"/>
      <c r="AI282" s="5">
        <f>SUMPRODUCT(constants!$B$13:$B$20,A282^constants!$A$13:$A$20)*constants!$C$10/((A282/1000000000)^5*(EXP(0.014388/(A282/1000000000)/constants!$B$9)-1))</f>
        <v>3.8768449959658532E-7</v>
      </c>
      <c r="AJ282">
        <f>SUMPRODUCT(A282^constants!$E$28:$J$28,constants!$E$27:$J$27)</f>
        <v>1.149434631394716E-6</v>
      </c>
      <c r="AL282" s="17">
        <f t="shared" si="86"/>
        <v>1.4449278286931584E-9</v>
      </c>
      <c r="AM282">
        <f t="shared" si="97"/>
        <v>8.0001786335351374E-10</v>
      </c>
      <c r="AN282">
        <f t="shared" si="98"/>
        <v>1.8061194566785197</v>
      </c>
      <c r="AO282">
        <f t="shared" si="99"/>
        <v>1.5028517604021622E-9</v>
      </c>
      <c r="AQ282">
        <f t="shared" si="100"/>
        <v>1.5028517604021622E-9</v>
      </c>
      <c r="AS282" s="4">
        <f t="shared" si="101"/>
        <v>0.96145732184955923</v>
      </c>
    </row>
    <row r="283" spans="1:45" x14ac:dyDescent="0.2">
      <c r="A283">
        <f>front!A283</f>
        <v>319.27</v>
      </c>
      <c r="B283" s="1">
        <f t="shared" si="102"/>
        <v>0.46999999999997044</v>
      </c>
      <c r="C283">
        <f>front!D283-front!B283</f>
        <v>348.46000000000004</v>
      </c>
      <c r="D283" s="2">
        <f>front!E283-front!C283</f>
        <v>2921.1999999999989</v>
      </c>
      <c r="E283" s="2">
        <f>IF(front!F283-front!C283&gt;0,front!F283-front!C283,0)</f>
        <v>1508.3999999999996</v>
      </c>
      <c r="F283" s="2">
        <f>front!I283-front!H283</f>
        <v>8862.8999999999978</v>
      </c>
      <c r="G283" s="2">
        <f>IF(front!J283-front!H283&gt;0,front!J283-front!H283,0)</f>
        <v>60.399999999999636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347.64745919516099</v>
      </c>
      <c r="J283" s="4">
        <f>D283/(constants!$A$4+constants!$B$4*data!D283+constants!$C$4*data!D283^2+constants!$D$4*data!D283^3+constants!$E$4*data!D283^4+constants!$F$4*data!D283^5+constants!$G$4*data!D283^6+constants!$H$4*data!D283^7)</f>
        <v>2914.5626946481357</v>
      </c>
      <c r="K283" s="4">
        <f>E283/(constants!$A$4+constants!$B$4*data!E283+constants!$C$4*data!E283^2+constants!$D$4*data!E283^3+constants!$E$4*data!E283^4+constants!$F$4*data!E283^5+constants!$G$4*data!E283^6+constants!$H$4*data!E283^7)</f>
        <v>1504.9510741322936</v>
      </c>
      <c r="L283" s="4">
        <f>F283/(constants!$A$4+constants!$B$4*data!F283+constants!$C$4*data!F283^2+constants!$D$4*data!F283^3+constants!$E$4*data!F283^4+constants!$F$4*data!F283^5+constants!$G$4*data!F283^6+constants!$H$4*data!F283^7)</f>
        <v>8855.6772864406321</v>
      </c>
      <c r="M283" s="4">
        <f>G283/(constants!$A$4+constants!$B$4*data!G283+constants!$C$4*data!G283^2+constants!$D$4*data!G283^3+constants!$E$4*data!G283^4+constants!$F$4*data!G283^5+constants!$G$4*data!G283^6+constants!$H$4*data!G283^7)</f>
        <v>60.257584661635072</v>
      </c>
      <c r="N283" s="4"/>
      <c r="O283" s="4">
        <f t="shared" si="87"/>
        <v>579.41243199193502</v>
      </c>
      <c r="P283" s="4">
        <f t="shared" si="88"/>
        <v>582.91253892962709</v>
      </c>
      <c r="Q283" s="4">
        <f t="shared" si="89"/>
        <v>300.99021482645867</v>
      </c>
      <c r="R283" s="4">
        <f t="shared" si="90"/>
        <v>1475.9462144067718</v>
      </c>
      <c r="S283" s="4">
        <f t="shared" si="91"/>
        <v>10.042930776939178</v>
      </c>
      <c r="T283" s="4">
        <f t="shared" si="82"/>
        <v>0.99399548525046466</v>
      </c>
      <c r="U283" s="4">
        <f t="shared" si="92"/>
        <v>0.51635570471541381</v>
      </c>
      <c r="V283" s="4">
        <f t="shared" si="93"/>
        <v>6.8044015960132672E-3</v>
      </c>
      <c r="W283" s="4"/>
      <c r="X283">
        <f>IF(front!E283&gt;$X$2,O283,P283)</f>
        <v>582.91253892962709</v>
      </c>
      <c r="Y283">
        <f t="shared" si="94"/>
        <v>286.26466137095929</v>
      </c>
      <c r="Z283">
        <f>SUMPRODUCT($B$7:$B$456,Y$7:Y$456,EXP(constants!$B$32+constants!$A$32*ABS($A$7:$A$456-$A283)))</f>
        <v>8.871298070764988</v>
      </c>
      <c r="AA283">
        <f t="shared" si="83"/>
        <v>277.39336330019432</v>
      </c>
      <c r="AB283">
        <f t="shared" si="95"/>
        <v>273.23575428044313</v>
      </c>
      <c r="AD283" s="4">
        <f t="shared" si="84"/>
        <v>1465.7726211807767</v>
      </c>
      <c r="AE283">
        <f>SUMPRODUCT($B$7:$B$456,AD$7:AD$456,EXP(constants!$B$32+constants!$A$32*ABS($A$7:$A$456-$A283)))</f>
        <v>33.319816346118877</v>
      </c>
      <c r="AF283" s="4">
        <f t="shared" si="85"/>
        <v>1432.4528048346579</v>
      </c>
      <c r="AG283">
        <f t="shared" si="96"/>
        <v>1432.4528048346579</v>
      </c>
      <c r="AH283" s="4"/>
      <c r="AI283" s="5">
        <f>SUMPRODUCT(constants!$B$13:$B$20,A283^constants!$A$13:$A$20)*constants!$C$10/((A283/1000000000)^5*(EXP(0.014388/(A283/1000000000)/constants!$B$9)-1))</f>
        <v>3.9314895848898008E-7</v>
      </c>
      <c r="AJ283">
        <f>SUMPRODUCT(A283^constants!$E$28:$J$28,constants!$E$27:$J$27)</f>
        <v>1.1438466386124607E-6</v>
      </c>
      <c r="AL283" s="17">
        <f t="shared" si="86"/>
        <v>1.4388635174204204E-9</v>
      </c>
      <c r="AM283">
        <f t="shared" si="97"/>
        <v>7.9852308903432956E-10</v>
      </c>
      <c r="AN283">
        <f t="shared" si="98"/>
        <v>1.8019059651242744</v>
      </c>
      <c r="AO283">
        <f t="shared" si="99"/>
        <v>1.5000437928305716E-9</v>
      </c>
      <c r="AQ283">
        <f t="shared" si="100"/>
        <v>1.5000437928305716E-9</v>
      </c>
      <c r="AS283" s="4">
        <f t="shared" si="101"/>
        <v>0.95921434047288412</v>
      </c>
    </row>
    <row r="284" spans="1:45" x14ac:dyDescent="0.2">
      <c r="A284">
        <f>front!A284</f>
        <v>319.74</v>
      </c>
      <c r="B284" s="1">
        <f t="shared" si="102"/>
        <v>0.47000000000002728</v>
      </c>
      <c r="C284">
        <f>front!D284-front!B284</f>
        <v>346.34000000000015</v>
      </c>
      <c r="D284" s="2">
        <f>front!E284-front!C284</f>
        <v>2962</v>
      </c>
      <c r="E284" s="2">
        <f>IF(front!F284-front!C284&gt;0,front!F284-front!C284,0)</f>
        <v>1496.7999999999993</v>
      </c>
      <c r="F284" s="2">
        <f>front!I284-front!H284</f>
        <v>8890</v>
      </c>
      <c r="G284" s="2">
        <f>IF(front!J284-front!H284&gt;0,front!J284-front!H284,0)</f>
        <v>47.700000000000728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345.53234600935656</v>
      </c>
      <c r="J284" s="4">
        <f>D284/(constants!$A$4+constants!$B$4*data!D284+constants!$C$4*data!D284^2+constants!$D$4*data!D284^3+constants!$E$4*data!D284^4+constants!$F$4*data!D284^5+constants!$G$4*data!D284^6+constants!$H$4*data!D284^7)</f>
        <v>2955.2725426360776</v>
      </c>
      <c r="K284" s="4">
        <f>E284/(constants!$A$4+constants!$B$4*data!E284+constants!$C$4*data!E284^2+constants!$D$4*data!E284^3+constants!$E$4*data!E284^4+constants!$F$4*data!E284^5+constants!$G$4*data!E284^6+constants!$H$4*data!E284^7)</f>
        <v>1493.3773647610406</v>
      </c>
      <c r="L284" s="4">
        <f>F284/(constants!$A$4+constants!$B$4*data!F284+constants!$C$4*data!F284^2+constants!$D$4*data!F284^3+constants!$E$4*data!F284^4+constants!$F$4*data!F284^5+constants!$G$4*data!F284^6+constants!$H$4*data!F284^7)</f>
        <v>8882.8868714280852</v>
      </c>
      <c r="M284" s="4">
        <f>G284/(constants!$A$4+constants!$B$4*data!G284+constants!$C$4*data!G284^2+constants!$D$4*data!G284^3+constants!$E$4*data!G284^4+constants!$F$4*data!G284^5+constants!$G$4*data!G284^6+constants!$H$4*data!G284^7)</f>
        <v>47.587465699457269</v>
      </c>
      <c r="N284" s="4"/>
      <c r="O284" s="4">
        <f t="shared" si="87"/>
        <v>575.88724334892754</v>
      </c>
      <c r="P284" s="4">
        <f t="shared" si="88"/>
        <v>591.05450852721549</v>
      </c>
      <c r="Q284" s="4">
        <f t="shared" si="89"/>
        <v>298.67547295220811</v>
      </c>
      <c r="R284" s="4">
        <f t="shared" si="90"/>
        <v>1480.4811452380143</v>
      </c>
      <c r="S284" s="4">
        <f t="shared" si="91"/>
        <v>7.9312442832428784</v>
      </c>
      <c r="T284" s="4">
        <f t="shared" si="82"/>
        <v>0.97433863550743971</v>
      </c>
      <c r="U284" s="4">
        <f t="shared" si="92"/>
        <v>0.50532644391199222</v>
      </c>
      <c r="V284" s="4">
        <f t="shared" si="93"/>
        <v>5.3572072219587683E-3</v>
      </c>
      <c r="W284" s="4"/>
      <c r="X284">
        <f>IF(front!E284&gt;$X$2,O284,P284)</f>
        <v>591.05450852721549</v>
      </c>
      <c r="Y284">
        <f t="shared" si="94"/>
        <v>296.68797843523697</v>
      </c>
      <c r="Z284">
        <f>SUMPRODUCT($B$7:$B$456,Y$7:Y$456,EXP(constants!$B$32+constants!$A$32*ABS($A$7:$A$456-$A284)))</f>
        <v>9.0073726130806193</v>
      </c>
      <c r="AA284">
        <f t="shared" si="83"/>
        <v>287.68060582215634</v>
      </c>
      <c r="AB284">
        <f t="shared" si="95"/>
        <v>283.52299680240515</v>
      </c>
      <c r="AD284" s="4">
        <f t="shared" si="84"/>
        <v>1472.446712371167</v>
      </c>
      <c r="AE284">
        <f>SUMPRODUCT($B$7:$B$456,AD$7:AD$456,EXP(constants!$B$32+constants!$A$32*ABS($A$7:$A$456-$A284)))</f>
        <v>33.347465547568085</v>
      </c>
      <c r="AF284" s="4">
        <f t="shared" si="85"/>
        <v>1439.0992468235988</v>
      </c>
      <c r="AG284">
        <f t="shared" si="96"/>
        <v>1439.0992468235988</v>
      </c>
      <c r="AH284" s="4"/>
      <c r="AI284" s="5">
        <f>SUMPRODUCT(constants!$B$13:$B$20,A284^constants!$A$13:$A$20)*constants!$C$10/((A284/1000000000)^5*(EXP(0.014388/(A284/1000000000)/constants!$B$9)-1))</f>
        <v>3.9866852309155182E-7</v>
      </c>
      <c r="AJ284">
        <f>SUMPRODUCT(A284^constants!$E$28:$J$28,constants!$E$27:$J$27)</f>
        <v>1.1382900828685078E-6</v>
      </c>
      <c r="AL284" s="17">
        <f t="shared" si="86"/>
        <v>1.4061241154607106E-9</v>
      </c>
      <c r="AM284">
        <f t="shared" si="97"/>
        <v>7.9097399667254257E-10</v>
      </c>
      <c r="AN284">
        <f t="shared" si="98"/>
        <v>1.7777121894979762</v>
      </c>
      <c r="AO284">
        <f t="shared" si="99"/>
        <v>1.48586265105232E-9</v>
      </c>
      <c r="AQ284">
        <f t="shared" si="100"/>
        <v>1.48586265105232E-9</v>
      </c>
      <c r="AS284" s="4">
        <f t="shared" si="101"/>
        <v>0.94633519085015227</v>
      </c>
    </row>
    <row r="285" spans="1:45" x14ac:dyDescent="0.2">
      <c r="A285">
        <f>front!A285</f>
        <v>320.22000000000003</v>
      </c>
      <c r="B285" s="1">
        <f t="shared" si="102"/>
        <v>0.48000000000001819</v>
      </c>
      <c r="C285">
        <f>front!D285-front!B285</f>
        <v>350.74000000000024</v>
      </c>
      <c r="D285" s="2">
        <f>front!E285-front!C285</f>
        <v>2983.1999999999989</v>
      </c>
      <c r="E285" s="2">
        <f>IF(front!F285-front!C285&gt;0,front!F285-front!C285,0)</f>
        <v>1534.8999999999996</v>
      </c>
      <c r="F285" s="2">
        <f>front!I285-front!H285</f>
        <v>8855.1</v>
      </c>
      <c r="G285" s="2">
        <f>IF(front!J285-front!H285&gt;0,front!J285-front!H285,0)</f>
        <v>48.300000000001091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349.92220418418242</v>
      </c>
      <c r="J285" s="4">
        <f>D285/(constants!$A$4+constants!$B$4*data!D285+constants!$C$4*data!D285^2+constants!$D$4*data!D285^3+constants!$E$4*data!D285^4+constants!$F$4*data!D285^5+constants!$G$4*data!D285^6+constants!$H$4*data!D285^7)</f>
        <v>2976.4257913430365</v>
      </c>
      <c r="K285" s="4">
        <f>E285/(constants!$A$4+constants!$B$4*data!E285+constants!$C$4*data!E285^2+constants!$D$4*data!E285^3+constants!$E$4*data!E285^4+constants!$F$4*data!E285^5+constants!$G$4*data!E285^6+constants!$H$4*data!E285^7)</f>
        <v>1531.3910080163582</v>
      </c>
      <c r="L285" s="4">
        <f>F285/(constants!$A$4+constants!$B$4*data!F285+constants!$C$4*data!F285^2+constants!$D$4*data!F285^3+constants!$E$4*data!F285^4+constants!$F$4*data!F285^5+constants!$G$4*data!F285^6+constants!$H$4*data!F285^7)</f>
        <v>8847.8460279145929</v>
      </c>
      <c r="M285" s="4">
        <f>G285/(constants!$A$4+constants!$B$4*data!G285+constants!$C$4*data!G285^2+constants!$D$4*data!G285^3+constants!$E$4*data!G285^4+constants!$F$4*data!G285^5+constants!$G$4*data!G285^6+constants!$H$4*data!G285^7)</f>
        <v>48.186053249595993</v>
      </c>
      <c r="N285" s="4"/>
      <c r="O285" s="4">
        <f t="shared" si="87"/>
        <v>583.20367364030403</v>
      </c>
      <c r="P285" s="4">
        <f t="shared" si="88"/>
        <v>595.28515826860735</v>
      </c>
      <c r="Q285" s="4">
        <f t="shared" si="89"/>
        <v>306.27820160327161</v>
      </c>
      <c r="R285" s="4">
        <f t="shared" si="90"/>
        <v>1474.6410046524322</v>
      </c>
      <c r="S285" s="4">
        <f t="shared" si="91"/>
        <v>8.0310088749326649</v>
      </c>
      <c r="T285" s="4">
        <f t="shared" si="82"/>
        <v>0.97970471048960395</v>
      </c>
      <c r="U285" s="4">
        <f t="shared" si="92"/>
        <v>0.5145066987627992</v>
      </c>
      <c r="V285" s="4">
        <f t="shared" si="93"/>
        <v>5.4460772822640625E-3</v>
      </c>
      <c r="W285" s="4"/>
      <c r="X285">
        <f>IF(front!E285&gt;$X$2,O285,P285)</f>
        <v>595.28515826860735</v>
      </c>
      <c r="Y285">
        <f t="shared" si="94"/>
        <v>293.4255828651963</v>
      </c>
      <c r="Z285">
        <f>SUMPRODUCT($B$7:$B$456,Y$7:Y$456,EXP(constants!$B$32+constants!$A$32*ABS($A$7:$A$456-$A285)))</f>
        <v>9.1477033548911315</v>
      </c>
      <c r="AA285">
        <f t="shared" si="83"/>
        <v>284.27787951030518</v>
      </c>
      <c r="AB285">
        <f t="shared" si="95"/>
        <v>280.12027049055399</v>
      </c>
      <c r="AD285" s="4">
        <f t="shared" si="84"/>
        <v>1466.5055092176203</v>
      </c>
      <c r="AE285">
        <f>SUMPRODUCT($B$7:$B$456,AD$7:AD$456,EXP(constants!$B$32+constants!$A$32*ABS($A$7:$A$456-$A285)))</f>
        <v>33.37407709985402</v>
      </c>
      <c r="AF285" s="4">
        <f t="shared" si="85"/>
        <v>1433.1314321177663</v>
      </c>
      <c r="AG285">
        <f t="shared" si="96"/>
        <v>1433.1314321177663</v>
      </c>
      <c r="AH285" s="4"/>
      <c r="AI285" s="5">
        <f>SUMPRODUCT(constants!$B$13:$B$20,A285^constants!$A$13:$A$20)*constants!$C$10/((A285/1000000000)^5*(EXP(0.014388/(A285/1000000000)/constants!$B$9)-1))</f>
        <v>4.0436269097725396E-7</v>
      </c>
      <c r="AJ285">
        <f>SUMPRODUCT(A285^constants!$E$28:$J$28,constants!$E$27:$J$27)</f>
        <v>1.1326472696407603E-6</v>
      </c>
      <c r="AL285" s="17">
        <f t="shared" si="86"/>
        <v>1.443532416519245E-9</v>
      </c>
      <c r="AM285">
        <f t="shared" si="97"/>
        <v>7.9033035230203931E-10</v>
      </c>
      <c r="AN285">
        <f t="shared" si="98"/>
        <v>1.82649244371621</v>
      </c>
      <c r="AO285">
        <f t="shared" si="99"/>
        <v>1.4846535504564545E-9</v>
      </c>
      <c r="AQ285">
        <f t="shared" si="100"/>
        <v>1.4846535504564545E-9</v>
      </c>
      <c r="AS285" s="4">
        <f t="shared" si="101"/>
        <v>0.97230253891585217</v>
      </c>
    </row>
    <row r="286" spans="1:45" x14ac:dyDescent="0.2">
      <c r="A286">
        <f>front!A286</f>
        <v>320.69</v>
      </c>
      <c r="B286" s="1">
        <f t="shared" si="102"/>
        <v>0.46999999999997044</v>
      </c>
      <c r="C286">
        <f>front!D286-front!B286</f>
        <v>360.47000000000025</v>
      </c>
      <c r="D286" s="2">
        <f>front!E286-front!C286</f>
        <v>3030.4000000000015</v>
      </c>
      <c r="E286" s="2">
        <f>IF(front!F286-front!C286&gt;0,front!F286-front!C286,0)</f>
        <v>1505.7999999999993</v>
      </c>
      <c r="F286" s="2">
        <f>front!I286-front!H286</f>
        <v>8914.4</v>
      </c>
      <c r="G286" s="2">
        <f>IF(front!J286-front!H286&gt;0,front!J286-front!H286,0)</f>
        <v>24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359.62978534291199</v>
      </c>
      <c r="J286" s="4">
        <f>D286/(constants!$A$4+constants!$B$4*data!D286+constants!$C$4*data!D286^2+constants!$D$4*data!D286^3+constants!$E$4*data!D286^4+constants!$F$4*data!D286^5+constants!$G$4*data!D286^6+constants!$H$4*data!D286^7)</f>
        <v>3023.5219421930706</v>
      </c>
      <c r="K286" s="4">
        <f>E286/(constants!$A$4+constants!$B$4*data!E286+constants!$C$4*data!E286^2+constants!$D$4*data!E286^3+constants!$E$4*data!E286^4+constants!$F$4*data!E286^5+constants!$G$4*data!E286^6+constants!$H$4*data!E286^7)</f>
        <v>1502.356966989543</v>
      </c>
      <c r="L286" s="4">
        <f>F286/(constants!$A$4+constants!$B$4*data!F286+constants!$C$4*data!F286^2+constants!$D$4*data!F286^3+constants!$E$4*data!F286^4+constants!$F$4*data!F286^5+constants!$G$4*data!F286^6+constants!$H$4*data!F286^7)</f>
        <v>8907.3868466129225</v>
      </c>
      <c r="M286" s="4">
        <f>G286/(constants!$A$4+constants!$B$4*data!G286+constants!$C$4*data!G286^2+constants!$D$4*data!G286^3+constants!$E$4*data!G286^4+constants!$F$4*data!G286^5+constants!$G$4*data!G286^6+constants!$H$4*data!G286^7)</f>
        <v>23.943317856498183</v>
      </c>
      <c r="N286" s="4"/>
      <c r="O286" s="4">
        <f t="shared" si="87"/>
        <v>599.38297557151998</v>
      </c>
      <c r="P286" s="4">
        <f t="shared" si="88"/>
        <v>604.70438843861405</v>
      </c>
      <c r="Q286" s="4">
        <f t="shared" si="89"/>
        <v>300.47139339790863</v>
      </c>
      <c r="R286" s="4">
        <f t="shared" si="90"/>
        <v>1484.5644744354872</v>
      </c>
      <c r="S286" s="4">
        <f t="shared" si="91"/>
        <v>3.9905529760830305</v>
      </c>
      <c r="T286" s="4">
        <f t="shared" si="82"/>
        <v>0.99119997643669444</v>
      </c>
      <c r="U286" s="4">
        <f t="shared" si="92"/>
        <v>0.4968897185842247</v>
      </c>
      <c r="V286" s="4">
        <f t="shared" si="93"/>
        <v>2.6880294152266154E-3</v>
      </c>
      <c r="W286" s="4"/>
      <c r="X286">
        <f>IF(front!E286&gt;$X$2,O286,P286)</f>
        <v>604.70438843861405</v>
      </c>
      <c r="Y286">
        <f t="shared" si="94"/>
        <v>308.56784735545278</v>
      </c>
      <c r="Z286">
        <f>SUMPRODUCT($B$7:$B$456,Y$7:Y$456,EXP(constants!$B$32+constants!$A$32*ABS($A$7:$A$456-$A286)))</f>
        <v>9.2864911547547564</v>
      </c>
      <c r="AA286">
        <f t="shared" si="83"/>
        <v>299.28135620069804</v>
      </c>
      <c r="AB286">
        <f t="shared" si="95"/>
        <v>295.12374718094685</v>
      </c>
      <c r="AD286" s="4">
        <f t="shared" si="84"/>
        <v>1480.5220028077154</v>
      </c>
      <c r="AE286">
        <f>SUMPRODUCT($B$7:$B$456,AD$7:AD$456,EXP(constants!$B$32+constants!$A$32*ABS($A$7:$A$456-$A286)))</f>
        <v>33.398120580646669</v>
      </c>
      <c r="AF286" s="4">
        <f t="shared" si="85"/>
        <v>1447.1238822270686</v>
      </c>
      <c r="AG286">
        <f t="shared" si="96"/>
        <v>1447.1238822270686</v>
      </c>
      <c r="AH286" s="4"/>
      <c r="AI286" s="5">
        <f>SUMPRODUCT(constants!$B$13:$B$20,A286^constants!$A$13:$A$20)*constants!$C$10/((A286/1000000000)^5*(EXP(0.014388/(A286/1000000000)/constants!$B$9)-1))</f>
        <v>4.0999448673592001E-7</v>
      </c>
      <c r="AJ286">
        <f>SUMPRODUCT(A286^constants!$E$28:$J$28,constants!$E$27:$J$27)</f>
        <v>1.1271528585169864E-6</v>
      </c>
      <c r="AL286" s="17">
        <f t="shared" si="86"/>
        <v>1.3892290629006665E-9</v>
      </c>
      <c r="AM286">
        <f t="shared" si="97"/>
        <v>7.7889175374698469E-10</v>
      </c>
      <c r="AN286">
        <f t="shared" si="98"/>
        <v>1.783597086780744</v>
      </c>
      <c r="AO286">
        <f t="shared" si="99"/>
        <v>1.4631658827899622E-9</v>
      </c>
      <c r="AQ286">
        <f t="shared" si="100"/>
        <v>1.4631658827899622E-9</v>
      </c>
      <c r="AS286" s="4">
        <f t="shared" si="101"/>
        <v>0.94946791696078026</v>
      </c>
    </row>
    <row r="287" spans="1:45" x14ac:dyDescent="0.2">
      <c r="A287">
        <f>front!A287</f>
        <v>321.16000000000003</v>
      </c>
      <c r="B287" s="1">
        <f t="shared" si="102"/>
        <v>0.47000000000002728</v>
      </c>
      <c r="C287">
        <f>front!D287-front!B287</f>
        <v>365.73</v>
      </c>
      <c r="D287" s="2">
        <f>front!E287-front!C287</f>
        <v>3116.6000000000004</v>
      </c>
      <c r="E287" s="2">
        <f>IF(front!F287-front!C287&gt;0,front!F287-front!C287,0)</f>
        <v>1517.6000000000004</v>
      </c>
      <c r="F287" s="2">
        <f>front!I287-front!H287</f>
        <v>8929.2000000000007</v>
      </c>
      <c r="G287" s="2">
        <f>IF(front!J287-front!H287&gt;0,front!J287-front!H287,0)</f>
        <v>71.800000000001091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364.87767057384389</v>
      </c>
      <c r="J287" s="4">
        <f>D287/(constants!$A$4+constants!$B$4*data!D287+constants!$C$4*data!D287^2+constants!$D$4*data!D287^3+constants!$E$4*data!D287^4+constants!$F$4*data!D287^5+constants!$G$4*data!D287^6+constants!$H$4*data!D287^7)</f>
        <v>3109.5331958422835</v>
      </c>
      <c r="K287" s="4">
        <f>E287/(constants!$A$4+constants!$B$4*data!E287+constants!$C$4*data!E287^2+constants!$D$4*data!E287^3+constants!$E$4*data!E287^4+constants!$F$4*data!E287^5+constants!$G$4*data!E287^6+constants!$H$4*data!E287^7)</f>
        <v>1514.1302218785843</v>
      </c>
      <c r="L287" s="4">
        <f>F287/(constants!$A$4+constants!$B$4*data!F287+constants!$C$4*data!F287^2+constants!$D$4*data!F287^3+constants!$E$4*data!F287^4+constants!$F$4*data!F287^5+constants!$G$4*data!F287^6+constants!$H$4*data!F287^7)</f>
        <v>8922.2480933796487</v>
      </c>
      <c r="M287" s="4">
        <f>G287/(constants!$A$4+constants!$B$4*data!G287+constants!$C$4*data!G287^2+constants!$D$4*data!G287^3+constants!$E$4*data!G287^4+constants!$F$4*data!G287^5+constants!$G$4*data!G287^6+constants!$H$4*data!G287^7)</f>
        <v>71.63079025441931</v>
      </c>
      <c r="N287" s="4"/>
      <c r="O287" s="4">
        <f t="shared" si="87"/>
        <v>608.12945095640646</v>
      </c>
      <c r="P287" s="4">
        <f t="shared" si="88"/>
        <v>621.90663916845665</v>
      </c>
      <c r="Q287" s="4">
        <f t="shared" si="89"/>
        <v>302.82604437571683</v>
      </c>
      <c r="R287" s="4">
        <f t="shared" si="90"/>
        <v>1487.041348896608</v>
      </c>
      <c r="S287" s="4">
        <f t="shared" si="91"/>
        <v>11.938465042403218</v>
      </c>
      <c r="T287" s="4">
        <f t="shared" si="82"/>
        <v>0.97784685458500409</v>
      </c>
      <c r="U287" s="4">
        <f t="shared" si="92"/>
        <v>0.48693167961773431</v>
      </c>
      <c r="V287" s="4">
        <f t="shared" si="93"/>
        <v>8.0283342835500964E-3</v>
      </c>
      <c r="W287" s="4"/>
      <c r="X287">
        <f>IF(front!E287&gt;$X$2,O287,P287)</f>
        <v>621.90663916845665</v>
      </c>
      <c r="Y287">
        <f t="shared" si="94"/>
        <v>323.4494172772466</v>
      </c>
      <c r="Z287">
        <f>SUMPRODUCT($B$7:$B$456,Y$7:Y$456,EXP(constants!$B$32+constants!$A$32*ABS($A$7:$A$456-$A287)))</f>
        <v>9.4265347180882983</v>
      </c>
      <c r="AA287">
        <f t="shared" si="83"/>
        <v>314.02288255915829</v>
      </c>
      <c r="AB287">
        <f t="shared" si="95"/>
        <v>309.8652735394071</v>
      </c>
      <c r="AD287" s="4">
        <f t="shared" si="84"/>
        <v>1474.9475597645487</v>
      </c>
      <c r="AE287">
        <f>SUMPRODUCT($B$7:$B$456,AD$7:AD$456,EXP(constants!$B$32+constants!$A$32*ABS($A$7:$A$456-$A287)))</f>
        <v>33.420213713711348</v>
      </c>
      <c r="AF287" s="4">
        <f t="shared" si="85"/>
        <v>1441.5273460508374</v>
      </c>
      <c r="AG287">
        <f t="shared" si="96"/>
        <v>1441.5273460508374</v>
      </c>
      <c r="AH287" s="4"/>
      <c r="AI287" s="5">
        <f>SUMPRODUCT(constants!$B$13:$B$20,A287^constants!$A$13:$A$20)*constants!$C$10/((A287/1000000000)^5*(EXP(0.014388/(A287/1000000000)/constants!$B$9)-1))</f>
        <v>4.156822240490368E-7</v>
      </c>
      <c r="AJ287">
        <f>SUMPRODUCT(A287^constants!$E$28:$J$28,constants!$E$27:$J$27)</f>
        <v>1.1216885258739343E-6</v>
      </c>
      <c r="AL287" s="17">
        <f t="shared" si="86"/>
        <v>1.3414934151895934E-9</v>
      </c>
      <c r="AM287">
        <f t="shared" si="97"/>
        <v>7.7812504143391843E-10</v>
      </c>
      <c r="AN287">
        <f t="shared" si="98"/>
        <v>1.7240075100494225</v>
      </c>
      <c r="AO287">
        <f t="shared" si="99"/>
        <v>1.4617255962636294E-9</v>
      </c>
      <c r="AQ287">
        <f t="shared" si="100"/>
        <v>1.4617255962636294E-9</v>
      </c>
      <c r="AS287" s="4">
        <f t="shared" si="101"/>
        <v>0.91774640782006833</v>
      </c>
    </row>
    <row r="288" spans="1:45" x14ac:dyDescent="0.2">
      <c r="A288">
        <f>front!A288</f>
        <v>321.63</v>
      </c>
      <c r="B288" s="1">
        <f t="shared" si="102"/>
        <v>0.46999999999997044</v>
      </c>
      <c r="C288">
        <f>front!D288-front!B288</f>
        <v>363.25999999999976</v>
      </c>
      <c r="D288" s="2">
        <f>front!E288-front!C288</f>
        <v>3130.2999999999993</v>
      </c>
      <c r="E288" s="2">
        <f>IF(front!F288-front!C288&gt;0,front!F288-front!C288,0)</f>
        <v>1575.7999999999993</v>
      </c>
      <c r="F288" s="2">
        <f>front!I288-front!H288</f>
        <v>8860.6999999999989</v>
      </c>
      <c r="G288" s="2">
        <f>IF(front!J288-front!H288&gt;0,front!J288-front!H288,0)</f>
        <v>0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362.41335903491597</v>
      </c>
      <c r="J288" s="4">
        <f>D288/(constants!$A$4+constants!$B$4*data!D288+constants!$C$4*data!D288^2+constants!$D$4*data!D288^3+constants!$E$4*data!D288^4+constants!$F$4*data!D288^5+constants!$G$4*data!D288^6+constants!$H$4*data!D288^7)</f>
        <v>3123.2033132087427</v>
      </c>
      <c r="K288" s="4">
        <f>E288/(constants!$A$4+constants!$B$4*data!E288+constants!$C$4*data!E288^2+constants!$D$4*data!E288^3+constants!$E$4*data!E288^4+constants!$F$4*data!E288^5+constants!$G$4*data!E288^6+constants!$H$4*data!E288^7)</f>
        <v>1572.1982868421283</v>
      </c>
      <c r="L288" s="4">
        <f>F288/(constants!$A$4+constants!$B$4*data!F288+constants!$C$4*data!F288^2+constants!$D$4*data!F288^3+constants!$E$4*data!F288^4+constants!$F$4*data!F288^5+constants!$G$4*data!F288^6+constants!$H$4*data!F288^7)</f>
        <v>8853.4684571657017</v>
      </c>
      <c r="M288" s="4">
        <f>G288/(constants!$A$4+constants!$B$4*data!G288+constants!$C$4*data!G288^2+constants!$D$4*data!G288^3+constants!$E$4*data!G288^4+constants!$F$4*data!G288^5+constants!$G$4*data!G288^6+constants!$H$4*data!G288^7)</f>
        <v>0</v>
      </c>
      <c r="N288" s="4"/>
      <c r="O288" s="4">
        <f t="shared" si="87"/>
        <v>604.02226505819328</v>
      </c>
      <c r="P288" s="4">
        <f t="shared" si="88"/>
        <v>624.64066264174846</v>
      </c>
      <c r="Q288" s="4">
        <f t="shared" si="89"/>
        <v>314.43965736842563</v>
      </c>
      <c r="R288" s="4">
        <f t="shared" si="90"/>
        <v>1475.5780761942835</v>
      </c>
      <c r="S288" s="4">
        <f t="shared" si="91"/>
        <v>0</v>
      </c>
      <c r="T288" s="4">
        <f t="shared" si="82"/>
        <v>0.96699158601626212</v>
      </c>
      <c r="U288" s="4">
        <f t="shared" si="92"/>
        <v>0.50339287237335506</v>
      </c>
      <c r="V288" s="4">
        <f t="shared" si="93"/>
        <v>0</v>
      </c>
      <c r="W288" s="4"/>
      <c r="X288">
        <f>IF(front!E288&gt;$X$2,O288,P288)</f>
        <v>624.64066264174846</v>
      </c>
      <c r="Y288">
        <f t="shared" si="94"/>
        <v>314.73737547874481</v>
      </c>
      <c r="Z288">
        <f>SUMPRODUCT($B$7:$B$456,Y$7:Y$456,EXP(constants!$B$32+constants!$A$32*ABS($A$7:$A$456-$A288)))</f>
        <v>9.5676745971900186</v>
      </c>
      <c r="AA288">
        <f t="shared" si="83"/>
        <v>305.16970088155477</v>
      </c>
      <c r="AB288">
        <f t="shared" si="95"/>
        <v>301.01209186180358</v>
      </c>
      <c r="AD288" s="4">
        <f t="shared" si="84"/>
        <v>1475.5780761942835</v>
      </c>
      <c r="AE288">
        <f>SUMPRODUCT($B$7:$B$456,AD$7:AD$456,EXP(constants!$B$32+constants!$A$32*ABS($A$7:$A$456-$A288)))</f>
        <v>33.440469510224979</v>
      </c>
      <c r="AF288" s="4">
        <f t="shared" si="85"/>
        <v>1442.1376066840585</v>
      </c>
      <c r="AG288">
        <f t="shared" si="96"/>
        <v>1442.1376066840585</v>
      </c>
      <c r="AH288" s="4"/>
      <c r="AI288" s="5">
        <f>SUMPRODUCT(constants!$B$13:$B$20,A288^constants!$A$13:$A$20)*constants!$C$10/((A288/1000000000)^5*(EXP(0.014388/(A288/1000000000)/constants!$B$9)-1))</f>
        <v>4.2142617704509358E-7</v>
      </c>
      <c r="AJ288">
        <f>SUMPRODUCT(A288^constants!$E$28:$J$28,constants!$E$27:$J$27)</f>
        <v>1.1162538467375288E-6</v>
      </c>
      <c r="AL288" s="17">
        <f t="shared" si="86"/>
        <v>1.4000307244752573E-9</v>
      </c>
      <c r="AM288">
        <f t="shared" si="97"/>
        <v>7.7402727837058349E-10</v>
      </c>
      <c r="AN288">
        <f t="shared" si="98"/>
        <v>1.808761478565049</v>
      </c>
      <c r="AO288">
        <f t="shared" si="99"/>
        <v>1.4540278551061641E-9</v>
      </c>
      <c r="AQ288">
        <f t="shared" si="100"/>
        <v>1.4540278551061641E-9</v>
      </c>
      <c r="AS288" s="4">
        <f t="shared" si="101"/>
        <v>0.96286375777377087</v>
      </c>
    </row>
    <row r="289" spans="1:45" x14ac:dyDescent="0.2">
      <c r="A289">
        <f>front!A289</f>
        <v>322.10000000000002</v>
      </c>
      <c r="B289" s="1">
        <f t="shared" si="102"/>
        <v>0.47000000000002728</v>
      </c>
      <c r="C289">
        <f>front!D289-front!B289</f>
        <v>379.86999999999989</v>
      </c>
      <c r="D289" s="2">
        <f>front!E289-front!C289</f>
        <v>3169</v>
      </c>
      <c r="E289" s="2">
        <f>IF(front!F289-front!C289&gt;0,front!F289-front!C289,0)</f>
        <v>1636.4000000000015</v>
      </c>
      <c r="F289" s="2">
        <f>front!I289-front!H289</f>
        <v>8854.7999999999993</v>
      </c>
      <c r="G289" s="2">
        <f>IF(front!J289-front!H289&gt;0,front!J289-front!H289,0)</f>
        <v>59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378.98511976987282</v>
      </c>
      <c r="J289" s="4">
        <f>D289/(constants!$A$4+constants!$B$4*data!D289+constants!$C$4*data!D289^2+constants!$D$4*data!D289^3+constants!$E$4*data!D289^4+constants!$F$4*data!D289^5+constants!$G$4*data!D289^6+constants!$H$4*data!D289^7)</f>
        <v>3161.8190810844353</v>
      </c>
      <c r="K289" s="4">
        <f>E289/(constants!$A$4+constants!$B$4*data!E289+constants!$C$4*data!E289^2+constants!$D$4*data!E289^3+constants!$E$4*data!E289^4+constants!$F$4*data!E289^5+constants!$G$4*data!E289^6+constants!$H$4*data!E289^7)</f>
        <v>1632.6608718930597</v>
      </c>
      <c r="L289" s="4">
        <f>F289/(constants!$A$4+constants!$B$4*data!F289+constants!$C$4*data!F289^2+constants!$D$4*data!F289^3+constants!$E$4*data!F289^4+constants!$F$4*data!F289^5+constants!$G$4*data!F289^6+constants!$H$4*data!F289^7)</f>
        <v>8847.5448281810968</v>
      </c>
      <c r="M289" s="4">
        <f>G289/(constants!$A$4+constants!$B$4*data!G289+constants!$C$4*data!G289^2+constants!$D$4*data!G289^3+constants!$E$4*data!G289^4+constants!$F$4*data!G289^5+constants!$G$4*data!G289^6+constants!$H$4*data!G289^7)</f>
        <v>58.860877014803982</v>
      </c>
      <c r="N289" s="4"/>
      <c r="O289" s="4">
        <f t="shared" si="87"/>
        <v>631.64186628312132</v>
      </c>
      <c r="P289" s="4">
        <f t="shared" si="88"/>
        <v>632.36381621688702</v>
      </c>
      <c r="Q289" s="4">
        <f t="shared" si="89"/>
        <v>326.53217437861196</v>
      </c>
      <c r="R289" s="4">
        <f t="shared" si="90"/>
        <v>1474.5908046968495</v>
      </c>
      <c r="S289" s="4">
        <f t="shared" si="91"/>
        <v>9.8101461691339971</v>
      </c>
      <c r="T289" s="4">
        <f t="shared" si="82"/>
        <v>0.99885833136676805</v>
      </c>
      <c r="U289" s="4">
        <f t="shared" si="92"/>
        <v>0.51636758145348804</v>
      </c>
      <c r="V289" s="4">
        <f t="shared" si="93"/>
        <v>6.6527921765732112E-3</v>
      </c>
      <c r="W289" s="4"/>
      <c r="X289">
        <f>IF(front!E289&gt;$X$2,O289,P289)</f>
        <v>632.36381621688702</v>
      </c>
      <c r="Y289">
        <f t="shared" si="94"/>
        <v>310.54246883560637</v>
      </c>
      <c r="Z289">
        <f>SUMPRODUCT($B$7:$B$456,Y$7:Y$456,EXP(constants!$B$32+constants!$A$32*ABS($A$7:$A$456-$A289)))</f>
        <v>9.7101636102947069</v>
      </c>
      <c r="AA289">
        <f t="shared" si="83"/>
        <v>300.83230522531164</v>
      </c>
      <c r="AB289">
        <f t="shared" si="95"/>
        <v>296.67469620556045</v>
      </c>
      <c r="AD289" s="4">
        <f t="shared" si="84"/>
        <v>1464.6530246972607</v>
      </c>
      <c r="AE289">
        <f>SUMPRODUCT($B$7:$B$456,AD$7:AD$456,EXP(constants!$B$32+constants!$A$32*ABS($A$7:$A$456-$A289)))</f>
        <v>33.458891451103163</v>
      </c>
      <c r="AF289" s="4">
        <f t="shared" si="85"/>
        <v>1431.1941332461574</v>
      </c>
      <c r="AG289">
        <f t="shared" si="96"/>
        <v>1431.1941332461574</v>
      </c>
      <c r="AH289" s="4"/>
      <c r="AI289" s="5">
        <f>SUMPRODUCT(constants!$B$13:$B$20,A289^constants!$A$13:$A$20)*constants!$C$10/((A289/1000000000)^5*(EXP(0.014388/(A289/1000000000)/constants!$B$9)-1))</f>
        <v>4.272266185666488E-7</v>
      </c>
      <c r="AJ289">
        <f>SUMPRODUCT(A289^constants!$E$28:$J$28,constants!$E$27:$J$27)</f>
        <v>1.1108484082192967E-6</v>
      </c>
      <c r="AL289" s="17">
        <f t="shared" si="86"/>
        <v>1.4400507492915112E-9</v>
      </c>
      <c r="AM289">
        <f t="shared" si="97"/>
        <v>7.7616892245060432E-10</v>
      </c>
      <c r="AN289">
        <f t="shared" si="98"/>
        <v>1.8553316264516588</v>
      </c>
      <c r="AO289">
        <f t="shared" si="99"/>
        <v>1.458050982242754E-9</v>
      </c>
      <c r="AQ289">
        <f t="shared" si="100"/>
        <v>1.458050982242754E-9</v>
      </c>
      <c r="AS289" s="4">
        <f t="shared" si="101"/>
        <v>0.98765459289801028</v>
      </c>
    </row>
    <row r="290" spans="1:45" x14ac:dyDescent="0.2">
      <c r="A290">
        <f>front!A290</f>
        <v>322.57</v>
      </c>
      <c r="B290" s="1">
        <f t="shared" si="102"/>
        <v>0.46999999999997044</v>
      </c>
      <c r="C290">
        <f>front!D290-front!B290</f>
        <v>368.33999999999969</v>
      </c>
      <c r="D290" s="2">
        <f>front!E290-front!C290</f>
        <v>3131.2000000000007</v>
      </c>
      <c r="E290" s="2">
        <f>IF(front!F290-front!C290&gt;0,front!F290-front!C290,0)</f>
        <v>1561.3999999999996</v>
      </c>
      <c r="F290" s="2">
        <f>front!I290-front!H290</f>
        <v>8746.7999999999993</v>
      </c>
      <c r="G290" s="2">
        <f>IF(front!J290-front!H290&gt;0,front!J290-front!H290,0)</f>
        <v>0.1000000000003638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367.48166048107271</v>
      </c>
      <c r="J290" s="4">
        <f>D290/(constants!$A$4+constants!$B$4*data!D290+constants!$C$4*data!D290^2+constants!$D$4*data!D290^3+constants!$E$4*data!D290^4+constants!$F$4*data!D290^5+constants!$G$4*data!D290^6+constants!$H$4*data!D290^7)</f>
        <v>3124.101351270132</v>
      </c>
      <c r="K290" s="4">
        <f>E290/(constants!$A$4+constants!$B$4*data!E290+constants!$C$4*data!E290^2+constants!$D$4*data!E290^3+constants!$E$4*data!E290^4+constants!$F$4*data!E290^5+constants!$G$4*data!E290^6+constants!$H$4*data!E290^7)</f>
        <v>1557.8309340657268</v>
      </c>
      <c r="L290" s="4">
        <f>F290/(constants!$A$4+constants!$B$4*data!F290+constants!$C$4*data!F290^2+constants!$D$4*data!F290^3+constants!$E$4*data!F290^4+constants!$F$4*data!F290^5+constants!$G$4*data!F290^6+constants!$H$4*data!F290^7)</f>
        <v>8739.1249681290556</v>
      </c>
      <c r="M290" s="4">
        <f>G290/(constants!$A$4+constants!$B$4*data!G290+constants!$C$4*data!G290^2+constants!$D$4*data!G290^3+constants!$E$4*data!G290^4+constants!$F$4*data!G290^5+constants!$G$4*data!G290^6+constants!$H$4*data!G290^7)</f>
        <v>9.9763561475507245E-2</v>
      </c>
      <c r="N290" s="4"/>
      <c r="O290" s="4">
        <f t="shared" si="87"/>
        <v>612.46943413512122</v>
      </c>
      <c r="P290" s="4">
        <f t="shared" si="88"/>
        <v>624.82027025402635</v>
      </c>
      <c r="Q290" s="4">
        <f t="shared" si="89"/>
        <v>311.56618681314535</v>
      </c>
      <c r="R290" s="4">
        <f t="shared" si="90"/>
        <v>1456.5208280215093</v>
      </c>
      <c r="S290" s="4">
        <f t="shared" si="91"/>
        <v>1.6627260245917874E-2</v>
      </c>
      <c r="T290" s="4">
        <f t="shared" si="82"/>
        <v>0.98023297785476171</v>
      </c>
      <c r="U290" s="4">
        <f t="shared" si="92"/>
        <v>0.49864929427861759</v>
      </c>
      <c r="V290" s="4">
        <f t="shared" si="93"/>
        <v>1.1415738056079711E-5</v>
      </c>
      <c r="W290" s="4"/>
      <c r="X290">
        <f>IF(front!E290&gt;$X$2,O290,P290)</f>
        <v>624.82027025402635</v>
      </c>
      <c r="Y290">
        <f t="shared" si="94"/>
        <v>317.74899855020527</v>
      </c>
      <c r="Z290">
        <f>SUMPRODUCT($B$7:$B$456,Y$7:Y$456,EXP(constants!$B$32+constants!$A$32*ABS($A$7:$A$456-$A290)))</f>
        <v>9.8541767591911924</v>
      </c>
      <c r="AA290">
        <f t="shared" si="83"/>
        <v>307.89482179101407</v>
      </c>
      <c r="AB290">
        <f t="shared" si="95"/>
        <v>303.73721277126288</v>
      </c>
      <c r="AD290" s="4">
        <f t="shared" si="84"/>
        <v>1456.5039844341181</v>
      </c>
      <c r="AE290">
        <f>SUMPRODUCT($B$7:$B$456,AD$7:AD$456,EXP(constants!$B$32+constants!$A$32*ABS($A$7:$A$456-$A290)))</f>
        <v>33.475683240448788</v>
      </c>
      <c r="AF290" s="4">
        <f t="shared" si="85"/>
        <v>1423.0283011936694</v>
      </c>
      <c r="AG290">
        <f t="shared" si="96"/>
        <v>1423.0283011936694</v>
      </c>
      <c r="AH290" s="4"/>
      <c r="AI290" s="5">
        <f>SUMPRODUCT(constants!$B$13:$B$20,A290^constants!$A$13:$A$20)*constants!$C$10/((A290/1000000000)^5*(EXP(0.014388/(A290/1000000000)/constants!$B$9)-1))</f>
        <v>4.3308382015228509E-7</v>
      </c>
      <c r="AJ290">
        <f>SUMPRODUCT(A290^constants!$E$28:$J$28,constants!$E$27:$J$27)</f>
        <v>1.1054718094083795E-6</v>
      </c>
      <c r="AL290" s="17">
        <f t="shared" si="86"/>
        <v>1.4258503796781397E-9</v>
      </c>
      <c r="AM290">
        <f t="shared" si="97"/>
        <v>7.7684457047065322E-10</v>
      </c>
      <c r="AN290">
        <f t="shared" si="98"/>
        <v>1.8354384311578373</v>
      </c>
      <c r="AO290">
        <f t="shared" si="99"/>
        <v>1.4593202024225214E-9</v>
      </c>
      <c r="AQ290">
        <f t="shared" si="100"/>
        <v>1.4593202024225214E-9</v>
      </c>
      <c r="AS290" s="4">
        <f t="shared" si="101"/>
        <v>0.97706478489859827</v>
      </c>
    </row>
    <row r="291" spans="1:45" x14ac:dyDescent="0.2">
      <c r="A291">
        <f>front!A291</f>
        <v>323.04000000000002</v>
      </c>
      <c r="B291" s="1">
        <f t="shared" si="102"/>
        <v>0.47000000000002728</v>
      </c>
      <c r="C291">
        <f>front!D291-front!B291</f>
        <v>361.05999999999995</v>
      </c>
      <c r="D291" s="2">
        <f>front!E291-front!C291</f>
        <v>3129.1999999999989</v>
      </c>
      <c r="E291" s="2">
        <f>IF(front!F291-front!C291&gt;0,front!F291-front!C291,0)</f>
        <v>1517.1000000000004</v>
      </c>
      <c r="F291" s="2">
        <f>front!I291-front!H291</f>
        <v>8509.9999999999982</v>
      </c>
      <c r="G291" s="2">
        <f>IF(front!J291-front!H291&gt;0,front!J291-front!H291,0)</f>
        <v>64.199999999998909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360.21842629645266</v>
      </c>
      <c r="J291" s="4">
        <f>D291/(constants!$A$4+constants!$B$4*data!D291+constants!$C$4*data!D291^2+constants!$D$4*data!D291^3+constants!$E$4*data!D291^4+constants!$F$4*data!D291^5+constants!$G$4*data!D291^6+constants!$H$4*data!D291^7)</f>
        <v>3122.1057113279307</v>
      </c>
      <c r="K291" s="4">
        <f>E291/(constants!$A$4+constants!$B$4*data!E291+constants!$C$4*data!E291^2+constants!$D$4*data!E291^3+constants!$E$4*data!E291^4+constants!$F$4*data!E291^5+constants!$G$4*data!E291^6+constants!$H$4*data!E291^7)</f>
        <v>1513.6313551775056</v>
      </c>
      <c r="L291" s="4">
        <f>F291/(constants!$A$4+constants!$B$4*data!F291+constants!$C$4*data!F291^2+constants!$D$4*data!F291^3+constants!$E$4*data!F291^4+constants!$F$4*data!F291^5+constants!$G$4*data!F291^6+constants!$H$4*data!F291^7)</f>
        <v>8501.4869213426791</v>
      </c>
      <c r="M291" s="4">
        <f>G291/(constants!$A$4+constants!$B$4*data!G291+constants!$C$4*data!G291^2+constants!$D$4*data!G291^3+constants!$E$4*data!G291^4+constants!$F$4*data!G291^5+constants!$G$4*data!G291^6+constants!$H$4*data!G291^7)</f>
        <v>64.048650280255828</v>
      </c>
      <c r="N291" s="4"/>
      <c r="O291" s="4">
        <f t="shared" si="87"/>
        <v>600.36404382742103</v>
      </c>
      <c r="P291" s="4">
        <f t="shared" si="88"/>
        <v>624.42114226558613</v>
      </c>
      <c r="Q291" s="4">
        <f t="shared" si="89"/>
        <v>302.72627103550116</v>
      </c>
      <c r="R291" s="4">
        <f t="shared" si="90"/>
        <v>1416.9144868904464</v>
      </c>
      <c r="S291" s="4">
        <f t="shared" si="91"/>
        <v>10.674775046709303</v>
      </c>
      <c r="T291" s="4">
        <f t="shared" si="82"/>
        <v>0.9614729598186269</v>
      </c>
      <c r="U291" s="4">
        <f t="shared" si="92"/>
        <v>0.4848110522605304</v>
      </c>
      <c r="V291" s="4">
        <f t="shared" si="93"/>
        <v>7.5338174219222731E-3</v>
      </c>
      <c r="W291" s="4"/>
      <c r="X291">
        <f>IF(front!E291&gt;$X$2,O291,P291)</f>
        <v>624.42114226558613</v>
      </c>
      <c r="Y291">
        <f t="shared" si="94"/>
        <v>326.06225430070981</v>
      </c>
      <c r="Z291">
        <f>SUMPRODUCT($B$7:$B$456,Y$7:Y$456,EXP(constants!$B$32+constants!$A$32*ABS($A$7:$A$456-$A291)))</f>
        <v>9.9996912892343257</v>
      </c>
      <c r="AA291">
        <f t="shared" si="83"/>
        <v>316.0625630114755</v>
      </c>
      <c r="AB291">
        <f t="shared" si="95"/>
        <v>311.90495399172431</v>
      </c>
      <c r="AD291" s="4">
        <f t="shared" si="84"/>
        <v>1406.1008288541295</v>
      </c>
      <c r="AE291">
        <f>SUMPRODUCT($B$7:$B$456,AD$7:AD$456,EXP(constants!$B$32+constants!$A$32*ABS($A$7:$A$456-$A291)))</f>
        <v>33.49099900246302</v>
      </c>
      <c r="AF291" s="4">
        <f t="shared" si="85"/>
        <v>1372.6098298516665</v>
      </c>
      <c r="AG291">
        <f t="shared" si="96"/>
        <v>1372.6098298516665</v>
      </c>
      <c r="AH291" s="4"/>
      <c r="AI291" s="5">
        <f>SUMPRODUCT(constants!$B$13:$B$20,A291^constants!$A$13:$A$20)*constants!$C$10/((A291/1000000000)^5*(EXP(0.014388/(A291/1000000000)/constants!$B$9)-1))</f>
        <v>4.3899805201891422E-7</v>
      </c>
      <c r="AJ291">
        <f>SUMPRODUCT(A291^constants!$E$28:$J$28,constants!$E$27:$J$27)</f>
        <v>1.1001236612557413E-6</v>
      </c>
      <c r="AL291" s="17">
        <f t="shared" si="86"/>
        <v>1.4074738038003784E-9</v>
      </c>
      <c r="AM291">
        <f t="shared" si="97"/>
        <v>8.0148315809061932E-10</v>
      </c>
      <c r="AN291">
        <f t="shared" si="98"/>
        <v>1.7560865622596689</v>
      </c>
      <c r="AO291">
        <f t="shared" si="99"/>
        <v>1.5056043499080219E-9</v>
      </c>
      <c r="AQ291">
        <f t="shared" si="100"/>
        <v>1.5056043499080219E-9</v>
      </c>
      <c r="AS291" s="4">
        <f t="shared" si="101"/>
        <v>0.93482315183690967</v>
      </c>
    </row>
    <row r="292" spans="1:45" x14ac:dyDescent="0.2">
      <c r="A292">
        <f>front!A292</f>
        <v>323.52</v>
      </c>
      <c r="B292" s="1">
        <f t="shared" si="102"/>
        <v>0.47999999999996135</v>
      </c>
      <c r="C292">
        <f>front!D292-front!B292</f>
        <v>360.25999999999976</v>
      </c>
      <c r="D292" s="2">
        <f>front!E292-front!C292</f>
        <v>3032.6999999999989</v>
      </c>
      <c r="E292" s="2">
        <f>IF(front!F292-front!C292&gt;0,front!F292-front!C292,0)</f>
        <v>1462.8999999999996</v>
      </c>
      <c r="F292" s="2">
        <f>front!I292-front!H292</f>
        <v>8329.1</v>
      </c>
      <c r="G292" s="2">
        <f>IF(front!J292-front!H292&gt;0,front!J292-front!H292,0)</f>
        <v>0.1000000000003638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359.42026908144078</v>
      </c>
      <c r="J292" s="4">
        <f>D292/(constants!$A$4+constants!$B$4*data!D292+constants!$C$4*data!D292^2+constants!$D$4*data!D292^3+constants!$E$4*data!D292^4+constants!$F$4*data!D292^5+constants!$G$4*data!D292^6+constants!$H$4*data!D292^7)</f>
        <v>3025.8168904330473</v>
      </c>
      <c r="K292" s="4">
        <f>E292/(constants!$A$4+constants!$B$4*data!E292+constants!$C$4*data!E292^2+constants!$D$4*data!E292^3+constants!$E$4*data!E292^4+constants!$F$4*data!E292^5+constants!$G$4*data!E292^6+constants!$H$4*data!E292^7)</f>
        <v>1459.554188345556</v>
      </c>
      <c r="L292" s="4">
        <f>F292/(constants!$A$4+constants!$B$4*data!F292+constants!$C$4*data!F292^2+constants!$D$4*data!F292^3+constants!$E$4*data!F292^4+constants!$F$4*data!F292^5+constants!$G$4*data!F292^6+constants!$H$4*data!F292^7)</f>
        <v>8320.0208928862394</v>
      </c>
      <c r="M292" s="4">
        <f>G292/(constants!$A$4+constants!$B$4*data!G292+constants!$C$4*data!G292^2+constants!$D$4*data!G292^3+constants!$E$4*data!G292^4+constants!$F$4*data!G292^5+constants!$G$4*data!G292^6+constants!$H$4*data!G292^7)</f>
        <v>9.9763561475507245E-2</v>
      </c>
      <c r="N292" s="4"/>
      <c r="O292" s="4">
        <f t="shared" si="87"/>
        <v>599.03378180240122</v>
      </c>
      <c r="P292" s="4">
        <f t="shared" si="88"/>
        <v>605.16337808660944</v>
      </c>
      <c r="Q292" s="4">
        <f t="shared" si="89"/>
        <v>291.91083766911117</v>
      </c>
      <c r="R292" s="4">
        <f t="shared" si="90"/>
        <v>1386.6701488143731</v>
      </c>
      <c r="S292" s="4">
        <f t="shared" si="91"/>
        <v>1.6627260245917874E-2</v>
      </c>
      <c r="T292" s="4">
        <f t="shared" si="82"/>
        <v>0.98987117114788303</v>
      </c>
      <c r="U292" s="4">
        <f t="shared" si="92"/>
        <v>0.48236699086462836</v>
      </c>
      <c r="V292" s="4">
        <f t="shared" si="93"/>
        <v>1.1990782566520573E-5</v>
      </c>
      <c r="W292" s="4"/>
      <c r="X292">
        <f>IF(front!E292&gt;$X$2,O292,P292)</f>
        <v>605.16337808660944</v>
      </c>
      <c r="Y292">
        <f t="shared" si="94"/>
        <v>317.46389097589923</v>
      </c>
      <c r="Z292">
        <f>SUMPRODUCT($B$7:$B$456,Y$7:Y$456,EXP(constants!$B$32+constants!$A$32*ABS($A$7:$A$456-$A292)))</f>
        <v>10.149871753206057</v>
      </c>
      <c r="AA292">
        <f t="shared" si="83"/>
        <v>307.31401922269316</v>
      </c>
      <c r="AB292">
        <f t="shared" si="95"/>
        <v>303.15641020294197</v>
      </c>
      <c r="AD292" s="4">
        <f t="shared" si="84"/>
        <v>1386.653305226982</v>
      </c>
      <c r="AE292">
        <f>SUMPRODUCT($B$7:$B$456,AD$7:AD$456,EXP(constants!$B$32+constants!$A$32*ABS($A$7:$A$456-$A292)))</f>
        <v>33.506302247156611</v>
      </c>
      <c r="AF292" s="4">
        <f t="shared" si="85"/>
        <v>1353.1470029798254</v>
      </c>
      <c r="AG292">
        <f t="shared" si="96"/>
        <v>1353.1470029798254</v>
      </c>
      <c r="AH292" s="4"/>
      <c r="AI292" s="5">
        <f>SUMPRODUCT(constants!$B$13:$B$20,A292^constants!$A$13:$A$20)*constants!$C$10/((A292/1000000000)^5*(EXP(0.014388/(A292/1000000000)/constants!$B$9)-1))</f>
        <v>4.4509726139141361E-7</v>
      </c>
      <c r="AJ292">
        <f>SUMPRODUCT(A292^constants!$E$28:$J$28,constants!$E$27:$J$27)</f>
        <v>1.094690695691979E-6</v>
      </c>
      <c r="AL292" s="17">
        <f t="shared" si="86"/>
        <v>1.4682099616282307E-9</v>
      </c>
      <c r="AM292">
        <f t="shared" si="97"/>
        <v>8.0899613514371441E-10</v>
      </c>
      <c r="AN292">
        <f t="shared" si="98"/>
        <v>1.8148541109747205</v>
      </c>
      <c r="AO292">
        <f t="shared" si="99"/>
        <v>1.5197176482571061E-9</v>
      </c>
      <c r="AQ292">
        <f t="shared" si="100"/>
        <v>1.5197176482571061E-9</v>
      </c>
      <c r="AS292" s="4">
        <f t="shared" si="101"/>
        <v>0.9661070681860231</v>
      </c>
    </row>
    <row r="293" spans="1:45" x14ac:dyDescent="0.2">
      <c r="A293">
        <f>front!A293</f>
        <v>323.99</v>
      </c>
      <c r="B293" s="1">
        <f t="shared" si="102"/>
        <v>0.47000000000002728</v>
      </c>
      <c r="C293">
        <f>front!D293-front!B293</f>
        <v>344.4699999999998</v>
      </c>
      <c r="D293" s="2">
        <f>front!E293-front!C293</f>
        <v>2964.2999999999993</v>
      </c>
      <c r="E293" s="2">
        <f>IF(front!F293-front!C293&gt;0,front!F293-front!C293,0)</f>
        <v>1403.3999999999996</v>
      </c>
      <c r="F293" s="2">
        <f>front!I293-front!H293</f>
        <v>8066.7000000000007</v>
      </c>
      <c r="G293" s="2">
        <f>IF(front!J293-front!H293&gt;0,front!J293-front!H293,0)</f>
        <v>0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343.66665701084389</v>
      </c>
      <c r="J293" s="4">
        <f>D293/(constants!$A$4+constants!$B$4*data!D293+constants!$C$4*data!D293^2+constants!$D$4*data!D293^3+constants!$E$4*data!D293^4+constants!$F$4*data!D293^5+constants!$G$4*data!D293^6+constants!$H$4*data!D293^7)</f>
        <v>2957.5674674444613</v>
      </c>
      <c r="K293" s="4">
        <f>E293/(constants!$A$4+constants!$B$4*data!E293+constants!$C$4*data!E293^2+constants!$D$4*data!E293^3+constants!$E$4*data!E293^4+constants!$F$4*data!E293^5+constants!$G$4*data!E293^6+constants!$H$4*data!E293^7)</f>
        <v>1400.1889965452444</v>
      </c>
      <c r="L293" s="4">
        <f>F293/(constants!$A$4+constants!$B$4*data!F293+constants!$C$4*data!F293^2+constants!$D$4*data!F293^3+constants!$E$4*data!F293^4+constants!$F$4*data!F293^5+constants!$G$4*data!F293^6+constants!$H$4*data!F293^7)</f>
        <v>8056.9096086282107</v>
      </c>
      <c r="M293" s="4">
        <f>G293/(constants!$A$4+constants!$B$4*data!G293+constants!$C$4*data!G293^2+constants!$D$4*data!G293^3+constants!$E$4*data!G293^4+constants!$F$4*data!G293^5+constants!$G$4*data!G293^6+constants!$H$4*data!G293^7)</f>
        <v>0</v>
      </c>
      <c r="N293" s="4"/>
      <c r="O293" s="4">
        <f t="shared" si="87"/>
        <v>572.77776168473986</v>
      </c>
      <c r="P293" s="4">
        <f t="shared" si="88"/>
        <v>591.51349348889221</v>
      </c>
      <c r="Q293" s="4">
        <f t="shared" si="89"/>
        <v>280.03779930904892</v>
      </c>
      <c r="R293" s="4">
        <f t="shared" si="90"/>
        <v>1342.8182681047017</v>
      </c>
      <c r="S293" s="4">
        <f t="shared" si="91"/>
        <v>0</v>
      </c>
      <c r="T293" s="4">
        <f t="shared" si="82"/>
        <v>0.96832577445757928</v>
      </c>
      <c r="U293" s="4">
        <f t="shared" si="92"/>
        <v>0.47342588527831719</v>
      </c>
      <c r="V293" s="4">
        <f t="shared" si="93"/>
        <v>0</v>
      </c>
      <c r="W293" s="4"/>
      <c r="X293">
        <f>IF(front!E293&gt;$X$2,O293,P293)</f>
        <v>591.51349348889221</v>
      </c>
      <c r="Y293">
        <f t="shared" si="94"/>
        <v>315.51575432940973</v>
      </c>
      <c r="Z293">
        <f>SUMPRODUCT($B$7:$B$456,Y$7:Y$456,EXP(constants!$B$32+constants!$A$32*ABS($A$7:$A$456-$A293)))</f>
        <v>10.298599762055</v>
      </c>
      <c r="AA293">
        <f t="shared" si="83"/>
        <v>305.21715456735473</v>
      </c>
      <c r="AB293">
        <f t="shared" si="95"/>
        <v>301.05954554760353</v>
      </c>
      <c r="AD293" s="4">
        <f t="shared" si="84"/>
        <v>1342.8182681047017</v>
      </c>
      <c r="AE293">
        <f>SUMPRODUCT($B$7:$B$456,AD$7:AD$456,EXP(constants!$B$32+constants!$A$32*ABS($A$7:$A$456-$A293)))</f>
        <v>33.520790863580586</v>
      </c>
      <c r="AF293" s="4">
        <f t="shared" si="85"/>
        <v>1309.2974772411212</v>
      </c>
      <c r="AG293">
        <f t="shared" si="96"/>
        <v>1309.2974772411212</v>
      </c>
      <c r="AH293" s="4"/>
      <c r="AI293" s="5">
        <f>SUMPRODUCT(constants!$B$13:$B$20,A293^constants!$A$13:$A$20)*constants!$C$10/((A293/1000000000)^5*(EXP(0.014388/(A293/1000000000)/constants!$B$9)-1))</f>
        <v>4.5112758681537421E-7</v>
      </c>
      <c r="AJ293">
        <f>SUMPRODUCT(A293^constants!$E$28:$J$28,constants!$E$27:$J$27)</f>
        <v>1.0893989142319043E-6</v>
      </c>
      <c r="AL293" s="17">
        <f t="shared" si="86"/>
        <v>1.4984663116886355E-9</v>
      </c>
      <c r="AM293">
        <f t="shared" si="97"/>
        <v>8.3204843297141688E-10</v>
      </c>
      <c r="AN293">
        <f t="shared" si="98"/>
        <v>1.8009364026289945</v>
      </c>
      <c r="AO293">
        <f t="shared" si="99"/>
        <v>1.5630219142724374E-9</v>
      </c>
      <c r="AQ293">
        <f t="shared" si="100"/>
        <v>1.5630219142724374E-9</v>
      </c>
      <c r="AS293" s="4">
        <f t="shared" si="101"/>
        <v>0.95869821018225998</v>
      </c>
    </row>
    <row r="294" spans="1:45" x14ac:dyDescent="0.2">
      <c r="A294">
        <f>front!A294</f>
        <v>324.45999999999998</v>
      </c>
      <c r="B294" s="1">
        <f t="shared" si="102"/>
        <v>0.46999999999997044</v>
      </c>
      <c r="C294">
        <f>front!D294-front!B294</f>
        <v>352.14000000000033</v>
      </c>
      <c r="D294" s="2">
        <f>front!E294-front!C294</f>
        <v>3083.5</v>
      </c>
      <c r="E294" s="2">
        <f>IF(front!F294-front!C294&gt;0,front!F294-front!C294,0)</f>
        <v>1511</v>
      </c>
      <c r="F294" s="2">
        <f>front!I294-front!H294</f>
        <v>8100.5000000000018</v>
      </c>
      <c r="G294" s="2">
        <f>IF(front!J294-front!H294&gt;0,front!J294-front!H294,0)</f>
        <v>16.399999999999636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351.31897773994126</v>
      </c>
      <c r="J294" s="4">
        <f>D294/(constants!$A$4+constants!$B$4*data!D294+constants!$C$4*data!D294^2+constants!$D$4*data!D294^3+constants!$E$4*data!D294^4+constants!$F$4*data!D294^5+constants!$G$4*data!D294^6+constants!$H$4*data!D294^7)</f>
        <v>3076.5055274616057</v>
      </c>
      <c r="K294" s="4">
        <f>E294/(constants!$A$4+constants!$B$4*data!E294+constants!$C$4*data!E294^2+constants!$D$4*data!E294^3+constants!$E$4*data!E294^4+constants!$F$4*data!E294^5+constants!$G$4*data!E294^6+constants!$H$4*data!E294^7)</f>
        <v>1507.5451811997436</v>
      </c>
      <c r="L294" s="4">
        <f>F294/(constants!$A$4+constants!$B$4*data!F294+constants!$C$4*data!F294^2+constants!$D$4*data!F294^3+constants!$E$4*data!F294^4+constants!$F$4*data!F294^5+constants!$G$4*data!F294^6+constants!$H$4*data!F294^7)</f>
        <v>8090.7941196196507</v>
      </c>
      <c r="M294" s="4">
        <f>G294/(constants!$A$4+constants!$B$4*data!G294+constants!$C$4*data!G294^2+constants!$D$4*data!G294^3+constants!$E$4*data!G294^4+constants!$F$4*data!G294^5+constants!$G$4*data!G294^6+constants!$H$4*data!G294^7)</f>
        <v>16.361253600577122</v>
      </c>
      <c r="N294" s="4"/>
      <c r="O294" s="4">
        <f t="shared" si="87"/>
        <v>585.53162956656877</v>
      </c>
      <c r="P294" s="4">
        <f t="shared" si="88"/>
        <v>615.30110549232108</v>
      </c>
      <c r="Q294" s="4">
        <f t="shared" si="89"/>
        <v>301.50903623994873</v>
      </c>
      <c r="R294" s="4">
        <f t="shared" si="90"/>
        <v>1348.4656866032751</v>
      </c>
      <c r="S294" s="4">
        <f t="shared" si="91"/>
        <v>2.7268756000961871</v>
      </c>
      <c r="T294" s="4">
        <f t="shared" si="82"/>
        <v>0.95161803601517525</v>
      </c>
      <c r="U294" s="4">
        <f t="shared" si="92"/>
        <v>0.49001868117675851</v>
      </c>
      <c r="V294" s="4">
        <f t="shared" si="93"/>
        <v>2.0222061467244784E-3</v>
      </c>
      <c r="W294" s="4"/>
      <c r="X294">
        <f>IF(front!E294&gt;$X$2,O294,P294)</f>
        <v>615.30110549232108</v>
      </c>
      <c r="Y294">
        <f t="shared" si="94"/>
        <v>318.14189147298941</v>
      </c>
      <c r="Z294">
        <f>SUMPRODUCT($B$7:$B$456,Y$7:Y$456,EXP(constants!$B$32+constants!$A$32*ABS($A$7:$A$456-$A294)))</f>
        <v>10.449185742290449</v>
      </c>
      <c r="AA294">
        <f t="shared" si="83"/>
        <v>307.69270573069895</v>
      </c>
      <c r="AB294">
        <f t="shared" si="95"/>
        <v>303.53509671094776</v>
      </c>
      <c r="AD294" s="4">
        <f t="shared" si="84"/>
        <v>1345.7033332873514</v>
      </c>
      <c r="AE294">
        <f>SUMPRODUCT($B$7:$B$456,AD$7:AD$456,EXP(constants!$B$32+constants!$A$32*ABS($A$7:$A$456-$A294)))</f>
        <v>33.535818418371953</v>
      </c>
      <c r="AF294" s="4">
        <f t="shared" si="85"/>
        <v>1312.1675148689794</v>
      </c>
      <c r="AG294">
        <f t="shared" si="96"/>
        <v>1312.1675148689794</v>
      </c>
      <c r="AH294" s="4"/>
      <c r="AI294" s="5">
        <f>SUMPRODUCT(constants!$B$13:$B$20,A294^constants!$A$13:$A$20)*constants!$C$10/((A294/1000000000)^5*(EXP(0.014388/(A294/1000000000)/constants!$B$9)-1))</f>
        <v>4.5721575071310608E-7</v>
      </c>
      <c r="AJ294">
        <f>SUMPRODUCT(A294^constants!$E$28:$J$28,constants!$E$27:$J$27)</f>
        <v>1.0841344789197451E-6</v>
      </c>
      <c r="AL294" s="17">
        <f t="shared" si="86"/>
        <v>1.5063027493934459E-9</v>
      </c>
      <c r="AM294">
        <f t="shared" si="97"/>
        <v>8.2621652085937859E-10</v>
      </c>
      <c r="AN294">
        <f t="shared" si="98"/>
        <v>1.8231331755829383</v>
      </c>
      <c r="AO294">
        <f t="shared" si="99"/>
        <v>1.5520665346671015E-9</v>
      </c>
      <c r="AQ294">
        <f t="shared" si="100"/>
        <v>1.5520665346671015E-9</v>
      </c>
      <c r="AS294" s="4">
        <f t="shared" si="101"/>
        <v>0.97051428901308578</v>
      </c>
    </row>
    <row r="295" spans="1:45" x14ac:dyDescent="0.2">
      <c r="A295">
        <f>front!A295</f>
        <v>324.93</v>
      </c>
      <c r="B295" s="1">
        <f t="shared" si="102"/>
        <v>0.47000000000002728</v>
      </c>
      <c r="C295">
        <f>front!D295-front!B295</f>
        <v>364.59999999999991</v>
      </c>
      <c r="D295" s="2">
        <f>front!E295-front!C295</f>
        <v>3108.6000000000004</v>
      </c>
      <c r="E295" s="2">
        <f>IF(front!F295-front!C295&gt;0,front!F295-front!C295,0)</f>
        <v>1530.2000000000007</v>
      </c>
      <c r="F295" s="2">
        <f>front!I295-front!H295</f>
        <v>8084.3000000000011</v>
      </c>
      <c r="G295" s="2">
        <f>IF(front!J295-front!H295&gt;0,front!J295-front!H295,0)</f>
        <v>28.100000000000364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363.75027289662739</v>
      </c>
      <c r="J295" s="4">
        <f>D295/(constants!$A$4+constants!$B$4*data!D295+constants!$C$4*data!D295^2+constants!$D$4*data!D295^3+constants!$E$4*data!D295^4+constants!$F$4*data!D295^5+constants!$G$4*data!D295^6+constants!$H$4*data!D295^7)</f>
        <v>3101.5506606629683</v>
      </c>
      <c r="K295" s="4">
        <f>E295/(constants!$A$4+constants!$B$4*data!E295+constants!$C$4*data!E295^2+constants!$D$4*data!E295^3+constants!$E$4*data!E295^4+constants!$F$4*data!E295^5+constants!$G$4*data!E295^6+constants!$H$4*data!E295^7)</f>
        <v>1526.7016618241241</v>
      </c>
      <c r="L295" s="4">
        <f>F295/(constants!$A$4+constants!$B$4*data!F295+constants!$C$4*data!F295^2+constants!$D$4*data!F295^3+constants!$E$4*data!F295^4+constants!$F$4*data!F295^5+constants!$G$4*data!F295^6+constants!$H$4*data!F295^7)</f>
        <v>8074.553355985091</v>
      </c>
      <c r="M295" s="4">
        <f>G295/(constants!$A$4+constants!$B$4*data!G295+constants!$C$4*data!G295^2+constants!$D$4*data!G295^3+constants!$E$4*data!G295^4+constants!$F$4*data!G295^5+constants!$G$4*data!G295^6+constants!$H$4*data!G295^7)</f>
        <v>28.03364715642951</v>
      </c>
      <c r="N295" s="4"/>
      <c r="O295" s="4">
        <f t="shared" si="87"/>
        <v>606.25045482771225</v>
      </c>
      <c r="P295" s="4">
        <f t="shared" si="88"/>
        <v>620.31013213259359</v>
      </c>
      <c r="Q295" s="4">
        <f t="shared" si="89"/>
        <v>305.34033236482486</v>
      </c>
      <c r="R295" s="4">
        <f t="shared" si="90"/>
        <v>1345.7588926641818</v>
      </c>
      <c r="S295" s="4">
        <f t="shared" si="91"/>
        <v>4.6722745260715852</v>
      </c>
      <c r="T295" s="4">
        <f t="shared" si="82"/>
        <v>0.97733443873221137</v>
      </c>
      <c r="U295" s="4">
        <f t="shared" si="92"/>
        <v>0.49223818304415062</v>
      </c>
      <c r="V295" s="4">
        <f t="shared" si="93"/>
        <v>3.4718511254433868E-3</v>
      </c>
      <c r="W295" s="4"/>
      <c r="X295">
        <f>IF(front!E295&gt;$X$2,O295,P295)</f>
        <v>620.31013213259359</v>
      </c>
      <c r="Y295">
        <f t="shared" si="94"/>
        <v>319.37489547944125</v>
      </c>
      <c r="Z295">
        <f>SUMPRODUCT($B$7:$B$456,Y$7:Y$456,EXP(constants!$B$32+constants!$A$32*ABS($A$7:$A$456-$A295)))</f>
        <v>10.601691520998671</v>
      </c>
      <c r="AA295">
        <f t="shared" si="83"/>
        <v>308.77320395844259</v>
      </c>
      <c r="AB295">
        <f t="shared" si="95"/>
        <v>304.6155949386914</v>
      </c>
      <c r="AD295" s="4">
        <f t="shared" si="84"/>
        <v>1341.0258300229875</v>
      </c>
      <c r="AE295">
        <f>SUMPRODUCT($B$7:$B$456,AD$7:AD$456,EXP(constants!$B$32+constants!$A$32*ABS($A$7:$A$456-$A295)))</f>
        <v>33.551345335411057</v>
      </c>
      <c r="AF295" s="4">
        <f t="shared" si="85"/>
        <v>1307.4744846875765</v>
      </c>
      <c r="AG295">
        <f t="shared" si="96"/>
        <v>1307.4744846875765</v>
      </c>
      <c r="AH295" s="4"/>
      <c r="AI295" s="5">
        <f>SUMPRODUCT(constants!$B$13:$B$20,A295^constants!$A$13:$A$20)*constants!$C$10/((A295/1000000000)^5*(EXP(0.014388/(A295/1000000000)/constants!$B$9)-1))</f>
        <v>4.6336201781059645E-7</v>
      </c>
      <c r="AJ295">
        <f>SUMPRODUCT(A295^constants!$E$28:$J$28,constants!$E$27:$J$27)</f>
        <v>1.0788970472668771E-6</v>
      </c>
      <c r="AL295" s="17">
        <f t="shared" si="86"/>
        <v>1.5211368869799828E-9</v>
      </c>
      <c r="AM295">
        <f t="shared" si="97"/>
        <v>8.2517636856575577E-10</v>
      </c>
      <c r="AN295">
        <f t="shared" si="98"/>
        <v>1.8434082032958365</v>
      </c>
      <c r="AO295">
        <f t="shared" si="99"/>
        <v>1.5501125849152737E-9</v>
      </c>
      <c r="AQ295">
        <f t="shared" si="100"/>
        <v>1.5501125849152737E-9</v>
      </c>
      <c r="AS295" s="4">
        <f t="shared" si="101"/>
        <v>0.98130735908006661</v>
      </c>
    </row>
    <row r="296" spans="1:45" x14ac:dyDescent="0.2">
      <c r="A296">
        <f>front!A296</f>
        <v>325.39999999999998</v>
      </c>
      <c r="B296" s="1">
        <f t="shared" si="102"/>
        <v>0.46999999999997044</v>
      </c>
      <c r="C296">
        <f>front!D296-front!B296</f>
        <v>370.60000000000036</v>
      </c>
      <c r="D296" s="2">
        <f>front!E296-front!C296</f>
        <v>3180.3999999999996</v>
      </c>
      <c r="E296" s="2">
        <f>IF(front!F296-front!C296&gt;0,front!F296-front!C296,0)</f>
        <v>1546.3999999999996</v>
      </c>
      <c r="F296" s="2">
        <f>front!I296-front!H296</f>
        <v>8184.8000000000011</v>
      </c>
      <c r="G296" s="2">
        <f>IF(front!J296-front!H296&gt;0,front!J296-front!H296,0)</f>
        <v>17.5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369.73645699302352</v>
      </c>
      <c r="J296" s="4">
        <f>D296/(constants!$A$4+constants!$B$4*data!D296+constants!$C$4*data!D296^2+constants!$D$4*data!D296^3+constants!$E$4*data!D296^4+constants!$F$4*data!D296^5+constants!$G$4*data!D296^6+constants!$H$4*data!D296^7)</f>
        <v>3173.1943207746349</v>
      </c>
      <c r="K296" s="4">
        <f>E296/(constants!$A$4+constants!$B$4*data!E296+constants!$C$4*data!E296^2+constants!$D$4*data!E296^3+constants!$E$4*data!E296^4+constants!$F$4*data!E296^5+constants!$G$4*data!E296^6+constants!$H$4*data!E296^7)</f>
        <v>1542.8649391490746</v>
      </c>
      <c r="L296" s="4">
        <f>F296/(constants!$A$4+constants!$B$4*data!F296+constants!$C$4*data!F296^2+constants!$D$4*data!F296^3+constants!$E$4*data!F296^4+constants!$F$4*data!F296^5+constants!$G$4*data!F296^6+constants!$H$4*data!F296^7)</f>
        <v>8175.3139762555511</v>
      </c>
      <c r="M296" s="4">
        <f>G296/(constants!$A$4+constants!$B$4*data!G296+constants!$C$4*data!G296^2+constants!$D$4*data!G296^3+constants!$E$4*data!G296^4+constants!$F$4*data!G296^5+constants!$G$4*data!G296^6+constants!$H$4*data!G296^7)</f>
        <v>17.458656864151848</v>
      </c>
      <c r="N296" s="4"/>
      <c r="O296" s="4">
        <f t="shared" si="87"/>
        <v>616.22742832170582</v>
      </c>
      <c r="P296" s="4">
        <f t="shared" si="88"/>
        <v>634.63886415492698</v>
      </c>
      <c r="Q296" s="4">
        <f t="shared" si="89"/>
        <v>308.57298782981496</v>
      </c>
      <c r="R296" s="4">
        <f t="shared" si="90"/>
        <v>1362.5523293759252</v>
      </c>
      <c r="S296" s="4">
        <f t="shared" si="91"/>
        <v>2.9097761440253085</v>
      </c>
      <c r="T296" s="4">
        <f t="shared" si="82"/>
        <v>0.97098911385180064</v>
      </c>
      <c r="U296" s="4">
        <f t="shared" si="92"/>
        <v>0.48621823411445952</v>
      </c>
      <c r="V296" s="4">
        <f t="shared" si="93"/>
        <v>2.1355334993688213E-3</v>
      </c>
      <c r="W296" s="4"/>
      <c r="X296">
        <f>IF(front!E296&gt;$X$2,O296,P296)</f>
        <v>634.63886415492698</v>
      </c>
      <c r="Y296">
        <f t="shared" si="94"/>
        <v>330.51760903562405</v>
      </c>
      <c r="Z296">
        <f>SUMPRODUCT($B$7:$B$456,Y$7:Y$456,EXP(constants!$B$32+constants!$A$32*ABS($A$7:$A$456-$A296)))</f>
        <v>10.756204594218802</v>
      </c>
      <c r="AA296">
        <f t="shared" si="83"/>
        <v>319.76140444140526</v>
      </c>
      <c r="AB296">
        <f t="shared" si="95"/>
        <v>315.60379542165407</v>
      </c>
      <c r="AD296" s="4">
        <f t="shared" si="84"/>
        <v>1359.6046959086118</v>
      </c>
      <c r="AE296">
        <f>SUMPRODUCT($B$7:$B$456,AD$7:AD$456,EXP(constants!$B$32+constants!$A$32*ABS($A$7:$A$456-$A296)))</f>
        <v>33.567464289815277</v>
      </c>
      <c r="AF296" s="4">
        <f t="shared" si="85"/>
        <v>1326.0372316187966</v>
      </c>
      <c r="AG296">
        <f t="shared" si="96"/>
        <v>1326.0372316187966</v>
      </c>
      <c r="AH296" s="4"/>
      <c r="AI296" s="5">
        <f>SUMPRODUCT(constants!$B$13:$B$20,A296^constants!$A$13:$A$20)*constants!$C$10/((A296/1000000000)^5*(EXP(0.014388/(A296/1000000000)/constants!$B$9)-1))</f>
        <v>4.6956665142550776E-7</v>
      </c>
      <c r="AJ296">
        <f>SUMPRODUCT(A296^constants!$E$28:$J$28,constants!$E$27:$J$27)</f>
        <v>1.0736862880807618E-6</v>
      </c>
      <c r="AL296" s="17">
        <f t="shared" si="86"/>
        <v>1.4878358823225041E-9</v>
      </c>
      <c r="AM296">
        <f t="shared" si="97"/>
        <v>8.0969543122860104E-10</v>
      </c>
      <c r="AN296">
        <f t="shared" si="98"/>
        <v>1.8375253520511021</v>
      </c>
      <c r="AO296">
        <f t="shared" si="99"/>
        <v>1.5210312918647737E-9</v>
      </c>
      <c r="AQ296">
        <f t="shared" si="100"/>
        <v>1.5210312918647737E-9</v>
      </c>
      <c r="AS296" s="4">
        <f t="shared" si="101"/>
        <v>0.97817572214338067</v>
      </c>
    </row>
    <row r="297" spans="1:45" x14ac:dyDescent="0.2">
      <c r="A297">
        <f>front!A297</f>
        <v>325.87</v>
      </c>
      <c r="B297" s="1">
        <f t="shared" si="102"/>
        <v>0.47000000000002728</v>
      </c>
      <c r="C297">
        <f>front!D297-front!B297</f>
        <v>402.19999999999982</v>
      </c>
      <c r="D297" s="2">
        <f>front!E297-front!C297</f>
        <v>3346.4000000000015</v>
      </c>
      <c r="E297" s="2">
        <f>IF(front!F297-front!C297&gt;0,front!F297-front!C297,0)</f>
        <v>1678.6000000000004</v>
      </c>
      <c r="F297" s="2">
        <f>front!I297-front!H297</f>
        <v>8217.1</v>
      </c>
      <c r="G297" s="2">
        <f>IF(front!J297-front!H297&gt;0,front!J297-front!H297,0)</f>
        <v>50.800000000001091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401.26376226864227</v>
      </c>
      <c r="J297" s="4">
        <f>D297/(constants!$A$4+constants!$B$4*data!D297+constants!$C$4*data!D297^2+constants!$D$4*data!D297^3+constants!$E$4*data!D297^4+constants!$F$4*data!D297^5+constants!$G$4*data!D297^6+constants!$H$4*data!D297^7)</f>
        <v>3338.83670573676</v>
      </c>
      <c r="K297" s="4">
        <f>E297/(constants!$A$4+constants!$B$4*data!E297+constants!$C$4*data!E297^2+constants!$D$4*data!E297^3+constants!$E$4*data!E297^4+constants!$F$4*data!E297^5+constants!$G$4*data!E297^6+constants!$H$4*data!E297^7)</f>
        <v>1674.7651580924912</v>
      </c>
      <c r="L297" s="4">
        <f>F297/(constants!$A$4+constants!$B$4*data!F297+constants!$C$4*data!F297^2+constants!$D$4*data!F297^3+constants!$E$4*data!F297^4+constants!$F$4*data!F297^5+constants!$G$4*data!F297^6+constants!$H$4*data!F297^7)</f>
        <v>8207.7016825990449</v>
      </c>
      <c r="M297" s="4">
        <f>G297/(constants!$A$4+constants!$B$4*data!G297+constants!$C$4*data!G297^2+constants!$D$4*data!G297^3+constants!$E$4*data!G297^4+constants!$F$4*data!G297^5+constants!$G$4*data!G297^6+constants!$H$4*data!G297^7)</f>
        <v>50.680168843473751</v>
      </c>
      <c r="N297" s="4"/>
      <c r="O297" s="4">
        <f t="shared" si="87"/>
        <v>668.7729371144037</v>
      </c>
      <c r="P297" s="4">
        <f t="shared" si="88"/>
        <v>667.767341147352</v>
      </c>
      <c r="Q297" s="4">
        <f t="shared" si="89"/>
        <v>334.95303161849824</v>
      </c>
      <c r="R297" s="4">
        <f t="shared" si="90"/>
        <v>1367.9502804331742</v>
      </c>
      <c r="S297" s="4">
        <f t="shared" si="91"/>
        <v>8.4466948072456258</v>
      </c>
      <c r="T297" s="4">
        <f t="shared" si="82"/>
        <v>1.0015059076793482</v>
      </c>
      <c r="U297" s="4">
        <f t="shared" si="92"/>
        <v>0.50160139764095812</v>
      </c>
      <c r="V297" s="4">
        <f t="shared" si="93"/>
        <v>6.1747089262417501E-3</v>
      </c>
      <c r="W297" s="4"/>
      <c r="X297">
        <f>IF(front!E297&gt;$X$2,O297,P297)</f>
        <v>667.767341147352</v>
      </c>
      <c r="Y297">
        <f t="shared" si="94"/>
        <v>337.64662287497083</v>
      </c>
      <c r="Z297">
        <f>SUMPRODUCT($B$7:$B$456,Y$7:Y$456,EXP(constants!$B$32+constants!$A$32*ABS($A$7:$A$456-$A297)))</f>
        <v>10.912641063217039</v>
      </c>
      <c r="AA297">
        <f t="shared" si="83"/>
        <v>326.73398181175378</v>
      </c>
      <c r="AB297">
        <f t="shared" si="95"/>
        <v>322.57637279200259</v>
      </c>
      <c r="AD297" s="4">
        <f t="shared" si="84"/>
        <v>1359.3936908298322</v>
      </c>
      <c r="AE297">
        <f>SUMPRODUCT($B$7:$B$456,AD$7:AD$456,EXP(constants!$B$32+constants!$A$32*ABS($A$7:$A$456-$A297)))</f>
        <v>33.583862779128779</v>
      </c>
      <c r="AF297" s="4">
        <f t="shared" si="85"/>
        <v>1325.8098280507033</v>
      </c>
      <c r="AG297">
        <f t="shared" si="96"/>
        <v>1325.8098280507033</v>
      </c>
      <c r="AH297" s="4"/>
      <c r="AI297" s="5">
        <f>SUMPRODUCT(constants!$B$13:$B$20,A297^constants!$A$13:$A$20)*constants!$C$10/((A297/1000000000)^5*(EXP(0.014388/(A297/1000000000)/constants!$B$9)-1))</f>
        <v>4.7582991345059399E-7</v>
      </c>
      <c r="AJ297">
        <f>SUMPRODUCT(A297^constants!$E$28:$J$28,constants!$E$27:$J$27)</f>
        <v>1.0685018813511049E-6</v>
      </c>
      <c r="AL297" s="17">
        <f t="shared" si="86"/>
        <v>1.4750922683274432E-9</v>
      </c>
      <c r="AM297">
        <f t="shared" si="97"/>
        <v>8.0592394078273632E-10</v>
      </c>
      <c r="AN297">
        <f t="shared" si="98"/>
        <v>1.8303120104544748</v>
      </c>
      <c r="AO297">
        <f t="shared" si="99"/>
        <v>1.5139464612434314E-9</v>
      </c>
      <c r="AQ297">
        <f t="shared" si="100"/>
        <v>1.5139464612434314E-9</v>
      </c>
      <c r="AS297" s="4">
        <f t="shared" si="101"/>
        <v>0.97433582104080707</v>
      </c>
    </row>
    <row r="298" spans="1:45" x14ac:dyDescent="0.2">
      <c r="A298">
        <f>front!A298</f>
        <v>326.33999999999997</v>
      </c>
      <c r="B298" s="1">
        <f t="shared" si="102"/>
        <v>0.46999999999997044</v>
      </c>
      <c r="C298">
        <f>front!D298-front!B298</f>
        <v>410</v>
      </c>
      <c r="D298" s="2">
        <f>front!E298-front!C298</f>
        <v>3519.3999999999996</v>
      </c>
      <c r="E298" s="2">
        <f>IF(front!F298-front!C298&gt;0,front!F298-front!C298,0)</f>
        <v>1774.5</v>
      </c>
      <c r="F298" s="2">
        <f>front!I298-front!H298</f>
        <v>8327.7999999999993</v>
      </c>
      <c r="G298" s="2">
        <f>IF(front!J298-front!H298&gt;0,front!J298-front!H298,0)</f>
        <v>49.899999999999636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409.04583594955653</v>
      </c>
      <c r="J298" s="4">
        <f>D298/(constants!$A$4+constants!$B$4*data!D298+constants!$C$4*data!D298^2+constants!$D$4*data!D298^3+constants!$E$4*data!D298^4+constants!$F$4*data!D298^5+constants!$G$4*data!D298^6+constants!$H$4*data!D298^7)</f>
        <v>3511.4706371962798</v>
      </c>
      <c r="K298" s="4">
        <f>E298/(constants!$A$4+constants!$B$4*data!E298+constants!$C$4*data!E298^2+constants!$D$4*data!E298^3+constants!$E$4*data!E298^4+constants!$F$4*data!E298^5+constants!$G$4*data!E298^6+constants!$H$4*data!E298^7)</f>
        <v>1770.4475898170965</v>
      </c>
      <c r="L298" s="4">
        <f>F298/(constants!$A$4+constants!$B$4*data!F298+constants!$C$4*data!F298^2+constants!$D$4*data!F298^3+constants!$E$4*data!F298^4+constants!$F$4*data!F298^5+constants!$G$4*data!F298^6+constants!$H$4*data!F298^7)</f>
        <v>8318.7170522348242</v>
      </c>
      <c r="M298" s="4">
        <f>G298/(constants!$A$4+constants!$B$4*data!G298+constants!$C$4*data!G298^2+constants!$D$4*data!G298^3+constants!$E$4*data!G298^4+constants!$F$4*data!G298^5+constants!$G$4*data!G298^6+constants!$H$4*data!G298^7)</f>
        <v>49.782287080894299</v>
      </c>
      <c r="N298" s="4"/>
      <c r="O298" s="4">
        <f t="shared" si="87"/>
        <v>681.74305991592757</v>
      </c>
      <c r="P298" s="4">
        <f t="shared" si="88"/>
        <v>702.29412743925593</v>
      </c>
      <c r="Q298" s="4">
        <f t="shared" si="89"/>
        <v>354.08951796341927</v>
      </c>
      <c r="R298" s="4">
        <f t="shared" si="90"/>
        <v>1386.4528420391373</v>
      </c>
      <c r="S298" s="4">
        <f t="shared" si="91"/>
        <v>8.2970478468157154</v>
      </c>
      <c r="T298" s="4">
        <f t="shared" si="82"/>
        <v>0.97073723569601411</v>
      </c>
      <c r="U298" s="4">
        <f t="shared" si="92"/>
        <v>0.50418977480919602</v>
      </c>
      <c r="V298" s="4">
        <f t="shared" si="93"/>
        <v>5.9843707591328973E-3</v>
      </c>
      <c r="W298" s="4"/>
      <c r="X298">
        <f>IF(front!E298&gt;$X$2,O298,P298)</f>
        <v>702.29412743925593</v>
      </c>
      <c r="Y298">
        <f t="shared" si="94"/>
        <v>353.31300182298713</v>
      </c>
      <c r="Z298">
        <f>SUMPRODUCT($B$7:$B$456,Y$7:Y$456,EXP(constants!$B$32+constants!$A$32*ABS($A$7:$A$456-$A298)))</f>
        <v>11.070988404551082</v>
      </c>
      <c r="AA298">
        <f t="shared" si="83"/>
        <v>342.24201341843604</v>
      </c>
      <c r="AB298">
        <f t="shared" si="95"/>
        <v>338.08440439868485</v>
      </c>
      <c r="AD298" s="4">
        <f t="shared" si="84"/>
        <v>1378.0478463615859</v>
      </c>
      <c r="AE298">
        <f>SUMPRODUCT($B$7:$B$456,AD$7:AD$456,EXP(constants!$B$32+constants!$A$32*ABS($A$7:$A$456-$A298)))</f>
        <v>33.600556203826031</v>
      </c>
      <c r="AF298" s="4">
        <f t="shared" si="85"/>
        <v>1344.4472901577599</v>
      </c>
      <c r="AG298">
        <f t="shared" si="96"/>
        <v>1344.4472901577599</v>
      </c>
      <c r="AH298" s="4"/>
      <c r="AI298" s="5">
        <f>SUMPRODUCT(constants!$B$13:$B$20,A298^constants!$A$13:$A$20)*constants!$C$10/((A298/1000000000)^5*(EXP(0.014388/(A298/1000000000)/constants!$B$9)-1))</f>
        <v>4.8215206433713519E-7</v>
      </c>
      <c r="AJ298">
        <f>SUMPRODUCT(A298^constants!$E$28:$J$28,constants!$E$27:$J$27)</f>
        <v>1.063343518136015E-6</v>
      </c>
      <c r="AL298" s="17">
        <f t="shared" si="86"/>
        <v>1.4261292685023088E-9</v>
      </c>
      <c r="AM298">
        <f t="shared" si="97"/>
        <v>7.909149922948934E-10</v>
      </c>
      <c r="AN298">
        <f t="shared" si="98"/>
        <v>1.8031384945230311</v>
      </c>
      <c r="AO298">
        <f t="shared" si="99"/>
        <v>1.4857518099862845E-9</v>
      </c>
      <c r="AQ298">
        <f t="shared" si="100"/>
        <v>1.4857518099862845E-9</v>
      </c>
      <c r="AS298" s="4">
        <f t="shared" si="101"/>
        <v>0.95987045677263816</v>
      </c>
    </row>
    <row r="299" spans="1:45" x14ac:dyDescent="0.2">
      <c r="A299">
        <f>front!A299</f>
        <v>326.82</v>
      </c>
      <c r="B299" s="1">
        <f t="shared" si="102"/>
        <v>0.48000000000001819</v>
      </c>
      <c r="C299">
        <f>front!D299-front!B299</f>
        <v>428.33999999999969</v>
      </c>
      <c r="D299" s="2">
        <f>front!E299-front!C299</f>
        <v>3590</v>
      </c>
      <c r="E299" s="2">
        <f>IF(front!F299-front!C299&gt;0,front!F299-front!C299,0)</f>
        <v>1817.7999999999993</v>
      </c>
      <c r="F299" s="2">
        <f>front!I299-front!H299</f>
        <v>8471.7000000000007</v>
      </c>
      <c r="G299" s="2">
        <f>IF(front!J299-front!H299&gt;0,front!J299-front!H299,0)</f>
        <v>0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427.34371207363188</v>
      </c>
      <c r="J299" s="4">
        <f>D299/(constants!$A$4+constants!$B$4*data!D299+constants!$C$4*data!D299^2+constants!$D$4*data!D299^3+constants!$E$4*data!D299^4+constants!$F$4*data!D299^5+constants!$G$4*data!D299^6+constants!$H$4*data!D299^7)</f>
        <v>3581.9234731910924</v>
      </c>
      <c r="K299" s="4">
        <f>E299/(constants!$A$4+constants!$B$4*data!E299+constants!$C$4*data!E299^2+constants!$D$4*data!E299^3+constants!$E$4*data!E299^4+constants!$F$4*data!E299^5+constants!$G$4*data!E299^6+constants!$H$4*data!E299^7)</f>
        <v>1813.6493350126505</v>
      </c>
      <c r="L299" s="4">
        <f>F299/(constants!$A$4+constants!$B$4*data!F299+constants!$C$4*data!F299^2+constants!$D$4*data!F299^3+constants!$E$4*data!F299^4+constants!$F$4*data!F299^5+constants!$G$4*data!F299^6+constants!$H$4*data!F299^7)</f>
        <v>8463.0618039651981</v>
      </c>
      <c r="M299" s="4">
        <f>G299/(constants!$A$4+constants!$B$4*data!G299+constants!$C$4*data!G299^2+constants!$D$4*data!G299^3+constants!$E$4*data!G299^4+constants!$F$4*data!G299^5+constants!$G$4*data!G299^6+constants!$H$4*data!G299^7)</f>
        <v>0</v>
      </c>
      <c r="N299" s="4"/>
      <c r="O299" s="4">
        <f t="shared" si="87"/>
        <v>712.2395201227198</v>
      </c>
      <c r="P299" s="4">
        <f t="shared" si="88"/>
        <v>716.38469463821843</v>
      </c>
      <c r="Q299" s="4">
        <f t="shared" si="89"/>
        <v>362.72986700253006</v>
      </c>
      <c r="R299" s="4">
        <f t="shared" si="90"/>
        <v>1410.5103006608663</v>
      </c>
      <c r="S299" s="4">
        <f t="shared" si="91"/>
        <v>0</v>
      </c>
      <c r="T299" s="4">
        <f t="shared" si="82"/>
        <v>0.99421375896704212</v>
      </c>
      <c r="U299" s="4">
        <f t="shared" si="92"/>
        <v>0.50633391488872093</v>
      </c>
      <c r="V299" s="4">
        <f t="shared" si="93"/>
        <v>0</v>
      </c>
      <c r="W299" s="4"/>
      <c r="X299">
        <f>IF(front!E299&gt;$X$2,O299,P299)</f>
        <v>716.38469463821843</v>
      </c>
      <c r="Y299">
        <f t="shared" si="94"/>
        <v>358.88787290439939</v>
      </c>
      <c r="Z299">
        <f>SUMPRODUCT($B$7:$B$456,Y$7:Y$456,EXP(constants!$B$32+constants!$A$32*ABS($A$7:$A$456-$A299)))</f>
        <v>11.23457970575523</v>
      </c>
      <c r="AA299">
        <f t="shared" si="83"/>
        <v>347.65329319864418</v>
      </c>
      <c r="AB299">
        <f t="shared" si="95"/>
        <v>343.49568417889299</v>
      </c>
      <c r="AD299" s="4">
        <f t="shared" si="84"/>
        <v>1410.5103006608663</v>
      </c>
      <c r="AE299">
        <f>SUMPRODUCT($B$7:$B$456,AD$7:AD$456,EXP(constants!$B$32+constants!$A$32*ABS($A$7:$A$456-$A299)))</f>
        <v>33.617846918955735</v>
      </c>
      <c r="AF299" s="4">
        <f t="shared" si="85"/>
        <v>1376.8924537419105</v>
      </c>
      <c r="AG299">
        <f t="shared" si="96"/>
        <v>1376.8924537419105</v>
      </c>
      <c r="AH299" s="4"/>
      <c r="AI299" s="5">
        <f>SUMPRODUCT(constants!$B$13:$B$20,A299^constants!$A$13:$A$20)*constants!$C$10/((A299/1000000000)^5*(EXP(0.014388/(A299/1000000000)/constants!$B$9)-1))</f>
        <v>4.8866977990048934E-7</v>
      </c>
      <c r="AJ299">
        <f>SUMPRODUCT(A299^constants!$E$28:$J$28,constants!$E$27:$J$27)</f>
        <v>1.0581019734115017E-6</v>
      </c>
      <c r="AL299" s="17">
        <f t="shared" si="86"/>
        <v>1.4226373209568174E-9</v>
      </c>
      <c r="AM299">
        <f t="shared" si="97"/>
        <v>7.6847103819615826E-10</v>
      </c>
      <c r="AN299">
        <f t="shared" si="98"/>
        <v>1.8512569117714468</v>
      </c>
      <c r="AO299">
        <f t="shared" si="99"/>
        <v>1.4435903315084412E-9</v>
      </c>
      <c r="AQ299">
        <f t="shared" si="100"/>
        <v>1.4435903315084412E-9</v>
      </c>
      <c r="AS299" s="4">
        <f t="shared" si="101"/>
        <v>0.98548548705661565</v>
      </c>
    </row>
    <row r="300" spans="1:45" x14ac:dyDescent="0.2">
      <c r="A300">
        <f>front!A300</f>
        <v>327.29000000000002</v>
      </c>
      <c r="B300" s="1">
        <f t="shared" si="102"/>
        <v>0.47000000000002728</v>
      </c>
      <c r="C300">
        <f>front!D300-front!B300</f>
        <v>431.67000000000007</v>
      </c>
      <c r="D300" s="2">
        <f>front!E300-front!C300</f>
        <v>3662.4000000000015</v>
      </c>
      <c r="E300" s="2">
        <f>IF(front!F300-front!C300&gt;0,front!F300-front!C300,0)</f>
        <v>1816.7000000000007</v>
      </c>
      <c r="F300" s="2">
        <f>front!I300-front!H300</f>
        <v>8736.3999999999978</v>
      </c>
      <c r="G300" s="2">
        <f>IF(front!J300-front!H300&gt;0,front!J300-front!H300,0)</f>
        <v>11.599999999998545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430.66606745445705</v>
      </c>
      <c r="J300" s="4">
        <f>D300/(constants!$A$4+constants!$B$4*data!D300+constants!$C$4*data!D300^2+constants!$D$4*data!D300^3+constants!$E$4*data!D300^4+constants!$F$4*data!D300^5+constants!$G$4*data!D300^6+constants!$H$4*data!D300^7)</f>
        <v>3654.1740339526887</v>
      </c>
      <c r="K300" s="4">
        <f>E300/(constants!$A$4+constants!$B$4*data!E300+constants!$C$4*data!E300^2+constants!$D$4*data!E300^3+constants!$E$4*data!E300^4+constants!$F$4*data!E300^5+constants!$G$4*data!E300^6+constants!$H$4*data!E300^7)</f>
        <v>1812.5518312047711</v>
      </c>
      <c r="L300" s="4">
        <f>F300/(constants!$A$4+constants!$B$4*data!F300+constants!$C$4*data!F300^2+constants!$D$4*data!F300^3+constants!$E$4*data!F300^4+constants!$F$4*data!F300^5+constants!$G$4*data!F300^6+constants!$H$4*data!F300^7)</f>
        <v>8728.685797170363</v>
      </c>
      <c r="M300" s="4">
        <f>G300/(constants!$A$4+constants!$B$4*data!G300+constants!$C$4*data!G300^2+constants!$D$4*data!G300^3+constants!$E$4*data!G300^4+constants!$F$4*data!G300^5+constants!$G$4*data!G300^6+constants!$H$4*data!G300^7)</f>
        <v>11.572587896626546</v>
      </c>
      <c r="N300" s="4"/>
      <c r="O300" s="4">
        <f t="shared" si="87"/>
        <v>717.77677909076181</v>
      </c>
      <c r="P300" s="4">
        <f t="shared" si="88"/>
        <v>730.83480679053775</v>
      </c>
      <c r="Q300" s="4">
        <f t="shared" si="89"/>
        <v>362.51036624095423</v>
      </c>
      <c r="R300" s="4">
        <f t="shared" si="90"/>
        <v>1454.7809661950605</v>
      </c>
      <c r="S300" s="4">
        <f t="shared" si="91"/>
        <v>1.9287646494377577</v>
      </c>
      <c r="T300" s="4">
        <f t="shared" si="82"/>
        <v>0.98213272332071822</v>
      </c>
      <c r="U300" s="4">
        <f t="shared" si="92"/>
        <v>0.49602230609803477</v>
      </c>
      <c r="V300" s="4">
        <f t="shared" si="93"/>
        <v>1.3258110287780217E-3</v>
      </c>
      <c r="W300" s="4"/>
      <c r="X300">
        <f>IF(front!E300&gt;$X$2,O300,P300)</f>
        <v>730.83480679053775</v>
      </c>
      <c r="Y300">
        <f t="shared" si="94"/>
        <v>373.55431911622134</v>
      </c>
      <c r="Z300">
        <f>SUMPRODUCT($B$7:$B$456,Y$7:Y$456,EXP(constants!$B$32+constants!$A$32*ABS($A$7:$A$456-$A300)))</f>
        <v>11.396484787032039</v>
      </c>
      <c r="AA300">
        <f t="shared" si="83"/>
        <v>362.15783432918931</v>
      </c>
      <c r="AB300">
        <f t="shared" si="95"/>
        <v>358.00022530943812</v>
      </c>
      <c r="AD300" s="4">
        <f t="shared" si="84"/>
        <v>1452.8271075647574</v>
      </c>
      <c r="AE300">
        <f>SUMPRODUCT($B$7:$B$456,AD$7:AD$456,EXP(constants!$B$32+constants!$A$32*ABS($A$7:$A$456-$A300)))</f>
        <v>33.633937233761948</v>
      </c>
      <c r="AF300" s="4">
        <f t="shared" si="85"/>
        <v>1419.1931703309954</v>
      </c>
      <c r="AG300">
        <f t="shared" si="96"/>
        <v>1419.1931703309954</v>
      </c>
      <c r="AH300" s="4"/>
      <c r="AI300" s="5">
        <f>SUMPRODUCT(constants!$B$13:$B$20,A300^constants!$A$13:$A$20)*constants!$C$10/((A300/1000000000)^5*(EXP(0.014388/(A300/1000000000)/constants!$B$9)-1))</f>
        <v>4.9511175074781594E-7</v>
      </c>
      <c r="AJ300">
        <f>SUMPRODUCT(A300^constants!$E$28:$J$28,constants!$E$27:$J$27)</f>
        <v>1.0529953527335331E-6</v>
      </c>
      <c r="AL300" s="17">
        <f t="shared" si="86"/>
        <v>1.3829928467778623E-9</v>
      </c>
      <c r="AM300">
        <f t="shared" si="97"/>
        <v>7.4196760155486456E-10</v>
      </c>
      <c r="AN300">
        <f t="shared" si="98"/>
        <v>1.8639531481963196</v>
      </c>
      <c r="AO300">
        <f t="shared" si="99"/>
        <v>1.3938030227024691E-9</v>
      </c>
      <c r="AQ300">
        <f t="shared" si="100"/>
        <v>1.3938030227024691E-9</v>
      </c>
      <c r="AS300" s="4">
        <f t="shared" si="101"/>
        <v>0.99224411502304921</v>
      </c>
    </row>
    <row r="301" spans="1:45" x14ac:dyDescent="0.2">
      <c r="A301">
        <f>front!A301</f>
        <v>327.76</v>
      </c>
      <c r="B301" s="1">
        <f t="shared" si="102"/>
        <v>0.46999999999997044</v>
      </c>
      <c r="C301">
        <f>front!D301-front!B301</f>
        <v>454.47000000000025</v>
      </c>
      <c r="D301" s="2">
        <f>front!E301-front!C301</f>
        <v>3783.5</v>
      </c>
      <c r="E301" s="2">
        <f>IF(front!F301-front!C301&gt;0,front!F301-front!C301,0)</f>
        <v>1825</v>
      </c>
      <c r="F301" s="2">
        <f>front!I301-front!H301</f>
        <v>8958.0999999999985</v>
      </c>
      <c r="G301" s="2">
        <f>IF(front!J301-front!H301&gt;0,front!J301-front!H301,0)</f>
        <v>24.799999999999272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453.41375653504446</v>
      </c>
      <c r="J301" s="4">
        <f>D301/(constants!$A$4+constants!$B$4*data!D301+constants!$C$4*data!D301^2+constants!$D$4*data!D301^3+constants!$E$4*data!D301^4+constants!$F$4*data!D301^5+constants!$G$4*data!D301^6+constants!$H$4*data!D301^7)</f>
        <v>3775.0276848485105</v>
      </c>
      <c r="K301" s="4">
        <f>E301/(constants!$A$4+constants!$B$4*data!E301+constants!$C$4*data!E301^2+constants!$D$4*data!E301^3+constants!$E$4*data!E301^4+constants!$F$4*data!E301^5+constants!$G$4*data!E301^6+constants!$H$4*data!E301^7)</f>
        <v>1820.8329961802046</v>
      </c>
      <c r="L301" s="4">
        <f>F301/(constants!$A$4+constants!$B$4*data!F301+constants!$C$4*data!F301^2+constants!$D$4*data!F301^3+constants!$E$4*data!F301^4+constants!$F$4*data!F301^5+constants!$G$4*data!F301^6+constants!$H$4*data!F301^7)</f>
        <v>8951.2690140811101</v>
      </c>
      <c r="M301" s="4">
        <f>G301/(constants!$A$4+constants!$B$4*data!G301+constants!$C$4*data!G301^2+constants!$D$4*data!G301^3+constants!$E$4*data!G301^4+constants!$F$4*data!G301^5+constants!$G$4*data!G301^6+constants!$H$4*data!G301^7)</f>
        <v>24.741430607742824</v>
      </c>
      <c r="N301" s="4"/>
      <c r="O301" s="4">
        <f t="shared" si="87"/>
        <v>755.68959422507407</v>
      </c>
      <c r="P301" s="4">
        <f t="shared" si="88"/>
        <v>755.00553696970212</v>
      </c>
      <c r="Q301" s="4">
        <f t="shared" si="89"/>
        <v>364.16659923604095</v>
      </c>
      <c r="R301" s="4">
        <f t="shared" si="90"/>
        <v>1491.8781690135181</v>
      </c>
      <c r="S301" s="4">
        <f t="shared" si="91"/>
        <v>4.1235717679571371</v>
      </c>
      <c r="T301" s="4">
        <f t="shared" si="82"/>
        <v>1.0009060294552508</v>
      </c>
      <c r="U301" s="4">
        <f t="shared" si="92"/>
        <v>0.48233632921112568</v>
      </c>
      <c r="V301" s="4">
        <f t="shared" si="93"/>
        <v>2.7640137469695574E-3</v>
      </c>
      <c r="W301" s="4"/>
      <c r="X301">
        <f>IF(front!E301&gt;$X$2,O301,P301)</f>
        <v>755.00553696970212</v>
      </c>
      <c r="Y301">
        <f t="shared" si="94"/>
        <v>396.09271050650386</v>
      </c>
      <c r="Z301">
        <f>SUMPRODUCT($B$7:$B$456,Y$7:Y$456,EXP(constants!$B$32+constants!$A$32*ABS($A$7:$A$456-$A301)))</f>
        <v>11.560020312162292</v>
      </c>
      <c r="AA301">
        <f t="shared" si="83"/>
        <v>384.53269019434157</v>
      </c>
      <c r="AB301">
        <f t="shared" si="95"/>
        <v>380.37508117459038</v>
      </c>
      <c r="AD301" s="4">
        <f t="shared" si="84"/>
        <v>1487.7009479674741</v>
      </c>
      <c r="AE301">
        <f>SUMPRODUCT($B$7:$B$456,AD$7:AD$456,EXP(constants!$B$32+constants!$A$32*ABS($A$7:$A$456-$A301)))</f>
        <v>33.648728756043454</v>
      </c>
      <c r="AF301" s="4">
        <f t="shared" si="85"/>
        <v>1454.0522192114306</v>
      </c>
      <c r="AG301">
        <f t="shared" si="96"/>
        <v>1454.0522192114306</v>
      </c>
      <c r="AH301" s="4"/>
      <c r="AI301" s="5">
        <f>SUMPRODUCT(constants!$B$13:$B$20,A301^constants!$A$13:$A$20)*constants!$C$10/((A301/1000000000)^5*(EXP(0.014388/(A301/1000000000)/constants!$B$9)-1))</f>
        <v>5.0161338843081299E-7</v>
      </c>
      <c r="AJ301">
        <f>SUMPRODUCT(A301^constants!$E$28:$J$28,constants!$E$27:$J$27)</f>
        <v>1.0479139082600016E-6</v>
      </c>
      <c r="AL301" s="17">
        <f t="shared" si="86"/>
        <v>1.3187335691965974E-9</v>
      </c>
      <c r="AM301">
        <f t="shared" si="97"/>
        <v>7.206851957684931E-10</v>
      </c>
      <c r="AN301">
        <f t="shared" si="98"/>
        <v>1.8298330213240794</v>
      </c>
      <c r="AO301">
        <f t="shared" si="99"/>
        <v>1.3538235391599768E-9</v>
      </c>
      <c r="AQ301">
        <f t="shared" si="100"/>
        <v>1.3538235391599768E-9</v>
      </c>
      <c r="AS301" s="4">
        <f t="shared" si="101"/>
        <v>0.9740808392317124</v>
      </c>
    </row>
    <row r="302" spans="1:45" x14ac:dyDescent="0.2">
      <c r="A302">
        <f>front!A302</f>
        <v>328.23</v>
      </c>
      <c r="B302" s="1">
        <f t="shared" si="102"/>
        <v>0.47000000000002728</v>
      </c>
      <c r="C302">
        <f>front!D302-front!B302</f>
        <v>440.13000000000011</v>
      </c>
      <c r="D302" s="2">
        <f>front!E302-front!C302</f>
        <v>3770</v>
      </c>
      <c r="E302" s="2">
        <f>IF(front!F302-front!C302&gt;0,front!F302-front!C302,0)</f>
        <v>1758.8999999999996</v>
      </c>
      <c r="F302" s="2">
        <f>front!I302-front!H302</f>
        <v>9048.9</v>
      </c>
      <c r="G302" s="2">
        <f>IF(front!J302-front!H302&gt;0,front!J302-front!H302,0)</f>
        <v>0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439.10665116800561</v>
      </c>
      <c r="J302" s="4">
        <f>D302/(constants!$A$4+constants!$B$4*data!D302+constants!$C$4*data!D302^2+constants!$D$4*data!D302^3+constants!$E$4*data!D302^4+constants!$F$4*data!D302^5+constants!$G$4*data!D302^6+constants!$H$4*data!D302^7)</f>
        <v>3761.5549120093674</v>
      </c>
      <c r="K302" s="4">
        <f>E302/(constants!$A$4+constants!$B$4*data!E302+constants!$C$4*data!E302^2+constants!$D$4*data!E302^3+constants!$E$4*data!E302^4+constants!$F$4*data!E302^5+constants!$G$4*data!E302^6+constants!$H$4*data!E302^7)</f>
        <v>1754.8829861796864</v>
      </c>
      <c r="L302" s="4">
        <f>F302/(constants!$A$4+constants!$B$4*data!F302+constants!$C$4*data!F302^2+constants!$D$4*data!F302^3+constants!$E$4*data!F302^4+constants!$F$4*data!F302^5+constants!$G$4*data!F302^6+constants!$H$4*data!F302^7)</f>
        <v>9042.4604033167998</v>
      </c>
      <c r="M302" s="4">
        <f>G302/(constants!$A$4+constants!$B$4*data!G302+constants!$C$4*data!G302^2+constants!$D$4*data!G302^3+constants!$E$4*data!G302^4+constants!$F$4*data!G302^5+constants!$G$4*data!G302^6+constants!$H$4*data!G302^7)</f>
        <v>0</v>
      </c>
      <c r="N302" s="4"/>
      <c r="O302" s="4">
        <f t="shared" si="87"/>
        <v>731.84441861334267</v>
      </c>
      <c r="P302" s="4">
        <f t="shared" si="88"/>
        <v>752.3109824018735</v>
      </c>
      <c r="Q302" s="4">
        <f t="shared" si="89"/>
        <v>350.97659723593728</v>
      </c>
      <c r="R302" s="4">
        <f t="shared" si="90"/>
        <v>1507.0767338861333</v>
      </c>
      <c r="S302" s="4">
        <f t="shared" si="91"/>
        <v>0</v>
      </c>
      <c r="T302" s="4">
        <f t="shared" si="82"/>
        <v>0.9727950750855876</v>
      </c>
      <c r="U302" s="4">
        <f t="shared" si="92"/>
        <v>0.46653126891141239</v>
      </c>
      <c r="V302" s="4">
        <f t="shared" si="93"/>
        <v>0</v>
      </c>
      <c r="W302" s="4"/>
      <c r="X302">
        <f>IF(front!E302&gt;$X$2,O302,P302)</f>
        <v>752.3109824018735</v>
      </c>
      <c r="Y302">
        <f t="shared" si="94"/>
        <v>406.39786790798735</v>
      </c>
      <c r="Z302">
        <f>SUMPRODUCT($B$7:$B$456,Y$7:Y$456,EXP(constants!$B$32+constants!$A$32*ABS($A$7:$A$456-$A302)))</f>
        <v>11.724910085665142</v>
      </c>
      <c r="AA302">
        <f t="shared" si="83"/>
        <v>394.67295782232219</v>
      </c>
      <c r="AB302">
        <f t="shared" si="95"/>
        <v>390.515348802571</v>
      </c>
      <c r="AD302" s="4">
        <f t="shared" si="84"/>
        <v>1507.0767338861333</v>
      </c>
      <c r="AE302">
        <f>SUMPRODUCT($B$7:$B$456,AD$7:AD$456,EXP(constants!$B$32+constants!$A$32*ABS($A$7:$A$456-$A302)))</f>
        <v>33.66162384348101</v>
      </c>
      <c r="AF302" s="4">
        <f t="shared" si="85"/>
        <v>1473.4151100426523</v>
      </c>
      <c r="AG302">
        <f t="shared" si="96"/>
        <v>1473.4151100426523</v>
      </c>
      <c r="AH302" s="4"/>
      <c r="AI302" s="5">
        <f>SUMPRODUCT(constants!$B$13:$B$20,A302^constants!$A$13:$A$20)*constants!$C$10/((A302/1000000000)^5*(EXP(0.014388/(A302/1000000000)/constants!$B$9)-1))</f>
        <v>5.0817494744162607E-7</v>
      </c>
      <c r="AJ302">
        <f>SUMPRODUCT(A302^constants!$E$28:$J$28,constants!$E$27:$J$27)</f>
        <v>1.0428573744160189E-6</v>
      </c>
      <c r="AL302" s="17">
        <f t="shared" si="86"/>
        <v>1.3012931476312833E-9</v>
      </c>
      <c r="AM302">
        <f t="shared" si="97"/>
        <v>7.0778246219141218E-10</v>
      </c>
      <c r="AN302">
        <f t="shared" si="98"/>
        <v>1.8385495786406791</v>
      </c>
      <c r="AO302">
        <f t="shared" si="99"/>
        <v>1.3295854605387903E-9</v>
      </c>
      <c r="AQ302">
        <f t="shared" si="100"/>
        <v>1.3295854605387903E-9</v>
      </c>
      <c r="AS302" s="4">
        <f t="shared" si="101"/>
        <v>0.97872095194539654</v>
      </c>
    </row>
    <row r="303" spans="1:45" x14ac:dyDescent="0.2">
      <c r="A303">
        <f>front!A303</f>
        <v>328.7</v>
      </c>
      <c r="B303" s="1">
        <f t="shared" si="102"/>
        <v>0.46999999999997044</v>
      </c>
      <c r="C303">
        <f>front!D303-front!B303</f>
        <v>457.94000000000005</v>
      </c>
      <c r="D303" s="2">
        <f>front!E303-front!C303</f>
        <v>3825.3000000000011</v>
      </c>
      <c r="E303" s="2">
        <f>IF(front!F303-front!C303&gt;0,front!F303-front!C303,0)</f>
        <v>1770.5</v>
      </c>
      <c r="F303" s="2">
        <f>front!I303-front!H303</f>
        <v>9063.7999999999993</v>
      </c>
      <c r="G303" s="2">
        <f>IF(front!J303-front!H303&gt;0,front!J303-front!H303,0)</f>
        <v>39.5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456.87579976632577</v>
      </c>
      <c r="J303" s="4">
        <f>D303/(constants!$A$4+constants!$B$4*data!D303+constants!$C$4*data!D303^2+constants!$D$4*data!D303^3+constants!$E$4*data!D303^4+constants!$F$4*data!D303^5+constants!$G$4*data!D303^6+constants!$H$4*data!D303^7)</f>
        <v>3816.7437729524404</v>
      </c>
      <c r="K303" s="4">
        <f>E303/(constants!$A$4+constants!$B$4*data!E303+constants!$C$4*data!E303^2+constants!$D$4*data!E303^3+constants!$E$4*data!E303^4+constants!$F$4*data!E303^5+constants!$G$4*data!E303^6+constants!$H$4*data!E303^7)</f>
        <v>1766.456665953978</v>
      </c>
      <c r="L303" s="4">
        <f>F303/(constants!$A$4+constants!$B$4*data!F303+constants!$C$4*data!F303^2+constants!$D$4*data!F303^3+constants!$E$4*data!F303^4+constants!$F$4*data!F303^5+constants!$G$4*data!F303^6+constants!$H$4*data!F303^7)</f>
        <v>9057.426302761527</v>
      </c>
      <c r="M303" s="4">
        <f>G303/(constants!$A$4+constants!$B$4*data!G303+constants!$C$4*data!G303^2+constants!$D$4*data!G303^3+constants!$E$4*data!G303^4+constants!$F$4*data!G303^5+constants!$G$4*data!G303^6+constants!$H$4*data!G303^7)</f>
        <v>39.406776687932869</v>
      </c>
      <c r="N303" s="4"/>
      <c r="O303" s="4">
        <f t="shared" si="87"/>
        <v>761.45966627720952</v>
      </c>
      <c r="P303" s="4">
        <f t="shared" si="88"/>
        <v>763.34875459048806</v>
      </c>
      <c r="Q303" s="4">
        <f t="shared" si="89"/>
        <v>353.29133319079557</v>
      </c>
      <c r="R303" s="4">
        <f t="shared" si="90"/>
        <v>1509.5710504602544</v>
      </c>
      <c r="S303" s="4">
        <f t="shared" si="91"/>
        <v>6.5677961146554784</v>
      </c>
      <c r="T303" s="4">
        <f t="shared" si="82"/>
        <v>0.99752526181261414</v>
      </c>
      <c r="U303" s="4">
        <f t="shared" si="92"/>
        <v>0.46281772396461818</v>
      </c>
      <c r="V303" s="4">
        <f t="shared" si="93"/>
        <v>4.3507697850015195E-3</v>
      </c>
      <c r="W303" s="4"/>
      <c r="X303">
        <f>IF(front!E303&gt;$X$2,O303,P303)</f>
        <v>763.34875459048806</v>
      </c>
      <c r="Y303">
        <f t="shared" si="94"/>
        <v>415.1542984639068</v>
      </c>
      <c r="Z303">
        <f>SUMPRODUCT($B$7:$B$456,Y$7:Y$456,EXP(constants!$B$32+constants!$A$32*ABS($A$7:$A$456-$A303)))</f>
        <v>11.8910922326508</v>
      </c>
      <c r="AA303">
        <f t="shared" si="83"/>
        <v>403.26320623125599</v>
      </c>
      <c r="AB303">
        <f t="shared" si="95"/>
        <v>399.1055972115048</v>
      </c>
      <c r="AD303" s="4">
        <f t="shared" si="84"/>
        <v>1502.9178047548071</v>
      </c>
      <c r="AE303">
        <f>SUMPRODUCT($B$7:$B$456,AD$7:AD$456,EXP(constants!$B$32+constants!$A$32*ABS($A$7:$A$456-$A303)))</f>
        <v>33.672293790815317</v>
      </c>
      <c r="AF303" s="4">
        <f t="shared" si="85"/>
        <v>1469.2455109639918</v>
      </c>
      <c r="AG303">
        <f t="shared" si="96"/>
        <v>1469.2455109639918</v>
      </c>
      <c r="AH303" s="4"/>
      <c r="AI303" s="5">
        <f>SUMPRODUCT(constants!$B$13:$B$20,A303^constants!$A$13:$A$20)*constants!$C$10/((A303/1000000000)^5*(EXP(0.014388/(A303/1000000000)/constants!$B$9)-1))</f>
        <v>5.147966807509531E-7</v>
      </c>
      <c r="AJ303">
        <f>SUMPRODUCT(A303^constants!$E$28:$J$28,constants!$E$27:$J$27)</f>
        <v>1.0378254961287124E-6</v>
      </c>
      <c r="AL303" s="17">
        <f t="shared" si="86"/>
        <v>1.2898758733221628E-9</v>
      </c>
      <c r="AM303">
        <f t="shared" si="97"/>
        <v>7.0636628690312008E-10</v>
      </c>
      <c r="AN303">
        <f t="shared" si="98"/>
        <v>1.8260722478380009</v>
      </c>
      <c r="AO303">
        <f t="shared" si="99"/>
        <v>1.3269251430352205E-9</v>
      </c>
      <c r="AQ303">
        <f t="shared" si="100"/>
        <v>1.3269251430352205E-9</v>
      </c>
      <c r="AS303" s="4">
        <f t="shared" si="101"/>
        <v>0.97207885470591737</v>
      </c>
    </row>
    <row r="304" spans="1:45" x14ac:dyDescent="0.2">
      <c r="A304">
        <f>front!A304</f>
        <v>329.17</v>
      </c>
      <c r="B304" s="1">
        <f t="shared" si="102"/>
        <v>0.47000000000002728</v>
      </c>
      <c r="C304">
        <f>front!D304-front!B304</f>
        <v>459.19999999999982</v>
      </c>
      <c r="D304" s="2">
        <f>front!E304-front!C304</f>
        <v>3810.6000000000004</v>
      </c>
      <c r="E304" s="2">
        <f>IF(front!F304-front!C304&gt;0,front!F304-front!C304,0)</f>
        <v>1759</v>
      </c>
      <c r="F304" s="2">
        <f>front!I304-front!H304</f>
        <v>8941.5999999999985</v>
      </c>
      <c r="G304" s="2">
        <f>IF(front!J304-front!H304&gt;0,front!J304-front!H304,0)</f>
        <v>0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458.13291085889767</v>
      </c>
      <c r="J304" s="4">
        <f>D304/(constants!$A$4+constants!$B$4*data!D304+constants!$C$4*data!D304^2+constants!$D$4*data!D304^3+constants!$E$4*data!D304^4+constants!$F$4*data!D304^5+constants!$G$4*data!D304^6+constants!$H$4*data!D304^7)</f>
        <v>3802.0732144403273</v>
      </c>
      <c r="K304" s="4">
        <f>E304/(constants!$A$4+constants!$B$4*data!E304+constants!$C$4*data!E304^2+constants!$D$4*data!E304^3+constants!$E$4*data!E304^4+constants!$F$4*data!E304^5+constants!$G$4*data!E304^6+constants!$H$4*data!E304^7)</f>
        <v>1754.9827592849367</v>
      </c>
      <c r="L304" s="4">
        <f>F304/(constants!$A$4+constants!$B$4*data!F304+constants!$C$4*data!F304^2+constants!$D$4*data!F304^3+constants!$E$4*data!F304^4+constants!$F$4*data!F304^5+constants!$G$4*data!F304^6+constants!$H$4*data!F304^7)</f>
        <v>8934.6997615224536</v>
      </c>
      <c r="M304" s="4">
        <f>G304/(constants!$A$4+constants!$B$4*data!G304+constants!$C$4*data!G304^2+constants!$D$4*data!G304^3+constants!$E$4*data!G304^4+constants!$F$4*data!G304^5+constants!$G$4*data!G304^6+constants!$H$4*data!G304^7)</f>
        <v>0</v>
      </c>
      <c r="N304" s="4"/>
      <c r="O304" s="4">
        <f t="shared" si="87"/>
        <v>763.5548514314961</v>
      </c>
      <c r="P304" s="4">
        <f t="shared" si="88"/>
        <v>760.41464288806537</v>
      </c>
      <c r="Q304" s="4">
        <f t="shared" si="89"/>
        <v>350.99655185698737</v>
      </c>
      <c r="R304" s="4">
        <f t="shared" si="90"/>
        <v>1489.1166269204089</v>
      </c>
      <c r="S304" s="4">
        <f t="shared" si="91"/>
        <v>0</v>
      </c>
      <c r="T304" s="4">
        <f t="shared" si="82"/>
        <v>1.0041296003079374</v>
      </c>
      <c r="U304" s="4">
        <f t="shared" si="92"/>
        <v>0.46158573501938044</v>
      </c>
      <c r="V304" s="4">
        <f t="shared" si="93"/>
        <v>0</v>
      </c>
      <c r="W304" s="4"/>
      <c r="X304">
        <f>IF(front!E304&gt;$X$2,O304,P304)</f>
        <v>760.41464288806537</v>
      </c>
      <c r="Y304">
        <f t="shared" si="94"/>
        <v>414.48186165522759</v>
      </c>
      <c r="Z304">
        <f>SUMPRODUCT($B$7:$B$456,Y$7:Y$456,EXP(constants!$B$32+constants!$A$32*ABS($A$7:$A$456-$A304)))</f>
        <v>12.058532812363175</v>
      </c>
      <c r="AA304">
        <f t="shared" si="83"/>
        <v>402.42332884286441</v>
      </c>
      <c r="AB304">
        <f t="shared" si="95"/>
        <v>398.26571982311322</v>
      </c>
      <c r="AD304" s="4">
        <f t="shared" si="84"/>
        <v>1489.1166269204089</v>
      </c>
      <c r="AE304">
        <f>SUMPRODUCT($B$7:$B$456,AD$7:AD$456,EXP(constants!$B$32+constants!$A$32*ABS($A$7:$A$456-$A304)))</f>
        <v>33.680818757603902</v>
      </c>
      <c r="AF304" s="4">
        <f t="shared" si="85"/>
        <v>1455.435808162805</v>
      </c>
      <c r="AG304">
        <f t="shared" si="96"/>
        <v>1455.435808162805</v>
      </c>
      <c r="AH304" s="4"/>
      <c r="AI304" s="5">
        <f>SUMPRODUCT(constants!$B$13:$B$20,A304^constants!$A$13:$A$20)*constants!$C$10/((A304/1000000000)^5*(EXP(0.014388/(A304/1000000000)/constants!$B$9)-1))</f>
        <v>5.2147883979273878E-7</v>
      </c>
      <c r="AJ304">
        <f>SUMPRODUCT(A304^constants!$E$28:$J$28,constants!$E$27:$J$27)</f>
        <v>1.0328180287138178E-6</v>
      </c>
      <c r="AL304" s="17">
        <f t="shared" si="86"/>
        <v>1.3093741535785449E-9</v>
      </c>
      <c r="AM304">
        <f t="shared" si="97"/>
        <v>7.0962801857784639E-10</v>
      </c>
      <c r="AN304">
        <f t="shared" si="98"/>
        <v>1.8451556580342467</v>
      </c>
      <c r="AO304">
        <f t="shared" si="99"/>
        <v>1.3330523802056184E-9</v>
      </c>
      <c r="AQ304">
        <f t="shared" si="100"/>
        <v>1.3330523802056184E-9</v>
      </c>
      <c r="AS304" s="4">
        <f t="shared" si="101"/>
        <v>0.98223758722562637</v>
      </c>
    </row>
    <row r="305" spans="1:45" x14ac:dyDescent="0.2">
      <c r="A305">
        <f>front!A305</f>
        <v>329.64</v>
      </c>
      <c r="B305" s="1">
        <f t="shared" si="102"/>
        <v>0.46999999999997044</v>
      </c>
      <c r="C305">
        <f>front!D305-front!B305</f>
        <v>460.79999999999973</v>
      </c>
      <c r="D305" s="2">
        <f>front!E305-front!C305</f>
        <v>3727.7000000000007</v>
      </c>
      <c r="E305" s="2">
        <f>IF(front!F305-front!C305&gt;0,front!F305-front!C305,0)</f>
        <v>1702.3999999999996</v>
      </c>
      <c r="F305" s="2">
        <f>front!I305-front!H305</f>
        <v>8823.3999999999978</v>
      </c>
      <c r="G305" s="2">
        <f>IF(front!J305-front!H305&gt;0,front!J305-front!H305,0)</f>
        <v>21.699999999998909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459.72924262963437</v>
      </c>
      <c r="J305" s="4">
        <f>D305/(constants!$A$4+constants!$B$4*data!D305+constants!$C$4*data!D305^2+constants!$D$4*data!D305^3+constants!$E$4*data!D305^4+constants!$F$4*data!D305^5+constants!$G$4*data!D305^6+constants!$H$4*data!D305^7)</f>
        <v>3719.3406131137945</v>
      </c>
      <c r="K305" s="4">
        <f>E305/(constants!$A$4+constants!$B$4*data!E305+constants!$C$4*data!E305^2+constants!$D$4*data!E305^3+constants!$E$4*data!E305^4+constants!$F$4*data!E305^5+constants!$G$4*data!E305^6+constants!$H$4*data!E305^7)</f>
        <v>1698.5111699604365</v>
      </c>
      <c r="L305" s="4">
        <f>F305/(constants!$A$4+constants!$B$4*data!F305+constants!$C$4*data!F305^2+constants!$D$4*data!F305^3+constants!$E$4*data!F305^4+constants!$F$4*data!F305^5+constants!$G$4*data!F305^6+constants!$H$4*data!F305^7)</f>
        <v>8816.0202851732574</v>
      </c>
      <c r="M305" s="4">
        <f>G305/(constants!$A$4+constants!$B$4*data!G305+constants!$C$4*data!G305^2+constants!$D$4*data!G305^3+constants!$E$4*data!G305^4+constants!$F$4*data!G305^5+constants!$G$4*data!G305^6+constants!$H$4*data!G305^7)</f>
        <v>21.648744463129113</v>
      </c>
      <c r="N305" s="4"/>
      <c r="O305" s="4">
        <f t="shared" si="87"/>
        <v>766.21540438272393</v>
      </c>
      <c r="P305" s="4">
        <f t="shared" si="88"/>
        <v>743.86812262275885</v>
      </c>
      <c r="Q305" s="4">
        <f t="shared" si="89"/>
        <v>339.70223399208726</v>
      </c>
      <c r="R305" s="4">
        <f t="shared" si="90"/>
        <v>1469.336714195543</v>
      </c>
      <c r="S305" s="4">
        <f t="shared" si="91"/>
        <v>3.6081240771881853</v>
      </c>
      <c r="T305" s="4">
        <f t="shared" si="82"/>
        <v>1.0300419941120371</v>
      </c>
      <c r="U305" s="4">
        <f t="shared" si="92"/>
        <v>0.45666997100823736</v>
      </c>
      <c r="V305" s="4">
        <f t="shared" si="93"/>
        <v>2.4556141845020331E-3</v>
      </c>
      <c r="W305" s="4"/>
      <c r="X305">
        <f>IF(front!E305&gt;$X$2,O305,P305)</f>
        <v>743.86812262275885</v>
      </c>
      <c r="Y305">
        <f t="shared" si="94"/>
        <v>409.06671795320005</v>
      </c>
      <c r="Z305">
        <f>SUMPRODUCT($B$7:$B$456,Y$7:Y$456,EXP(constants!$B$32+constants!$A$32*ABS($A$7:$A$456-$A305)))</f>
        <v>12.227363226838607</v>
      </c>
      <c r="AA305">
        <f t="shared" si="83"/>
        <v>396.83935472636142</v>
      </c>
      <c r="AB305">
        <f t="shared" si="95"/>
        <v>392.68174570661023</v>
      </c>
      <c r="AD305" s="4">
        <f t="shared" si="84"/>
        <v>1465.6816470158985</v>
      </c>
      <c r="AE305">
        <f>SUMPRODUCT($B$7:$B$456,AD$7:AD$456,EXP(constants!$B$32+constants!$A$32*ABS($A$7:$A$456-$A305)))</f>
        <v>33.687445535141222</v>
      </c>
      <c r="AF305" s="4">
        <f t="shared" si="85"/>
        <v>1431.9942014807573</v>
      </c>
      <c r="AG305">
        <f t="shared" si="96"/>
        <v>1431.9942014807573</v>
      </c>
      <c r="AH305" s="4"/>
      <c r="AI305" s="5">
        <f>SUMPRODUCT(constants!$B$13:$B$20,A305^constants!$A$13:$A$20)*constants!$C$10/((A305/1000000000)^5*(EXP(0.014388/(A305/1000000000)/constants!$B$9)-1))</f>
        <v>5.2822167444894518E-7</v>
      </c>
      <c r="AJ305">
        <f>SUMPRODUCT(A305^constants!$E$28:$J$28,constants!$E$27:$J$27)</f>
        <v>1.0278347377598866E-6</v>
      </c>
      <c r="AL305" s="17">
        <f t="shared" si="86"/>
        <v>1.3451648318880674E-9</v>
      </c>
      <c r="AM305">
        <f t="shared" si="97"/>
        <v>7.1776459478470754E-10</v>
      </c>
      <c r="AN305">
        <f t="shared" si="98"/>
        <v>1.8741030717620555</v>
      </c>
      <c r="AO305">
        <f t="shared" si="99"/>
        <v>1.3483371237548062E-9</v>
      </c>
      <c r="AQ305">
        <f t="shared" si="100"/>
        <v>1.3483371237548062E-9</v>
      </c>
      <c r="AS305" s="4">
        <f t="shared" si="101"/>
        <v>0.99764725615660221</v>
      </c>
    </row>
    <row r="306" spans="1:45" x14ac:dyDescent="0.2">
      <c r="A306">
        <f>front!A306</f>
        <v>330.11</v>
      </c>
      <c r="B306" s="1">
        <f t="shared" si="102"/>
        <v>0.47000000000002728</v>
      </c>
      <c r="C306">
        <f>front!D306-front!B306</f>
        <v>459.5300000000002</v>
      </c>
      <c r="D306" s="2">
        <f>front!E306-front!C306</f>
        <v>3746.5</v>
      </c>
      <c r="E306" s="2">
        <f>IF(front!F306-front!C306&gt;0,front!F306-front!C306,0)</f>
        <v>1696.6000000000004</v>
      </c>
      <c r="F306" s="2">
        <f>front!I306-front!H306</f>
        <v>8580.5999999999985</v>
      </c>
      <c r="G306" s="2">
        <f>IF(front!J306-front!H306&gt;0,front!J306-front!H306,0)</f>
        <v>28.399999999999636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458.46215426606483</v>
      </c>
      <c r="J306" s="4">
        <f>D306/(constants!$A$4+constants!$B$4*data!D306+constants!$C$4*data!D306^2+constants!$D$4*data!D306^3+constants!$E$4*data!D306^4+constants!$F$4*data!D306^5+constants!$G$4*data!D306^6+constants!$H$4*data!D306^7)</f>
        <v>3738.1024515933182</v>
      </c>
      <c r="K306" s="4">
        <f>E306/(constants!$A$4+constants!$B$4*data!E306+constants!$C$4*data!E306^2+constants!$D$4*data!E306^3+constants!$E$4*data!E306^4+constants!$F$4*data!E306^5+constants!$G$4*data!E306^6+constants!$H$4*data!E306^7)</f>
        <v>1692.7243271948728</v>
      </c>
      <c r="L306" s="4">
        <f>F306/(constants!$A$4+constants!$B$4*data!F306+constants!$C$4*data!F306^2+constants!$D$4*data!F306^3+constants!$E$4*data!F306^4+constants!$F$4*data!F306^5+constants!$G$4*data!F306^6+constants!$H$4*data!F306^7)</f>
        <v>8572.325094016147</v>
      </c>
      <c r="M306" s="4">
        <f>G306/(constants!$A$4+constants!$B$4*data!G306+constants!$C$4*data!G306^2+constants!$D$4*data!G306^3+constants!$E$4*data!G306^4+constants!$F$4*data!G306^5+constants!$G$4*data!G306^6+constants!$H$4*data!G306^7)</f>
        <v>28.332939685417383</v>
      </c>
      <c r="N306" s="4"/>
      <c r="O306" s="4">
        <f t="shared" si="87"/>
        <v>764.10359044344136</v>
      </c>
      <c r="P306" s="4">
        <f t="shared" si="88"/>
        <v>747.62049031866366</v>
      </c>
      <c r="Q306" s="4">
        <f t="shared" si="89"/>
        <v>338.54486543897457</v>
      </c>
      <c r="R306" s="4">
        <f t="shared" si="90"/>
        <v>1428.7208490026912</v>
      </c>
      <c r="S306" s="4">
        <f t="shared" si="91"/>
        <v>4.7221566142362308</v>
      </c>
      <c r="T306" s="4">
        <f t="shared" si="82"/>
        <v>1.0220474162201627</v>
      </c>
      <c r="U306" s="4">
        <f t="shared" si="92"/>
        <v>0.45282983789632913</v>
      </c>
      <c r="V306" s="4">
        <f t="shared" si="93"/>
        <v>3.3051639286516324E-3</v>
      </c>
      <c r="W306" s="4"/>
      <c r="X306">
        <f>IF(front!E306&gt;$X$2,O306,P306)</f>
        <v>747.62049031866366</v>
      </c>
      <c r="Y306">
        <f t="shared" si="94"/>
        <v>413.95975703283068</v>
      </c>
      <c r="Z306">
        <f>SUMPRODUCT($B$7:$B$456,Y$7:Y$456,EXP(constants!$B$32+constants!$A$32*ABS($A$7:$A$456-$A306)))</f>
        <v>12.397798586241555</v>
      </c>
      <c r="AA306">
        <f t="shared" si="83"/>
        <v>401.56195844658913</v>
      </c>
      <c r="AB306">
        <f t="shared" si="95"/>
        <v>397.40434942683794</v>
      </c>
      <c r="AD306" s="4">
        <f t="shared" si="84"/>
        <v>1423.937255287897</v>
      </c>
      <c r="AE306">
        <f>SUMPRODUCT($B$7:$B$456,AD$7:AD$456,EXP(constants!$B$32+constants!$A$32*ABS($A$7:$A$456-$A306)))</f>
        <v>33.692587575534809</v>
      </c>
      <c r="AF306" s="4">
        <f t="shared" si="85"/>
        <v>1390.2446677123621</v>
      </c>
      <c r="AG306">
        <f t="shared" si="96"/>
        <v>1390.2446677123621</v>
      </c>
      <c r="AH306" s="4"/>
      <c r="AI306" s="5">
        <f>SUMPRODUCT(constants!$B$13:$B$20,A306^constants!$A$13:$A$20)*constants!$C$10/((A306/1000000000)^5*(EXP(0.014388/(A306/1000000000)/constants!$B$9)-1))</f>
        <v>5.3502543303462946E-7</v>
      </c>
      <c r="AJ306">
        <f>SUMPRODUCT(A306^constants!$E$28:$J$28,constants!$E$27:$J$27)</f>
        <v>1.0228753990200825E-6</v>
      </c>
      <c r="AL306" s="17">
        <f t="shared" si="86"/>
        <v>1.3462998928076089E-9</v>
      </c>
      <c r="AM306">
        <f t="shared" si="97"/>
        <v>7.3575207499498409E-10</v>
      </c>
      <c r="AN306">
        <f t="shared" si="98"/>
        <v>1.829828196973535</v>
      </c>
      <c r="AO306">
        <f t="shared" si="99"/>
        <v>1.3821270146278654E-9</v>
      </c>
      <c r="AQ306">
        <f t="shared" si="100"/>
        <v>1.3821270146278654E-9</v>
      </c>
      <c r="AS306" s="4">
        <f t="shared" si="101"/>
        <v>0.97407827106982436</v>
      </c>
    </row>
    <row r="307" spans="1:45" x14ac:dyDescent="0.2">
      <c r="A307">
        <f>front!A307</f>
        <v>330.58</v>
      </c>
      <c r="B307" s="1">
        <f t="shared" si="102"/>
        <v>0.46999999999997044</v>
      </c>
      <c r="C307">
        <f>front!D307-front!B307</f>
        <v>430.86999999999989</v>
      </c>
      <c r="D307" s="2">
        <f>front!E307-front!C307</f>
        <v>3729.1000000000004</v>
      </c>
      <c r="E307" s="2">
        <f>IF(front!F307-front!C307&gt;0,front!F307-front!C307,0)</f>
        <v>1684.7999999999993</v>
      </c>
      <c r="F307" s="2">
        <f>front!I307-front!H307</f>
        <v>8415.6</v>
      </c>
      <c r="G307" s="2">
        <f>IF(front!J307-front!H307&gt;0,front!J307-front!H307,0)</f>
        <v>43.100000000000364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429.86790389382958</v>
      </c>
      <c r="J307" s="4">
        <f>D307/(constants!$A$4+constants!$B$4*data!D307+constants!$C$4*data!D307^2+constants!$D$4*data!D307^3+constants!$E$4*data!D307^4+constants!$F$4*data!D307^5+constants!$G$4*data!D307^6+constants!$H$4*data!D307^7)</f>
        <v>3720.7377673652663</v>
      </c>
      <c r="K307" s="4">
        <f>E307/(constants!$A$4+constants!$B$4*data!E307+constants!$C$4*data!E307^2+constants!$D$4*data!E307^3+constants!$E$4*data!E307^4+constants!$F$4*data!E307^5+constants!$G$4*data!E307^6+constants!$H$4*data!E307^7)</f>
        <v>1680.9510944468072</v>
      </c>
      <c r="L307" s="4">
        <f>F307/(constants!$A$4+constants!$B$4*data!F307+constants!$C$4*data!F307^2+constants!$D$4*data!F307^3+constants!$E$4*data!F307^4+constants!$F$4*data!F307^5+constants!$G$4*data!F307^6+constants!$H$4*data!F307^7)</f>
        <v>8406.7836818861015</v>
      </c>
      <c r="M307" s="4">
        <f>G307/(constants!$A$4+constants!$B$4*data!G307+constants!$C$4*data!G307^2+constants!$D$4*data!G307^3+constants!$E$4*data!G307^4+constants!$F$4*data!G307^5+constants!$G$4*data!G307^6+constants!$H$4*data!G307^7)</f>
        <v>42.998296965650525</v>
      </c>
      <c r="N307" s="4"/>
      <c r="O307" s="4">
        <f t="shared" si="87"/>
        <v>716.44650648971594</v>
      </c>
      <c r="P307" s="4">
        <f t="shared" si="88"/>
        <v>744.14755347305334</v>
      </c>
      <c r="Q307" s="4">
        <f t="shared" si="89"/>
        <v>336.19021888936146</v>
      </c>
      <c r="R307" s="4">
        <f t="shared" si="90"/>
        <v>1401.1306136476835</v>
      </c>
      <c r="S307" s="4">
        <f t="shared" si="91"/>
        <v>7.1663828276084205</v>
      </c>
      <c r="T307" s="4">
        <f t="shared" si="82"/>
        <v>0.96277479264152355</v>
      </c>
      <c r="U307" s="4">
        <f t="shared" si="92"/>
        <v>0.45177897490935631</v>
      </c>
      <c r="V307" s="4">
        <f t="shared" si="93"/>
        <v>5.1147143298450682E-3</v>
      </c>
      <c r="W307" s="4"/>
      <c r="X307">
        <f>IF(front!E307&gt;$X$2,O307,P307)</f>
        <v>744.14755347305334</v>
      </c>
      <c r="Y307">
        <f t="shared" si="94"/>
        <v>412.80749663095889</v>
      </c>
      <c r="Z307">
        <f>SUMPRODUCT($B$7:$B$456,Y$7:Y$456,EXP(constants!$B$32+constants!$A$32*ABS($A$7:$A$456-$A307)))</f>
        <v>12.56987536885444</v>
      </c>
      <c r="AA307">
        <f t="shared" si="83"/>
        <v>400.23762126210443</v>
      </c>
      <c r="AB307">
        <f t="shared" si="95"/>
        <v>396.08001224235323</v>
      </c>
      <c r="AD307" s="4">
        <f t="shared" si="84"/>
        <v>1393.8709933825257</v>
      </c>
      <c r="AE307">
        <f>SUMPRODUCT($B$7:$B$456,AD$7:AD$456,EXP(constants!$B$32+constants!$A$32*ABS($A$7:$A$456-$A307)))</f>
        <v>33.696976593441036</v>
      </c>
      <c r="AF307" s="4">
        <f t="shared" si="85"/>
        <v>1360.1740167890848</v>
      </c>
      <c r="AG307">
        <f t="shared" si="96"/>
        <v>1360.1740167890848</v>
      </c>
      <c r="AH307" s="4"/>
      <c r="AI307" s="5">
        <f>SUMPRODUCT(constants!$B$13:$B$20,A307^constants!$A$13:$A$20)*constants!$C$10/((A307/1000000000)^5*(EXP(0.014388/(A307/1000000000)/constants!$B$9)-1))</f>
        <v>5.4189036228308586E-7</v>
      </c>
      <c r="AJ307">
        <f>SUMPRODUCT(A307^constants!$E$28:$J$28,constants!$E$27:$J$27)</f>
        <v>1.0179397982905338E-6</v>
      </c>
      <c r="AL307" s="17">
        <f t="shared" si="86"/>
        <v>1.3681335728486958E-9</v>
      </c>
      <c r="AM307">
        <f t="shared" si="97"/>
        <v>7.4838938674446124E-10</v>
      </c>
      <c r="AN307">
        <f t="shared" si="98"/>
        <v>1.8281039216766006</v>
      </c>
      <c r="AO307">
        <f t="shared" si="99"/>
        <v>1.4058664923063288E-9</v>
      </c>
      <c r="AQ307">
        <f t="shared" si="100"/>
        <v>1.4058664923063288E-9</v>
      </c>
      <c r="AS307" s="4">
        <f t="shared" si="101"/>
        <v>0.97316038211015898</v>
      </c>
    </row>
    <row r="308" spans="1:45" x14ac:dyDescent="0.2">
      <c r="A308">
        <f>front!A308</f>
        <v>331.05</v>
      </c>
      <c r="B308" s="1">
        <f t="shared" si="102"/>
        <v>0.47000000000002728</v>
      </c>
      <c r="C308">
        <f>front!D308-front!B308</f>
        <v>431.13999999999987</v>
      </c>
      <c r="D308" s="2">
        <f>front!E308-front!C308</f>
        <v>3588.5</v>
      </c>
      <c r="E308" s="2">
        <f>IF(front!F308-front!C308&gt;0,front!F308-front!C308,0)</f>
        <v>1674.3999999999996</v>
      </c>
      <c r="F308" s="2">
        <f>front!I308-front!H308</f>
        <v>8011.4</v>
      </c>
      <c r="G308" s="2">
        <f>IF(front!J308-front!H308&gt;0,front!J308-front!H308,0)</f>
        <v>26.299999999999272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430.13728408807776</v>
      </c>
      <c r="J308" s="4">
        <f>D308/(constants!$A$4+constants!$B$4*data!D308+constants!$C$4*data!D308^2+constants!$D$4*data!D308^3+constants!$E$4*data!D308^4+constants!$F$4*data!D308^5+constants!$G$4*data!D308^6+constants!$H$4*data!D308^7)</f>
        <v>3580.4265854469509</v>
      </c>
      <c r="K308" s="4">
        <f>E308/(constants!$A$4+constants!$B$4*data!E308+constants!$C$4*data!E308^2+constants!$D$4*data!E308^3+constants!$E$4*data!E308^4+constants!$F$4*data!E308^5+constants!$G$4*data!E308^6+constants!$H$4*data!E308^7)</f>
        <v>1670.5746848769102</v>
      </c>
      <c r="L308" s="4">
        <f>F308/(constants!$A$4+constants!$B$4*data!F308+constants!$C$4*data!F308^2+constants!$D$4*data!F308^3+constants!$E$4*data!F308^4+constants!$F$4*data!F308^5+constants!$G$4*data!F308^6+constants!$H$4*data!F308^7)</f>
        <v>8001.4757848114014</v>
      </c>
      <c r="M308" s="4">
        <f>G308/(constants!$A$4+constants!$B$4*data!G308+constants!$C$4*data!G308^2+constants!$D$4*data!G308^3+constants!$E$4*data!G308^4+constants!$F$4*data!G308^5+constants!$G$4*data!G308^6+constants!$H$4*data!G308^7)</f>
        <v>26.237892386343781</v>
      </c>
      <c r="N308" s="4"/>
      <c r="O308" s="4">
        <f t="shared" si="87"/>
        <v>716.89547348012968</v>
      </c>
      <c r="P308" s="4">
        <f t="shared" si="88"/>
        <v>716.08531708939017</v>
      </c>
      <c r="Q308" s="4">
        <f t="shared" si="89"/>
        <v>334.11493697538202</v>
      </c>
      <c r="R308" s="4">
        <f t="shared" si="90"/>
        <v>1333.5792974685669</v>
      </c>
      <c r="S308" s="4">
        <f t="shared" si="91"/>
        <v>4.3729820643906301</v>
      </c>
      <c r="T308" s="4">
        <f t="shared" si="82"/>
        <v>1.0011313685274716</v>
      </c>
      <c r="U308" s="4">
        <f t="shared" si="92"/>
        <v>0.46658537607422257</v>
      </c>
      <c r="V308" s="4">
        <f t="shared" si="93"/>
        <v>3.2791316367099671E-3</v>
      </c>
      <c r="W308" s="4"/>
      <c r="X308">
        <f>IF(front!E308&gt;$X$2,O308,P308)</f>
        <v>716.08531708939017</v>
      </c>
      <c r="Y308">
        <f t="shared" si="94"/>
        <v>386.79060240392647</v>
      </c>
      <c r="Z308">
        <f>SUMPRODUCT($B$7:$B$456,Y$7:Y$456,EXP(constants!$B$32+constants!$A$32*ABS($A$7:$A$456-$A308)))</f>
        <v>12.743736658659834</v>
      </c>
      <c r="AA308">
        <f t="shared" si="83"/>
        <v>374.04686574526664</v>
      </c>
      <c r="AB308">
        <f t="shared" si="95"/>
        <v>369.88925672551545</v>
      </c>
      <c r="AD308" s="4">
        <f t="shared" si="84"/>
        <v>1329.1494212007906</v>
      </c>
      <c r="AE308">
        <f>SUMPRODUCT($B$7:$B$456,AD$7:AD$456,EXP(constants!$B$32+constants!$A$32*ABS($A$7:$A$456-$A308)))</f>
        <v>33.701140093885002</v>
      </c>
      <c r="AF308" s="4">
        <f t="shared" si="85"/>
        <v>1295.4482811069056</v>
      </c>
      <c r="AG308">
        <f t="shared" si="96"/>
        <v>1295.4482811069056</v>
      </c>
      <c r="AH308" s="4"/>
      <c r="AI308" s="5">
        <f>SUMPRODUCT(constants!$B$13:$B$20,A308^constants!$A$13:$A$20)*constants!$C$10/((A308/1000000000)^5*(EXP(0.014388/(A308/1000000000)/constants!$B$9)-1))</f>
        <v>5.4881670733129193E-7</v>
      </c>
      <c r="AJ308">
        <f>SUMPRODUCT(A308^constants!$E$28:$J$28,constants!$E$27:$J$27)</f>
        <v>1.013027731309069E-6</v>
      </c>
      <c r="AL308" s="17">
        <f t="shared" si="86"/>
        <v>1.4837324884473559E-9</v>
      </c>
      <c r="AM308">
        <f t="shared" si="97"/>
        <v>7.8199010032533276E-10</v>
      </c>
      <c r="AN308">
        <f t="shared" si="98"/>
        <v>1.8973801430863075</v>
      </c>
      <c r="AO308">
        <f t="shared" si="99"/>
        <v>1.4689861973390499E-9</v>
      </c>
      <c r="AQ308">
        <f t="shared" si="100"/>
        <v>1.4689861973390499E-9</v>
      </c>
      <c r="AS308" s="4">
        <f t="shared" si="101"/>
        <v>1.0100384136590377</v>
      </c>
    </row>
    <row r="309" spans="1:45" x14ac:dyDescent="0.2">
      <c r="A309">
        <f>front!A309</f>
        <v>331.53</v>
      </c>
      <c r="B309" s="1">
        <f t="shared" si="102"/>
        <v>0.47999999999996135</v>
      </c>
      <c r="C309">
        <f>front!D309-front!B309</f>
        <v>425.73</v>
      </c>
      <c r="D309" s="2">
        <f>front!E309-front!C309</f>
        <v>3513.7999999999993</v>
      </c>
      <c r="E309" s="2">
        <f>IF(front!F309-front!C309&gt;0,front!F309-front!C309,0)</f>
        <v>1648.1000000000004</v>
      </c>
      <c r="F309" s="2">
        <f>front!I309-front!H309</f>
        <v>7720.1</v>
      </c>
      <c r="G309" s="2">
        <f>IF(front!J309-front!H309&gt;0,front!J309-front!H309,0)</f>
        <v>11.600000000000364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424.73970461533867</v>
      </c>
      <c r="J309" s="4">
        <f>D309/(constants!$A$4+constants!$B$4*data!D309+constants!$C$4*data!D309^2+constants!$D$4*data!D309^3+constants!$E$4*data!D309^4+constants!$F$4*data!D309^5+constants!$G$4*data!D309^6+constants!$H$4*data!D309^7)</f>
        <v>3505.8823684406234</v>
      </c>
      <c r="K309" s="4">
        <f>E309/(constants!$A$4+constants!$B$4*data!E309+constants!$C$4*data!E309^2+constants!$D$4*data!E309^3+constants!$E$4*data!E309^4+constants!$F$4*data!E309^5+constants!$G$4*data!E309^6+constants!$H$4*data!E309^7)</f>
        <v>1644.3343368767401</v>
      </c>
      <c r="L309" s="4">
        <f>F309/(constants!$A$4+constants!$B$4*data!F309+constants!$C$4*data!F309^2+constants!$D$4*data!F309^3+constants!$E$4*data!F309^4+constants!$F$4*data!F309^5+constants!$G$4*data!F309^6+constants!$H$4*data!F309^7)</f>
        <v>7709.5596868621114</v>
      </c>
      <c r="M309" s="4">
        <f>G309/(constants!$A$4+constants!$B$4*data!G309+constants!$C$4*data!G309^2+constants!$D$4*data!G309^3+constants!$E$4*data!G309^4+constants!$F$4*data!G309^5+constants!$G$4*data!G309^6+constants!$H$4*data!G309^7)</f>
        <v>11.57258789662836</v>
      </c>
      <c r="N309" s="4"/>
      <c r="O309" s="4">
        <f t="shared" si="87"/>
        <v>707.89950769223105</v>
      </c>
      <c r="P309" s="4">
        <f t="shared" si="88"/>
        <v>701.1764736881247</v>
      </c>
      <c r="Q309" s="4">
        <f t="shared" si="89"/>
        <v>328.86686737534802</v>
      </c>
      <c r="R309" s="4">
        <f t="shared" si="90"/>
        <v>1284.9266144770186</v>
      </c>
      <c r="S309" s="4">
        <f t="shared" si="91"/>
        <v>1.9287646494380599</v>
      </c>
      <c r="T309" s="4">
        <f t="shared" si="82"/>
        <v>1.0095882195943395</v>
      </c>
      <c r="U309" s="4">
        <f t="shared" si="92"/>
        <v>0.46902153696848686</v>
      </c>
      <c r="V309" s="4">
        <f t="shared" si="93"/>
        <v>1.5010698881220478E-3</v>
      </c>
      <c r="W309" s="4"/>
      <c r="X309">
        <f>IF(front!E309&gt;$X$2,O309,P309)</f>
        <v>701.1764736881247</v>
      </c>
      <c r="Y309">
        <f t="shared" si="94"/>
        <v>377.05411554929447</v>
      </c>
      <c r="Z309">
        <f>SUMPRODUCT($B$7:$B$456,Y$7:Y$456,EXP(constants!$B$32+constants!$A$32*ABS($A$7:$A$456-$A309)))</f>
        <v>12.923809776003131</v>
      </c>
      <c r="AA309">
        <f t="shared" si="83"/>
        <v>364.13030577329135</v>
      </c>
      <c r="AB309">
        <f t="shared" si="95"/>
        <v>359.97269675354016</v>
      </c>
      <c r="AD309" s="4">
        <f t="shared" si="84"/>
        <v>1282.9727558467152</v>
      </c>
      <c r="AE309">
        <f>SUMPRODUCT($B$7:$B$456,AD$7:AD$456,EXP(constants!$B$32+constants!$A$32*ABS($A$7:$A$456-$A309)))</f>
        <v>33.706579384252208</v>
      </c>
      <c r="AF309" s="4">
        <f t="shared" si="85"/>
        <v>1249.2661764624631</v>
      </c>
      <c r="AG309">
        <f t="shared" si="96"/>
        <v>1249.2661764624631</v>
      </c>
      <c r="AH309" s="4"/>
      <c r="AI309" s="5">
        <f>SUMPRODUCT(constants!$B$13:$B$20,A309^constants!$A$13:$A$20)*constants!$C$10/((A309/1000000000)^5*(EXP(0.014388/(A309/1000000000)/constants!$B$9)-1))</f>
        <v>5.5595406432992333E-7</v>
      </c>
      <c r="AJ309">
        <f>SUMPRODUCT(A309^constants!$E$28:$J$28,constants!$E$27:$J$27)</f>
        <v>1.0080352403537001E-6</v>
      </c>
      <c r="AL309" s="17">
        <f t="shared" si="86"/>
        <v>1.5444339788652479E-9</v>
      </c>
      <c r="AM309">
        <f t="shared" si="97"/>
        <v>8.0690189116313487E-10</v>
      </c>
      <c r="AN309">
        <f t="shared" si="98"/>
        <v>1.9140294449415325</v>
      </c>
      <c r="AO309">
        <f t="shared" si="99"/>
        <v>1.5157835632858874E-9</v>
      </c>
      <c r="AQ309">
        <f t="shared" si="100"/>
        <v>1.5157835632858874E-9</v>
      </c>
      <c r="AS309" s="4">
        <f t="shared" si="101"/>
        <v>1.0189013895343031</v>
      </c>
    </row>
    <row r="310" spans="1:45" x14ac:dyDescent="0.2">
      <c r="A310">
        <f>front!A310</f>
        <v>332</v>
      </c>
      <c r="B310" s="1">
        <f t="shared" si="102"/>
        <v>0.47000000000002728</v>
      </c>
      <c r="C310">
        <f>front!D310-front!B310</f>
        <v>415.80000000000018</v>
      </c>
      <c r="D310" s="2">
        <f>front!E310-front!C310</f>
        <v>3477.2000000000007</v>
      </c>
      <c r="E310" s="2">
        <f>IF(front!F310-front!C310&gt;0,front!F310-front!C310,0)</f>
        <v>1671</v>
      </c>
      <c r="F310" s="2">
        <f>front!I310-front!H310</f>
        <v>7407.6000000000022</v>
      </c>
      <c r="G310" s="2">
        <f>IF(front!J310-front!H310&gt;0,front!J310-front!H310,0)</f>
        <v>31.200000000000728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414.83251043057493</v>
      </c>
      <c r="J310" s="4">
        <f>D310/(constants!$A$4+constants!$B$4*data!D310+constants!$C$4*data!D310^2+constants!$D$4*data!D310^3+constants!$E$4*data!D310^4+constants!$F$4*data!D310^5+constants!$G$4*data!D310^6+constants!$H$4*data!D310^7)</f>
        <v>3469.3592438004275</v>
      </c>
      <c r="K310" s="4">
        <f>E310/(constants!$A$4+constants!$B$4*data!E310+constants!$C$4*data!E310^2+constants!$D$4*data!E310^3+constants!$E$4*data!E310^4+constants!$F$4*data!E310^5+constants!$G$4*data!E310^6+constants!$H$4*data!E310^7)</f>
        <v>1667.182396915106</v>
      </c>
      <c r="L310" s="4">
        <f>F310/(constants!$A$4+constants!$B$4*data!F310+constants!$C$4*data!F310^2+constants!$D$4*data!F310^3+constants!$E$4*data!F310^4+constants!$F$4*data!F310^5+constants!$G$4*data!F310^6+constants!$H$4*data!F310^7)</f>
        <v>7396.5574800215354</v>
      </c>
      <c r="M310" s="4">
        <f>G310/(constants!$A$4+constants!$B$4*data!G310+constants!$C$4*data!G310^2+constants!$D$4*data!G310^3+constants!$E$4*data!G310^4+constants!$F$4*data!G310^5+constants!$G$4*data!G310^6+constants!$H$4*data!G310^7)</f>
        <v>31.126337547719416</v>
      </c>
      <c r="N310" s="4"/>
      <c r="O310" s="4">
        <f t="shared" si="87"/>
        <v>691.38751738429153</v>
      </c>
      <c r="P310" s="4">
        <f t="shared" si="88"/>
        <v>693.87184876008541</v>
      </c>
      <c r="Q310" s="4">
        <f t="shared" si="89"/>
        <v>333.43647938302115</v>
      </c>
      <c r="R310" s="4">
        <f t="shared" si="90"/>
        <v>1232.7595800035892</v>
      </c>
      <c r="S310" s="4">
        <f t="shared" si="91"/>
        <v>5.1877229246199024</v>
      </c>
      <c r="T310" s="4">
        <f t="shared" si="82"/>
        <v>0.99641961065255313</v>
      </c>
      <c r="U310" s="4">
        <f t="shared" si="92"/>
        <v>0.48054475762182253</v>
      </c>
      <c r="V310" s="4">
        <f t="shared" si="93"/>
        <v>4.2082195172271934E-3</v>
      </c>
      <c r="W310" s="4"/>
      <c r="X310">
        <f>IF(front!E310&gt;$X$2,O310,P310)</f>
        <v>693.87184876008541</v>
      </c>
      <c r="Y310">
        <f t="shared" si="94"/>
        <v>365.24580366875938</v>
      </c>
      <c r="Z310">
        <f>SUMPRODUCT($B$7:$B$456,Y$7:Y$456,EXP(constants!$B$32+constants!$A$32*ABS($A$7:$A$456-$A310)))</f>
        <v>13.102749834166447</v>
      </c>
      <c r="AA310">
        <f t="shared" si="83"/>
        <v>352.14305383459293</v>
      </c>
      <c r="AB310">
        <f t="shared" si="95"/>
        <v>347.98544481484174</v>
      </c>
      <c r="AD310" s="4">
        <f t="shared" si="84"/>
        <v>1227.5043627790076</v>
      </c>
      <c r="AE310">
        <f>SUMPRODUCT($B$7:$B$456,AD$7:AD$456,EXP(constants!$B$32+constants!$A$32*ABS($A$7:$A$456-$A310)))</f>
        <v>33.71340096593206</v>
      </c>
      <c r="AF310" s="4">
        <f t="shared" si="85"/>
        <v>1193.7909618130755</v>
      </c>
      <c r="AG310">
        <f t="shared" si="96"/>
        <v>1193.7909618130755</v>
      </c>
      <c r="AH310" s="4"/>
      <c r="AI310" s="5">
        <f>SUMPRODUCT(constants!$B$13:$B$20,A310^constants!$A$13:$A$20)*constants!$C$10/((A310/1000000000)^5*(EXP(0.014388/(A310/1000000000)/constants!$B$9)-1))</f>
        <v>5.6300528959483436E-7</v>
      </c>
      <c r="AJ310">
        <f>SUMPRODUCT(A310^constants!$E$28:$J$28,constants!$E$27:$J$27)</f>
        <v>1.0031701579616315E-6</v>
      </c>
      <c r="AL310" s="17">
        <f t="shared" si="86"/>
        <v>1.6178989609591336E-9</v>
      </c>
      <c r="AM310">
        <f t="shared" si="97"/>
        <v>8.4032313030588057E-10</v>
      </c>
      <c r="AN310">
        <f t="shared" si="98"/>
        <v>1.9253295578930603</v>
      </c>
      <c r="AO310">
        <f t="shared" si="99"/>
        <v>1.5785661215027187E-9</v>
      </c>
      <c r="AQ310">
        <f t="shared" si="100"/>
        <v>1.5785661215027187E-9</v>
      </c>
      <c r="AS310" s="4">
        <f t="shared" si="101"/>
        <v>1.0249168146463019</v>
      </c>
    </row>
    <row r="311" spans="1:45" x14ac:dyDescent="0.2">
      <c r="A311">
        <f>front!A311</f>
        <v>332.47</v>
      </c>
      <c r="B311" s="1">
        <f t="shared" si="102"/>
        <v>0.47000000000002728</v>
      </c>
      <c r="C311">
        <f>front!D311-front!B311</f>
        <v>450.13999999999987</v>
      </c>
      <c r="D311" s="2">
        <f>front!E311-front!C311</f>
        <v>3696.6000000000004</v>
      </c>
      <c r="E311" s="2">
        <f>IF(front!F311-front!C311&gt;0,front!F311-front!C311,0)</f>
        <v>1772.3000000000011</v>
      </c>
      <c r="F311" s="2">
        <f>front!I311-front!H311</f>
        <v>7611.4000000000015</v>
      </c>
      <c r="G311" s="2">
        <f>IF(front!J311-front!H311&gt;0,front!J311-front!H311,0)</f>
        <v>0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449.09368697483387</v>
      </c>
      <c r="J311" s="4">
        <f>D311/(constants!$A$4+constants!$B$4*data!D311+constants!$C$4*data!D311^2+constants!$D$4*data!D311^3+constants!$E$4*data!D311^4+constants!$F$4*data!D311^5+constants!$G$4*data!D311^6+constants!$H$4*data!D311^7)</f>
        <v>3688.3039903382978</v>
      </c>
      <c r="K311" s="4">
        <f>E311/(constants!$A$4+constants!$B$4*data!E311+constants!$C$4*data!E311^2+constants!$D$4*data!E311^3+constants!$E$4*data!E311^4+constants!$F$4*data!E311^5+constants!$G$4*data!E311^6+constants!$H$4*data!E311^7)</f>
        <v>1768.2525817045284</v>
      </c>
      <c r="L311" s="4">
        <f>F311/(constants!$A$4+constants!$B$4*data!F311+constants!$C$4*data!F311^2+constants!$D$4*data!F311^3+constants!$E$4*data!F311^4+constants!$F$4*data!F311^5+constants!$G$4*data!F311^6+constants!$H$4*data!F311^7)</f>
        <v>7600.6668863666828</v>
      </c>
      <c r="M311" s="4">
        <f>G311/(constants!$A$4+constants!$B$4*data!G311+constants!$C$4*data!G311^2+constants!$D$4*data!G311^3+constants!$E$4*data!G311^4+constants!$F$4*data!G311^5+constants!$G$4*data!G311^6+constants!$H$4*data!G311^7)</f>
        <v>0</v>
      </c>
      <c r="N311" s="4"/>
      <c r="O311" s="4">
        <f t="shared" si="87"/>
        <v>748.48947829138979</v>
      </c>
      <c r="P311" s="4">
        <f t="shared" si="88"/>
        <v>737.66079806765958</v>
      </c>
      <c r="Q311" s="4">
        <f t="shared" si="89"/>
        <v>353.65051634090571</v>
      </c>
      <c r="R311" s="4">
        <f t="shared" si="90"/>
        <v>1266.7778143944472</v>
      </c>
      <c r="S311" s="4">
        <f t="shared" si="91"/>
        <v>0</v>
      </c>
      <c r="T311" s="4">
        <f t="shared" si="82"/>
        <v>1.0146797555896918</v>
      </c>
      <c r="U311" s="4">
        <f t="shared" si="92"/>
        <v>0.47942159494894054</v>
      </c>
      <c r="V311" s="4">
        <f t="shared" si="93"/>
        <v>0</v>
      </c>
      <c r="W311" s="4"/>
      <c r="X311">
        <f>IF(front!E311&gt;$X$2,O311,P311)</f>
        <v>737.66079806765958</v>
      </c>
      <c r="Y311">
        <f t="shared" si="94"/>
        <v>389.11234066832452</v>
      </c>
      <c r="Z311">
        <f>SUMPRODUCT($B$7:$B$456,Y$7:Y$456,EXP(constants!$B$32+constants!$A$32*ABS($A$7:$A$456-$A311)))</f>
        <v>13.284684755429851</v>
      </c>
      <c r="AA311">
        <f t="shared" si="83"/>
        <v>375.82765591289467</v>
      </c>
      <c r="AB311">
        <f t="shared" si="95"/>
        <v>371.67004689314348</v>
      </c>
      <c r="AD311" s="4">
        <f t="shared" si="84"/>
        <v>1266.7778143944472</v>
      </c>
      <c r="AE311">
        <f>SUMPRODUCT($B$7:$B$456,AD$7:AD$456,EXP(constants!$B$32+constants!$A$32*ABS($A$7:$A$456-$A311)))</f>
        <v>33.722910272111321</v>
      </c>
      <c r="AF311" s="4">
        <f t="shared" si="85"/>
        <v>1233.054904122336</v>
      </c>
      <c r="AG311">
        <f t="shared" si="96"/>
        <v>1233.054904122336</v>
      </c>
      <c r="AH311" s="4"/>
      <c r="AI311" s="5">
        <f>SUMPRODUCT(constants!$B$13:$B$20,A311^constants!$A$13:$A$20)*constants!$C$10/((A311/1000000000)^5*(EXP(0.014388/(A311/1000000000)/constants!$B$9)-1))</f>
        <v>5.7011866144316095E-7</v>
      </c>
      <c r="AJ311">
        <f>SUMPRODUCT(A311^constants!$E$28:$J$28,constants!$E$27:$J$27)</f>
        <v>9.9832805138026998E-7</v>
      </c>
      <c r="AL311" s="17">
        <f t="shared" si="86"/>
        <v>1.5339376046277741E-9</v>
      </c>
      <c r="AM311">
        <f t="shared" si="97"/>
        <v>8.0963795532759351E-10</v>
      </c>
      <c r="AN311">
        <f t="shared" si="98"/>
        <v>1.8945969547674137</v>
      </c>
      <c r="AO311">
        <f t="shared" si="99"/>
        <v>1.5209233220768893E-9</v>
      </c>
      <c r="AQ311">
        <f t="shared" si="100"/>
        <v>1.5209233220768893E-9</v>
      </c>
      <c r="AS311" s="4">
        <f t="shared" si="101"/>
        <v>1.0085568301583496</v>
      </c>
    </row>
    <row r="312" spans="1:45" x14ac:dyDescent="0.2">
      <c r="A312">
        <f>front!A312</f>
        <v>332.94</v>
      </c>
      <c r="B312" s="1">
        <f t="shared" si="102"/>
        <v>0.46999999999997044</v>
      </c>
      <c r="C312">
        <f>front!D312-front!B312</f>
        <v>459.19999999999982</v>
      </c>
      <c r="D312" s="2">
        <f>front!E312-front!C312</f>
        <v>3900</v>
      </c>
      <c r="E312" s="2">
        <f>IF(front!F312-front!C312&gt;0,front!F312-front!C312,0)</f>
        <v>1822.3999999999996</v>
      </c>
      <c r="F312" s="2">
        <f>front!I312-front!H312</f>
        <v>7931.1</v>
      </c>
      <c r="G312" s="2">
        <f>IF(front!J312-front!H312&gt;0,front!J312-front!H312,0)</f>
        <v>0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458.13291085889767</v>
      </c>
      <c r="J312" s="4">
        <f>D312/(constants!$A$4+constants!$B$4*data!D312+constants!$C$4*data!D312^2+constants!$D$4*data!D312^3+constants!$E$4*data!D312^4+constants!$F$4*data!D312^5+constants!$G$4*data!D312^6+constants!$H$4*data!D312^7)</f>
        <v>3891.2953409865549</v>
      </c>
      <c r="K312" s="4">
        <f>E312/(constants!$A$4+constants!$B$4*data!E312+constants!$C$4*data!E312^2+constants!$D$4*data!E312^3+constants!$E$4*data!E312^4+constants!$F$4*data!E312^5+constants!$G$4*data!E312^6+constants!$H$4*data!E312^7)</f>
        <v>1818.2388963376904</v>
      </c>
      <c r="L312" s="4">
        <f>F312/(constants!$A$4+constants!$B$4*data!F312+constants!$C$4*data!F312^2+constants!$D$4*data!F312^3+constants!$E$4*data!F312^4+constants!$F$4*data!F312^5+constants!$G$4*data!F312^6+constants!$H$4*data!F312^7)</f>
        <v>7920.9911764206408</v>
      </c>
      <c r="M312" s="4">
        <f>G312/(constants!$A$4+constants!$B$4*data!G312+constants!$C$4*data!G312^2+constants!$D$4*data!G312^3+constants!$E$4*data!G312^4+constants!$F$4*data!G312^5+constants!$G$4*data!G312^6+constants!$H$4*data!G312^7)</f>
        <v>0</v>
      </c>
      <c r="N312" s="4"/>
      <c r="O312" s="4">
        <f t="shared" si="87"/>
        <v>763.5548514314961</v>
      </c>
      <c r="P312" s="4">
        <f t="shared" si="88"/>
        <v>778.25906819731097</v>
      </c>
      <c r="Q312" s="4">
        <f t="shared" si="89"/>
        <v>363.64777926753811</v>
      </c>
      <c r="R312" s="4">
        <f t="shared" si="90"/>
        <v>1320.165196070107</v>
      </c>
      <c r="S312" s="4">
        <f t="shared" si="91"/>
        <v>0</v>
      </c>
      <c r="T312" s="4">
        <f t="shared" si="82"/>
        <v>0.98110626992130734</v>
      </c>
      <c r="U312" s="4">
        <f t="shared" si="92"/>
        <v>0.46725800459975236</v>
      </c>
      <c r="V312" s="4">
        <f t="shared" si="93"/>
        <v>0</v>
      </c>
      <c r="W312" s="4"/>
      <c r="X312">
        <f>IF(front!E312&gt;$X$2,O312,P312)</f>
        <v>778.25906819731097</v>
      </c>
      <c r="Y312">
        <f t="shared" si="94"/>
        <v>419.85757677063594</v>
      </c>
      <c r="Z312">
        <f>SUMPRODUCT($B$7:$B$456,Y$7:Y$456,EXP(constants!$B$32+constants!$A$32*ABS($A$7:$A$456-$A312)))</f>
        <v>13.469328331464798</v>
      </c>
      <c r="AA312">
        <f t="shared" si="83"/>
        <v>406.38824843917115</v>
      </c>
      <c r="AB312">
        <f t="shared" si="95"/>
        <v>402.23063941941996</v>
      </c>
      <c r="AD312" s="4">
        <f t="shared" si="84"/>
        <v>1320.165196070107</v>
      </c>
      <c r="AE312">
        <f>SUMPRODUCT($B$7:$B$456,AD$7:AD$456,EXP(constants!$B$32+constants!$A$32*ABS($A$7:$A$456-$A312)))</f>
        <v>33.734429154080082</v>
      </c>
      <c r="AF312" s="4">
        <f t="shared" si="85"/>
        <v>1286.4307669160269</v>
      </c>
      <c r="AG312">
        <f t="shared" si="96"/>
        <v>1286.4307669160269</v>
      </c>
      <c r="AH312" s="4"/>
      <c r="AI312" s="5">
        <f>SUMPRODUCT(constants!$B$13:$B$20,A312^constants!$A$13:$A$20)*constants!$C$10/((A312/1000000000)^5*(EXP(0.014388/(A312/1000000000)/constants!$B$9)-1))</f>
        <v>5.7729441844888716E-7</v>
      </c>
      <c r="AJ312">
        <f>SUMPRODUCT(A312^constants!$E$28:$J$28,constants!$E$27:$J$27)</f>
        <v>9.9350875515602727E-7</v>
      </c>
      <c r="AL312" s="17">
        <f t="shared" si="86"/>
        <v>1.4352323315850688E-9</v>
      </c>
      <c r="AM312">
        <f t="shared" si="97"/>
        <v>7.7229865819967566E-10</v>
      </c>
      <c r="AN312">
        <f t="shared" si="98"/>
        <v>1.8583902954470672</v>
      </c>
      <c r="AO312">
        <f t="shared" si="99"/>
        <v>1.45078060278104E-9</v>
      </c>
      <c r="AQ312">
        <f t="shared" si="100"/>
        <v>1.45078060278104E-9</v>
      </c>
      <c r="AS312" s="4">
        <f t="shared" si="101"/>
        <v>0.98928282390447853</v>
      </c>
    </row>
    <row r="313" spans="1:45" x14ac:dyDescent="0.2">
      <c r="A313">
        <f>front!A313</f>
        <v>333.41</v>
      </c>
      <c r="B313" s="1">
        <f t="shared" si="102"/>
        <v>0.47000000000002728</v>
      </c>
      <c r="C313">
        <f>front!D313-front!B313</f>
        <v>476.93000000000029</v>
      </c>
      <c r="D313" s="2">
        <f>front!E313-front!C313</f>
        <v>4124.8000000000011</v>
      </c>
      <c r="E313" s="2">
        <f>IF(front!F313-front!C313&gt;0,front!F313-front!C313,0)</f>
        <v>1924.1000000000004</v>
      </c>
      <c r="F313" s="2">
        <f>front!I313-front!H313</f>
        <v>8431.5</v>
      </c>
      <c r="G313" s="2">
        <f>IF(front!J313-front!H313&gt;0,front!J313-front!H313,0)</f>
        <v>20.800000000001091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475.82227613689804</v>
      </c>
      <c r="J313" s="4">
        <f>D313/(constants!$A$4+constants!$B$4*data!D313+constants!$C$4*data!D313^2+constants!$D$4*data!D313^3+constants!$E$4*data!D313^4+constants!$F$4*data!D313^5+constants!$G$4*data!D313^6+constants!$H$4*data!D313^7)</f>
        <v>4115.6615285089674</v>
      </c>
      <c r="K313" s="4">
        <f>E313/(constants!$A$4+constants!$B$4*data!E313+constants!$C$4*data!E313^2+constants!$D$4*data!E313^3+constants!$E$4*data!E313^4+constants!$F$4*data!E313^5+constants!$G$4*data!E313^6+constants!$H$4*data!E313^7)</f>
        <v>1919.7080989322453</v>
      </c>
      <c r="L313" s="4">
        <f>F313/(constants!$A$4+constants!$B$4*data!F313+constants!$C$4*data!F313^2+constants!$D$4*data!F313^3+constants!$E$4*data!F313^4+constants!$F$4*data!F313^5+constants!$G$4*data!F313^6+constants!$H$4*data!F313^7)</f>
        <v>8422.733547660986</v>
      </c>
      <c r="M313" s="4">
        <f>G313/(constants!$A$4+constants!$B$4*data!G313+constants!$C$4*data!G313^2+constants!$D$4*data!G313^3+constants!$E$4*data!G313^4+constants!$F$4*data!G313^5+constants!$G$4*data!G313^6+constants!$H$4*data!G313^7)</f>
        <v>20.750868228115152</v>
      </c>
      <c r="N313" s="4"/>
      <c r="O313" s="4">
        <f t="shared" si="87"/>
        <v>793.03712689483007</v>
      </c>
      <c r="P313" s="4">
        <f t="shared" si="88"/>
        <v>823.13230570179348</v>
      </c>
      <c r="Q313" s="4">
        <f t="shared" si="89"/>
        <v>383.94161978644905</v>
      </c>
      <c r="R313" s="4">
        <f t="shared" si="90"/>
        <v>1403.7889246101643</v>
      </c>
      <c r="S313" s="4">
        <f t="shared" si="91"/>
        <v>3.4584780380191922</v>
      </c>
      <c r="T313" s="4">
        <f t="shared" si="82"/>
        <v>0.96343822420952774</v>
      </c>
      <c r="U313" s="4">
        <f t="shared" si="92"/>
        <v>0.46643974137195926</v>
      </c>
      <c r="V313" s="4">
        <f t="shared" si="93"/>
        <v>2.463673831149238E-3</v>
      </c>
      <c r="W313" s="4"/>
      <c r="X313">
        <f>IF(front!E313&gt;$X$2,O313,P313)</f>
        <v>823.13230570179348</v>
      </c>
      <c r="Y313">
        <f t="shared" si="94"/>
        <v>444.72974971918251</v>
      </c>
      <c r="Z313">
        <f>SUMPRODUCT($B$7:$B$456,Y$7:Y$456,EXP(constants!$B$32+constants!$A$32*ABS($A$7:$A$456-$A313)))</f>
        <v>13.656276322530276</v>
      </c>
      <c r="AA313">
        <f t="shared" si="83"/>
        <v>431.07347339665222</v>
      </c>
      <c r="AB313">
        <f t="shared" si="95"/>
        <v>426.91586437690103</v>
      </c>
      <c r="AD313" s="4">
        <f t="shared" si="84"/>
        <v>1400.2854504230636</v>
      </c>
      <c r="AE313">
        <f>SUMPRODUCT($B$7:$B$456,AD$7:AD$456,EXP(constants!$B$32+constants!$A$32*ABS($A$7:$A$456-$A313)))</f>
        <v>33.747034746637254</v>
      </c>
      <c r="AF313" s="4">
        <f t="shared" si="85"/>
        <v>1366.5384156764264</v>
      </c>
      <c r="AG313">
        <f t="shared" si="96"/>
        <v>1366.5384156764264</v>
      </c>
      <c r="AH313" s="4"/>
      <c r="AI313" s="5">
        <f>SUMPRODUCT(constants!$B$13:$B$20,A313^constants!$A$13:$A$20)*constants!$C$10/((A313/1000000000)^5*(EXP(0.014388/(A313/1000000000)/constants!$B$9)-1))</f>
        <v>5.8453279751913499E-7</v>
      </c>
      <c r="AJ313">
        <f>SUMPRODUCT(A313^constants!$E$28:$J$28,constants!$E$27:$J$27)</f>
        <v>9.8871211320282178E-7</v>
      </c>
      <c r="AL313" s="17">
        <f t="shared" si="86"/>
        <v>1.3691990537111604E-9</v>
      </c>
      <c r="AM313">
        <f t="shared" si="97"/>
        <v>7.2351578401359212E-10</v>
      </c>
      <c r="AN313">
        <f t="shared" si="98"/>
        <v>1.8924245800357526</v>
      </c>
      <c r="AO313">
        <f t="shared" si="99"/>
        <v>1.3591408635873202E-9</v>
      </c>
      <c r="AQ313">
        <f t="shared" si="100"/>
        <v>1.3591408635873202E-9</v>
      </c>
      <c r="AS313" s="4">
        <f t="shared" si="101"/>
        <v>1.0074004029996513</v>
      </c>
    </row>
    <row r="314" spans="1:45" x14ac:dyDescent="0.2">
      <c r="A314">
        <f>front!A314</f>
        <v>333.88</v>
      </c>
      <c r="B314" s="1">
        <f t="shared" si="102"/>
        <v>0.46999999999997044</v>
      </c>
      <c r="C314">
        <f>front!D314-front!B314</f>
        <v>516</v>
      </c>
      <c r="D314" s="2">
        <f>front!E314-front!C314</f>
        <v>4382.7000000000007</v>
      </c>
      <c r="E314" s="2">
        <f>IF(front!F314-front!C314&gt;0,front!F314-front!C314,0)</f>
        <v>2033.6000000000004</v>
      </c>
      <c r="F314" s="2">
        <f>front!I314-front!H314</f>
        <v>8696.4000000000015</v>
      </c>
      <c r="G314" s="2">
        <f>IF(front!J314-front!H314&gt;0,front!J314-front!H314,0)</f>
        <v>33.299999999999272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514.80283618304736</v>
      </c>
      <c r="J314" s="4">
        <f>D314/(constants!$A$4+constants!$B$4*data!D314+constants!$C$4*data!D314^2+constants!$D$4*data!D314^3+constants!$E$4*data!D314^4+constants!$F$4*data!D314^5+constants!$G$4*data!D314^6+constants!$H$4*data!D314^7)</f>
        <v>4373.0910010003627</v>
      </c>
      <c r="K314" s="4">
        <f>E314/(constants!$A$4+constants!$B$4*data!E314+constants!$C$4*data!E314^2+constants!$D$4*data!E314^3+constants!$E$4*data!E314^4+constants!$F$4*data!E314^5+constants!$G$4*data!E314^6+constants!$H$4*data!E314^7)</f>
        <v>2028.9596250791453</v>
      </c>
      <c r="L314" s="4">
        <f>F314/(constants!$A$4+constants!$B$4*data!F314+constants!$C$4*data!F314^2+constants!$D$4*data!F314^3+constants!$E$4*data!F314^4+constants!$F$4*data!F314^5+constants!$G$4*data!F314^6+constants!$H$4*data!F314^7)</f>
        <v>8688.5371851168165</v>
      </c>
      <c r="M314" s="4">
        <f>G314/(constants!$A$4+constants!$B$4*data!G314+constants!$C$4*data!G314^2+constants!$D$4*data!G314^3+constants!$E$4*data!G314^4+constants!$F$4*data!G314^5+constants!$G$4*data!G314^6+constants!$H$4*data!G314^7)</f>
        <v>33.221387038241936</v>
      </c>
      <c r="N314" s="4"/>
      <c r="O314" s="4">
        <f t="shared" si="87"/>
        <v>858.00472697174564</v>
      </c>
      <c r="P314" s="4">
        <f t="shared" si="88"/>
        <v>874.61820020007247</v>
      </c>
      <c r="Q314" s="4">
        <f t="shared" si="89"/>
        <v>405.79192501582907</v>
      </c>
      <c r="R314" s="4">
        <f t="shared" si="90"/>
        <v>1448.0895308528027</v>
      </c>
      <c r="S314" s="4">
        <f t="shared" si="91"/>
        <v>5.536897839706989</v>
      </c>
      <c r="T314" s="4">
        <f t="shared" si="82"/>
        <v>0.98100488507496597</v>
      </c>
      <c r="U314" s="4">
        <f t="shared" si="92"/>
        <v>0.46396464757193767</v>
      </c>
      <c r="V314" s="4">
        <f t="shared" si="93"/>
        <v>3.8235880598116215E-3</v>
      </c>
      <c r="W314" s="4"/>
      <c r="X314">
        <f>IF(front!E314&gt;$X$2,O314,P314)</f>
        <v>874.61820020007247</v>
      </c>
      <c r="Y314">
        <f t="shared" si="94"/>
        <v>474.68056981631571</v>
      </c>
      <c r="Z314">
        <f>SUMPRODUCT($B$7:$B$456,Y$7:Y$456,EXP(constants!$B$32+constants!$A$32*ABS($A$7:$A$456-$A314)))</f>
        <v>13.845228564570903</v>
      </c>
      <c r="AA314">
        <f t="shared" si="83"/>
        <v>460.83534125174481</v>
      </c>
      <c r="AB314">
        <f t="shared" si="95"/>
        <v>456.67773223199362</v>
      </c>
      <c r="AD314" s="4">
        <f t="shared" si="84"/>
        <v>1442.4805958112095</v>
      </c>
      <c r="AE314">
        <f>SUMPRODUCT($B$7:$B$456,AD$7:AD$456,EXP(constants!$B$32+constants!$A$32*ABS($A$7:$A$456-$A314)))</f>
        <v>33.759338728902812</v>
      </c>
      <c r="AF314" s="4">
        <f t="shared" si="85"/>
        <v>1408.7212570823067</v>
      </c>
      <c r="AG314">
        <f t="shared" si="96"/>
        <v>1408.7212570823067</v>
      </c>
      <c r="AH314" s="4"/>
      <c r="AI314" s="5">
        <f>SUMPRODUCT(constants!$B$13:$B$20,A314^constants!$A$13:$A$20)*constants!$C$10/((A314/1000000000)^5*(EXP(0.014388/(A314/1000000000)/constants!$B$9)-1))</f>
        <v>5.9183403388074527E-7</v>
      </c>
      <c r="AJ314">
        <f>SUMPRODUCT(A314^constants!$E$28:$J$28,constants!$E$27:$J$27)</f>
        <v>9.8393797868802065E-7</v>
      </c>
      <c r="AL314" s="17">
        <f t="shared" si="86"/>
        <v>1.2959555329929945E-9</v>
      </c>
      <c r="AM314">
        <f t="shared" si="97"/>
        <v>6.9846179557616523E-10</v>
      </c>
      <c r="AN314">
        <f t="shared" si="98"/>
        <v>1.8554422606950938</v>
      </c>
      <c r="AO314">
        <f t="shared" si="99"/>
        <v>1.3120763762139371E-9</v>
      </c>
      <c r="AQ314">
        <f t="shared" si="100"/>
        <v>1.3120763762139371E-9</v>
      </c>
      <c r="AS314" s="4">
        <f t="shared" si="101"/>
        <v>0.98771348717712593</v>
      </c>
    </row>
    <row r="315" spans="1:45" x14ac:dyDescent="0.2">
      <c r="A315">
        <f>front!A315</f>
        <v>334.35</v>
      </c>
      <c r="B315" s="1">
        <f t="shared" si="102"/>
        <v>0.47000000000002728</v>
      </c>
      <c r="C315">
        <f>front!D315-front!B315</f>
        <v>532.73</v>
      </c>
      <c r="D315" s="2">
        <f>front!E315-front!C315</f>
        <v>4452.5</v>
      </c>
      <c r="E315" s="2">
        <f>IF(front!F315-front!C315&gt;0,front!F315-front!C315,0)</f>
        <v>1999.7000000000007</v>
      </c>
      <c r="F315" s="2">
        <f>front!I315-front!H315</f>
        <v>8995.1</v>
      </c>
      <c r="G315" s="2">
        <f>IF(front!J315-front!H315&gt;0,front!J315-front!H315,0)</f>
        <v>10.399999999999636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531.49457848702684</v>
      </c>
      <c r="J315" s="4">
        <f>D315/(constants!$A$4+constants!$B$4*data!D315+constants!$C$4*data!D315^2+constants!$D$4*data!D315^3+constants!$E$4*data!D315^4+constants!$F$4*data!D315^5+constants!$G$4*data!D315^6+constants!$H$4*data!D315^7)</f>
        <v>4442.7692761375729</v>
      </c>
      <c r="K315" s="4">
        <f>E315/(constants!$A$4+constants!$B$4*data!E315+constants!$C$4*data!E315^2+constants!$D$4*data!E315^3+constants!$E$4*data!E315^4+constants!$F$4*data!E315^5+constants!$G$4*data!E315^6+constants!$H$4*data!E315^7)</f>
        <v>1995.136542002555</v>
      </c>
      <c r="L315" s="4">
        <f>F315/(constants!$A$4+constants!$B$4*data!F315+constants!$C$4*data!F315^2+constants!$D$4*data!F315^3+constants!$E$4*data!F315^4+constants!$F$4*data!F315^5+constants!$G$4*data!F315^6+constants!$H$4*data!F315^7)</f>
        <v>8988.4263927469146</v>
      </c>
      <c r="M315" s="4">
        <f>G315/(constants!$A$4+constants!$B$4*data!G315+constants!$C$4*data!G315^2+constants!$D$4*data!G315^3+constants!$E$4*data!G315^4+constants!$F$4*data!G315^5+constants!$G$4*data!G315^6+constants!$H$4*data!G315^7)</f>
        <v>10.375422257111525</v>
      </c>
      <c r="N315" s="4"/>
      <c r="O315" s="4">
        <f t="shared" si="87"/>
        <v>885.82429747837807</v>
      </c>
      <c r="P315" s="4">
        <f t="shared" si="88"/>
        <v>888.55385522751453</v>
      </c>
      <c r="Q315" s="4">
        <f t="shared" si="89"/>
        <v>399.027308400511</v>
      </c>
      <c r="R315" s="4">
        <f t="shared" si="90"/>
        <v>1498.071065457819</v>
      </c>
      <c r="S315" s="4">
        <f t="shared" si="91"/>
        <v>1.729237042851921</v>
      </c>
      <c r="T315" s="4">
        <f t="shared" si="82"/>
        <v>0.99692808968969293</v>
      </c>
      <c r="U315" s="4">
        <f t="shared" si="92"/>
        <v>0.44907498409124558</v>
      </c>
      <c r="V315" s="4">
        <f t="shared" si="93"/>
        <v>1.1543090863472864E-3</v>
      </c>
      <c r="W315" s="4"/>
      <c r="X315">
        <f>IF(front!E315&gt;$X$2,O315,P315)</f>
        <v>888.55385522751453</v>
      </c>
      <c r="Y315">
        <f t="shared" si="94"/>
        <v>495.28324942656428</v>
      </c>
      <c r="Z315">
        <f>SUMPRODUCT($B$7:$B$456,Y$7:Y$456,EXP(constants!$B$32+constants!$A$32*ABS($A$7:$A$456-$A315)))</f>
        <v>14.035797752314043</v>
      </c>
      <c r="AA315">
        <f t="shared" si="83"/>
        <v>481.24745167425021</v>
      </c>
      <c r="AB315">
        <f t="shared" si="95"/>
        <v>477.08984265449902</v>
      </c>
      <c r="AD315" s="4">
        <f t="shared" si="84"/>
        <v>1496.3193303661369</v>
      </c>
      <c r="AE315">
        <f>SUMPRODUCT($B$7:$B$456,AD$7:AD$456,EXP(constants!$B$32+constants!$A$32*ABS($A$7:$A$456-$A315)))</f>
        <v>33.770613994049306</v>
      </c>
      <c r="AF315" s="4">
        <f t="shared" si="85"/>
        <v>1462.5487163720877</v>
      </c>
      <c r="AG315">
        <f t="shared" si="96"/>
        <v>1462.5487163720877</v>
      </c>
      <c r="AH315" s="4"/>
      <c r="AI315" s="5">
        <f>SUMPRODUCT(constants!$B$13:$B$20,A315^constants!$A$13:$A$20)*constants!$C$10/((A315/1000000000)^5*(EXP(0.014388/(A315/1000000000)/constants!$B$9)-1))</f>
        <v>5.9919836106694705E-7</v>
      </c>
      <c r="AJ315">
        <f>SUMPRODUCT(A315^constants!$E$28:$J$28,constants!$E$27:$J$27)</f>
        <v>9.7918621392250162E-7</v>
      </c>
      <c r="AL315" s="17">
        <f t="shared" si="86"/>
        <v>1.2559444940874105E-9</v>
      </c>
      <c r="AM315">
        <f t="shared" si="97"/>
        <v>6.6950673366382851E-10</v>
      </c>
      <c r="AN315">
        <f t="shared" si="98"/>
        <v>1.8759251116330713</v>
      </c>
      <c r="AO315">
        <f t="shared" si="99"/>
        <v>1.2576836335505396E-9</v>
      </c>
      <c r="AQ315">
        <f t="shared" si="100"/>
        <v>1.2576836335505396E-9</v>
      </c>
      <c r="AS315" s="4">
        <f t="shared" si="101"/>
        <v>0.99861718844331349</v>
      </c>
    </row>
    <row r="316" spans="1:45" x14ac:dyDescent="0.2">
      <c r="A316">
        <f>front!A316</f>
        <v>334.82</v>
      </c>
      <c r="B316" s="1">
        <f t="shared" si="102"/>
        <v>0.46999999999997044</v>
      </c>
      <c r="C316">
        <f>front!D316-front!B316</f>
        <v>553.19999999999982</v>
      </c>
      <c r="D316" s="2">
        <f>front!E316-front!C316</f>
        <v>4527.0999999999985</v>
      </c>
      <c r="E316" s="2">
        <f>IF(front!F316-front!C316&gt;0,front!F316-front!C316,0)</f>
        <v>1964.6000000000004</v>
      </c>
      <c r="F316" s="2">
        <f>front!I316-front!H316</f>
        <v>9351.3000000000011</v>
      </c>
      <c r="G316" s="2">
        <f>IF(front!J316-front!H316&gt;0,front!J316-front!H316,0)</f>
        <v>70.5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551.91779976471219</v>
      </c>
      <c r="J316" s="4">
        <f>D316/(constants!$A$4+constants!$B$4*data!D316+constants!$C$4*data!D316^2+constants!$D$4*data!D316^3+constants!$E$4*data!D316^4+constants!$F$4*data!D316^5+constants!$G$4*data!D316^6+constants!$H$4*data!D316^7)</f>
        <v>4517.2420515226195</v>
      </c>
      <c r="K316" s="4">
        <f>E316/(constants!$A$4+constants!$B$4*data!E316+constants!$C$4*data!E316^2+constants!$D$4*data!E316^3+constants!$E$4*data!E316^4+constants!$F$4*data!E316^5+constants!$G$4*data!E316^6+constants!$H$4*data!E316^7)</f>
        <v>1960.1161902654992</v>
      </c>
      <c r="L316" s="4">
        <f>F316/(constants!$A$4+constants!$B$4*data!F316+constants!$C$4*data!F316^2+constants!$D$4*data!F316^3+constants!$E$4*data!F316^4+constants!$F$4*data!F316^5+constants!$G$4*data!F316^6+constants!$H$4*data!F316^7)</f>
        <v>9346.292044490463</v>
      </c>
      <c r="M316" s="4">
        <f>G316/(constants!$A$4+constants!$B$4*data!G316+constants!$C$4*data!G316^2+constants!$D$4*data!G316^3+constants!$E$4*data!G316^4+constants!$F$4*data!G316^5+constants!$G$4*data!G316^6+constants!$H$4*data!G316^7)</f>
        <v>70.333844437239733</v>
      </c>
      <c r="N316" s="4"/>
      <c r="O316" s="4">
        <f t="shared" si="87"/>
        <v>919.86299960785368</v>
      </c>
      <c r="P316" s="4">
        <f t="shared" si="88"/>
        <v>903.4484103045238</v>
      </c>
      <c r="Q316" s="4">
        <f t="shared" si="89"/>
        <v>392.02323805309987</v>
      </c>
      <c r="R316" s="4">
        <f t="shared" si="90"/>
        <v>1557.7153407484104</v>
      </c>
      <c r="S316" s="4">
        <f t="shared" si="91"/>
        <v>11.722307406206623</v>
      </c>
      <c r="T316" s="4">
        <f t="shared" si="82"/>
        <v>1.018168817517535</v>
      </c>
      <c r="U316" s="4">
        <f t="shared" si="92"/>
        <v>0.43391878670854184</v>
      </c>
      <c r="V316" s="4">
        <f t="shared" si="93"/>
        <v>7.5253206407883194E-3</v>
      </c>
      <c r="W316" s="4"/>
      <c r="X316">
        <f>IF(front!E316&gt;$X$2,O316,P316)</f>
        <v>903.4484103045238</v>
      </c>
      <c r="Y316">
        <f t="shared" si="94"/>
        <v>517.08082825811346</v>
      </c>
      <c r="Z316">
        <f>SUMPRODUCT($B$7:$B$456,Y$7:Y$456,EXP(constants!$B$32+constants!$A$32*ABS($A$7:$A$456-$A316)))</f>
        <v>14.227760771608494</v>
      </c>
      <c r="AA316">
        <f t="shared" si="83"/>
        <v>502.85306748650498</v>
      </c>
      <c r="AB316">
        <f t="shared" si="95"/>
        <v>498.69545846675379</v>
      </c>
      <c r="AD316" s="4">
        <f t="shared" si="84"/>
        <v>1545.8405215477585</v>
      </c>
      <c r="AE316">
        <f>SUMPRODUCT($B$7:$B$456,AD$7:AD$456,EXP(constants!$B$32+constants!$A$32*ABS($A$7:$A$456-$A316)))</f>
        <v>33.779929630974479</v>
      </c>
      <c r="AF316" s="4">
        <f t="shared" si="85"/>
        <v>1512.060591916784</v>
      </c>
      <c r="AG316">
        <f t="shared" si="96"/>
        <v>1512.060591916784</v>
      </c>
      <c r="AH316" s="4"/>
      <c r="AI316" s="5">
        <f>SUMPRODUCT(constants!$B$13:$B$20,A316^constants!$A$13:$A$20)*constants!$C$10/((A316/1000000000)^5*(EXP(0.014388/(A316/1000000000)/constants!$B$9)-1))</f>
        <v>6.0662601090420106E-7</v>
      </c>
      <c r="AJ316">
        <f>SUMPRODUCT(A316^constants!$E$28:$J$28,constants!$E$27:$J$27)</f>
        <v>9.7445669024334236E-7</v>
      </c>
      <c r="AL316" s="17">
        <f t="shared" si="86"/>
        <v>1.2164257777066615E-9</v>
      </c>
      <c r="AM316">
        <f t="shared" si="97"/>
        <v>6.444561120451259E-10</v>
      </c>
      <c r="AN316">
        <f t="shared" si="98"/>
        <v>1.8875230678570791</v>
      </c>
      <c r="AO316">
        <f t="shared" si="99"/>
        <v>1.2106254708227406E-9</v>
      </c>
      <c r="AQ316">
        <f t="shared" si="100"/>
        <v>1.2106254708227406E-9</v>
      </c>
      <c r="AS316" s="4">
        <f t="shared" si="101"/>
        <v>1.0047911654130151</v>
      </c>
    </row>
    <row r="317" spans="1:45" x14ac:dyDescent="0.2">
      <c r="A317">
        <f>front!A317</f>
        <v>335.29</v>
      </c>
      <c r="B317" s="1">
        <f t="shared" si="102"/>
        <v>0.47000000000002728</v>
      </c>
      <c r="C317">
        <f>front!D317-front!B317</f>
        <v>583.07000000000016</v>
      </c>
      <c r="D317" s="2">
        <f>front!E317-front!C317</f>
        <v>4682.8999999999978</v>
      </c>
      <c r="E317" s="2">
        <f>IF(front!F317-front!C317&gt;0,front!F317-front!C317,0)</f>
        <v>2013.1999999999989</v>
      </c>
      <c r="F317" s="2">
        <f>front!I317-front!H317</f>
        <v>9628.2999999999993</v>
      </c>
      <c r="G317" s="2">
        <f>IF(front!J317-front!H317&gt;0,front!J317-front!H317,0)</f>
        <v>53.300000000001091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581.71959876909852</v>
      </c>
      <c r="J317" s="4">
        <f>D317/(constants!$A$4+constants!$B$4*data!D317+constants!$C$4*data!D317^2+constants!$D$4*data!D317^3+constants!$E$4*data!D317^4+constants!$F$4*data!D317^5+constants!$G$4*data!D317^6+constants!$H$4*data!D317^7)</f>
        <v>4672.7864818968346</v>
      </c>
      <c r="K317" s="4">
        <f>E317/(constants!$A$4+constants!$B$4*data!E317+constants!$C$4*data!E317^2+constants!$D$4*data!E317^3+constants!$E$4*data!E317^4+constants!$F$4*data!E317^5+constants!$G$4*data!E317^6+constants!$H$4*data!E317^7)</f>
        <v>2008.6059102196964</v>
      </c>
      <c r="L317" s="4">
        <f>F317/(constants!$A$4+constants!$B$4*data!F317+constants!$C$4*data!F317^2+constants!$D$4*data!F317^3+constants!$E$4*data!F317^4+constants!$F$4*data!F317^5+constants!$G$4*data!F317^6+constants!$H$4*data!F317^7)</f>
        <v>9624.7820009644602</v>
      </c>
      <c r="M317" s="4">
        <f>G317/(constants!$A$4+constants!$B$4*data!G317+constants!$C$4*data!G317^2+constants!$D$4*data!G317^3+constants!$E$4*data!G317^4+constants!$F$4*data!G317^5+constants!$G$4*data!G317^6+constants!$H$4*data!G317^7)</f>
        <v>53.174285726625982</v>
      </c>
      <c r="N317" s="4"/>
      <c r="O317" s="4">
        <f t="shared" si="87"/>
        <v>969.53266461516421</v>
      </c>
      <c r="P317" s="4">
        <f t="shared" si="88"/>
        <v>934.5572963793669</v>
      </c>
      <c r="Q317" s="4">
        <f t="shared" si="89"/>
        <v>401.72118204393928</v>
      </c>
      <c r="R317" s="4">
        <f t="shared" si="90"/>
        <v>1604.1303334940769</v>
      </c>
      <c r="S317" s="4">
        <f t="shared" si="91"/>
        <v>8.862380954437663</v>
      </c>
      <c r="T317" s="4">
        <f t="shared" si="82"/>
        <v>1.0374245307069965</v>
      </c>
      <c r="U317" s="4">
        <f t="shared" si="92"/>
        <v>0.42985184921275038</v>
      </c>
      <c r="V317" s="4">
        <f t="shared" si="93"/>
        <v>5.5247262453630213E-3</v>
      </c>
      <c r="W317" s="4"/>
      <c r="X317">
        <f>IF(front!E317&gt;$X$2,O317,P317)</f>
        <v>934.5572963793669</v>
      </c>
      <c r="Y317">
        <f t="shared" si="94"/>
        <v>538.63168101541476</v>
      </c>
      <c r="Z317">
        <f>SUMPRODUCT($B$7:$B$456,Y$7:Y$456,EXP(constants!$B$32+constants!$A$32*ABS($A$7:$A$456-$A317)))</f>
        <v>14.420874664975726</v>
      </c>
      <c r="AA317">
        <f t="shared" si="83"/>
        <v>524.21080635043904</v>
      </c>
      <c r="AB317">
        <f t="shared" si="95"/>
        <v>520.05319733068791</v>
      </c>
      <c r="AD317" s="4">
        <f t="shared" si="84"/>
        <v>1595.15264950453</v>
      </c>
      <c r="AE317">
        <f>SUMPRODUCT($B$7:$B$456,AD$7:AD$456,EXP(constants!$B$32+constants!$A$32*ABS($A$7:$A$456-$A317)))</f>
        <v>33.786428627721499</v>
      </c>
      <c r="AF317" s="4">
        <f t="shared" si="85"/>
        <v>1561.3662208768085</v>
      </c>
      <c r="AG317">
        <f t="shared" si="96"/>
        <v>1561.3662208768085</v>
      </c>
      <c r="AH317" s="4"/>
      <c r="AI317" s="5">
        <f>SUMPRODUCT(constants!$B$13:$B$20,A317^constants!$A$13:$A$20)*constants!$C$10/((A317/1000000000)^5*(EXP(0.014388/(A317/1000000000)/constants!$B$9)-1))</f>
        <v>6.1411721349943778E-7</v>
      </c>
      <c r="AJ317">
        <f>SUMPRODUCT(A317^constants!$E$28:$J$28,constants!$E$27:$J$27)</f>
        <v>9.697492879045329E-7</v>
      </c>
      <c r="AL317" s="17">
        <f t="shared" si="86"/>
        <v>1.1808738349298852E-9</v>
      </c>
      <c r="AM317">
        <f t="shared" si="97"/>
        <v>6.2109021889813641E-10</v>
      </c>
      <c r="AN317">
        <f t="shared" si="98"/>
        <v>1.9012919524394531</v>
      </c>
      <c r="AO317">
        <f t="shared" si="99"/>
        <v>1.1667321088643901E-9</v>
      </c>
      <c r="AQ317">
        <f t="shared" si="100"/>
        <v>1.1667321088643901E-9</v>
      </c>
      <c r="AS317" s="4">
        <f t="shared" si="101"/>
        <v>1.012120799588913</v>
      </c>
    </row>
    <row r="318" spans="1:45" x14ac:dyDescent="0.2">
      <c r="A318">
        <f>front!A318</f>
        <v>335.76</v>
      </c>
      <c r="B318" s="1">
        <f t="shared" si="102"/>
        <v>0.46999999999997044</v>
      </c>
      <c r="C318">
        <f>front!D318-front!B318</f>
        <v>577.25999999999976</v>
      </c>
      <c r="D318" s="2">
        <f>front!E318-front!C318</f>
        <v>4740.0000000000018</v>
      </c>
      <c r="E318" s="2">
        <f>IF(front!F318-front!C318&gt;0,front!F318-front!C318,0)</f>
        <v>1922</v>
      </c>
      <c r="F318" s="2">
        <f>front!I318-front!H318</f>
        <v>9877.6999999999989</v>
      </c>
      <c r="G318" s="2">
        <f>IF(front!J318-front!H318&gt;0,front!J318-front!H318,0)</f>
        <v>0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575.92285923525606</v>
      </c>
      <c r="J318" s="4">
        <f>D318/(constants!$A$4+constants!$B$4*data!D318+constants!$C$4*data!D318^2+constants!$D$4*data!D318^3+constants!$E$4*data!D318^4+constants!$F$4*data!D318^5+constants!$G$4*data!D318^6+constants!$H$4*data!D318^7)</f>
        <v>4729.7964361052318</v>
      </c>
      <c r="K318" s="4">
        <f>E318/(constants!$A$4+constants!$B$4*data!E318+constants!$C$4*data!E318^2+constants!$D$4*data!E318^3+constants!$E$4*data!E318^4+constants!$F$4*data!E318^5+constants!$G$4*data!E318^6+constants!$H$4*data!E318^7)</f>
        <v>1917.6128646867323</v>
      </c>
      <c r="L318" s="4">
        <f>F318/(constants!$A$4+constants!$B$4*data!F318+constants!$C$4*data!F318^2+constants!$D$4*data!F318^3+constants!$E$4*data!F318^4+constants!$F$4*data!F318^5+constants!$G$4*data!F318^6+constants!$H$4*data!F318^7)</f>
        <v>9875.6750578330575</v>
      </c>
      <c r="M318" s="4">
        <f>G318/(constants!$A$4+constants!$B$4*data!G318+constants!$C$4*data!G318^2+constants!$D$4*data!G318^3+constants!$E$4*data!G318^4+constants!$F$4*data!G318^5+constants!$G$4*data!G318^6+constants!$H$4*data!G318^7)</f>
        <v>0</v>
      </c>
      <c r="N318" s="4"/>
      <c r="O318" s="4">
        <f t="shared" si="87"/>
        <v>959.87143205876021</v>
      </c>
      <c r="P318" s="4">
        <f t="shared" si="88"/>
        <v>945.95928722104634</v>
      </c>
      <c r="Q318" s="4">
        <f t="shared" si="89"/>
        <v>383.52257293734647</v>
      </c>
      <c r="R318" s="4">
        <f t="shared" si="90"/>
        <v>1645.9458429721763</v>
      </c>
      <c r="S318" s="4">
        <f t="shared" si="91"/>
        <v>0</v>
      </c>
      <c r="T318" s="4">
        <f t="shared" si="82"/>
        <v>1.0147069171217544</v>
      </c>
      <c r="U318" s="4">
        <f t="shared" si="92"/>
        <v>0.40543243046328603</v>
      </c>
      <c r="V318" s="4">
        <f t="shared" si="93"/>
        <v>0</v>
      </c>
      <c r="W318" s="4"/>
      <c r="X318">
        <f>IF(front!E318&gt;$X$2,O318,P318)</f>
        <v>945.95928722104634</v>
      </c>
      <c r="Y318">
        <f t="shared" si="94"/>
        <v>567.96973256625461</v>
      </c>
      <c r="Z318">
        <f>SUMPRODUCT($B$7:$B$456,Y$7:Y$456,EXP(constants!$B$32+constants!$A$32*ABS($A$7:$A$456-$A318)))</f>
        <v>14.614901600504002</v>
      </c>
      <c r="AA318">
        <f t="shared" si="83"/>
        <v>553.35483096575058</v>
      </c>
      <c r="AB318">
        <f t="shared" si="95"/>
        <v>549.19722194599944</v>
      </c>
      <c r="AD318" s="4">
        <f t="shared" si="84"/>
        <v>1645.9458429721763</v>
      </c>
      <c r="AE318">
        <f>SUMPRODUCT($B$7:$B$456,AD$7:AD$456,EXP(constants!$B$32+constants!$A$32*ABS($A$7:$A$456-$A318)))</f>
        <v>33.789255605351279</v>
      </c>
      <c r="AF318" s="4">
        <f t="shared" si="85"/>
        <v>1612.1565873668251</v>
      </c>
      <c r="AG318">
        <f t="shared" si="96"/>
        <v>1612.1565873668251</v>
      </c>
      <c r="AH318" s="4"/>
      <c r="AI318" s="5">
        <f>SUMPRODUCT(constants!$B$13:$B$20,A318^constants!$A$13:$A$20)*constants!$C$10/((A318/1000000000)^5*(EXP(0.014388/(A318/1000000000)/constants!$B$9)-1))</f>
        <v>6.2167219722715386E-7</v>
      </c>
      <c r="AJ318">
        <f>SUMPRODUCT(A318^constants!$E$28:$J$28,constants!$E$27:$J$27)</f>
        <v>9.6506389595966491E-7</v>
      </c>
      <c r="AL318" s="17">
        <f t="shared" si="86"/>
        <v>1.1319652984120168E-9</v>
      </c>
      <c r="AM318">
        <f t="shared" si="97"/>
        <v>5.9861672465447512E-10</v>
      </c>
      <c r="AN318">
        <f t="shared" si="98"/>
        <v>1.8909683805867494</v>
      </c>
      <c r="AO318">
        <f t="shared" si="99"/>
        <v>1.1245151385521285E-9</v>
      </c>
      <c r="AQ318">
        <f t="shared" si="100"/>
        <v>1.1245151385521285E-9</v>
      </c>
      <c r="AS318" s="4">
        <f t="shared" si="101"/>
        <v>1.006625219709786</v>
      </c>
    </row>
    <row r="319" spans="1:45" x14ac:dyDescent="0.2">
      <c r="A319">
        <f>front!A319</f>
        <v>336.23</v>
      </c>
      <c r="B319" s="1">
        <f t="shared" si="102"/>
        <v>0.47000000000002728</v>
      </c>
      <c r="C319">
        <f>front!D319-front!B319</f>
        <v>582.67000000000007</v>
      </c>
      <c r="D319" s="2">
        <f>front!E319-front!C319</f>
        <v>4932.9000000000015</v>
      </c>
      <c r="E319" s="2">
        <f>IF(front!F319-front!C319&gt;0,front!F319-front!C319,0)</f>
        <v>1924.2000000000007</v>
      </c>
      <c r="F319" s="2">
        <f>front!I319-front!H319</f>
        <v>10250.799999999999</v>
      </c>
      <c r="G319" s="2">
        <f>IF(front!J319-front!H319&gt;0,front!J319-front!H319,0)</f>
        <v>15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581.32051163027063</v>
      </c>
      <c r="J319" s="4">
        <f>D319/(constants!$A$4+constants!$B$4*data!D319+constants!$C$4*data!D319^2+constants!$D$4*data!D319^3+constants!$E$4*data!D319^4+constants!$F$4*data!D319^5+constants!$G$4*data!D319^6+constants!$H$4*data!D319^7)</f>
        <v>4922.4076581428872</v>
      </c>
      <c r="K319" s="4">
        <f>E319/(constants!$A$4+constants!$B$4*data!E319+constants!$C$4*data!E319^2+constants!$D$4*data!E319^3+constants!$E$4*data!E319^4+constants!$F$4*data!E319^5+constants!$G$4*data!E319^6+constants!$H$4*data!E319^7)</f>
        <v>1919.8078719917537</v>
      </c>
      <c r="L319" s="4">
        <f>F319/(constants!$A$4+constants!$B$4*data!F319+constants!$C$4*data!F319^2+constants!$D$4*data!F319^3+constants!$E$4*data!F319^4+constants!$F$4*data!F319^5+constants!$G$4*data!F319^6+constants!$H$4*data!F319^7)</f>
        <v>10251.286921725567</v>
      </c>
      <c r="M319" s="4">
        <f>G319/(constants!$A$4+constants!$B$4*data!G319+constants!$C$4*data!G319^2+constants!$D$4*data!G319^3+constants!$E$4*data!G319^4+constants!$F$4*data!G319^5+constants!$G$4*data!G319^6+constants!$H$4*data!G319^7)</f>
        <v>14.964558918167876</v>
      </c>
      <c r="N319" s="4"/>
      <c r="O319" s="4">
        <f t="shared" si="87"/>
        <v>968.86751938378438</v>
      </c>
      <c r="P319" s="4">
        <f t="shared" si="88"/>
        <v>984.48153162857739</v>
      </c>
      <c r="Q319" s="4">
        <f t="shared" si="89"/>
        <v>383.96157439835076</v>
      </c>
      <c r="R319" s="4">
        <f t="shared" si="90"/>
        <v>1708.5478202875945</v>
      </c>
      <c r="S319" s="4">
        <f t="shared" si="91"/>
        <v>2.4940931530279795</v>
      </c>
      <c r="T319" s="4">
        <f t="shared" si="82"/>
        <v>0.98413986271640508</v>
      </c>
      <c r="U319" s="4">
        <f t="shared" si="92"/>
        <v>0.39001399423225624</v>
      </c>
      <c r="V319" s="4">
        <f t="shared" si="93"/>
        <v>1.4597736881652845E-3</v>
      </c>
      <c r="W319" s="4"/>
      <c r="X319">
        <f>IF(front!E319&gt;$X$2,O319,P319)</f>
        <v>984.48153162857739</v>
      </c>
      <c r="Y319">
        <f t="shared" si="94"/>
        <v>606.05930891603111</v>
      </c>
      <c r="Z319">
        <f>SUMPRODUCT($B$7:$B$456,Y$7:Y$456,EXP(constants!$B$32+constants!$A$32*ABS($A$7:$A$456-$A319)))</f>
        <v>14.809468586883318</v>
      </c>
      <c r="AA319">
        <f t="shared" si="83"/>
        <v>591.24984032914779</v>
      </c>
      <c r="AB319">
        <f t="shared" si="95"/>
        <v>587.09223130939665</v>
      </c>
      <c r="AD319" s="4">
        <f t="shared" si="84"/>
        <v>1706.0212780092279</v>
      </c>
      <c r="AE319">
        <f>SUMPRODUCT($B$7:$B$456,AD$7:AD$456,EXP(constants!$B$32+constants!$A$32*ABS($A$7:$A$456-$A319)))</f>
        <v>33.787526730033662</v>
      </c>
      <c r="AF319" s="4">
        <f t="shared" si="85"/>
        <v>1672.2337512791942</v>
      </c>
      <c r="AG319">
        <f t="shared" si="96"/>
        <v>1672.2337512791942</v>
      </c>
      <c r="AH319" s="4"/>
      <c r="AI319" s="5">
        <f>SUMPRODUCT(constants!$B$13:$B$20,A319^constants!$A$13:$A$20)*constants!$C$10/((A319/1000000000)^5*(EXP(0.014388/(A319/1000000000)/constants!$B$9)-1))</f>
        <v>6.2929118871701028E-7</v>
      </c>
      <c r="AJ319">
        <f>SUMPRODUCT(A319^constants!$E$28:$J$28,constants!$E$27:$J$27)</f>
        <v>9.6040041215524627E-7</v>
      </c>
      <c r="AL319" s="17">
        <f t="shared" si="86"/>
        <v>1.0718779012174918E-9</v>
      </c>
      <c r="AM319">
        <f t="shared" si="97"/>
        <v>5.7432186823198436E-10</v>
      </c>
      <c r="AN319">
        <f t="shared" si="98"/>
        <v>1.8663365623134009</v>
      </c>
      <c r="AO319">
        <f t="shared" si="99"/>
        <v>1.078876697942554E-9</v>
      </c>
      <c r="AQ319">
        <f t="shared" si="100"/>
        <v>1.078876697942554E-9</v>
      </c>
      <c r="AS319" s="4">
        <f t="shared" si="101"/>
        <v>0.9935128854498303</v>
      </c>
    </row>
    <row r="320" spans="1:45" x14ac:dyDescent="0.2">
      <c r="A320">
        <f>front!A320</f>
        <v>336.7</v>
      </c>
      <c r="B320" s="1">
        <f t="shared" si="102"/>
        <v>0.46999999999997044</v>
      </c>
      <c r="C320">
        <f>front!D320-front!B320</f>
        <v>591.5300000000002</v>
      </c>
      <c r="D320" s="2">
        <f>front!E320-front!C320</f>
        <v>4908.2999999999993</v>
      </c>
      <c r="E320" s="2">
        <f>IF(front!F320-front!C320&gt;0,front!F320-front!C320,0)</f>
        <v>1890.6000000000004</v>
      </c>
      <c r="F320" s="2">
        <f>front!I320-front!H320</f>
        <v>10150.700000000001</v>
      </c>
      <c r="G320" s="2">
        <f>IF(front!J320-front!H320&gt;0,front!J320-front!H320,0)</f>
        <v>24.199999999998909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590.16029448255301</v>
      </c>
      <c r="J320" s="4">
        <f>D320/(constants!$A$4+constants!$B$4*data!D320+constants!$C$4*data!D320^2+constants!$D$4*data!D320^3+constants!$E$4*data!D320^4+constants!$F$4*data!D320^5+constants!$G$4*data!D320^6+constants!$H$4*data!D320^7)</f>
        <v>4897.8431097695102</v>
      </c>
      <c r="K320" s="4">
        <f>E320/(constants!$A$4+constants!$B$4*data!E320+constants!$C$4*data!E320^2+constants!$D$4*data!E320^3+constants!$E$4*data!E320^4+constants!$F$4*data!E320^5+constants!$G$4*data!E320^6+constants!$H$4*data!E320^7)</f>
        <v>1886.2841246367254</v>
      </c>
      <c r="L320" s="4">
        <f>F320/(constants!$A$4+constants!$B$4*data!F320+constants!$C$4*data!F320^2+constants!$D$4*data!F320^3+constants!$E$4*data!F320^4+constants!$F$4*data!F320^5+constants!$G$4*data!F320^6+constants!$H$4*data!F320^7)</f>
        <v>10150.479591795485</v>
      </c>
      <c r="M320" s="4">
        <f>G320/(constants!$A$4+constants!$B$4*data!G320+constants!$C$4*data!G320^2+constants!$D$4*data!G320^3+constants!$E$4*data!G320^4+constants!$F$4*data!G320^5+constants!$G$4*data!G320^6+constants!$H$4*data!G320^7)</f>
        <v>24.142846031424778</v>
      </c>
      <c r="N320" s="4"/>
      <c r="O320" s="4">
        <f t="shared" si="87"/>
        <v>983.60049080425506</v>
      </c>
      <c r="P320" s="4">
        <f t="shared" si="88"/>
        <v>979.56862195390204</v>
      </c>
      <c r="Q320" s="4">
        <f t="shared" si="89"/>
        <v>377.25682492734512</v>
      </c>
      <c r="R320" s="4">
        <f t="shared" si="90"/>
        <v>1691.7465986325808</v>
      </c>
      <c r="S320" s="4">
        <f t="shared" si="91"/>
        <v>4.0238076719041294</v>
      </c>
      <c r="T320" s="4">
        <f t="shared" si="82"/>
        <v>1.0041159636599126</v>
      </c>
      <c r="U320" s="4">
        <f t="shared" si="92"/>
        <v>0.38512546897924077</v>
      </c>
      <c r="V320" s="4">
        <f t="shared" si="93"/>
        <v>2.3784931355301832E-3</v>
      </c>
      <c r="W320" s="4"/>
      <c r="X320">
        <f>IF(front!E320&gt;$X$2,O320,P320)</f>
        <v>979.56862195390204</v>
      </c>
      <c r="Y320">
        <f t="shared" si="94"/>
        <v>607.75442037348193</v>
      </c>
      <c r="Z320">
        <f>SUMPRODUCT($B$7:$B$456,Y$7:Y$456,EXP(constants!$B$32+constants!$A$32*ABS($A$7:$A$456-$A320)))</f>
        <v>15.004050388572606</v>
      </c>
      <c r="AA320">
        <f t="shared" si="83"/>
        <v>592.7503699849093</v>
      </c>
      <c r="AB320">
        <f t="shared" si="95"/>
        <v>588.59276096515816</v>
      </c>
      <c r="AD320" s="4">
        <f t="shared" si="84"/>
        <v>1687.6704396524165</v>
      </c>
      <c r="AE320">
        <f>SUMPRODUCT($B$7:$B$456,AD$7:AD$456,EXP(constants!$B$32+constants!$A$32*ABS($A$7:$A$456-$A320)))</f>
        <v>33.780193025602308</v>
      </c>
      <c r="AF320" s="4">
        <f t="shared" si="85"/>
        <v>1653.8902466268141</v>
      </c>
      <c r="AG320">
        <f t="shared" si="96"/>
        <v>1653.8902466268141</v>
      </c>
      <c r="AH320" s="4"/>
      <c r="AI320" s="5">
        <f>SUMPRODUCT(constants!$B$13:$B$20,A320^constants!$A$13:$A$20)*constants!$C$10/((A320/1000000000)^5*(EXP(0.014388/(A320/1000000000)/constants!$B$9)-1))</f>
        <v>6.3697441284134982E-7</v>
      </c>
      <c r="AJ320">
        <f>SUMPRODUCT(A320^constants!$E$28:$J$28,constants!$E$27:$J$27)</f>
        <v>9.5575874280992091E-7</v>
      </c>
      <c r="AL320" s="17">
        <f t="shared" si="86"/>
        <v>1.0821988564671723E-9</v>
      </c>
      <c r="AM320">
        <f t="shared" si="97"/>
        <v>5.778852283331589E-10</v>
      </c>
      <c r="AN320">
        <f t="shared" si="98"/>
        <v>1.872688214558877</v>
      </c>
      <c r="AO320">
        <f t="shared" si="99"/>
        <v>1.0855705509754713E-9</v>
      </c>
      <c r="AQ320">
        <f t="shared" si="100"/>
        <v>1.0855705509754713E-9</v>
      </c>
      <c r="AS320" s="4">
        <f t="shared" si="101"/>
        <v>0.99689408071610897</v>
      </c>
    </row>
    <row r="321" spans="1:45" x14ac:dyDescent="0.2">
      <c r="A321">
        <f>front!A321</f>
        <v>337.18</v>
      </c>
      <c r="B321" s="1">
        <f t="shared" si="102"/>
        <v>0.48000000000001819</v>
      </c>
      <c r="C321">
        <f>front!D321-front!B321</f>
        <v>574.46</v>
      </c>
      <c r="D321" s="2">
        <f>front!E321-front!C321</f>
        <v>4791.1000000000004</v>
      </c>
      <c r="E321" s="2">
        <f>IF(front!F321-front!C321&gt;0,front!F321-front!C321,0)</f>
        <v>1887.1000000000004</v>
      </c>
      <c r="F321" s="2">
        <f>front!I321-front!H321</f>
        <v>9641.1</v>
      </c>
      <c r="G321" s="2">
        <f>IF(front!J321-front!H321&gt;0,front!J321-front!H321,0)</f>
        <v>39.200000000000728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573.12925071544339</v>
      </c>
      <c r="J321" s="4">
        <f>D321/(constants!$A$4+constants!$B$4*data!D321+constants!$C$4*data!D321^2+constants!$D$4*data!D321^3+constants!$E$4*data!D321^4+constants!$F$4*data!D321^5+constants!$G$4*data!D321^6+constants!$H$4*data!D321^7)</f>
        <v>4780.8175773649182</v>
      </c>
      <c r="K321" s="4">
        <f>E321/(constants!$A$4+constants!$B$4*data!E321+constants!$C$4*data!E321^2+constants!$D$4*data!E321^3+constants!$E$4*data!E321^4+constants!$F$4*data!E321^5+constants!$G$4*data!E321^6+constants!$H$4*data!E321^7)</f>
        <v>1882.7920676450176</v>
      </c>
      <c r="L321" s="4">
        <f>F321/(constants!$A$4+constants!$B$4*data!F321+constants!$C$4*data!F321^2+constants!$D$4*data!F321^3+constants!$E$4*data!F321^4+constants!$F$4*data!F321^5+constants!$G$4*data!F321^6+constants!$H$4*data!F321^7)</f>
        <v>9637.6550897372654</v>
      </c>
      <c r="M321" s="4">
        <f>G321/(constants!$A$4+constants!$B$4*data!G321+constants!$C$4*data!G321^2+constants!$D$4*data!G321^3+constants!$E$4*data!G321^4+constants!$F$4*data!G321^5+constants!$G$4*data!G321^6+constants!$H$4*data!G321^7)</f>
        <v>39.107483454024347</v>
      </c>
      <c r="N321" s="4"/>
      <c r="O321" s="4">
        <f t="shared" si="87"/>
        <v>955.21541785907232</v>
      </c>
      <c r="P321" s="4">
        <f t="shared" si="88"/>
        <v>956.16351547298359</v>
      </c>
      <c r="Q321" s="4">
        <f t="shared" si="89"/>
        <v>376.55841352900353</v>
      </c>
      <c r="R321" s="4">
        <f t="shared" si="90"/>
        <v>1606.2758482895445</v>
      </c>
      <c r="S321" s="4">
        <f t="shared" si="91"/>
        <v>6.5179139090040579</v>
      </c>
      <c r="T321" s="4">
        <f t="shared" ref="T321:T331" si="103">O321/P321</f>
        <v>0.99900843569267306</v>
      </c>
      <c r="U321" s="4">
        <f t="shared" si="92"/>
        <v>0.39382219404463692</v>
      </c>
      <c r="V321" s="4">
        <f t="shared" si="93"/>
        <v>4.0577799360830271E-3</v>
      </c>
      <c r="W321" s="4"/>
      <c r="X321">
        <f>IF(front!E321&gt;$X$2,O321,P321)</f>
        <v>956.16351547298359</v>
      </c>
      <c r="Y321">
        <f t="shared" si="94"/>
        <v>585.03764942234238</v>
      </c>
      <c r="Z321">
        <f>SUMPRODUCT($B$7:$B$456,Y$7:Y$456,EXP(constants!$B$32+constants!$A$32*ABS($A$7:$A$456-$A321)))</f>
        <v>15.203016713999391</v>
      </c>
      <c r="AA321">
        <f t="shared" si="83"/>
        <v>569.83463270834295</v>
      </c>
      <c r="AB321">
        <f t="shared" si="95"/>
        <v>565.67702368859182</v>
      </c>
      <c r="AD321" s="4">
        <f t="shared" si="84"/>
        <v>1599.6731337767126</v>
      </c>
      <c r="AE321">
        <f>SUMPRODUCT($B$7:$B$456,AD$7:AD$456,EXP(constants!$B$32+constants!$A$32*ABS($A$7:$A$456-$A321)))</f>
        <v>33.767562921913715</v>
      </c>
      <c r="AF321" s="4">
        <f t="shared" si="85"/>
        <v>1565.905570854799</v>
      </c>
      <c r="AG321">
        <f t="shared" si="96"/>
        <v>1565.905570854799</v>
      </c>
      <c r="AH321" s="4"/>
      <c r="AI321" s="5">
        <f>SUMPRODUCT(constants!$B$13:$B$20,A321^constants!$A$13:$A$20)*constants!$C$10/((A321/1000000000)^5*(EXP(0.014388/(A321/1000000000)/constants!$B$9)-1))</f>
        <v>6.448876388675392E-7</v>
      </c>
      <c r="AJ321">
        <f>SUMPRODUCT(A321^constants!$E$28:$J$28,constants!$E$27:$J$27)</f>
        <v>9.5104074161186459E-7</v>
      </c>
      <c r="AL321" s="17">
        <f t="shared" si="86"/>
        <v>1.1400279874590651E-9</v>
      </c>
      <c r="AM321">
        <f t="shared" si="97"/>
        <v>6.0734233233023689E-10</v>
      </c>
      <c r="AN321">
        <f t="shared" si="98"/>
        <v>1.8770764472896733</v>
      </c>
      <c r="AO321">
        <f t="shared" si="99"/>
        <v>1.1409063911188261E-9</v>
      </c>
      <c r="AQ321">
        <f t="shared" si="100"/>
        <v>1.1409063911188261E-9</v>
      </c>
      <c r="AS321" s="4">
        <f t="shared" si="101"/>
        <v>0.99923008261974977</v>
      </c>
    </row>
    <row r="322" spans="1:45" x14ac:dyDescent="0.2">
      <c r="A322">
        <f>front!A322</f>
        <v>337.65</v>
      </c>
      <c r="B322" s="1">
        <f t="shared" si="102"/>
        <v>0.46999999999997044</v>
      </c>
      <c r="C322">
        <f>front!D322-front!B322</f>
        <v>556.80000000000018</v>
      </c>
      <c r="D322" s="2">
        <f>front!E322-front!C322</f>
        <v>4774.1999999999989</v>
      </c>
      <c r="E322" s="2">
        <f>IF(front!F322-front!C322&gt;0,front!F322-front!C322,0)</f>
        <v>1880.2999999999993</v>
      </c>
      <c r="F322" s="2">
        <f>front!I322-front!H322</f>
        <v>9240.2999999999993</v>
      </c>
      <c r="G322" s="2">
        <f>IF(front!J322-front!H322&gt;0,front!J322-front!H322,0)</f>
        <v>35.700000000000728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555.50957639400031</v>
      </c>
      <c r="J322" s="4">
        <f>D322/(constants!$A$4+constants!$B$4*data!D322+constants!$C$4*data!D322^2+constants!$D$4*data!D322^3+constants!$E$4*data!D322^4+constants!$F$4*data!D322^5+constants!$G$4*data!D322^6+constants!$H$4*data!D322^7)</f>
        <v>4763.9434746281058</v>
      </c>
      <c r="K322" s="4">
        <f>E322/(constants!$A$4+constants!$B$4*data!E322+constants!$C$4*data!E322^2+constants!$D$4*data!E322^3+constants!$E$4*data!E322^4+constants!$F$4*data!E322^5+constants!$G$4*data!E322^6+constants!$H$4*data!E322^7)</f>
        <v>1876.0074997578804</v>
      </c>
      <c r="L322" s="4">
        <f>F322/(constants!$A$4+constants!$B$4*data!F322+constants!$C$4*data!F322^2+constants!$D$4*data!F322^3+constants!$E$4*data!F322^4+constants!$F$4*data!F322^5+constants!$G$4*data!F322^6+constants!$H$4*data!F322^7)</f>
        <v>9234.7433276811153</v>
      </c>
      <c r="M322" s="4">
        <f>G322/(constants!$A$4+constants!$B$4*data!G322+constants!$C$4*data!G322^2+constants!$D$4*data!G322^3+constants!$E$4*data!G322^4+constants!$F$4*data!G322^5+constants!$G$4*data!G322^6+constants!$H$4*data!G322^7)</f>
        <v>35.615730456927231</v>
      </c>
      <c r="N322" s="4"/>
      <c r="O322" s="4">
        <f t="shared" si="87"/>
        <v>925.84929399000055</v>
      </c>
      <c r="P322" s="4">
        <f t="shared" si="88"/>
        <v>952.78869492562114</v>
      </c>
      <c r="Q322" s="4">
        <f t="shared" si="89"/>
        <v>375.20149995157607</v>
      </c>
      <c r="R322" s="4">
        <f t="shared" si="90"/>
        <v>1539.1238879468524</v>
      </c>
      <c r="S322" s="4">
        <f t="shared" si="91"/>
        <v>5.9359550761545385</v>
      </c>
      <c r="T322" s="4">
        <f t="shared" si="103"/>
        <v>0.97172573406979434</v>
      </c>
      <c r="U322" s="4">
        <f t="shared" si="92"/>
        <v>0.39379298048962047</v>
      </c>
      <c r="V322" s="4">
        <f t="shared" si="93"/>
        <v>3.8567103809121787E-3</v>
      </c>
      <c r="W322" s="4"/>
      <c r="X322">
        <f>IF(front!E322&gt;$X$2,O322,P322)</f>
        <v>952.78869492562114</v>
      </c>
      <c r="Y322">
        <f t="shared" si="94"/>
        <v>583.00016647914913</v>
      </c>
      <c r="Z322">
        <f>SUMPRODUCT($B$7:$B$456,Y$7:Y$456,EXP(constants!$B$32+constants!$A$32*ABS($A$7:$A$456-$A322)))</f>
        <v>15.398398121593988</v>
      </c>
      <c r="AA322">
        <f t="shared" si="83"/>
        <v>567.6017683575551</v>
      </c>
      <c r="AB322">
        <f t="shared" si="95"/>
        <v>563.44415933780397</v>
      </c>
      <c r="AD322" s="4">
        <f t="shared" si="84"/>
        <v>1533.1107037784177</v>
      </c>
      <c r="AE322">
        <f>SUMPRODUCT($B$7:$B$456,AD$7:AD$456,EXP(constants!$B$32+constants!$A$32*ABS($A$7:$A$456-$A322)))</f>
        <v>33.751094791419803</v>
      </c>
      <c r="AF322" s="4">
        <f t="shared" si="85"/>
        <v>1499.359608986998</v>
      </c>
      <c r="AG322">
        <f t="shared" si="96"/>
        <v>1499.359608986998</v>
      </c>
      <c r="AH322" s="4"/>
      <c r="AI322" s="5">
        <f>SUMPRODUCT(constants!$B$13:$B$20,A322^constants!$A$13:$A$20)*constants!$C$10/((A322/1000000000)^5*(EXP(0.014388/(A322/1000000000)/constants!$B$9)-1))</f>
        <v>6.5270137428743398E-7</v>
      </c>
      <c r="AJ322">
        <f>SUMPRODUCT(A322^constants!$E$28:$J$28,constants!$E$27:$J$27)</f>
        <v>9.4644291379915703E-7</v>
      </c>
      <c r="AL322" s="17">
        <f t="shared" si="86"/>
        <v>1.1584135951547193E-9</v>
      </c>
      <c r="AM322">
        <f t="shared" si="97"/>
        <v>6.3123143249043223E-10</v>
      </c>
      <c r="AN322">
        <f t="shared" si="98"/>
        <v>1.835164625095373</v>
      </c>
      <c r="AO322">
        <f t="shared" si="99"/>
        <v>1.1857826093568541E-9</v>
      </c>
      <c r="AQ322">
        <f t="shared" si="100"/>
        <v>1.1857826093568541E-9</v>
      </c>
      <c r="AS322" s="4">
        <f t="shared" si="101"/>
        <v>0.97691902884544812</v>
      </c>
    </row>
    <row r="323" spans="1:45" x14ac:dyDescent="0.2">
      <c r="A323">
        <f>front!A323</f>
        <v>338.12</v>
      </c>
      <c r="B323" s="1">
        <f t="shared" si="102"/>
        <v>0.47000000000002728</v>
      </c>
      <c r="C323">
        <f>front!D323-front!B323</f>
        <v>576.32999999999993</v>
      </c>
      <c r="D323" s="2">
        <f>front!E323-front!C323</f>
        <v>4729.8000000000011</v>
      </c>
      <c r="E323" s="2">
        <f>IF(front!F323-front!C323&gt;0,front!F323-front!C323,0)</f>
        <v>1861</v>
      </c>
      <c r="F323" s="2">
        <f>front!I323-front!H323</f>
        <v>9180.6</v>
      </c>
      <c r="G323" s="2">
        <f>IF(front!J323-front!H323&gt;0,front!J323-front!H323,0)</f>
        <v>13.200000000000728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574.99498205488146</v>
      </c>
      <c r="J323" s="4">
        <f>D323/(constants!$A$4+constants!$B$4*data!D323+constants!$C$4*data!D323^2+constants!$D$4*data!D323^3+constants!$E$4*data!D323^4+constants!$F$4*data!D323^5+constants!$G$4*data!D323^6+constants!$H$4*data!D323^7)</f>
        <v>4719.612373679015</v>
      </c>
      <c r="K323" s="4">
        <f>E323/(constants!$A$4+constants!$B$4*data!E323+constants!$C$4*data!E323^2+constants!$D$4*data!E323^3+constants!$E$4*data!E323^4+constants!$F$4*data!E323^5+constants!$G$4*data!E323^6+constants!$H$4*data!E323^7)</f>
        <v>1856.751299456301</v>
      </c>
      <c r="L323" s="4">
        <f>F323/(constants!$A$4+constants!$B$4*data!F323+constants!$C$4*data!F323^2+constants!$D$4*data!F323^3+constants!$E$4*data!F323^4+constants!$F$4*data!F323^5+constants!$G$4*data!F323^6+constants!$H$4*data!F323^7)</f>
        <v>9174.759411832405</v>
      </c>
      <c r="M323" s="4">
        <f>G323/(constants!$A$4+constants!$B$4*data!G323+constants!$C$4*data!G323^2+constants!$D$4*data!G323^3+constants!$E$4*data!G323^4+constants!$F$4*data!G323^5+constants!$G$4*data!G323^6+constants!$H$4*data!G323^7)</f>
        <v>13.168809239454353</v>
      </c>
      <c r="N323" s="4"/>
      <c r="O323" s="4">
        <f t="shared" si="87"/>
        <v>958.32497009146925</v>
      </c>
      <c r="P323" s="4">
        <f t="shared" si="88"/>
        <v>943.92247473580301</v>
      </c>
      <c r="Q323" s="4">
        <f t="shared" si="89"/>
        <v>371.35025989126018</v>
      </c>
      <c r="R323" s="4">
        <f t="shared" si="90"/>
        <v>1529.1265686387342</v>
      </c>
      <c r="S323" s="4">
        <f t="shared" si="91"/>
        <v>2.1948015399090588</v>
      </c>
      <c r="T323" s="4">
        <f t="shared" si="103"/>
        <v>1.0152581337357154</v>
      </c>
      <c r="U323" s="4">
        <f t="shared" si="92"/>
        <v>0.39341182123584717</v>
      </c>
      <c r="V323" s="4">
        <f t="shared" si="93"/>
        <v>1.4353301975930774E-3</v>
      </c>
      <c r="W323" s="4"/>
      <c r="X323">
        <f>IF(front!E323&gt;$X$2,O323,P323)</f>
        <v>943.92247473580301</v>
      </c>
      <c r="Y323">
        <f t="shared" si="94"/>
        <v>577.92962513065254</v>
      </c>
      <c r="Z323">
        <f>SUMPRODUCT($B$7:$B$456,Y$7:Y$456,EXP(constants!$B$32+constants!$A$32*ABS($A$7:$A$456-$A323)))</f>
        <v>15.594617429891704</v>
      </c>
      <c r="AA323">
        <f t="shared" si="83"/>
        <v>562.3350077007608</v>
      </c>
      <c r="AB323">
        <f t="shared" si="95"/>
        <v>558.17739868100966</v>
      </c>
      <c r="AD323" s="4">
        <f t="shared" si="84"/>
        <v>1526.9032118741834</v>
      </c>
      <c r="AE323">
        <f>SUMPRODUCT($B$7:$B$456,AD$7:AD$456,EXP(constants!$B$32+constants!$A$32*ABS($A$7:$A$456-$A323)))</f>
        <v>33.732011424981401</v>
      </c>
      <c r="AF323" s="4">
        <f t="shared" si="85"/>
        <v>1493.1712004492019</v>
      </c>
      <c r="AG323">
        <f t="shared" si="96"/>
        <v>1493.1712004492019</v>
      </c>
      <c r="AH323" s="4"/>
      <c r="AI323" s="5">
        <f>SUMPRODUCT(constants!$B$13:$B$20,A323^constants!$A$13:$A$20)*constants!$C$10/((A323/1000000000)^5*(EXP(0.014388/(A323/1000000000)/constants!$B$9)-1))</f>
        <v>6.60580010945882E-7</v>
      </c>
      <c r="AJ323">
        <f>SUMPRODUCT(A323^constants!$E$28:$J$28,constants!$E$27:$J$27)</f>
        <v>9.4186666836035835E-7</v>
      </c>
      <c r="AL323" s="17">
        <f t="shared" si="86"/>
        <v>1.1834589012504858E-9</v>
      </c>
      <c r="AM323">
        <f t="shared" si="97"/>
        <v>6.3078277164534754E-10</v>
      </c>
      <c r="AN323">
        <f t="shared" si="98"/>
        <v>1.8761750549456602</v>
      </c>
      <c r="AO323">
        <f t="shared" si="99"/>
        <v>1.1849397897502611E-9</v>
      </c>
      <c r="AQ323">
        <f t="shared" si="100"/>
        <v>1.1849397897502611E-9</v>
      </c>
      <c r="AS323" s="4">
        <f t="shared" si="101"/>
        <v>0.99875024156283299</v>
      </c>
    </row>
    <row r="324" spans="1:45" x14ac:dyDescent="0.2">
      <c r="A324">
        <f>front!A324</f>
        <v>338.59</v>
      </c>
      <c r="B324" s="1">
        <f t="shared" si="102"/>
        <v>0.46999999999997044</v>
      </c>
      <c r="C324">
        <f>front!D324-front!B324</f>
        <v>567.73999999999978</v>
      </c>
      <c r="D324" s="2">
        <f>front!E324-front!C324</f>
        <v>4728.0000000000018</v>
      </c>
      <c r="E324" s="2">
        <f>IF(front!F324-front!C324&gt;0,front!F324-front!C324,0)</f>
        <v>1819.8000000000011</v>
      </c>
      <c r="F324" s="2">
        <f>front!I324-front!H324</f>
        <v>9150.2000000000007</v>
      </c>
      <c r="G324" s="2">
        <f>IF(front!J324-front!H324&gt;0,front!J324-front!H324,0)</f>
        <v>33.900000000001455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566.42459267135177</v>
      </c>
      <c r="J324" s="4">
        <f>D324/(constants!$A$4+constants!$B$4*data!D324+constants!$C$4*data!D324^2+constants!$D$4*data!D324^3+constants!$E$4*data!D324^4+constants!$F$4*data!D324^5+constants!$G$4*data!D324^6+constants!$H$4*data!D324^7)</f>
        <v>4717.8151929124106</v>
      </c>
      <c r="K324" s="4">
        <f>E324/(constants!$A$4+constants!$B$4*data!E324+constants!$C$4*data!E324^2+constants!$D$4*data!E324^3+constants!$E$4*data!E324^4+constants!$F$4*data!E324^5+constants!$G$4*data!E324^6+constants!$H$4*data!E324^7)</f>
        <v>1815.6447964687779</v>
      </c>
      <c r="L324" s="4">
        <f>F324/(constants!$A$4+constants!$B$4*data!F324+constants!$C$4*data!F324^2+constants!$D$4*data!F324^3+constants!$E$4*data!F324^4+constants!$F$4*data!F324^5+constants!$G$4*data!F324^6+constants!$H$4*data!F324^7)</f>
        <v>9144.2178212319195</v>
      </c>
      <c r="M324" s="4">
        <f>G324/(constants!$A$4+constants!$B$4*data!G324+constants!$C$4*data!G324^2+constants!$D$4*data!G324^3+constants!$E$4*data!G324^4+constants!$F$4*data!G324^5+constants!$G$4*data!G324^6+constants!$H$4*data!G324^7)</f>
        <v>33.819972778690705</v>
      </c>
      <c r="N324" s="4"/>
      <c r="O324" s="4">
        <f t="shared" si="87"/>
        <v>944.04098778558625</v>
      </c>
      <c r="P324" s="4">
        <f t="shared" si="88"/>
        <v>943.56303858248214</v>
      </c>
      <c r="Q324" s="4">
        <f t="shared" si="89"/>
        <v>363.1289592937556</v>
      </c>
      <c r="R324" s="4">
        <f t="shared" si="90"/>
        <v>1524.0363035386533</v>
      </c>
      <c r="S324" s="4">
        <f t="shared" si="91"/>
        <v>5.6366621297817838</v>
      </c>
      <c r="T324" s="4">
        <f t="shared" si="103"/>
        <v>1.0005065365890362</v>
      </c>
      <c r="U324" s="4">
        <f t="shared" si="92"/>
        <v>0.3848486475681428</v>
      </c>
      <c r="V324" s="4">
        <f t="shared" si="93"/>
        <v>3.6985090950222396E-3</v>
      </c>
      <c r="W324" s="4"/>
      <c r="X324">
        <f>IF(front!E324&gt;$X$2,O324,P324)</f>
        <v>943.56303858248214</v>
      </c>
      <c r="Y324">
        <f t="shared" si="94"/>
        <v>585.67288219753391</v>
      </c>
      <c r="Z324">
        <f>SUMPRODUCT($B$7:$B$456,Y$7:Y$456,EXP(constants!$B$32+constants!$A$32*ABS($A$7:$A$456-$A324)))</f>
        <v>15.791903314656468</v>
      </c>
      <c r="AA324">
        <f t="shared" si="83"/>
        <v>569.88097888287746</v>
      </c>
      <c r="AB324">
        <f t="shared" si="95"/>
        <v>565.72336986312632</v>
      </c>
      <c r="AD324" s="4">
        <f t="shared" si="84"/>
        <v>1518.3263062346346</v>
      </c>
      <c r="AE324">
        <f>SUMPRODUCT($B$7:$B$456,AD$7:AD$456,EXP(constants!$B$32+constants!$A$32*ABS($A$7:$A$456-$A324)))</f>
        <v>33.710407444415424</v>
      </c>
      <c r="AF324" s="4">
        <f t="shared" si="85"/>
        <v>1484.615898790219</v>
      </c>
      <c r="AG324">
        <f t="shared" si="96"/>
        <v>1484.615898790219</v>
      </c>
      <c r="AH324" s="4"/>
      <c r="AI324" s="5">
        <f>SUMPRODUCT(constants!$B$13:$B$20,A324^constants!$A$13:$A$20)*constants!$C$10/((A324/1000000000)^5*(EXP(0.014388/(A324/1000000000)/constants!$B$9)-1))</f>
        <v>6.6852376652780906E-7</v>
      </c>
      <c r="AJ324">
        <f>SUMPRODUCT(A324^constants!$E$28:$J$28,constants!$E$27:$J$27)</f>
        <v>9.3731194495918395E-7</v>
      </c>
      <c r="AL324" s="17">
        <f t="shared" si="86"/>
        <v>1.181714954942651E-9</v>
      </c>
      <c r="AM324">
        <f t="shared" si="97"/>
        <v>6.3134979608057469E-10</v>
      </c>
      <c r="AN324">
        <f t="shared" si="98"/>
        <v>1.8717277843102957</v>
      </c>
      <c r="AO324">
        <f t="shared" si="99"/>
        <v>1.1860049580542539E-9</v>
      </c>
      <c r="AQ324">
        <f t="shared" si="100"/>
        <v>1.1860049580542539E-9</v>
      </c>
      <c r="AS324" s="4">
        <f t="shared" si="101"/>
        <v>0.99638281182345056</v>
      </c>
    </row>
    <row r="325" spans="1:45" x14ac:dyDescent="0.2">
      <c r="A325">
        <f>front!A325</f>
        <v>339.06</v>
      </c>
      <c r="B325" s="1">
        <f t="shared" si="102"/>
        <v>0.47000000000002728</v>
      </c>
      <c r="C325">
        <f>front!D325-front!B325</f>
        <v>562.19999999999982</v>
      </c>
      <c r="D325" s="2">
        <f>front!E325-front!C325</f>
        <v>4722.7999999999993</v>
      </c>
      <c r="E325" s="2">
        <f>IF(front!F325-front!C325&gt;0,front!F325-front!C325,0)</f>
        <v>1759.6000000000004</v>
      </c>
      <c r="F325" s="2">
        <f>front!I325-front!H325</f>
        <v>8978.0000000000018</v>
      </c>
      <c r="G325" s="2">
        <f>IF(front!J325-front!H325&gt;0,front!J325-front!H325,0)</f>
        <v>0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560.89724323695214</v>
      </c>
      <c r="J325" s="4">
        <f>D325/(constants!$A$4+constants!$B$4*data!D325+constants!$C$4*data!D325^2+constants!$D$4*data!D325^3+constants!$E$4*data!D325^4+constants!$F$4*data!D325^5+constants!$G$4*data!D325^6+constants!$H$4*data!D325^7)</f>
        <v>4712.623348655402</v>
      </c>
      <c r="K325" s="4">
        <f>E325/(constants!$A$4+constants!$B$4*data!E325+constants!$C$4*data!E325^2+constants!$D$4*data!E325^3+constants!$E$4*data!E325^4+constants!$F$4*data!E325^5+constants!$G$4*data!E325^6+constants!$H$4*data!E325^7)</f>
        <v>1755.5813979150416</v>
      </c>
      <c r="L325" s="4">
        <f>F325/(constants!$A$4+constants!$B$4*data!F325+constants!$C$4*data!F325^2+constants!$D$4*data!F325^3+constants!$E$4*data!F325^4+constants!$F$4*data!F325^5+constants!$G$4*data!F325^6+constants!$H$4*data!F325^7)</f>
        <v>8971.2532991856806</v>
      </c>
      <c r="M325" s="4">
        <f>G325/(constants!$A$4+constants!$B$4*data!G325+constants!$C$4*data!G325^2+constants!$D$4*data!G325^3+constants!$E$4*data!G325^4+constants!$F$4*data!G325^5+constants!$G$4*data!G325^6+constants!$H$4*data!G325^7)</f>
        <v>0</v>
      </c>
      <c r="N325" s="4"/>
      <c r="O325" s="4">
        <f t="shared" si="87"/>
        <v>934.82873872825348</v>
      </c>
      <c r="P325" s="4">
        <f t="shared" si="88"/>
        <v>942.52466973108039</v>
      </c>
      <c r="Q325" s="4">
        <f t="shared" si="89"/>
        <v>351.11627958300829</v>
      </c>
      <c r="R325" s="4">
        <f t="shared" si="90"/>
        <v>1495.2088831976134</v>
      </c>
      <c r="S325" s="4">
        <f t="shared" si="91"/>
        <v>0</v>
      </c>
      <c r="T325" s="4">
        <f t="shared" si="103"/>
        <v>0.99183476968828554</v>
      </c>
      <c r="U325" s="4">
        <f t="shared" si="92"/>
        <v>0.37252741584280041</v>
      </c>
      <c r="V325" s="4">
        <f t="shared" si="93"/>
        <v>0</v>
      </c>
      <c r="W325" s="4"/>
      <c r="X325">
        <f>IF(front!E325&gt;$X$2,O325,P325)</f>
        <v>942.52466973108039</v>
      </c>
      <c r="Y325">
        <f t="shared" si="94"/>
        <v>596.47388806480819</v>
      </c>
      <c r="Z325">
        <f>SUMPRODUCT($B$7:$B$456,Y$7:Y$456,EXP(constants!$B$32+constants!$A$32*ABS($A$7:$A$456-$A325)))</f>
        <v>15.990261736008129</v>
      </c>
      <c r="AA325">
        <f t="shared" si="83"/>
        <v>580.48362632880003</v>
      </c>
      <c r="AB325">
        <f t="shared" si="95"/>
        <v>576.32601730904889</v>
      </c>
      <c r="AD325" s="4">
        <f t="shared" si="84"/>
        <v>1495.2088831976134</v>
      </c>
      <c r="AE325">
        <f>SUMPRODUCT($B$7:$B$456,AD$7:AD$456,EXP(constants!$B$32+constants!$A$32*ABS($A$7:$A$456-$A325)))</f>
        <v>33.686416993543304</v>
      </c>
      <c r="AF325" s="4">
        <f t="shared" si="85"/>
        <v>1461.52246620407</v>
      </c>
      <c r="AG325">
        <f t="shared" si="96"/>
        <v>1461.52246620407</v>
      </c>
      <c r="AH325" s="4"/>
      <c r="AI325" s="5">
        <f>SUMPRODUCT(constants!$B$13:$B$20,A325^constants!$A$13:$A$20)*constants!$C$10/((A325/1000000000)^5*(EXP(0.014388/(A325/1000000000)/constants!$B$9)-1))</f>
        <v>6.7653285690161657E-7</v>
      </c>
      <c r="AJ325">
        <f>SUMPRODUCT(A325^constants!$E$28:$J$28,constants!$E$27:$J$27)</f>
        <v>9.3277869127008544E-7</v>
      </c>
      <c r="AL325" s="17">
        <f t="shared" si="86"/>
        <v>1.1738717957944154E-9</v>
      </c>
      <c r="AM325">
        <f t="shared" si="97"/>
        <v>6.382239841257719E-10</v>
      </c>
      <c r="AN325">
        <f t="shared" si="98"/>
        <v>1.8392787250111957</v>
      </c>
      <c r="AO325">
        <f t="shared" si="99"/>
        <v>1.1989182767166085E-9</v>
      </c>
      <c r="AQ325">
        <f t="shared" si="100"/>
        <v>1.1989182767166085E-9</v>
      </c>
      <c r="AS325" s="4">
        <f t="shared" si="101"/>
        <v>0.97910910075473523</v>
      </c>
    </row>
    <row r="326" spans="1:45" x14ac:dyDescent="0.2">
      <c r="A326">
        <f>front!A326</f>
        <v>339.53</v>
      </c>
      <c r="B326" s="1">
        <f t="shared" si="102"/>
        <v>0.46999999999997044</v>
      </c>
      <c r="C326">
        <f>front!D326-front!B326</f>
        <v>557.73</v>
      </c>
      <c r="D326" s="2">
        <f>front!E326-front!C326</f>
        <v>4658.5000000000018</v>
      </c>
      <c r="E326" s="2">
        <f>IF(front!F326-front!C326&gt;0,front!F326-front!C326,0)</f>
        <v>1732.6000000000004</v>
      </c>
      <c r="F326" s="2">
        <f>front!I326-front!H326</f>
        <v>8983.3000000000011</v>
      </c>
      <c r="G326" s="2">
        <f>IF(front!J326-front!H326&gt;0,front!J326-front!H326,0)</f>
        <v>24.200000000000728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556.43745218845527</v>
      </c>
      <c r="J326" s="4">
        <f>D326/(constants!$A$4+constants!$B$4*data!D326+constants!$C$4*data!D326^2+constants!$D$4*data!D326^3+constants!$E$4*data!D326^4+constants!$F$4*data!D326^5+constants!$G$4*data!D326^6+constants!$H$4*data!D326^7)</f>
        <v>4648.425566445092</v>
      </c>
      <c r="K326" s="4">
        <f>E326/(constants!$A$4+constants!$B$4*data!E326+constants!$C$4*data!E326^2+constants!$D$4*data!E326^3+constants!$E$4*data!E326^4+constants!$F$4*data!E326^5+constants!$G$4*data!E326^6+constants!$H$4*data!E326^7)</f>
        <v>1728.6426570699132</v>
      </c>
      <c r="L326" s="4">
        <f>F326/(constants!$A$4+constants!$B$4*data!F326+constants!$C$4*data!F326^2+constants!$D$4*data!F326^3+constants!$E$4*data!F326^4+constants!$F$4*data!F326^5+constants!$G$4*data!F326^6+constants!$H$4*data!F326^7)</f>
        <v>8976.575887834646</v>
      </c>
      <c r="M326" s="4">
        <f>G326/(constants!$A$4+constants!$B$4*data!G326+constants!$C$4*data!G326^2+constants!$D$4*data!G326^3+constants!$E$4*data!G326^4+constants!$F$4*data!G326^5+constants!$G$4*data!G326^6+constants!$H$4*data!G326^7)</f>
        <v>24.142846031426593</v>
      </c>
      <c r="N326" s="4"/>
      <c r="O326" s="4">
        <f t="shared" si="87"/>
        <v>927.39575364742541</v>
      </c>
      <c r="P326" s="4">
        <f t="shared" si="88"/>
        <v>929.68511328901832</v>
      </c>
      <c r="Q326" s="4">
        <f t="shared" si="89"/>
        <v>345.72853141398264</v>
      </c>
      <c r="R326" s="4">
        <f t="shared" si="90"/>
        <v>1496.0959813057743</v>
      </c>
      <c r="S326" s="4">
        <f t="shared" si="91"/>
        <v>4.0238076719044322</v>
      </c>
      <c r="T326" s="4">
        <f t="shared" si="103"/>
        <v>0.99753748918976048</v>
      </c>
      <c r="U326" s="4">
        <f t="shared" si="92"/>
        <v>0.37187702209285928</v>
      </c>
      <c r="V326" s="4">
        <f t="shared" si="93"/>
        <v>2.6895384535372538E-3</v>
      </c>
      <c r="W326" s="4"/>
      <c r="X326">
        <f>IF(front!E326&gt;$X$2,O326,P326)</f>
        <v>929.68511328901832</v>
      </c>
      <c r="Y326">
        <f t="shared" si="94"/>
        <v>588.94435161819206</v>
      </c>
      <c r="Z326">
        <f>SUMPRODUCT($B$7:$B$456,Y$7:Y$456,EXP(constants!$B$32+constants!$A$32*ABS($A$7:$A$456-$A326)))</f>
        <v>16.189646092231637</v>
      </c>
      <c r="AA326">
        <f t="shared" si="83"/>
        <v>572.75470552596039</v>
      </c>
      <c r="AB326">
        <f t="shared" si="95"/>
        <v>568.59709650620925</v>
      </c>
      <c r="AD326" s="4">
        <f t="shared" si="84"/>
        <v>1492.0198223256095</v>
      </c>
      <c r="AE326">
        <f>SUMPRODUCT($B$7:$B$456,AD$7:AD$456,EXP(constants!$B$32+constants!$A$32*ABS($A$7:$A$456-$A326)))</f>
        <v>33.660426103160638</v>
      </c>
      <c r="AF326" s="4">
        <f t="shared" si="85"/>
        <v>1458.3593962224488</v>
      </c>
      <c r="AG326">
        <f t="shared" si="96"/>
        <v>1458.3593962224488</v>
      </c>
      <c r="AH326" s="4"/>
      <c r="AI326" s="5">
        <f>SUMPRODUCT(constants!$B$13:$B$20,A326^constants!$A$13:$A$20)*constants!$C$10/((A326/1000000000)^5*(EXP(0.014388/(A326/1000000000)/constants!$B$9)-1))</f>
        <v>6.8460749610792762E-7</v>
      </c>
      <c r="AJ326">
        <f>SUMPRODUCT(A326^constants!$E$28:$J$28,constants!$E$27:$J$27)</f>
        <v>9.2826686285920517E-7</v>
      </c>
      <c r="AL326" s="17">
        <f t="shared" si="86"/>
        <v>1.2040291804417462E-9</v>
      </c>
      <c r="AM326">
        <f t="shared" si="97"/>
        <v>6.3651447322496169E-10</v>
      </c>
      <c r="AN326">
        <f t="shared" si="98"/>
        <v>1.8915974908495274</v>
      </c>
      <c r="AO326">
        <f t="shared" si="99"/>
        <v>1.1957069215901868E-9</v>
      </c>
      <c r="AQ326">
        <f t="shared" si="100"/>
        <v>1.1957069215901868E-9</v>
      </c>
      <c r="AS326" s="4">
        <f t="shared" si="101"/>
        <v>1.0069601159793333</v>
      </c>
    </row>
    <row r="327" spans="1:45" x14ac:dyDescent="0.2">
      <c r="A327">
        <f>front!A327</f>
        <v>340</v>
      </c>
      <c r="B327" s="1">
        <f t="shared" si="102"/>
        <v>0.47000000000002728</v>
      </c>
      <c r="C327">
        <f>front!D327-front!B327</f>
        <v>557.79999999999973</v>
      </c>
      <c r="D327" s="2">
        <f>front!E327-front!C327</f>
        <v>4739.3000000000011</v>
      </c>
      <c r="E327" s="2">
        <f>IF(front!F327-front!C327&gt;0,front!F327-front!C327,0)</f>
        <v>1737.1000000000004</v>
      </c>
      <c r="F327" s="2">
        <f>front!I327-front!H327</f>
        <v>8895.9999999999982</v>
      </c>
      <c r="G327" s="2">
        <f>IF(front!J327-front!H327&gt;0,front!J327-front!H327,0)</f>
        <v>34.5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556.50729230475099</v>
      </c>
      <c r="J327" s="4">
        <f>D327/(constants!$A$4+constants!$B$4*data!D327+constants!$C$4*data!D327^2+constants!$D$4*data!D327^3+constants!$E$4*data!D327^4+constants!$F$4*data!D327^5+constants!$G$4*data!D327^6+constants!$H$4*data!D327^7)</f>
        <v>4729.0975277871958</v>
      </c>
      <c r="K327" s="4">
        <f>E327/(constants!$A$4+constants!$B$4*data!E327+constants!$C$4*data!E327^2+constants!$D$4*data!E327^3+constants!$E$4*data!E327^4+constants!$F$4*data!E327^5+constants!$G$4*data!E327^6+constants!$H$4*data!E327^7)</f>
        <v>1733.1324475780425</v>
      </c>
      <c r="L327" s="4">
        <f>F327/(constants!$A$4+constants!$B$4*data!F327+constants!$C$4*data!F327^2+constants!$D$4*data!F327^3+constants!$E$4*data!F327^4+constants!$F$4*data!F327^5+constants!$G$4*data!F327^6+constants!$H$4*data!F327^7)</f>
        <v>8888.9113403545216</v>
      </c>
      <c r="M327" s="4">
        <f>G327/(constants!$A$4+constants!$B$4*data!G327+constants!$C$4*data!G327^2+constants!$D$4*data!G327^3+constants!$E$4*data!G327^4+constants!$F$4*data!G327^5+constants!$G$4*data!G327^6+constants!$H$4*data!G327^7)</f>
        <v>34.41855859533149</v>
      </c>
      <c r="N327" s="4"/>
      <c r="O327" s="4">
        <f t="shared" si="87"/>
        <v>927.51215384125169</v>
      </c>
      <c r="P327" s="4">
        <f t="shared" si="88"/>
        <v>945.81950555743913</v>
      </c>
      <c r="Q327" s="4">
        <f t="shared" si="89"/>
        <v>346.62648951560851</v>
      </c>
      <c r="R327" s="4">
        <f t="shared" si="90"/>
        <v>1481.48522339242</v>
      </c>
      <c r="S327" s="4">
        <f t="shared" si="91"/>
        <v>5.7364264325552483</v>
      </c>
      <c r="T327" s="4">
        <f t="shared" si="103"/>
        <v>0.98064392665977251</v>
      </c>
      <c r="U327" s="4">
        <f t="shared" si="92"/>
        <v>0.36648270360137764</v>
      </c>
      <c r="V327" s="4">
        <f t="shared" si="93"/>
        <v>3.8720780619191956E-3</v>
      </c>
      <c r="W327" s="4"/>
      <c r="X327">
        <f>IF(front!E327&gt;$X$2,O327,P327)</f>
        <v>945.81950555743913</v>
      </c>
      <c r="Y327">
        <f t="shared" si="94"/>
        <v>604.19374048164332</v>
      </c>
      <c r="Z327">
        <f>SUMPRODUCT($B$7:$B$456,Y$7:Y$456,EXP(constants!$B$32+constants!$A$32*ABS($A$7:$A$456-$A327)))</f>
        <v>16.390330207133061</v>
      </c>
      <c r="AA327">
        <f t="shared" ref="AA327:AA390" si="104">Y327-Z327</f>
        <v>587.80341027451027</v>
      </c>
      <c r="AB327">
        <f t="shared" si="95"/>
        <v>583.64580125475914</v>
      </c>
      <c r="AD327" s="4">
        <f t="shared" ref="AD327:AD390" si="105">R327-(S327/$V$2)</f>
        <v>1475.6741638131118</v>
      </c>
      <c r="AE327">
        <f>SUMPRODUCT($B$7:$B$456,AD$7:AD$456,EXP(constants!$B$32+constants!$A$32*ABS($A$7:$A$456-$A327)))</f>
        <v>33.632471815395654</v>
      </c>
      <c r="AF327" s="4">
        <f t="shared" ref="AF327:AF390" si="106">AD327-AE327</f>
        <v>1442.0416919977163</v>
      </c>
      <c r="AG327">
        <f t="shared" si="96"/>
        <v>1442.0416919977163</v>
      </c>
      <c r="AH327" s="4"/>
      <c r="AI327" s="5">
        <f>SUMPRODUCT(constants!$B$13:$B$20,A327^constants!$A$13:$A$20)*constants!$C$10/((A327/1000000000)^5*(EXP(0.014388/(A327/1000000000)/constants!$B$9)-1))</f>
        <v>6.9274789634850487E-7</v>
      </c>
      <c r="AJ327">
        <f>SUMPRODUCT(A327^constants!$E$28:$J$28,constants!$E$27:$J$27)</f>
        <v>9.2377642307834131E-7</v>
      </c>
      <c r="AL327" s="17">
        <f t="shared" ref="AL327:AL390" si="107">IF(AB327=0,0,AI327/AB327)</f>
        <v>1.1869320311380482E-9</v>
      </c>
      <c r="AM327">
        <f t="shared" si="97"/>
        <v>6.4060313110545226E-10</v>
      </c>
      <c r="AN327">
        <f t="shared" si="98"/>
        <v>1.852835200929829</v>
      </c>
      <c r="AO327">
        <f t="shared" si="99"/>
        <v>1.2033875584544941E-9</v>
      </c>
      <c r="AQ327">
        <f t="shared" si="100"/>
        <v>1.2033875584544941E-9</v>
      </c>
      <c r="AS327" s="4">
        <f t="shared" si="101"/>
        <v>0.98632566275026168</v>
      </c>
    </row>
    <row r="328" spans="1:45" x14ac:dyDescent="0.2">
      <c r="A328">
        <f>front!A328</f>
        <v>340.47</v>
      </c>
      <c r="B328" s="1">
        <f t="shared" si="102"/>
        <v>0.47000000000002728</v>
      </c>
      <c r="C328">
        <f>front!D328-front!B328</f>
        <v>567.94000000000005</v>
      </c>
      <c r="D328" s="2">
        <f>front!E328-front!C328</f>
        <v>4746.8999999999978</v>
      </c>
      <c r="E328" s="2">
        <f>IF(front!F328-front!C328&gt;0,front!F328-front!C328,0)</f>
        <v>1707.7999999999993</v>
      </c>
      <c r="F328" s="2">
        <f>front!I328-front!H328</f>
        <v>8854.8999999999978</v>
      </c>
      <c r="G328" s="2">
        <f>IF(front!J328-front!H328&gt;0,front!J328-front!H328,0)</f>
        <v>0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566.62413601614719</v>
      </c>
      <c r="J328" s="4">
        <f>D328/(constants!$A$4+constants!$B$4*data!D328+constants!$C$4*data!D328^2+constants!$D$4*data!D328^3+constants!$E$4*data!D328^4+constants!$F$4*data!D328^5+constants!$G$4*data!D328^6+constants!$H$4*data!D328^7)</f>
        <v>4736.6856916369261</v>
      </c>
      <c r="K328" s="4">
        <f>E328/(constants!$A$4+constants!$B$4*data!E328+constants!$C$4*data!E328^2+constants!$D$4*data!E328^3+constants!$E$4*data!E328^4+constants!$F$4*data!E328^5+constants!$G$4*data!E328^6+constants!$H$4*data!E328^7)</f>
        <v>1703.8989198617382</v>
      </c>
      <c r="L328" s="4">
        <f>F328/(constants!$A$4+constants!$B$4*data!F328+constants!$C$4*data!F328^2+constants!$D$4*data!F328^3+constants!$E$4*data!F328^4+constants!$F$4*data!F328^5+constants!$G$4*data!F328^6+constants!$H$4*data!F328^7)</f>
        <v>8847.6452280715494</v>
      </c>
      <c r="M328" s="4">
        <f>G328/(constants!$A$4+constants!$B$4*data!G328+constants!$C$4*data!G328^2+constants!$D$4*data!G328^3+constants!$E$4*data!G328^4+constants!$F$4*data!G328^5+constants!$G$4*data!G328^6+constants!$H$4*data!G328^7)</f>
        <v>0</v>
      </c>
      <c r="N328" s="4"/>
      <c r="O328" s="4">
        <f t="shared" ref="O328:O391" si="108">I328*1000/O$4</f>
        <v>944.37356002691206</v>
      </c>
      <c r="P328" s="4">
        <f t="shared" ref="P328:P391" si="109">J328*1000/P$4</f>
        <v>947.33713832738533</v>
      </c>
      <c r="Q328" s="4">
        <f t="shared" ref="Q328:Q391" si="110">K328*1000/Q$4</f>
        <v>340.77978397234767</v>
      </c>
      <c r="R328" s="4">
        <f t="shared" ref="R328:R391" si="111">L328*1000/R$4</f>
        <v>1474.607538011925</v>
      </c>
      <c r="S328" s="4">
        <f t="shared" ref="S328:S391" si="112">M328*1000/S$4</f>
        <v>0</v>
      </c>
      <c r="T328" s="4">
        <f t="shared" si="103"/>
        <v>0.99687167516127806</v>
      </c>
      <c r="U328" s="4">
        <f t="shared" ref="U328:U391" si="113">Q328/P328</f>
        <v>0.3597238725107168</v>
      </c>
      <c r="V328" s="4">
        <f t="shared" ref="V328:V391" si="114">S328/R328</f>
        <v>0</v>
      </c>
      <c r="W328" s="4"/>
      <c r="X328">
        <f>IF(front!E328&gt;$X$2,O328,P328)</f>
        <v>947.33713832738533</v>
      </c>
      <c r="Y328">
        <f t="shared" ref="Y328:Y391" si="115">X328-(Q328/$U$2)</f>
        <v>611.47372931728034</v>
      </c>
      <c r="Z328">
        <f>SUMPRODUCT($B$7:$B$456,Y$7:Y$456,EXP(constants!$B$32+constants!$A$32*ABS($A$7:$A$456-$A328)))</f>
        <v>16.592191559592038</v>
      </c>
      <c r="AA328">
        <f t="shared" si="104"/>
        <v>594.88153775768831</v>
      </c>
      <c r="AB328">
        <f t="shared" ref="AB328:AB391" si="116">IF((AA328-$AA$3)&gt;0,AA328-$AA$3,0)</f>
        <v>590.72392873793717</v>
      </c>
      <c r="AD328" s="4">
        <f t="shared" si="105"/>
        <v>1474.607538011925</v>
      </c>
      <c r="AE328">
        <f>SUMPRODUCT($B$7:$B$456,AD$7:AD$456,EXP(constants!$B$32+constants!$A$32*ABS($A$7:$A$456-$A328)))</f>
        <v>33.602819225598353</v>
      </c>
      <c r="AF328" s="4">
        <f t="shared" si="106"/>
        <v>1441.0047187863267</v>
      </c>
      <c r="AG328">
        <f t="shared" ref="AG328:AG391" si="117">IF((AF328)&gt;0,AF328,0)</f>
        <v>1441.0047187863267</v>
      </c>
      <c r="AH328" s="4"/>
      <c r="AI328" s="5">
        <f>SUMPRODUCT(constants!$B$13:$B$20,A328^constants!$A$13:$A$20)*constants!$C$10/((A328/1000000000)^5*(EXP(0.014388/(A328/1000000000)/constants!$B$9)-1))</f>
        <v>7.0095426797539153E-7</v>
      </c>
      <c r="AJ328">
        <f>SUMPRODUCT(A328^constants!$E$28:$J$28,constants!$E$27:$J$27)</f>
        <v>9.1930734294481823E-7</v>
      </c>
      <c r="AL328" s="17">
        <f t="shared" si="107"/>
        <v>1.1866021230474919E-9</v>
      </c>
      <c r="AM328">
        <f t="shared" ref="AM328:AM391" si="118">IF(AG328=0,0,AJ328/AG328)</f>
        <v>6.3796275679034321E-10</v>
      </c>
      <c r="AN328">
        <f t="shared" ref="AN328:AN391" si="119">AL328/AM328</f>
        <v>1.8599865124061634</v>
      </c>
      <c r="AO328">
        <f t="shared" ref="AO328:AO391" si="120">AM328*$AN$2</f>
        <v>1.1984275552228802E-9</v>
      </c>
      <c r="AQ328">
        <f t="shared" ref="AQ328:AQ349" si="121">AL328</f>
        <v>1.1866021230474919E-9</v>
      </c>
      <c r="AS328" s="4">
        <f t="shared" ref="AS328:AS391" si="122">AL328/AO328</f>
        <v>0.99013254316136867</v>
      </c>
    </row>
    <row r="329" spans="1:45" x14ac:dyDescent="0.2">
      <c r="A329">
        <f>front!A329</f>
        <v>340.94</v>
      </c>
      <c r="B329" s="1">
        <f t="shared" ref="B329:B392" si="123">A329-A328</f>
        <v>0.46999999999997044</v>
      </c>
      <c r="C329">
        <f>front!D329-front!B329</f>
        <v>567.59999999999991</v>
      </c>
      <c r="D329" s="2">
        <f>front!E329-front!C329</f>
        <v>4816.8000000000011</v>
      </c>
      <c r="E329" s="2">
        <f>IF(front!F329-front!C329&gt;0,front!F329-front!C329,0)</f>
        <v>1711.8000000000011</v>
      </c>
      <c r="F329" s="2">
        <f>front!I329-front!H329</f>
        <v>8921.5</v>
      </c>
      <c r="G329" s="2">
        <f>IF(front!J329-front!H329&gt;0,front!J329-front!H329,0)</f>
        <v>26.400000000001455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566.28491233180807</v>
      </c>
      <c r="J329" s="4">
        <f>D329/(constants!$A$4+constants!$B$4*data!D329+constants!$C$4*data!D329^2+constants!$D$4*data!D329^3+constants!$E$4*data!D329^4+constants!$F$4*data!D329^5+constants!$G$4*data!D329^6+constants!$H$4*data!D329^7)</f>
        <v>4806.478546806371</v>
      </c>
      <c r="K329" s="4">
        <f>E329/(constants!$A$4+constants!$B$4*data!E329+constants!$C$4*data!E329^2+constants!$D$4*data!E329^3+constants!$E$4*data!E329^4+constants!$F$4*data!E329^5+constants!$G$4*data!E329^6+constants!$H$4*data!E329^7)</f>
        <v>1707.8898455559065</v>
      </c>
      <c r="L329" s="4">
        <f>F329/(constants!$A$4+constants!$B$4*data!F329+constants!$C$4*data!F329^2+constants!$D$4*data!F329^3+constants!$E$4*data!F329^4+constants!$F$4*data!F329^5+constants!$G$4*data!F329^6+constants!$H$4*data!F329^7)</f>
        <v>8914.5161713026209</v>
      </c>
      <c r="M329" s="4">
        <f>G329/(constants!$A$4+constants!$B$4*data!G329+constants!$C$4*data!G329^2+constants!$D$4*data!G329^3+constants!$E$4*data!G329^4+constants!$F$4*data!G329^5+constants!$G$4*data!G329^6+constants!$H$4*data!G329^7)</f>
        <v>26.337656522058886</v>
      </c>
      <c r="N329" s="4"/>
      <c r="O329" s="4">
        <f t="shared" si="108"/>
        <v>943.80818721968024</v>
      </c>
      <c r="P329" s="4">
        <f t="shared" si="109"/>
        <v>961.29570936127413</v>
      </c>
      <c r="Q329" s="4">
        <f t="shared" si="110"/>
        <v>341.57796911118129</v>
      </c>
      <c r="R329" s="4">
        <f t="shared" si="111"/>
        <v>1485.7526952171033</v>
      </c>
      <c r="S329" s="4">
        <f t="shared" si="112"/>
        <v>4.3896094203431479</v>
      </c>
      <c r="T329" s="4">
        <f t="shared" si="103"/>
        <v>0.98180838427624595</v>
      </c>
      <c r="U329" s="4">
        <f t="shared" si="113"/>
        <v>0.35533079549282526</v>
      </c>
      <c r="V329" s="4">
        <f t="shared" si="114"/>
        <v>2.9544684216115274E-3</v>
      </c>
      <c r="W329" s="4"/>
      <c r="X329">
        <f>IF(front!E329&gt;$X$2,O329,P329)</f>
        <v>961.29570936127413</v>
      </c>
      <c r="Y329">
        <f t="shared" si="115"/>
        <v>624.64563050055494</v>
      </c>
      <c r="Z329">
        <f>SUMPRODUCT($B$7:$B$456,Y$7:Y$456,EXP(constants!$B$32+constants!$A$32*ABS($A$7:$A$456-$A329)))</f>
        <v>16.795247459532909</v>
      </c>
      <c r="AA329">
        <f t="shared" si="104"/>
        <v>607.85038304102204</v>
      </c>
      <c r="AB329">
        <f t="shared" si="116"/>
        <v>603.69277402127091</v>
      </c>
      <c r="AD329" s="4">
        <f t="shared" si="105"/>
        <v>1481.3059752649842</v>
      </c>
      <c r="AE329">
        <f>SUMPRODUCT($B$7:$B$456,AD$7:AD$456,EXP(constants!$B$32+constants!$A$32*ABS($A$7:$A$456-$A329)))</f>
        <v>33.571465742630679</v>
      </c>
      <c r="AF329" s="4">
        <f t="shared" si="106"/>
        <v>1447.7345095223536</v>
      </c>
      <c r="AG329">
        <f t="shared" si="117"/>
        <v>1447.7345095223536</v>
      </c>
      <c r="AH329" s="4"/>
      <c r="AI329" s="5">
        <f>SUMPRODUCT(constants!$B$13:$B$20,A329^constants!$A$13:$A$20)*constants!$C$10/((A329/1000000000)^5*(EXP(0.014388/(A329/1000000000)/constants!$B$9)-1))</f>
        <v>7.0922681948009881E-7</v>
      </c>
      <c r="AJ329">
        <f>SUMPRODUCT(A329^constants!$E$28:$J$28,constants!$E$27:$J$27)</f>
        <v>9.1485960103371679E-7</v>
      </c>
      <c r="AL329" s="17">
        <f t="shared" si="107"/>
        <v>1.1748141604476277E-9</v>
      </c>
      <c r="AM329">
        <f t="shared" si="118"/>
        <v>6.3192498004040362E-10</v>
      </c>
      <c r="AN329">
        <f t="shared" si="119"/>
        <v>1.859103845479432</v>
      </c>
      <c r="AO329">
        <f t="shared" si="120"/>
        <v>1.1870854542108778E-9</v>
      </c>
      <c r="AQ329">
        <f t="shared" si="121"/>
        <v>1.1748141604476277E-9</v>
      </c>
      <c r="AS329" s="4">
        <f t="shared" si="122"/>
        <v>0.98966267026546328</v>
      </c>
    </row>
    <row r="330" spans="1:45" x14ac:dyDescent="0.2">
      <c r="A330">
        <f>front!A330</f>
        <v>341.41</v>
      </c>
      <c r="B330" s="1">
        <f t="shared" si="123"/>
        <v>0.47000000000002728</v>
      </c>
      <c r="C330">
        <f>front!D330-front!B330</f>
        <v>557.06999999999971</v>
      </c>
      <c r="D330" s="2">
        <f>front!E330-front!C330</f>
        <v>4754.8999999999978</v>
      </c>
      <c r="E330" s="2">
        <f>IF(front!F330-front!C330&gt;0,front!F330-front!C330,0)</f>
        <v>1620.7999999999993</v>
      </c>
      <c r="F330" s="2">
        <f>front!I330-front!H330</f>
        <v>8932.5</v>
      </c>
      <c r="G330" s="2">
        <f>IF(front!J330-front!H330&gt;0,front!J330-front!H330,0)</f>
        <v>39.400000000001455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555.77895968219786</v>
      </c>
      <c r="J330" s="4">
        <f>D330/(constants!$A$4+constants!$B$4*data!D330+constants!$C$4*data!D330^2+constants!$D$4*data!D330^3+constants!$E$4*data!D330^4+constants!$F$4*data!D330^5+constants!$G$4*data!D330^6+constants!$H$4*data!D330^7)</f>
        <v>4744.6732716549541</v>
      </c>
      <c r="K330" s="4">
        <f>E330/(constants!$A$4+constants!$B$4*data!E330+constants!$C$4*data!E330^2+constants!$D$4*data!E330^3+constants!$E$4*data!E330^4+constants!$F$4*data!E330^5+constants!$G$4*data!E330^6+constants!$H$4*data!E330^7)</f>
        <v>1617.0962497461687</v>
      </c>
      <c r="L330" s="4">
        <f>F330/(constants!$A$4+constants!$B$4*data!F330+constants!$C$4*data!F330^2+constants!$D$4*data!F330^3+constants!$E$4*data!F330^4+constants!$F$4*data!F330^5+constants!$G$4*data!F330^6+constants!$H$4*data!F330^7)</f>
        <v>8925.5618122883752</v>
      </c>
      <c r="M330" s="4">
        <f>G330/(constants!$A$4+constants!$B$4*data!G330+constants!$C$4*data!G330^2+constants!$D$4*data!G330^3+constants!$E$4*data!G330^4+constants!$F$4*data!G330^5+constants!$G$4*data!G330^6+constants!$H$4*data!G330^7)</f>
        <v>39.307012274532148</v>
      </c>
      <c r="N330" s="4"/>
      <c r="O330" s="4">
        <f t="shared" si="108"/>
        <v>926.29826613699652</v>
      </c>
      <c r="P330" s="4">
        <f t="shared" si="109"/>
        <v>948.93465433099084</v>
      </c>
      <c r="Q330" s="4">
        <f t="shared" si="110"/>
        <v>323.41924994923374</v>
      </c>
      <c r="R330" s="4">
        <f t="shared" si="111"/>
        <v>1487.5936353813959</v>
      </c>
      <c r="S330" s="4">
        <f t="shared" si="112"/>
        <v>6.551168712422025</v>
      </c>
      <c r="T330" s="4">
        <f t="shared" si="103"/>
        <v>0.97614547209264557</v>
      </c>
      <c r="U330" s="4">
        <f t="shared" si="113"/>
        <v>0.34082352085375972</v>
      </c>
      <c r="V330" s="4">
        <f t="shared" si="114"/>
        <v>4.4038698180786495E-3</v>
      </c>
      <c r="W330" s="4"/>
      <c r="X330">
        <f>IF(front!E330&gt;$X$2,O330,P330)</f>
        <v>948.93465433099084</v>
      </c>
      <c r="Y330">
        <f t="shared" si="115"/>
        <v>630.18132172058245</v>
      </c>
      <c r="Z330">
        <f>SUMPRODUCT($B$7:$B$456,Y$7:Y$456,EXP(constants!$B$32+constants!$A$32*ABS($A$7:$A$456-$A330)))</f>
        <v>16.9994133132627</v>
      </c>
      <c r="AA330">
        <f t="shared" si="104"/>
        <v>613.18190840731972</v>
      </c>
      <c r="AB330">
        <f t="shared" si="116"/>
        <v>609.02429938756859</v>
      </c>
      <c r="AD330" s="4">
        <f t="shared" si="105"/>
        <v>1480.9572334071745</v>
      </c>
      <c r="AE330">
        <f>SUMPRODUCT($B$7:$B$456,AD$7:AD$456,EXP(constants!$B$32+constants!$A$32*ABS($A$7:$A$456-$A330)))</f>
        <v>33.53827213376001</v>
      </c>
      <c r="AF330" s="4">
        <f t="shared" si="106"/>
        <v>1447.4189612734144</v>
      </c>
      <c r="AG330">
        <f t="shared" si="117"/>
        <v>1447.4189612734144</v>
      </c>
      <c r="AH330" s="4"/>
      <c r="AI330" s="5">
        <f>SUMPRODUCT(constants!$B$13:$B$20,A330^constants!$A$13:$A$20)*constants!$C$10/((A330/1000000000)^5*(EXP(0.014388/(A330/1000000000)/constants!$B$9)-1))</f>
        <v>7.175657574832125E-7</v>
      </c>
      <c r="AJ330">
        <f>SUMPRODUCT(A330^constants!$E$28:$J$28,constants!$E$27:$J$27)</f>
        <v>9.1043318336186474E-7</v>
      </c>
      <c r="AL330" s="17">
        <f t="shared" si="107"/>
        <v>1.178221884093611E-9</v>
      </c>
      <c r="AM330">
        <f t="shared" si="118"/>
        <v>6.2900459902838447E-10</v>
      </c>
      <c r="AN330">
        <f t="shared" si="119"/>
        <v>1.8731530515255304</v>
      </c>
      <c r="AO330">
        <f t="shared" si="120"/>
        <v>1.1815994520276757E-9</v>
      </c>
      <c r="AQ330">
        <f t="shared" si="121"/>
        <v>1.178221884093611E-9</v>
      </c>
      <c r="AS330" s="4">
        <f t="shared" si="122"/>
        <v>0.99714152885881202</v>
      </c>
    </row>
    <row r="331" spans="1:45" x14ac:dyDescent="0.2">
      <c r="A331">
        <f>front!A331</f>
        <v>341.88</v>
      </c>
      <c r="B331" s="1">
        <f t="shared" si="123"/>
        <v>0.46999999999997044</v>
      </c>
      <c r="C331">
        <f>front!D331-front!B331</f>
        <v>566.73000000000047</v>
      </c>
      <c r="D331" s="2">
        <f>front!E331-front!C331</f>
        <v>4834.7000000000007</v>
      </c>
      <c r="E331" s="2">
        <f>IF(front!F331-front!C331&gt;0,front!F331-front!C331,0)</f>
        <v>1660.5</v>
      </c>
      <c r="F331" s="2">
        <f>front!I331-front!H331</f>
        <v>8913.9999999999982</v>
      </c>
      <c r="G331" s="2">
        <f>IF(front!J331-front!H331&gt;0,front!J331-front!H331,0)</f>
        <v>13.600000000000364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565.41689882670948</v>
      </c>
      <c r="J331" s="4">
        <f>D331/(constants!$A$4+constants!$B$4*data!D331+constants!$C$4*data!D331^2+constants!$D$4*data!D331^3+constants!$E$4*data!D331^4+constants!$F$4*data!D331^5+constants!$G$4*data!D331^6+constants!$H$4*data!D331^7)</f>
        <v>4824.3516153825831</v>
      </c>
      <c r="K331" s="4">
        <f>E331/(constants!$A$4+constants!$B$4*data!E331+constants!$C$4*data!E331^2+constants!$D$4*data!E331^3+constants!$E$4*data!E331^4+constants!$F$4*data!E331^5+constants!$G$4*data!E331^6+constants!$H$4*data!E331^7)</f>
        <v>1656.7062128117138</v>
      </c>
      <c r="L331" s="4">
        <f>F331/(constants!$A$4+constants!$B$4*data!F331+constants!$C$4*data!F331^2+constants!$D$4*data!F331^3+constants!$E$4*data!F331^4+constants!$F$4*data!F331^5+constants!$G$4*data!F331^6+constants!$H$4*data!F331^7)</f>
        <v>8906.9851976543923</v>
      </c>
      <c r="M331" s="4">
        <f>G331/(constants!$A$4+constants!$B$4*data!G331+constants!$C$4*data!G331^2+constants!$D$4*data!G331^3+constants!$E$4*data!G331^4+constants!$F$4*data!G331^5+constants!$G$4*data!G331^6+constants!$H$4*data!G331^7)</f>
        <v>13.567864662546016</v>
      </c>
      <c r="N331" s="4"/>
      <c r="O331" s="4">
        <f t="shared" si="108"/>
        <v>942.36149804451577</v>
      </c>
      <c r="P331" s="4">
        <f t="shared" si="109"/>
        <v>964.87032307651657</v>
      </c>
      <c r="Q331" s="4">
        <f t="shared" si="110"/>
        <v>331.34124256234276</v>
      </c>
      <c r="R331" s="4">
        <f t="shared" si="111"/>
        <v>1484.4975329423987</v>
      </c>
      <c r="S331" s="4">
        <f t="shared" si="112"/>
        <v>2.261310777091003</v>
      </c>
      <c r="T331" s="4">
        <f t="shared" si="103"/>
        <v>0.97667165784493115</v>
      </c>
      <c r="U331" s="4">
        <f t="shared" si="113"/>
        <v>0.3434049474191016</v>
      </c>
      <c r="V331" s="4">
        <f t="shared" si="114"/>
        <v>1.5232836208281836E-3</v>
      </c>
      <c r="W331" s="4"/>
      <c r="X331">
        <f>IF(front!E331&gt;$X$2,O331,P331)</f>
        <v>964.87032307651657</v>
      </c>
      <c r="Y331">
        <f t="shared" si="115"/>
        <v>638.30928716230073</v>
      </c>
      <c r="Z331">
        <f>SUMPRODUCT($B$7:$B$456,Y$7:Y$456,EXP(constants!$B$32+constants!$A$32*ABS($A$7:$A$456-$A331)))</f>
        <v>17.204738499070675</v>
      </c>
      <c r="AA331">
        <f t="shared" si="104"/>
        <v>621.10454866323005</v>
      </c>
      <c r="AB331">
        <f t="shared" si="116"/>
        <v>616.94693964347891</v>
      </c>
      <c r="AD331" s="4">
        <f t="shared" si="105"/>
        <v>1482.2068016295325</v>
      </c>
      <c r="AE331">
        <f>SUMPRODUCT($B$7:$B$456,AD$7:AD$456,EXP(constants!$B$32+constants!$A$32*ABS($A$7:$A$456-$A331)))</f>
        <v>33.503220756789382</v>
      </c>
      <c r="AF331" s="4">
        <f t="shared" si="106"/>
        <v>1448.703580872743</v>
      </c>
      <c r="AG331">
        <f t="shared" si="117"/>
        <v>1448.703580872743</v>
      </c>
      <c r="AH331" s="4"/>
      <c r="AI331" s="5">
        <f>SUMPRODUCT(constants!$B$13:$B$20,A331^constants!$A$13:$A$20)*constants!$C$10/((A331/1000000000)^5*(EXP(0.014388/(A331/1000000000)/constants!$B$9)-1))</f>
        <v>7.2597128672392331E-7</v>
      </c>
      <c r="AJ331">
        <f>SUMPRODUCT(A331^constants!$E$28:$J$28,constants!$E$27:$J$27)</f>
        <v>9.0602808327616387E-7</v>
      </c>
      <c r="AL331" s="17">
        <f t="shared" si="107"/>
        <v>1.1767159217021926E-9</v>
      </c>
      <c r="AM331">
        <f t="shared" si="118"/>
        <v>6.2540611843476293E-10</v>
      </c>
      <c r="AN331">
        <f t="shared" si="119"/>
        <v>1.8815228809197166</v>
      </c>
      <c r="AO331">
        <f t="shared" si="120"/>
        <v>1.1748396243505436E-9</v>
      </c>
      <c r="AQ331">
        <f t="shared" si="121"/>
        <v>1.1767159217021926E-9</v>
      </c>
      <c r="AS331" s="4">
        <f t="shared" si="122"/>
        <v>1.001597066793424</v>
      </c>
    </row>
    <row r="332" spans="1:45" x14ac:dyDescent="0.2">
      <c r="A332">
        <f>front!A332</f>
        <v>342.35</v>
      </c>
      <c r="B332" s="1">
        <f t="shared" si="123"/>
        <v>0.47000000000002728</v>
      </c>
      <c r="C332">
        <f>front!D332-front!B332</f>
        <v>588.54</v>
      </c>
      <c r="D332" s="2">
        <f>front!E332-front!C332</f>
        <v>4909.1000000000004</v>
      </c>
      <c r="E332" s="2">
        <f>IF(front!F332-front!C332&gt;0,front!F332-front!C332,0)</f>
        <v>1647.8000000000011</v>
      </c>
      <c r="F332" s="2">
        <f>front!I332-front!H332</f>
        <v>8910.0000000000018</v>
      </c>
      <c r="G332" s="2">
        <f>IF(front!J332-front!H332&gt;0,front!J332-front!H332,0)</f>
        <v>0.3999999999996362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587.17711656382676</v>
      </c>
      <c r="J332" s="4">
        <f>D332/(constants!$A$4+constants!$B$4*data!D332+constants!$C$4*data!D332^2+constants!$D$4*data!D332^3+constants!$E$4*data!D332^4+constants!$F$4*data!D332^5+constants!$G$4*data!D332^6+constants!$H$4*data!D332^7)</f>
        <v>4898.6419503671559</v>
      </c>
      <c r="K332" s="4">
        <f>E332/(constants!$A$4+constants!$B$4*data!E332+constants!$C$4*data!E332^2+constants!$D$4*data!E332^3+constants!$E$4*data!E332^4+constants!$F$4*data!E332^5+constants!$G$4*data!E332^6+constants!$H$4*data!E332^7)</f>
        <v>1644.0350172789015</v>
      </c>
      <c r="L332" s="4">
        <f>F332/(constants!$A$4+constants!$B$4*data!F332+constants!$C$4*data!F332^2+constants!$D$4*data!F332^3+constants!$E$4*data!F332^4+constants!$F$4*data!F332^5+constants!$G$4*data!F332^6+constants!$H$4*data!F332^7)</f>
        <v>8902.9687264600143</v>
      </c>
      <c r="M332" s="4">
        <f>G332/(constants!$A$4+constants!$B$4*data!G332+constants!$C$4*data!G332^2+constants!$D$4*data!G332^3+constants!$E$4*data!G332^4+constants!$F$4*data!G332^5+constants!$G$4*data!G332^6+constants!$H$4*data!G332^7)</f>
        <v>0.39905425925600935</v>
      </c>
      <c r="N332" s="4"/>
      <c r="O332" s="4">
        <f t="shared" si="108"/>
        <v>978.62852760637804</v>
      </c>
      <c r="P332" s="4">
        <f t="shared" si="109"/>
        <v>979.72839007343111</v>
      </c>
      <c r="Q332" s="4">
        <f t="shared" si="110"/>
        <v>328.80700345578032</v>
      </c>
      <c r="R332" s="4">
        <f t="shared" si="111"/>
        <v>1483.8281210766688</v>
      </c>
      <c r="S332" s="4">
        <f t="shared" si="112"/>
        <v>6.6509043209334887E-2</v>
      </c>
      <c r="T332" s="4">
        <f t="shared" ref="T332:T391" si="124">O332/P332</f>
        <v>0.99887738022272621</v>
      </c>
      <c r="U332" s="4">
        <f t="shared" si="113"/>
        <v>0.33561036588021714</v>
      </c>
      <c r="V332" s="4">
        <f t="shared" si="114"/>
        <v>4.4822605977487331E-5</v>
      </c>
      <c r="W332" s="4"/>
      <c r="X332">
        <f>IF(front!E332&gt;$X$2,O332,P332)</f>
        <v>979.72839007343111</v>
      </c>
      <c r="Y332">
        <f t="shared" si="115"/>
        <v>655.66503220705931</v>
      </c>
      <c r="Z332">
        <f>SUMPRODUCT($B$7:$B$456,Y$7:Y$456,EXP(constants!$B$32+constants!$A$32*ABS($A$7:$A$456-$A332)))</f>
        <v>17.41122801351613</v>
      </c>
      <c r="AA332">
        <f t="shared" si="104"/>
        <v>638.25380419354315</v>
      </c>
      <c r="AB332">
        <f t="shared" si="116"/>
        <v>634.09619517379201</v>
      </c>
      <c r="AD332" s="4">
        <f t="shared" si="105"/>
        <v>1483.7607467248495</v>
      </c>
      <c r="AE332">
        <f>SUMPRODUCT($B$7:$B$456,AD$7:AD$456,EXP(constants!$B$32+constants!$A$32*ABS($A$7:$A$456-$A332)))</f>
        <v>33.466264766532674</v>
      </c>
      <c r="AF332" s="4">
        <f t="shared" si="106"/>
        <v>1450.2944819583167</v>
      </c>
      <c r="AG332">
        <f t="shared" si="117"/>
        <v>1450.2944819583167</v>
      </c>
      <c r="AH332" s="4"/>
      <c r="AI332" s="5">
        <f>SUMPRODUCT(constants!$B$13:$B$20,A332^constants!$A$13:$A$20)*constants!$C$10/((A332/1000000000)^5*(EXP(0.014388/(A332/1000000000)/constants!$B$9)-1))</f>
        <v>7.3444361004991483E-7</v>
      </c>
      <c r="AJ332">
        <f>SUMPRODUCT(A332^constants!$E$28:$J$28,constants!$E$27:$J$27)</f>
        <v>9.016443013403993E-7</v>
      </c>
      <c r="AL332" s="17">
        <f t="shared" si="107"/>
        <v>1.1582526683488769E-9</v>
      </c>
      <c r="AM332">
        <f t="shared" si="118"/>
        <v>6.2169739494762397E-10</v>
      </c>
      <c r="AN332">
        <f t="shared" si="119"/>
        <v>1.8630489330688864</v>
      </c>
      <c r="AO332">
        <f t="shared" si="120"/>
        <v>1.1678727028894052E-9</v>
      </c>
      <c r="AQ332">
        <f t="shared" si="121"/>
        <v>1.1582526683488769E-9</v>
      </c>
      <c r="AS332" s="4">
        <f t="shared" si="122"/>
        <v>0.99176277130484547</v>
      </c>
    </row>
    <row r="333" spans="1:45" x14ac:dyDescent="0.2">
      <c r="A333">
        <f>front!A333</f>
        <v>342.82</v>
      </c>
      <c r="B333" s="1">
        <f t="shared" si="123"/>
        <v>0.46999999999997044</v>
      </c>
      <c r="C333">
        <f>front!D333-front!B333</f>
        <v>590.4699999999998</v>
      </c>
      <c r="D333" s="2">
        <f>front!E333-front!C333</f>
        <v>4938.8000000000011</v>
      </c>
      <c r="E333" s="2">
        <f>IF(front!F333-front!C333&gt;0,front!F333-front!C333,0)</f>
        <v>1592</v>
      </c>
      <c r="F333" s="2">
        <f>front!I333-front!H333</f>
        <v>8858.9</v>
      </c>
      <c r="G333" s="2">
        <f>IF(front!J333-front!H333&gt;0,front!J333-front!H333,0)</f>
        <v>25.700000000000728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589.10271293944368</v>
      </c>
      <c r="J333" s="4">
        <f>D333/(constants!$A$4+constants!$B$4*data!D333+constants!$C$4*data!D333^2+constants!$D$4*data!D333^3+constants!$E$4*data!D333^4+constants!$F$4*data!D333^5+constants!$G$4*data!D333^6+constants!$H$4*data!D333^7)</f>
        <v>4928.2992172848362</v>
      </c>
      <c r="K333" s="4">
        <f>E333/(constants!$A$4+constants!$B$4*data!E333+constants!$C$4*data!E333^2+constants!$D$4*data!E333^3+constants!$E$4*data!E333^4+constants!$F$4*data!E333^5+constants!$G$4*data!E333^6+constants!$H$4*data!E333^7)</f>
        <v>1588.3615559980531</v>
      </c>
      <c r="L333" s="4">
        <f>F333/(constants!$A$4+constants!$B$4*data!F333+constants!$C$4*data!F333^2+constants!$D$4*data!F333^3+constants!$E$4*data!F333^4+constants!$F$4*data!F333^5+constants!$G$4*data!F333^6+constants!$H$4*data!F333^7)</f>
        <v>8851.6612406765416</v>
      </c>
      <c r="M333" s="4">
        <f>G333/(constants!$A$4+constants!$B$4*data!G333+constants!$C$4*data!G333^2+constants!$D$4*data!G333^3+constants!$E$4*data!G333^4+constants!$F$4*data!G333^5+constants!$G$4*data!G333^6+constants!$H$4*data!G333^7)</f>
        <v>25.639307617038618</v>
      </c>
      <c r="N333" s="4"/>
      <c r="O333" s="4">
        <f t="shared" si="108"/>
        <v>981.83785489907279</v>
      </c>
      <c r="P333" s="4">
        <f t="shared" si="109"/>
        <v>985.65984345696722</v>
      </c>
      <c r="Q333" s="4">
        <f t="shared" si="110"/>
        <v>317.67231119961065</v>
      </c>
      <c r="R333" s="4">
        <f t="shared" si="111"/>
        <v>1475.2768734460901</v>
      </c>
      <c r="S333" s="4">
        <f t="shared" si="112"/>
        <v>4.2732179361731033</v>
      </c>
      <c r="T333" s="4">
        <f t="shared" si="124"/>
        <v>0.99612240613913039</v>
      </c>
      <c r="U333" s="4">
        <f t="shared" si="113"/>
        <v>0.32229405845068282</v>
      </c>
      <c r="V333" s="4">
        <f t="shared" si="114"/>
        <v>2.8965531915316478E-3</v>
      </c>
      <c r="W333" s="4"/>
      <c r="X333">
        <f>IF(front!E333&gt;$X$2,O333,P333)</f>
        <v>985.65984345696722</v>
      </c>
      <c r="Y333">
        <f t="shared" si="115"/>
        <v>672.57053943804738</v>
      </c>
      <c r="Z333">
        <f>SUMPRODUCT($B$7:$B$456,Y$7:Y$456,EXP(constants!$B$32+constants!$A$32*ABS($A$7:$A$456-$A333)))</f>
        <v>17.618726749034941</v>
      </c>
      <c r="AA333">
        <f t="shared" si="104"/>
        <v>654.9518126890124</v>
      </c>
      <c r="AB333">
        <f t="shared" si="116"/>
        <v>650.79420366926126</v>
      </c>
      <c r="AD333" s="4">
        <f t="shared" si="105"/>
        <v>1470.9480592767763</v>
      </c>
      <c r="AE333">
        <f>SUMPRODUCT($B$7:$B$456,AD$7:AD$456,EXP(constants!$B$32+constants!$A$32*ABS($A$7:$A$456-$A333)))</f>
        <v>33.427350648064788</v>
      </c>
      <c r="AF333" s="4">
        <f t="shared" si="106"/>
        <v>1437.5207086287116</v>
      </c>
      <c r="AG333">
        <f t="shared" si="117"/>
        <v>1437.5207086287116</v>
      </c>
      <c r="AH333" s="4"/>
      <c r="AI333" s="5">
        <f>SUMPRODUCT(constants!$B$13:$B$20,A333^constants!$A$13:$A$20)*constants!$C$10/((A333/1000000000)^5*(EXP(0.014388/(A333/1000000000)/constants!$B$9)-1))</f>
        <v>7.429829284073151E-7</v>
      </c>
      <c r="AJ333">
        <f>SUMPRODUCT(A333^constants!$E$28:$J$28,constants!$E$27:$J$27)</f>
        <v>8.9728184522031408E-7</v>
      </c>
      <c r="AL333" s="17">
        <f t="shared" si="107"/>
        <v>1.141655724986919E-9</v>
      </c>
      <c r="AM333">
        <f t="shared" si="118"/>
        <v>6.2418707419961589E-10</v>
      </c>
      <c r="AN333">
        <f t="shared" si="119"/>
        <v>1.8290281426459272</v>
      </c>
      <c r="AO333">
        <f t="shared" si="120"/>
        <v>1.1725496220159467E-9</v>
      </c>
      <c r="AQ333">
        <f t="shared" si="121"/>
        <v>1.141655724986919E-9</v>
      </c>
      <c r="AS333" s="4">
        <f t="shared" si="122"/>
        <v>0.97365237560188511</v>
      </c>
    </row>
    <row r="334" spans="1:45" x14ac:dyDescent="0.2">
      <c r="A334">
        <f>front!A334</f>
        <v>343.29</v>
      </c>
      <c r="B334" s="1">
        <f t="shared" si="123"/>
        <v>0.47000000000002728</v>
      </c>
      <c r="C334">
        <f>front!D334-front!B334</f>
        <v>595.5300000000002</v>
      </c>
      <c r="D334" s="2">
        <f>front!E334-front!C334</f>
        <v>4972.8999999999978</v>
      </c>
      <c r="E334" s="2">
        <f>IF(front!F334-front!C334&gt;0,front!F334-front!C334,0)</f>
        <v>1633.3999999999996</v>
      </c>
      <c r="F334" s="2">
        <f>front!I334-front!H334</f>
        <v>8818.2000000000007</v>
      </c>
      <c r="G334" s="2">
        <f>IF(front!J334-front!H334&gt;0,front!J334-front!H334,0)</f>
        <v>0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594.15116895386564</v>
      </c>
      <c r="J334" s="4">
        <f>D334/(constants!$A$4+constants!$B$4*data!D334+constants!$C$4*data!D334^2+constants!$D$4*data!D334^3+constants!$E$4*data!D334^4+constants!$F$4*data!D334^5+constants!$G$4*data!D334^6+constants!$H$4*data!D334^7)</f>
        <v>4962.3509051050924</v>
      </c>
      <c r="K334" s="4">
        <f>E334/(constants!$A$4+constants!$B$4*data!E334+constants!$C$4*data!E334^2+constants!$D$4*data!E334^3+constants!$E$4*data!E334^4+constants!$F$4*data!E334^5+constants!$G$4*data!E334^6+constants!$H$4*data!E334^7)</f>
        <v>1629.6676755205128</v>
      </c>
      <c r="L334" s="4">
        <f>F334/(constants!$A$4+constants!$B$4*data!F334+constants!$C$4*data!F334^2+constants!$D$4*data!F334^3+constants!$E$4*data!F334^4+constants!$F$4*data!F334^5+constants!$G$4*data!F334^6+constants!$H$4*data!F334^7)</f>
        <v>8810.7998566032147</v>
      </c>
      <c r="M334" s="4">
        <f>G334/(constants!$A$4+constants!$B$4*data!G334+constants!$C$4*data!G334^2+constants!$D$4*data!G334^3+constants!$E$4*data!G334^4+constants!$F$4*data!G334^5+constants!$G$4*data!G334^6+constants!$H$4*data!G334^7)</f>
        <v>0</v>
      </c>
      <c r="N334" s="4"/>
      <c r="O334" s="4">
        <f t="shared" si="108"/>
        <v>990.2519482564428</v>
      </c>
      <c r="P334" s="4">
        <f t="shared" si="109"/>
        <v>992.47018102101856</v>
      </c>
      <c r="Q334" s="4">
        <f t="shared" si="110"/>
        <v>325.93353510410253</v>
      </c>
      <c r="R334" s="4">
        <f t="shared" si="111"/>
        <v>1468.4666427672025</v>
      </c>
      <c r="S334" s="4">
        <f t="shared" si="112"/>
        <v>0</v>
      </c>
      <c r="T334" s="4">
        <f t="shared" si="124"/>
        <v>0.99776493762029839</v>
      </c>
      <c r="U334" s="4">
        <f t="shared" si="113"/>
        <v>0.32840637566439884</v>
      </c>
      <c r="V334" s="4">
        <f t="shared" si="114"/>
        <v>0</v>
      </c>
      <c r="W334" s="4"/>
      <c r="X334">
        <f>IF(front!E334&gt;$X$2,O334,P334)</f>
        <v>992.47018102101856</v>
      </c>
      <c r="Y334">
        <f t="shared" si="115"/>
        <v>671.23883644201794</v>
      </c>
      <c r="Z334">
        <f>SUMPRODUCT($B$7:$B$456,Y$7:Y$456,EXP(constants!$B$32+constants!$A$32*ABS($A$7:$A$456-$A334)))</f>
        <v>17.827088171715598</v>
      </c>
      <c r="AA334">
        <f t="shared" si="104"/>
        <v>653.41174827030238</v>
      </c>
      <c r="AB334">
        <f t="shared" si="116"/>
        <v>649.25413925055125</v>
      </c>
      <c r="AD334" s="4">
        <f t="shared" si="105"/>
        <v>1468.4666427672025</v>
      </c>
      <c r="AE334">
        <f>SUMPRODUCT($B$7:$B$456,AD$7:AD$456,EXP(constants!$B$32+constants!$A$32*ABS($A$7:$A$456-$A334)))</f>
        <v>33.386674046958639</v>
      </c>
      <c r="AF334" s="4">
        <f t="shared" si="106"/>
        <v>1435.0799687202439</v>
      </c>
      <c r="AG334">
        <f t="shared" si="117"/>
        <v>1435.0799687202439</v>
      </c>
      <c r="AH334" s="4"/>
      <c r="AI334" s="5">
        <f>SUMPRODUCT(constants!$B$13:$B$20,A334^constants!$A$13:$A$20)*constants!$C$10/((A334/1000000000)^5*(EXP(0.014388/(A334/1000000000)/constants!$B$9)-1))</f>
        <v>7.5158944083089586E-7</v>
      </c>
      <c r="AJ334">
        <f>SUMPRODUCT(A334^constants!$E$28:$J$28,constants!$E$27:$J$27)</f>
        <v>8.9294072957302054E-7</v>
      </c>
      <c r="AL334" s="17">
        <f t="shared" si="107"/>
        <v>1.157619790762478E-9</v>
      </c>
      <c r="AM334">
        <f t="shared" si="118"/>
        <v>6.2222367326980046E-10</v>
      </c>
      <c r="AN334">
        <f t="shared" si="119"/>
        <v>1.8604560393518266</v>
      </c>
      <c r="AO334">
        <f t="shared" si="120"/>
        <v>1.1688613286928705E-9</v>
      </c>
      <c r="AQ334">
        <f t="shared" si="121"/>
        <v>1.157619790762478E-9</v>
      </c>
      <c r="AS334" s="4">
        <f t="shared" si="122"/>
        <v>0.99038248793553307</v>
      </c>
    </row>
    <row r="335" spans="1:45" x14ac:dyDescent="0.2">
      <c r="A335">
        <f>front!A335</f>
        <v>343.76</v>
      </c>
      <c r="B335" s="1">
        <f t="shared" si="123"/>
        <v>0.46999999999997044</v>
      </c>
      <c r="C335">
        <f>front!D335-front!B335</f>
        <v>591.19999999999982</v>
      </c>
      <c r="D335" s="2">
        <f>front!E335-front!C335</f>
        <v>4975.6999999999989</v>
      </c>
      <c r="E335" s="2">
        <f>IF(front!F335-front!C335&gt;0,front!F335-front!C335,0)</f>
        <v>1585.3999999999996</v>
      </c>
      <c r="F335" s="2">
        <f>front!I335-front!H335</f>
        <v>8819.8999999999978</v>
      </c>
      <c r="G335" s="2">
        <f>IF(front!J335-front!H335&gt;0,front!J335-front!H335,0)</f>
        <v>21.899999999999636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589.83104738973111</v>
      </c>
      <c r="J335" s="4">
        <f>D335/(constants!$A$4+constants!$B$4*data!D335+constants!$C$4*data!D335^2+constants!$D$4*data!D335^3+constants!$E$4*data!D335^4+constants!$F$4*data!D335^5+constants!$G$4*data!D335^6+constants!$H$4*data!D335^7)</f>
        <v>4965.1469742079362</v>
      </c>
      <c r="K335" s="4">
        <f>E335/(constants!$A$4+constants!$B$4*data!E335+constants!$C$4*data!E335^2+constants!$D$4*data!E335^3+constants!$E$4*data!E335^4+constants!$F$4*data!E335^5+constants!$G$4*data!E335^6+constants!$H$4*data!E335^7)</f>
        <v>1581.7765207611376</v>
      </c>
      <c r="L335" s="4">
        <f>F335/(constants!$A$4+constants!$B$4*data!F335+constants!$C$4*data!F335^2+constants!$D$4*data!F335^3+constants!$E$4*data!F335^4+constants!$F$4*data!F335^5+constants!$G$4*data!F335^6+constants!$H$4*data!F335^7)</f>
        <v>8812.5065290457787</v>
      </c>
      <c r="M335" s="4">
        <f>G335/(constants!$A$4+constants!$B$4*data!G335+constants!$C$4*data!G335^2+constants!$D$4*data!G335^3+constants!$E$4*data!G335^4+constants!$F$4*data!G335^5+constants!$G$4*data!G335^6+constants!$H$4*data!G335^7)</f>
        <v>21.848272539077485</v>
      </c>
      <c r="N335" s="4"/>
      <c r="O335" s="4">
        <f t="shared" si="108"/>
        <v>983.05174564955189</v>
      </c>
      <c r="P335" s="4">
        <f t="shared" si="109"/>
        <v>993.02939484158719</v>
      </c>
      <c r="Q335" s="4">
        <f t="shared" si="110"/>
        <v>316.35530415222752</v>
      </c>
      <c r="R335" s="4">
        <f t="shared" si="111"/>
        <v>1468.7510881742965</v>
      </c>
      <c r="S335" s="4">
        <f t="shared" si="112"/>
        <v>3.6413787565129137</v>
      </c>
      <c r="T335" s="4">
        <f t="shared" si="124"/>
        <v>0.9899523123445636</v>
      </c>
      <c r="U335" s="4">
        <f t="shared" si="113"/>
        <v>0.31857597146224864</v>
      </c>
      <c r="V335" s="4">
        <f t="shared" si="114"/>
        <v>2.4792347633520811E-3</v>
      </c>
      <c r="W335" s="4"/>
      <c r="X335">
        <f>IF(front!E335&gt;$X$2,O335,P335)</f>
        <v>993.02939484158719</v>
      </c>
      <c r="Y335">
        <f t="shared" si="115"/>
        <v>681.23809762186272</v>
      </c>
      <c r="Z335">
        <f>SUMPRODUCT($B$7:$B$456,Y$7:Y$456,EXP(constants!$B$32+constants!$A$32*ABS($A$7:$A$456-$A335)))</f>
        <v>18.036484428739676</v>
      </c>
      <c r="AA335">
        <f t="shared" si="104"/>
        <v>663.20161319312308</v>
      </c>
      <c r="AB335">
        <f t="shared" si="116"/>
        <v>659.04400417337195</v>
      </c>
      <c r="AD335" s="4">
        <f t="shared" si="105"/>
        <v>1465.0623336589704</v>
      </c>
      <c r="AE335">
        <f>SUMPRODUCT($B$7:$B$456,AD$7:AD$456,EXP(constants!$B$32+constants!$A$32*ABS($A$7:$A$456-$A335)))</f>
        <v>33.344249167443756</v>
      </c>
      <c r="AF335" s="4">
        <f t="shared" si="106"/>
        <v>1431.7180844915267</v>
      </c>
      <c r="AG335">
        <f t="shared" si="117"/>
        <v>1431.7180844915267</v>
      </c>
      <c r="AH335" s="4"/>
      <c r="AI335" s="5">
        <f>SUMPRODUCT(constants!$B$13:$B$20,A335^constants!$A$13:$A$20)*constants!$C$10/((A335/1000000000)^5*(EXP(0.014388/(A335/1000000000)/constants!$B$9)-1))</f>
        <v>7.6026334443445099E-7</v>
      </c>
      <c r="AJ335">
        <f>SUMPRODUCT(A335^constants!$E$28:$J$28,constants!$E$27:$J$27)</f>
        <v>8.8862097593359274E-7</v>
      </c>
      <c r="AL335" s="17">
        <f t="shared" si="107"/>
        <v>1.1535851014804949E-9</v>
      </c>
      <c r="AM335">
        <f t="shared" si="118"/>
        <v>6.2066756406809346E-10</v>
      </c>
      <c r="AN335">
        <f t="shared" si="119"/>
        <v>1.8586199251648585</v>
      </c>
      <c r="AO335">
        <f t="shared" si="120"/>
        <v>1.1659381421488097E-9</v>
      </c>
      <c r="AQ335">
        <f t="shared" si="121"/>
        <v>1.1535851014804949E-9</v>
      </c>
      <c r="AS335" s="4">
        <f t="shared" si="122"/>
        <v>0.98940506342339207</v>
      </c>
    </row>
    <row r="336" spans="1:45" x14ac:dyDescent="0.2">
      <c r="A336">
        <f>front!A336</f>
        <v>344.23</v>
      </c>
      <c r="B336" s="1">
        <f t="shared" si="123"/>
        <v>0.47000000000002728</v>
      </c>
      <c r="C336">
        <f>front!D336-front!B336</f>
        <v>611.32999999999993</v>
      </c>
      <c r="D336" s="2">
        <f>front!E336-front!C336</f>
        <v>4999.5</v>
      </c>
      <c r="E336" s="2">
        <f>IF(front!F336-front!C336&gt;0,front!F336-front!C336,0)</f>
        <v>1522.2000000000007</v>
      </c>
      <c r="F336" s="2">
        <f>front!I336-front!H336</f>
        <v>8801.2000000000007</v>
      </c>
      <c r="G336" s="2">
        <f>IF(front!J336-front!H336&gt;0,front!J336-front!H336,0)</f>
        <v>77.5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609.91513410186747</v>
      </c>
      <c r="J336" s="4">
        <f>D336/(constants!$A$4+constants!$B$4*data!D336+constants!$C$4*data!D336^2+constants!$D$4*data!D336^3+constants!$E$4*data!D336^4+constants!$F$4*data!D336^5+constants!$G$4*data!D336^6+constants!$H$4*data!D336^7)</f>
        <v>4988.9137848465061</v>
      </c>
      <c r="K336" s="4">
        <f>E336/(constants!$A$4+constants!$B$4*data!E336+constants!$C$4*data!E336^2+constants!$D$4*data!E336^3+constants!$E$4*data!E336^4+constants!$F$4*data!E336^5+constants!$G$4*data!E336^6+constants!$H$4*data!E336^7)</f>
        <v>1518.7197953975451</v>
      </c>
      <c r="L336" s="4">
        <f>F336/(constants!$A$4+constants!$B$4*data!F336+constants!$C$4*data!F336^2+constants!$D$4*data!F336^3+constants!$E$4*data!F336^4+constants!$F$4*data!F336^5+constants!$G$4*data!F336^6+constants!$H$4*data!F336^7)</f>
        <v>8793.7334592266216</v>
      </c>
      <c r="M336" s="4">
        <f>G336/(constants!$A$4+constants!$B$4*data!G336+constants!$C$4*data!G336^2+constants!$D$4*data!G336^3+constants!$E$4*data!G336^4+constants!$F$4*data!G336^5+constants!$G$4*data!G336^6+constants!$H$4*data!G336^7)</f>
        <v>77.317402812635478</v>
      </c>
      <c r="N336" s="4"/>
      <c r="O336" s="4">
        <f t="shared" si="108"/>
        <v>1016.5252235031124</v>
      </c>
      <c r="P336" s="4">
        <f t="shared" si="109"/>
        <v>997.7827569693012</v>
      </c>
      <c r="Q336" s="4">
        <f t="shared" si="110"/>
        <v>303.74395907950907</v>
      </c>
      <c r="R336" s="4">
        <f t="shared" si="111"/>
        <v>1465.6222432044369</v>
      </c>
      <c r="S336" s="4">
        <f t="shared" si="112"/>
        <v>12.886233802105913</v>
      </c>
      <c r="T336" s="4">
        <f t="shared" si="124"/>
        <v>1.0187841154829536</v>
      </c>
      <c r="U336" s="4">
        <f t="shared" si="113"/>
        <v>0.30441892983008761</v>
      </c>
      <c r="V336" s="4">
        <f t="shared" si="114"/>
        <v>8.792329580050209E-3</v>
      </c>
      <c r="W336" s="4"/>
      <c r="X336">
        <f>IF(front!E336&gt;$X$2,O336,P336)</f>
        <v>997.7827569693012</v>
      </c>
      <c r="Y336">
        <f t="shared" si="115"/>
        <v>698.42086298163497</v>
      </c>
      <c r="Z336">
        <f>SUMPRODUCT($B$7:$B$456,Y$7:Y$456,EXP(constants!$B$32+constants!$A$32*ABS($A$7:$A$456-$A336)))</f>
        <v>18.246890790201377</v>
      </c>
      <c r="AA336">
        <f t="shared" si="104"/>
        <v>680.17397219143356</v>
      </c>
      <c r="AB336">
        <f t="shared" si="116"/>
        <v>676.01636317168243</v>
      </c>
      <c r="AD336" s="4">
        <f t="shared" si="105"/>
        <v>1452.5683544712072</v>
      </c>
      <c r="AE336">
        <f>SUMPRODUCT($B$7:$B$456,AD$7:AD$456,EXP(constants!$B$32+constants!$A$32*ABS($A$7:$A$456-$A336)))</f>
        <v>33.30010505983568</v>
      </c>
      <c r="AF336" s="4">
        <f t="shared" si="106"/>
        <v>1419.2682494113715</v>
      </c>
      <c r="AG336">
        <f t="shared" si="117"/>
        <v>1419.2682494113715</v>
      </c>
      <c r="AH336" s="4"/>
      <c r="AI336" s="5">
        <f>SUMPRODUCT(constants!$B$13:$B$20,A336^constants!$A$13:$A$20)*constants!$C$10/((A336/1000000000)^5*(EXP(0.014388/(A336/1000000000)/constants!$B$9)-1))</f>
        <v>7.6900483440125097E-7</v>
      </c>
      <c r="AJ336">
        <f>SUMPRODUCT(A336^constants!$E$28:$J$28,constants!$E$27:$J$27)</f>
        <v>8.8432261259970739E-7</v>
      </c>
      <c r="AL336" s="17">
        <f t="shared" si="107"/>
        <v>1.1375535804980995E-9</v>
      </c>
      <c r="AM336">
        <f t="shared" si="118"/>
        <v>6.2308348895036024E-10</v>
      </c>
      <c r="AN336">
        <f t="shared" si="119"/>
        <v>1.8256840386099944</v>
      </c>
      <c r="AO336">
        <f t="shared" si="120"/>
        <v>1.1704765120135707E-9</v>
      </c>
      <c r="AQ336">
        <f t="shared" si="121"/>
        <v>1.1375535804980995E-9</v>
      </c>
      <c r="AS336" s="4">
        <f t="shared" si="122"/>
        <v>0.97187219805134417</v>
      </c>
    </row>
    <row r="337" spans="1:45" x14ac:dyDescent="0.2">
      <c r="A337">
        <f>front!A337</f>
        <v>344.7</v>
      </c>
      <c r="B337" s="1">
        <f t="shared" si="123"/>
        <v>0.46999999999997044</v>
      </c>
      <c r="C337">
        <f>front!D337-front!B337</f>
        <v>587</v>
      </c>
      <c r="D337" s="2">
        <f>front!E337-front!C337</f>
        <v>5021.1000000000004</v>
      </c>
      <c r="E337" s="2">
        <f>IF(front!F337-front!C337&gt;0,front!F337-front!C337,0)</f>
        <v>1533.5</v>
      </c>
      <c r="F337" s="2">
        <f>front!I337-front!H337</f>
        <v>8786.0999999999985</v>
      </c>
      <c r="G337" s="2">
        <f>IF(front!J337-front!H337&gt;0,front!J337-front!H337,0)</f>
        <v>0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585.6406305296332</v>
      </c>
      <c r="J337" s="4">
        <f>D337/(constants!$A$4+constants!$B$4*data!D337+constants!$C$4*data!D337^2+constants!$D$4*data!D337^3+constants!$E$4*data!D337^4+constants!$F$4*data!D337^5+constants!$G$4*data!D337^6+constants!$H$4*data!D337^7)</f>
        <v>5010.4840119035644</v>
      </c>
      <c r="K337" s="4">
        <f>E337/(constants!$A$4+constants!$B$4*data!E337+constants!$C$4*data!E337^2+constants!$D$4*data!E337^3+constants!$E$4*data!E337^4+constants!$F$4*data!E337^5+constants!$G$4*data!E337^6+constants!$H$4*data!E337^7)</f>
        <v>1529.9941815168118</v>
      </c>
      <c r="L337" s="4">
        <f>F337/(constants!$A$4+constants!$B$4*data!F337+constants!$C$4*data!F337^2+constants!$D$4*data!F337^3+constants!$E$4*data!F337^4+constants!$F$4*data!F337^5+constants!$G$4*data!F337^6+constants!$H$4*data!F337^7)</f>
        <v>8778.5749805031955</v>
      </c>
      <c r="M337" s="4">
        <f>G337/(constants!$A$4+constants!$B$4*data!G337+constants!$C$4*data!G337^2+constants!$D$4*data!G337^3+constants!$E$4*data!G337^4+constants!$F$4*data!G337^5+constants!$G$4*data!G337^6+constants!$H$4*data!G337^7)</f>
        <v>0</v>
      </c>
      <c r="N337" s="4"/>
      <c r="O337" s="4">
        <f t="shared" si="108"/>
        <v>976.06771754938882</v>
      </c>
      <c r="P337" s="4">
        <f t="shared" si="109"/>
        <v>1002.0968023807129</v>
      </c>
      <c r="Q337" s="4">
        <f t="shared" si="110"/>
        <v>305.99883630336234</v>
      </c>
      <c r="R337" s="4">
        <f t="shared" si="111"/>
        <v>1463.0958300838661</v>
      </c>
      <c r="S337" s="4">
        <f t="shared" si="112"/>
        <v>0</v>
      </c>
      <c r="T337" s="4">
        <f t="shared" si="124"/>
        <v>0.97402537881621221</v>
      </c>
      <c r="U337" s="4">
        <f t="shared" si="113"/>
        <v>0.305358559748311</v>
      </c>
      <c r="V337" s="4">
        <f t="shared" si="114"/>
        <v>0</v>
      </c>
      <c r="W337" s="4"/>
      <c r="X337">
        <f>IF(front!E337&gt;$X$2,O337,P337)</f>
        <v>1002.0968023807129</v>
      </c>
      <c r="Y337">
        <f t="shared" si="115"/>
        <v>700.51256191910193</v>
      </c>
      <c r="Z337">
        <f>SUMPRODUCT($B$7:$B$456,Y$7:Y$456,EXP(constants!$B$32+constants!$A$32*ABS($A$7:$A$456-$A337)))</f>
        <v>18.458157964853946</v>
      </c>
      <c r="AA337">
        <f t="shared" si="104"/>
        <v>682.05440395424796</v>
      </c>
      <c r="AB337">
        <f t="shared" si="116"/>
        <v>677.89679493449682</v>
      </c>
      <c r="AD337" s="4">
        <f t="shared" si="105"/>
        <v>1463.0958300838661</v>
      </c>
      <c r="AE337">
        <f>SUMPRODUCT($B$7:$B$456,AD$7:AD$456,EXP(constants!$B$32+constants!$A$32*ABS($A$7:$A$456-$A337)))</f>
        <v>33.25442807328379</v>
      </c>
      <c r="AF337" s="4">
        <f t="shared" si="106"/>
        <v>1429.8414020105822</v>
      </c>
      <c r="AG337">
        <f t="shared" si="117"/>
        <v>1429.8414020105822</v>
      </c>
      <c r="AH337" s="4"/>
      <c r="AI337" s="5">
        <f>SUMPRODUCT(constants!$B$13:$B$20,A337^constants!$A$13:$A$20)*constants!$C$10/((A337/1000000000)^5*(EXP(0.014388/(A337/1000000000)/constants!$B$9)-1))</f>
        <v>7.7781410397480438E-7</v>
      </c>
      <c r="AJ337">
        <f>SUMPRODUCT(A337^constants!$E$28:$J$28,constants!$E$27:$J$27)</f>
        <v>8.8004567452127204E-7</v>
      </c>
      <c r="AL337" s="17">
        <f t="shared" si="107"/>
        <v>1.1473930984582429E-9</v>
      </c>
      <c r="AM337">
        <f t="shared" si="118"/>
        <v>6.1548481760549751E-10</v>
      </c>
      <c r="AN337">
        <f t="shared" si="119"/>
        <v>1.8642102382347936</v>
      </c>
      <c r="AO337">
        <f t="shared" si="120"/>
        <v>1.1562022349874609E-9</v>
      </c>
      <c r="AQ337">
        <f t="shared" si="121"/>
        <v>1.1473930984582429E-9</v>
      </c>
      <c r="AS337" s="4">
        <f t="shared" si="122"/>
        <v>0.99238097258191726</v>
      </c>
    </row>
    <row r="338" spans="1:45" x14ac:dyDescent="0.2">
      <c r="A338">
        <f>front!A338</f>
        <v>345.17</v>
      </c>
      <c r="B338" s="1">
        <f t="shared" si="123"/>
        <v>0.47000000000002728</v>
      </c>
      <c r="C338">
        <f>front!D338-front!B338</f>
        <v>605.32999999999993</v>
      </c>
      <c r="D338" s="2">
        <f>front!E338-front!C338</f>
        <v>5014.4000000000015</v>
      </c>
      <c r="E338" s="2">
        <f>IF(front!F338-front!C338&gt;0,front!F338-front!C338,0)</f>
        <v>1521.4000000000015</v>
      </c>
      <c r="F338" s="2">
        <f>front!I338-front!H338</f>
        <v>8744.7999999999993</v>
      </c>
      <c r="G338" s="2">
        <f>IF(front!J338-front!H338&gt;0,front!J338-front!H338,0)</f>
        <v>6.7000000000007276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603.92881618270292</v>
      </c>
      <c r="J338" s="4">
        <f>D338/(constants!$A$4+constants!$B$4*data!D338+constants!$C$4*data!D338^2+constants!$D$4*data!D338^3+constants!$E$4*data!D338^4+constants!$F$4*data!D338^5+constants!$G$4*data!D338^6+constants!$H$4*data!D338^7)</f>
        <v>5003.793211334857</v>
      </c>
      <c r="K338" s="4">
        <f>E338/(constants!$A$4+constants!$B$4*data!E338+constants!$C$4*data!E338^2+constants!$D$4*data!E338^3+constants!$E$4*data!E338^4+constants!$F$4*data!E338^5+constants!$G$4*data!E338^6+constants!$H$4*data!E338^7)</f>
        <v>1517.9216087155692</v>
      </c>
      <c r="L338" s="4">
        <f>F338/(constants!$A$4+constants!$B$4*data!F338+constants!$C$4*data!F338^2+constants!$D$4*data!F338^3+constants!$E$4*data!F338^4+constants!$F$4*data!F338^5+constants!$G$4*data!F338^6+constants!$H$4*data!F338^7)</f>
        <v>8737.1174181622373</v>
      </c>
      <c r="M338" s="4">
        <f>G338/(constants!$A$4+constants!$B$4*data!G338+constants!$C$4*data!G338^2+constants!$D$4*data!G338^3+constants!$E$4*data!G338^4+constants!$F$4*data!G338^5+constants!$G$4*data!G338^6+constants!$H$4*data!G338^7)</f>
        <v>6.6841635252008098</v>
      </c>
      <c r="N338" s="4"/>
      <c r="O338" s="4">
        <f t="shared" si="108"/>
        <v>1006.5480269711715</v>
      </c>
      <c r="P338" s="4">
        <f t="shared" si="109"/>
        <v>1000.7586422669714</v>
      </c>
      <c r="Q338" s="4">
        <f t="shared" si="110"/>
        <v>303.58432174311383</v>
      </c>
      <c r="R338" s="4">
        <f t="shared" si="111"/>
        <v>1456.186236360373</v>
      </c>
      <c r="S338" s="4">
        <f t="shared" si="112"/>
        <v>1.114027254200135</v>
      </c>
      <c r="T338" s="4">
        <f t="shared" si="124"/>
        <v>1.0057849959617493</v>
      </c>
      <c r="U338" s="4">
        <f t="shared" si="113"/>
        <v>0.30335418443693735</v>
      </c>
      <c r="V338" s="4">
        <f t="shared" si="114"/>
        <v>7.6503075388527342E-4</v>
      </c>
      <c r="W338" s="4"/>
      <c r="X338">
        <f>IF(front!E338&gt;$X$2,O338,P338)</f>
        <v>1000.7586422669714</v>
      </c>
      <c r="Y338">
        <f t="shared" si="115"/>
        <v>701.55408255360396</v>
      </c>
      <c r="Z338">
        <f>SUMPRODUCT($B$7:$B$456,Y$7:Y$456,EXP(constants!$B$32+constants!$A$32*ABS($A$7:$A$456-$A338)))</f>
        <v>18.670400471152266</v>
      </c>
      <c r="AA338">
        <f t="shared" si="104"/>
        <v>682.88368208245174</v>
      </c>
      <c r="AB338">
        <f t="shared" si="116"/>
        <v>678.72607306270061</v>
      </c>
      <c r="AD338" s="4">
        <f t="shared" si="105"/>
        <v>1455.0577151768027</v>
      </c>
      <c r="AE338">
        <f>SUMPRODUCT($B$7:$B$456,AD$7:AD$456,EXP(constants!$B$32+constants!$A$32*ABS($A$7:$A$456-$A338)))</f>
        <v>33.207001957631228</v>
      </c>
      <c r="AF338" s="4">
        <f t="shared" si="106"/>
        <v>1421.8507132191714</v>
      </c>
      <c r="AG338">
        <f t="shared" si="117"/>
        <v>1421.8507132191714</v>
      </c>
      <c r="AH338" s="4"/>
      <c r="AI338" s="5">
        <f>SUMPRODUCT(constants!$B$13:$B$20,A338^constants!$A$13:$A$20)*constants!$C$10/((A338/1000000000)^5*(EXP(0.014388/(A338/1000000000)/constants!$B$9)-1))</f>
        <v>7.8669134444965291E-7</v>
      </c>
      <c r="AJ338">
        <f>SUMPRODUCT(A338^constants!$E$28:$J$28,constants!$E$27:$J$27)</f>
        <v>8.7579020318549966E-7</v>
      </c>
      <c r="AL338" s="17">
        <f t="shared" si="107"/>
        <v>1.1590704640235304E-9</v>
      </c>
      <c r="AM338">
        <f t="shared" si="118"/>
        <v>6.1595088362170466E-10</v>
      </c>
      <c r="AN338">
        <f t="shared" si="119"/>
        <v>1.8817579369451649</v>
      </c>
      <c r="AO338">
        <f t="shared" si="120"/>
        <v>1.1570777506040553E-9</v>
      </c>
      <c r="AQ338">
        <f t="shared" si="121"/>
        <v>1.1590704640235304E-9</v>
      </c>
      <c r="AS338" s="4">
        <f t="shared" si="122"/>
        <v>1.0017221949159725</v>
      </c>
    </row>
    <row r="339" spans="1:45" x14ac:dyDescent="0.2">
      <c r="A339">
        <f>front!A339</f>
        <v>345.64</v>
      </c>
      <c r="B339" s="1">
        <f t="shared" si="123"/>
        <v>0.46999999999997044</v>
      </c>
      <c r="C339">
        <f>front!D339-front!B339</f>
        <v>597.79999999999973</v>
      </c>
      <c r="D339" s="2">
        <f>front!E339-front!C339</f>
        <v>5041.4999999999982</v>
      </c>
      <c r="E339" s="2">
        <f>IF(front!F339-front!C339&gt;0,front!F339-front!C339,0)</f>
        <v>1486.5</v>
      </c>
      <c r="F339" s="2">
        <f>front!I339-front!H339</f>
        <v>8693.2999999999993</v>
      </c>
      <c r="G339" s="2">
        <f>IF(front!J339-front!H339&gt;0,front!J339-front!H339,0)</f>
        <v>15.799999999999272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596.41599072205645</v>
      </c>
      <c r="J339" s="4">
        <f>D339/(constants!$A$4+constants!$B$4*data!D339+constants!$C$4*data!D339^2+constants!$D$4*data!D339^3+constants!$E$4*data!D339^4+constants!$F$4*data!D339^5+constants!$G$4*data!D339^6+constants!$H$4*data!D339^7)</f>
        <v>5030.8562006740258</v>
      </c>
      <c r="K339" s="4">
        <f>E339/(constants!$A$4+constants!$B$4*data!E339+constants!$C$4*data!E339^2+constants!$D$4*data!E339^3+constants!$E$4*data!E339^4+constants!$F$4*data!E339^5+constants!$G$4*data!E339^6+constants!$H$4*data!E339^7)</f>
        <v>1483.1007077754841</v>
      </c>
      <c r="L339" s="4">
        <f>F339/(constants!$A$4+constants!$B$4*data!F339+constants!$C$4*data!F339^2+constants!$D$4*data!F339^3+constants!$E$4*data!F339^4+constants!$F$4*data!F339^5+constants!$G$4*data!F339^6+constants!$H$4*data!F339^7)</f>
        <v>8685.4258028549066</v>
      </c>
      <c r="M339" s="4">
        <f>G339/(constants!$A$4+constants!$B$4*data!G339+constants!$C$4*data!G339^2+constants!$D$4*data!G339^3+constants!$E$4*data!G339^4+constants!$F$4*data!G339^5+constants!$G$4*data!G339^6+constants!$H$4*data!G339^7)</f>
        <v>15.762670113055846</v>
      </c>
      <c r="N339" s="4"/>
      <c r="O339" s="4">
        <f t="shared" si="108"/>
        <v>994.02665120342749</v>
      </c>
      <c r="P339" s="4">
        <f t="shared" si="109"/>
        <v>1006.1712401348051</v>
      </c>
      <c r="Q339" s="4">
        <f t="shared" si="110"/>
        <v>296.62014155509684</v>
      </c>
      <c r="R339" s="4">
        <f t="shared" si="111"/>
        <v>1447.5709671424845</v>
      </c>
      <c r="S339" s="4">
        <f t="shared" si="112"/>
        <v>2.6271116855093073</v>
      </c>
      <c r="T339" s="4">
        <f t="shared" si="124"/>
        <v>0.98792989856304136</v>
      </c>
      <c r="U339" s="4">
        <f t="shared" si="113"/>
        <v>0.29480085468886608</v>
      </c>
      <c r="V339" s="4">
        <f t="shared" si="114"/>
        <v>1.8148413757532349E-3</v>
      </c>
      <c r="W339" s="4"/>
      <c r="X339">
        <f>IF(front!E339&gt;$X$2,O339,P339)</f>
        <v>1006.1712401348051</v>
      </c>
      <c r="Y339">
        <f t="shared" si="115"/>
        <v>713.83038950547711</v>
      </c>
      <c r="Z339">
        <f>SUMPRODUCT($B$7:$B$456,Y$7:Y$456,EXP(constants!$B$32+constants!$A$32*ABS($A$7:$A$456-$A339)))</f>
        <v>18.883751840192787</v>
      </c>
      <c r="AA339">
        <f t="shared" si="104"/>
        <v>694.94663766528436</v>
      </c>
      <c r="AB339">
        <f t="shared" si="116"/>
        <v>690.78902864553322</v>
      </c>
      <c r="AD339" s="4">
        <f t="shared" si="105"/>
        <v>1444.9096757086133</v>
      </c>
      <c r="AE339">
        <f>SUMPRODUCT($B$7:$B$456,AD$7:AD$456,EXP(constants!$B$32+constants!$A$32*ABS($A$7:$A$456-$A339)))</f>
        <v>33.157933004164384</v>
      </c>
      <c r="AF339" s="4">
        <f t="shared" si="106"/>
        <v>1411.751742704449</v>
      </c>
      <c r="AG339">
        <f t="shared" si="117"/>
        <v>1411.751742704449</v>
      </c>
      <c r="AH339" s="4"/>
      <c r="AI339" s="5">
        <f>SUMPRODUCT(constants!$B$13:$B$20,A339^constants!$A$13:$A$20)*constants!$C$10/((A339/1000000000)^5*(EXP(0.014388/(A339/1000000000)/constants!$B$9)-1))</f>
        <v>7.9563674516254292E-7</v>
      </c>
      <c r="AJ339">
        <f>SUMPRODUCT(A339^constants!$E$28:$J$28,constants!$E$27:$J$27)</f>
        <v>8.715562465045853E-7</v>
      </c>
      <c r="AL339" s="17">
        <f t="shared" si="107"/>
        <v>1.1517796493128882E-9</v>
      </c>
      <c r="AM339">
        <f t="shared" si="118"/>
        <v>6.1735801001029545E-10</v>
      </c>
      <c r="AN339">
        <f t="shared" si="119"/>
        <v>1.8656591971547924</v>
      </c>
      <c r="AO339">
        <f t="shared" si="120"/>
        <v>1.1597210695436321E-9</v>
      </c>
      <c r="AQ339">
        <f t="shared" si="121"/>
        <v>1.1517796493128882E-9</v>
      </c>
      <c r="AS339" s="4">
        <f t="shared" si="122"/>
        <v>0.99315230149792055</v>
      </c>
    </row>
    <row r="340" spans="1:45" x14ac:dyDescent="0.2">
      <c r="A340">
        <f>front!A340</f>
        <v>346.11</v>
      </c>
      <c r="B340" s="1">
        <f t="shared" si="123"/>
        <v>0.47000000000002728</v>
      </c>
      <c r="C340">
        <f>front!D340-front!B340</f>
        <v>608.52999999999975</v>
      </c>
      <c r="D340" s="2">
        <f>front!E340-front!C340</f>
        <v>4964.2000000000007</v>
      </c>
      <c r="E340" s="2">
        <f>IF(front!F340-front!C340&gt;0,front!F340-front!C340,0)</f>
        <v>1427.3999999999996</v>
      </c>
      <c r="F340" s="2">
        <f>front!I340-front!H340</f>
        <v>8617.6</v>
      </c>
      <c r="G340" s="2">
        <f>IF(front!J340-front!H340&gt;0,front!J340-front!H340,0)</f>
        <v>0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607.12151876557596</v>
      </c>
      <c r="J340" s="4">
        <f>D340/(constants!$A$4+constants!$B$4*data!D340+constants!$C$4*data!D340^2+constants!$D$4*data!D340^3+constants!$E$4*data!D340^4+constants!$F$4*data!D340^5+constants!$G$4*data!D340^6+constants!$H$4*data!D340^7)</f>
        <v>4953.6631540498392</v>
      </c>
      <c r="K340" s="4">
        <f>E340/(constants!$A$4+constants!$B$4*data!E340+constants!$C$4*data!E340^2+constants!$D$4*data!E340^3+constants!$E$4*data!E340^4+constants!$F$4*data!E340^5+constants!$G$4*data!E340^6+constants!$H$4*data!E340^7)</f>
        <v>1424.1346245374871</v>
      </c>
      <c r="L340" s="4">
        <f>F340/(constants!$A$4+constants!$B$4*data!F340+constants!$C$4*data!F340^2+constants!$D$4*data!F340^3+constants!$E$4*data!F340^4+constants!$F$4*data!F340^5+constants!$G$4*data!F340^6+constants!$H$4*data!F340^7)</f>
        <v>8609.4538513381667</v>
      </c>
      <c r="M340" s="4">
        <f>G340/(constants!$A$4+constants!$B$4*data!G340+constants!$C$4*data!G340^2+constants!$D$4*data!G340^3+constants!$E$4*data!G340^4+constants!$F$4*data!G340^5+constants!$G$4*data!G340^6+constants!$H$4*data!G340^7)</f>
        <v>0</v>
      </c>
      <c r="N340" s="4"/>
      <c r="O340" s="4">
        <f t="shared" si="108"/>
        <v>1011.8691979426266</v>
      </c>
      <c r="P340" s="4">
        <f t="shared" si="109"/>
        <v>990.73263080996776</v>
      </c>
      <c r="Q340" s="4">
        <f t="shared" si="110"/>
        <v>284.82692490749741</v>
      </c>
      <c r="R340" s="4">
        <f t="shared" si="111"/>
        <v>1434.9089752230277</v>
      </c>
      <c r="S340" s="4">
        <f t="shared" si="112"/>
        <v>0</v>
      </c>
      <c r="T340" s="4">
        <f t="shared" si="124"/>
        <v>1.0213342797797815</v>
      </c>
      <c r="U340" s="4">
        <f t="shared" si="113"/>
        <v>0.28749121210900141</v>
      </c>
      <c r="V340" s="4">
        <f t="shared" si="114"/>
        <v>0</v>
      </c>
      <c r="W340" s="4"/>
      <c r="X340">
        <f>IF(front!E340&gt;$X$2,O340,P340)</f>
        <v>990.73263080996776</v>
      </c>
      <c r="Y340">
        <f t="shared" si="115"/>
        <v>710.01485799437205</v>
      </c>
      <c r="Z340">
        <f>SUMPRODUCT($B$7:$B$456,Y$7:Y$456,EXP(constants!$B$32+constants!$A$32*ABS($A$7:$A$456-$A340)))</f>
        <v>19.098150456276613</v>
      </c>
      <c r="AA340">
        <f t="shared" si="104"/>
        <v>690.91670753809547</v>
      </c>
      <c r="AB340">
        <f t="shared" si="116"/>
        <v>686.75909851834433</v>
      </c>
      <c r="AD340" s="4">
        <f t="shared" si="105"/>
        <v>1434.9089752230277</v>
      </c>
      <c r="AE340">
        <f>SUMPRODUCT($B$7:$B$456,AD$7:AD$456,EXP(constants!$B$32+constants!$A$32*ABS($A$7:$A$456-$A340)))</f>
        <v>33.107363127946492</v>
      </c>
      <c r="AF340" s="4">
        <f t="shared" si="106"/>
        <v>1401.8016120950813</v>
      </c>
      <c r="AG340">
        <f t="shared" si="117"/>
        <v>1401.8016120950813</v>
      </c>
      <c r="AH340" s="4"/>
      <c r="AI340" s="5">
        <f>SUMPRODUCT(constants!$B$13:$B$20,A340^constants!$A$13:$A$20)*constants!$C$10/((A340/1000000000)^5*(EXP(0.014388/(A340/1000000000)/constants!$B$9)-1))</f>
        <v>8.0465049348346966E-7</v>
      </c>
      <c r="AJ340">
        <f>SUMPRODUCT(A340^constants!$E$28:$J$28,constants!$E$27:$J$27)</f>
        <v>8.6734385870251536E-7</v>
      </c>
      <c r="AL340" s="17">
        <f t="shared" si="107"/>
        <v>1.1716633900001781E-9</v>
      </c>
      <c r="AM340">
        <f t="shared" si="118"/>
        <v>6.1873509861799561E-10</v>
      </c>
      <c r="AN340">
        <f t="shared" si="119"/>
        <v>1.8936430026633386</v>
      </c>
      <c r="AO340">
        <f t="shared" si="120"/>
        <v>1.1623079618283077E-9</v>
      </c>
      <c r="AQ340">
        <f t="shared" si="121"/>
        <v>1.1716633900001781E-9</v>
      </c>
      <c r="AS340" s="4">
        <f t="shared" si="122"/>
        <v>1.0080490097969856</v>
      </c>
    </row>
    <row r="341" spans="1:45" x14ac:dyDescent="0.2">
      <c r="A341">
        <f>front!A341</f>
        <v>346.58</v>
      </c>
      <c r="B341" s="1">
        <f t="shared" si="123"/>
        <v>0.46999999999997044</v>
      </c>
      <c r="C341">
        <f>front!D341-front!B341</f>
        <v>606.13000000000011</v>
      </c>
      <c r="D341" s="2">
        <f>front!E341-front!C341</f>
        <v>5043.9999999999982</v>
      </c>
      <c r="E341" s="2">
        <f>IF(front!F341-front!C341&gt;0,front!F341-front!C341,0)</f>
        <v>1400.6000000000004</v>
      </c>
      <c r="F341" s="2">
        <f>front!I341-front!H341</f>
        <v>8681.4000000000015</v>
      </c>
      <c r="G341" s="2">
        <f>IF(front!J341-front!H341&gt;0,front!J341-front!H341,0)</f>
        <v>10.700000000000728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604.72699176225888</v>
      </c>
      <c r="J341" s="4">
        <f>D341/(constants!$A$4+constants!$B$4*data!D341+constants!$C$4*data!D341^2+constants!$D$4*data!D341^3+constants!$E$4*data!D341^4+constants!$F$4*data!D341^5+constants!$G$4*data!D341^6+constants!$H$4*data!D341^7)</f>
        <v>5033.35281313632</v>
      </c>
      <c r="K341" s="4">
        <f>E341/(constants!$A$4+constants!$B$4*data!E341+constants!$C$4*data!E341^2+constants!$D$4*data!E341^3+constants!$E$4*data!E341^4+constants!$F$4*data!E341^5+constants!$G$4*data!E341^6+constants!$H$4*data!E341^7)</f>
        <v>1397.3953395720266</v>
      </c>
      <c r="L341" s="4">
        <f>F341/(constants!$A$4+constants!$B$4*data!F341+constants!$C$4*data!F341^2+constants!$D$4*data!F341^3+constants!$E$4*data!F341^4+constants!$F$4*data!F341^5+constants!$G$4*data!F341^6+constants!$H$4*data!F341^7)</f>
        <v>8673.4822897045142</v>
      </c>
      <c r="M341" s="4">
        <f>G341/(constants!$A$4+constants!$B$4*data!G341+constants!$C$4*data!G341^2+constants!$D$4*data!G341^3+constants!$E$4*data!G341^4+constants!$F$4*data!G341^5+constants!$G$4*data!G341^6+constants!$H$4*data!G341^7)</f>
        <v>10.674713637415454</v>
      </c>
      <c r="N341" s="4"/>
      <c r="O341" s="4">
        <f t="shared" si="108"/>
        <v>1007.8783196037649</v>
      </c>
      <c r="P341" s="4">
        <f t="shared" si="109"/>
        <v>1006.670562627264</v>
      </c>
      <c r="Q341" s="4">
        <f t="shared" si="110"/>
        <v>279.47906791440533</v>
      </c>
      <c r="R341" s="4">
        <f t="shared" si="111"/>
        <v>1445.5803816174191</v>
      </c>
      <c r="S341" s="4">
        <f t="shared" si="112"/>
        <v>1.7791189395692424</v>
      </c>
      <c r="T341" s="4">
        <f t="shared" si="124"/>
        <v>1.0011997539426889</v>
      </c>
      <c r="U341" s="4">
        <f t="shared" si="113"/>
        <v>0.27762713869868766</v>
      </c>
      <c r="V341" s="4">
        <f t="shared" si="114"/>
        <v>1.2307298592269468E-3</v>
      </c>
      <c r="W341" s="4"/>
      <c r="X341">
        <f>IF(front!E341&gt;$X$2,O341,P341)</f>
        <v>1006.670562627264</v>
      </c>
      <c r="Y341">
        <f t="shared" si="115"/>
        <v>731.22349413473989</v>
      </c>
      <c r="Z341">
        <f>SUMPRODUCT($B$7:$B$456,Y$7:Y$456,EXP(constants!$B$32+constants!$A$32*ABS($A$7:$A$456-$A341)))</f>
        <v>19.313816100534989</v>
      </c>
      <c r="AA341">
        <f t="shared" si="104"/>
        <v>711.90967803420494</v>
      </c>
      <c r="AB341">
        <f t="shared" si="116"/>
        <v>707.75206901445381</v>
      </c>
      <c r="AD341" s="4">
        <f t="shared" si="105"/>
        <v>1443.7781156460751</v>
      </c>
      <c r="AE341">
        <f>SUMPRODUCT($B$7:$B$456,AD$7:AD$456,EXP(constants!$B$32+constants!$A$32*ABS($A$7:$A$456-$A341)))</f>
        <v>33.055430601636736</v>
      </c>
      <c r="AF341" s="4">
        <f t="shared" si="106"/>
        <v>1410.7226850444383</v>
      </c>
      <c r="AG341">
        <f t="shared" si="117"/>
        <v>1410.7226850444383</v>
      </c>
      <c r="AH341" s="4"/>
      <c r="AI341" s="5">
        <f>SUMPRODUCT(constants!$B$13:$B$20,A341^constants!$A$13:$A$20)*constants!$C$10/((A341/1000000000)^5*(EXP(0.014388/(A341/1000000000)/constants!$B$9)-1))</f>
        <v>8.137327748072112E-7</v>
      </c>
      <c r="AJ341">
        <f>SUMPRODUCT(A341^constants!$E$28:$J$28,constants!$E$27:$J$27)</f>
        <v>8.6315310020317797E-7</v>
      </c>
      <c r="AL341" s="17">
        <f t="shared" si="107"/>
        <v>1.1497427000677451E-9</v>
      </c>
      <c r="AM341">
        <f t="shared" si="118"/>
        <v>6.1185171923140106E-10</v>
      </c>
      <c r="AN341">
        <f t="shared" si="119"/>
        <v>1.8791198323542093</v>
      </c>
      <c r="AO341">
        <f t="shared" si="120"/>
        <v>1.1493773770219926E-9</v>
      </c>
      <c r="AQ341">
        <f t="shared" si="121"/>
        <v>1.1497427000677451E-9</v>
      </c>
      <c r="AS341" s="4">
        <f t="shared" si="122"/>
        <v>1.0003178442981879</v>
      </c>
    </row>
    <row r="342" spans="1:45" x14ac:dyDescent="0.2">
      <c r="A342">
        <f>front!A342</f>
        <v>347.05</v>
      </c>
      <c r="B342" s="1">
        <f t="shared" si="123"/>
        <v>0.47000000000002728</v>
      </c>
      <c r="C342">
        <f>front!D342-front!B342</f>
        <v>614.79999999999973</v>
      </c>
      <c r="D342" s="2">
        <f>front!E342-front!C342</f>
        <v>5057.2999999999993</v>
      </c>
      <c r="E342" s="2">
        <f>IF(front!F342-front!C342&gt;0,front!F342-front!C342,0)</f>
        <v>1407</v>
      </c>
      <c r="F342" s="2">
        <f>front!I342-front!H342</f>
        <v>8635.7000000000007</v>
      </c>
      <c r="G342" s="2">
        <f>IF(front!J342-front!H342&gt;0,front!J342-front!H342,0)</f>
        <v>0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613.37722241943459</v>
      </c>
      <c r="J342" s="4">
        <f>D342/(constants!$A$4+constants!$B$4*data!D342+constants!$C$4*data!D342^2+constants!$D$4*data!D342^3+constants!$E$4*data!D342^4+constants!$F$4*data!D342^5+constants!$G$4*data!D342^6+constants!$H$4*data!D342^7)</f>
        <v>5046.6348678509175</v>
      </c>
      <c r="K342" s="4">
        <f>E342/(constants!$A$4+constants!$B$4*data!E342+constants!$C$4*data!E342^2+constants!$D$4*data!E342^3+constants!$E$4*data!E342^4+constants!$F$4*data!E342^5+constants!$G$4*data!E342^6+constants!$H$4*data!E342^7)</f>
        <v>1403.7808411118499</v>
      </c>
      <c r="L342" s="4">
        <f>F342/(constants!$A$4+constants!$B$4*data!F342+constants!$C$4*data!F342^2+constants!$D$4*data!F342^3+constants!$E$4*data!F342^4+constants!$F$4*data!F342^5+constants!$G$4*data!F342^6+constants!$H$4*data!F342^7)</f>
        <v>8627.6178309516526</v>
      </c>
      <c r="M342" s="4">
        <f>G342/(constants!$A$4+constants!$B$4*data!G342+constants!$C$4*data!G342^2+constants!$D$4*data!G342^3+constants!$E$4*data!G342^4+constants!$F$4*data!G342^5+constants!$G$4*data!G342^6+constants!$H$4*data!G342^7)</f>
        <v>0</v>
      </c>
      <c r="N342" s="4"/>
      <c r="O342" s="4">
        <f t="shared" si="108"/>
        <v>1022.2953706990576</v>
      </c>
      <c r="P342" s="4">
        <f t="shared" si="109"/>
        <v>1009.3269735701834</v>
      </c>
      <c r="Q342" s="4">
        <f t="shared" si="110"/>
        <v>280.75616822236998</v>
      </c>
      <c r="R342" s="4">
        <f t="shared" si="111"/>
        <v>1437.936305158609</v>
      </c>
      <c r="S342" s="4">
        <f t="shared" si="112"/>
        <v>0</v>
      </c>
      <c r="T342" s="4">
        <f t="shared" si="124"/>
        <v>1.0128485589590481</v>
      </c>
      <c r="U342" s="4">
        <f t="shared" si="113"/>
        <v>0.2781617608308648</v>
      </c>
      <c r="V342" s="4">
        <f t="shared" si="114"/>
        <v>0</v>
      </c>
      <c r="W342" s="4"/>
      <c r="X342">
        <f>IF(front!E342&gt;$X$2,O342,P342)</f>
        <v>1009.3269735701834</v>
      </c>
      <c r="Y342">
        <f t="shared" si="115"/>
        <v>732.62122928979136</v>
      </c>
      <c r="Z342">
        <f>SUMPRODUCT($B$7:$B$456,Y$7:Y$456,EXP(constants!$B$32+constants!$A$32*ABS($A$7:$A$456-$A342)))</f>
        <v>19.530533027822266</v>
      </c>
      <c r="AA342">
        <f t="shared" si="104"/>
        <v>713.09069626196913</v>
      </c>
      <c r="AB342">
        <f t="shared" si="116"/>
        <v>708.93308724221799</v>
      </c>
      <c r="AD342" s="4">
        <f t="shared" si="105"/>
        <v>1437.936305158609</v>
      </c>
      <c r="AE342">
        <f>SUMPRODUCT($B$7:$B$456,AD$7:AD$456,EXP(constants!$B$32+constants!$A$32*ABS($A$7:$A$456-$A342)))</f>
        <v>33.001943626122099</v>
      </c>
      <c r="AF342" s="4">
        <f t="shared" si="106"/>
        <v>1404.9343615324869</v>
      </c>
      <c r="AG342">
        <f t="shared" si="117"/>
        <v>1404.9343615324869</v>
      </c>
      <c r="AH342" s="4"/>
      <c r="AI342" s="5">
        <f>SUMPRODUCT(constants!$B$13:$B$20,A342^constants!$A$13:$A$20)*constants!$C$10/((A342/1000000000)^5*(EXP(0.014388/(A342/1000000000)/constants!$B$9)-1))</f>
        <v>8.2288377254475219E-7</v>
      </c>
      <c r="AJ342">
        <f>SUMPRODUCT(A342^constants!$E$28:$J$28,constants!$E$27:$J$27)</f>
        <v>8.5898403751478699E-7</v>
      </c>
      <c r="AL342" s="17">
        <f t="shared" si="107"/>
        <v>1.1607354591754315E-9</v>
      </c>
      <c r="AM342">
        <f t="shared" si="118"/>
        <v>6.1140510263968249E-10</v>
      </c>
      <c r="AN342">
        <f t="shared" si="119"/>
        <v>1.898471985536379</v>
      </c>
      <c r="AO342">
        <f t="shared" si="120"/>
        <v>1.148538397591864E-9</v>
      </c>
      <c r="AQ342">
        <f t="shared" si="121"/>
        <v>1.1607354591754315E-9</v>
      </c>
      <c r="AS342" s="4">
        <f t="shared" si="122"/>
        <v>1.0106196376273888</v>
      </c>
    </row>
    <row r="343" spans="1:45" x14ac:dyDescent="0.2">
      <c r="A343">
        <f>front!A343</f>
        <v>347.52</v>
      </c>
      <c r="B343" s="1">
        <f t="shared" si="123"/>
        <v>0.46999999999997044</v>
      </c>
      <c r="C343">
        <f>front!D343-front!B343</f>
        <v>604.66999999999962</v>
      </c>
      <c r="D343" s="2">
        <f>front!E343-front!C343</f>
        <v>5052.5</v>
      </c>
      <c r="E343" s="2">
        <f>IF(front!F343-front!C343&gt;0,front!F343-front!C343,0)</f>
        <v>1385.9000000000015</v>
      </c>
      <c r="F343" s="2">
        <f>front!I343-front!H343</f>
        <v>8547.2000000000007</v>
      </c>
      <c r="G343" s="2">
        <f>IF(front!J343-front!H343&gt;0,front!J343-front!H343,0)</f>
        <v>0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603.2703213628871</v>
      </c>
      <c r="J343" s="4">
        <f>D343/(constants!$A$4+constants!$B$4*data!D343+constants!$C$4*data!D343^2+constants!$D$4*data!D343^3+constants!$E$4*data!D343^4+constants!$F$4*data!D343^5+constants!$G$4*data!D343^6+constants!$H$4*data!D343^7)</f>
        <v>5041.8413294830179</v>
      </c>
      <c r="K343" s="4">
        <f>E343/(constants!$A$4+constants!$B$4*data!E343+constants!$C$4*data!E343^2+constants!$D$4*data!E343^3+constants!$E$4*data!E343^4+constants!$F$4*data!E343^5+constants!$G$4*data!E343^6+constants!$H$4*data!E343^7)</f>
        <v>1382.7286392185831</v>
      </c>
      <c r="L343" s="4">
        <f>F343/(constants!$A$4+constants!$B$4*data!F343+constants!$C$4*data!F343^2+constants!$D$4*data!F343^3+constants!$E$4*data!F343^4+constants!$F$4*data!F343^5+constants!$G$4*data!F343^6+constants!$H$4*data!F343^7)</f>
        <v>8538.8111939258069</v>
      </c>
      <c r="M343" s="4">
        <f>G343/(constants!$A$4+constants!$B$4*data!G343+constants!$C$4*data!G343^2+constants!$D$4*data!G343^3+constants!$E$4*data!G343^4+constants!$F$4*data!G343^5+constants!$G$4*data!G343^6+constants!$H$4*data!G343^7)</f>
        <v>0</v>
      </c>
      <c r="N343" s="4"/>
      <c r="O343" s="4">
        <f t="shared" si="108"/>
        <v>1005.450535604812</v>
      </c>
      <c r="P343" s="4">
        <f t="shared" si="109"/>
        <v>1008.3682658966037</v>
      </c>
      <c r="Q343" s="4">
        <f t="shared" si="110"/>
        <v>276.54572784371658</v>
      </c>
      <c r="R343" s="4">
        <f t="shared" si="111"/>
        <v>1423.1351989876346</v>
      </c>
      <c r="S343" s="4">
        <f t="shared" si="112"/>
        <v>0</v>
      </c>
      <c r="T343" s="4">
        <f t="shared" si="124"/>
        <v>0.99710648342429009</v>
      </c>
      <c r="U343" s="4">
        <f t="shared" si="113"/>
        <v>0.27425072485578705</v>
      </c>
      <c r="V343" s="4">
        <f t="shared" si="114"/>
        <v>0</v>
      </c>
      <c r="W343" s="4"/>
      <c r="X343">
        <f>IF(front!E343&gt;$X$2,O343,P343)</f>
        <v>1008.3682658966037</v>
      </c>
      <c r="Y343">
        <f t="shared" si="115"/>
        <v>735.81221865083114</v>
      </c>
      <c r="Z343">
        <f>SUMPRODUCT($B$7:$B$456,Y$7:Y$456,EXP(constants!$B$32+constants!$A$32*ABS($A$7:$A$456-$A343)))</f>
        <v>19.748431754699681</v>
      </c>
      <c r="AA343">
        <f t="shared" si="104"/>
        <v>716.06378689613143</v>
      </c>
      <c r="AB343">
        <f t="shared" si="116"/>
        <v>711.9061778763803</v>
      </c>
      <c r="AD343" s="4">
        <f t="shared" si="105"/>
        <v>1423.1351989876346</v>
      </c>
      <c r="AE343">
        <f>SUMPRODUCT($B$7:$B$456,AD$7:AD$456,EXP(constants!$B$32+constants!$A$32*ABS($A$7:$A$456-$A343)))</f>
        <v>32.946965856363697</v>
      </c>
      <c r="AF343" s="4">
        <f t="shared" si="106"/>
        <v>1390.1882331312709</v>
      </c>
      <c r="AG343">
        <f t="shared" si="117"/>
        <v>1390.1882331312709</v>
      </c>
      <c r="AH343" s="4"/>
      <c r="AI343" s="5">
        <f>SUMPRODUCT(constants!$B$13:$B$20,A343^constants!$A$13:$A$20)*constants!$C$10/((A343/1000000000)^5*(EXP(0.014388/(A343/1000000000)/constants!$B$9)-1))</f>
        <v>8.3210366811508945E-7</v>
      </c>
      <c r="AJ343">
        <f>SUMPRODUCT(A343^constants!$E$28:$J$28,constants!$E$27:$J$27)</f>
        <v>8.5483674311755868E-7</v>
      </c>
      <c r="AL343" s="17">
        <f t="shared" si="107"/>
        <v>1.1688389481283318E-9</v>
      </c>
      <c r="AM343">
        <f t="shared" si="118"/>
        <v>6.1490719223836169E-10</v>
      </c>
      <c r="AN343">
        <f t="shared" si="119"/>
        <v>1.900837984791768</v>
      </c>
      <c r="AO343">
        <f t="shared" si="120"/>
        <v>1.1551171525916575E-9</v>
      </c>
      <c r="AQ343">
        <f t="shared" si="121"/>
        <v>1.1688389481283318E-9</v>
      </c>
      <c r="AS343" s="4">
        <f t="shared" si="122"/>
        <v>1.0118791375453888</v>
      </c>
    </row>
    <row r="344" spans="1:45" x14ac:dyDescent="0.2">
      <c r="A344">
        <f>front!A344</f>
        <v>347.99</v>
      </c>
      <c r="B344" s="1">
        <f t="shared" si="123"/>
        <v>0.47000000000002728</v>
      </c>
      <c r="C344">
        <f>front!D344-front!B344</f>
        <v>605.59999999999991</v>
      </c>
      <c r="D344" s="2">
        <f>front!E344-front!C344</f>
        <v>5148.8999999999996</v>
      </c>
      <c r="E344" s="2">
        <f>IF(front!F344-front!C344&gt;0,front!F344-front!C344,0)</f>
        <v>1349.8999999999996</v>
      </c>
      <c r="F344" s="2">
        <f>front!I344-front!H344</f>
        <v>8634.5</v>
      </c>
      <c r="G344" s="2">
        <f>IF(front!J344-front!H344&gt;0,front!J344-front!H344,0)</f>
        <v>30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604.19820043585935</v>
      </c>
      <c r="J344" s="4">
        <f>D344/(constants!$A$4+constants!$B$4*data!D344+constants!$C$4*data!D344^2+constants!$D$4*data!D344^3+constants!$E$4*data!D344^4+constants!$F$4*data!D344^5+constants!$G$4*data!D344^6+constants!$H$4*data!D344^7)</f>
        <v>5138.1148274372417</v>
      </c>
      <c r="K344" s="4">
        <f>E344/(constants!$A$4+constants!$B$4*data!E344+constants!$C$4*data!E344^2+constants!$D$4*data!E344^3+constants!$E$4*data!E344^4+constants!$F$4*data!E344^5+constants!$G$4*data!E344^6+constants!$H$4*data!E344^7)</f>
        <v>1346.8101809556547</v>
      </c>
      <c r="L344" s="4">
        <f>F344/(constants!$A$4+constants!$B$4*data!F344+constants!$C$4*data!F344^2+constants!$D$4*data!F344^3+constants!$E$4*data!F344^4+constants!$F$4*data!F344^5+constants!$G$4*data!F344^6+constants!$H$4*data!F344^7)</f>
        <v>8626.4135689580926</v>
      </c>
      <c r="M344" s="4">
        <f>G344/(constants!$A$4+constants!$B$4*data!G344+constants!$C$4*data!G344^2+constants!$D$4*data!G344^3+constants!$E$4*data!G344^4+constants!$F$4*data!G344^5+constants!$G$4*data!G344^6+constants!$H$4*data!G344^7)</f>
        <v>29.929166830874582</v>
      </c>
      <c r="N344" s="4"/>
      <c r="O344" s="4">
        <f t="shared" si="108"/>
        <v>1006.9970007264324</v>
      </c>
      <c r="P344" s="4">
        <f t="shared" si="109"/>
        <v>1027.6229654874483</v>
      </c>
      <c r="Q344" s="4">
        <f t="shared" si="110"/>
        <v>269.36203619113093</v>
      </c>
      <c r="R344" s="4">
        <f t="shared" si="111"/>
        <v>1437.7355948263487</v>
      </c>
      <c r="S344" s="4">
        <f t="shared" si="112"/>
        <v>4.9881944718124309</v>
      </c>
      <c r="T344" s="4">
        <f t="shared" si="124"/>
        <v>0.97992847040817932</v>
      </c>
      <c r="U344" s="4">
        <f t="shared" si="113"/>
        <v>0.26212146403653042</v>
      </c>
      <c r="V344" s="4">
        <f t="shared" si="114"/>
        <v>3.4694797080647576E-3</v>
      </c>
      <c r="W344" s="4"/>
      <c r="X344">
        <f>IF(front!E344&gt;$X$2,O344,P344)</f>
        <v>1027.6229654874483</v>
      </c>
      <c r="Y344">
        <f t="shared" si="115"/>
        <v>762.14697193380039</v>
      </c>
      <c r="Z344">
        <f>SUMPRODUCT($B$7:$B$456,Y$7:Y$456,EXP(constants!$B$32+constants!$A$32*ABS($A$7:$A$456-$A344)))</f>
        <v>19.967612367297054</v>
      </c>
      <c r="AA344">
        <f t="shared" si="104"/>
        <v>742.17935956650331</v>
      </c>
      <c r="AB344">
        <f t="shared" si="116"/>
        <v>738.02175054675217</v>
      </c>
      <c r="AD344" s="4">
        <f t="shared" si="105"/>
        <v>1432.6825019976193</v>
      </c>
      <c r="AE344">
        <f>SUMPRODUCT($B$7:$B$456,AD$7:AD$456,EXP(constants!$B$32+constants!$A$32*ABS($A$7:$A$456-$A344)))</f>
        <v>32.890716135641007</v>
      </c>
      <c r="AF344" s="4">
        <f t="shared" si="106"/>
        <v>1399.7917858619783</v>
      </c>
      <c r="AG344">
        <f t="shared" si="117"/>
        <v>1399.7917858619783</v>
      </c>
      <c r="AH344" s="4"/>
      <c r="AI344" s="5">
        <f>SUMPRODUCT(constants!$B$13:$B$20,A344^constants!$A$13:$A$20)*constants!$C$10/((A344/1000000000)^5*(EXP(0.014388/(A344/1000000000)/constants!$B$9)-1))</f>
        <v>8.4139264093707063E-7</v>
      </c>
      <c r="AJ344">
        <f>SUMPRODUCT(A344^constants!$E$28:$J$28,constants!$E$27:$J$27)</f>
        <v>8.507112953535568E-7</v>
      </c>
      <c r="AL344" s="17">
        <f t="shared" si="107"/>
        <v>1.1400648291378103E-9</v>
      </c>
      <c r="AM344">
        <f t="shared" si="118"/>
        <v>6.0774131120486389E-10</v>
      </c>
      <c r="AN344">
        <f t="shared" si="119"/>
        <v>1.8759047774415736</v>
      </c>
      <c r="AO344">
        <f t="shared" si="120"/>
        <v>1.1416558820134207E-9</v>
      </c>
      <c r="AQ344">
        <f t="shared" si="121"/>
        <v>1.1400648291378103E-9</v>
      </c>
      <c r="AS344" s="4">
        <f t="shared" si="122"/>
        <v>0.99860636387840052</v>
      </c>
    </row>
    <row r="345" spans="1:45" x14ac:dyDescent="0.2">
      <c r="A345">
        <f>front!A345</f>
        <v>348.46</v>
      </c>
      <c r="B345" s="1">
        <f t="shared" si="123"/>
        <v>0.46999999999997044</v>
      </c>
      <c r="C345">
        <f>front!D345-front!B345</f>
        <v>625.39999999999964</v>
      </c>
      <c r="D345" s="2">
        <f>front!E345-front!C345</f>
        <v>5171</v>
      </c>
      <c r="E345" s="2">
        <f>IF(front!F345-front!C345&gt;0,front!F345-front!C345,0)</f>
        <v>1376.8999999999996</v>
      </c>
      <c r="F345" s="2">
        <f>front!I345-front!H345</f>
        <v>8451.0999999999985</v>
      </c>
      <c r="G345" s="2">
        <f>IF(front!J345-front!H345&gt;0,front!J345-front!H345,0)</f>
        <v>0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623.95305916544226</v>
      </c>
      <c r="J345" s="4">
        <f>D345/(constants!$A$4+constants!$B$4*data!D345+constants!$C$4*data!D345^2+constants!$D$4*data!D345^3+constants!$E$4*data!D345^4+constants!$F$4*data!D345^5+constants!$G$4*data!D345^6+constants!$H$4*data!D345^7)</f>
        <v>5160.1868129256718</v>
      </c>
      <c r="K345" s="4">
        <f>E345/(constants!$A$4+constants!$B$4*data!E345+constants!$C$4*data!E345^2+constants!$D$4*data!E345^3+constants!$E$4*data!E345^4+constants!$F$4*data!E345^5+constants!$G$4*data!E345^6+constants!$H$4*data!E345^7)</f>
        <v>1373.7490257483009</v>
      </c>
      <c r="L345" s="4">
        <f>F345/(constants!$A$4+constants!$B$4*data!F345+constants!$C$4*data!F345^2+constants!$D$4*data!F345^3+constants!$E$4*data!F345^4+constants!$F$4*data!F345^5+constants!$G$4*data!F345^6+constants!$H$4*data!F345^7)</f>
        <v>8442.3956893857412</v>
      </c>
      <c r="M345" s="4">
        <f>G345/(constants!$A$4+constants!$B$4*data!G345+constants!$C$4*data!G345^2+constants!$D$4*data!G345^3+constants!$E$4*data!G345^4+constants!$F$4*data!G345^5+constants!$G$4*data!G345^6+constants!$H$4*data!G345^7)</f>
        <v>0</v>
      </c>
      <c r="N345" s="4"/>
      <c r="O345" s="4">
        <f t="shared" si="108"/>
        <v>1039.921765275737</v>
      </c>
      <c r="P345" s="4">
        <f t="shared" si="109"/>
        <v>1032.0373625851344</v>
      </c>
      <c r="Q345" s="4">
        <f t="shared" si="110"/>
        <v>274.74980514966018</v>
      </c>
      <c r="R345" s="4">
        <f t="shared" si="111"/>
        <v>1407.065948230957</v>
      </c>
      <c r="S345" s="4">
        <f t="shared" si="112"/>
        <v>0</v>
      </c>
      <c r="T345" s="4">
        <f t="shared" si="124"/>
        <v>1.007639648501536</v>
      </c>
      <c r="U345" s="4">
        <f t="shared" si="113"/>
        <v>0.26622079307423874</v>
      </c>
      <c r="V345" s="4">
        <f t="shared" si="114"/>
        <v>0</v>
      </c>
      <c r="W345" s="4"/>
      <c r="X345">
        <f>IF(front!E345&gt;$X$2,O345,P345)</f>
        <v>1032.0373625851344</v>
      </c>
      <c r="Y345">
        <f t="shared" si="115"/>
        <v>761.2513285464637</v>
      </c>
      <c r="Z345">
        <f>SUMPRODUCT($B$7:$B$456,Y$7:Y$456,EXP(constants!$B$32+constants!$A$32*ABS($A$7:$A$456-$A345)))</f>
        <v>20.18777223110672</v>
      </c>
      <c r="AA345">
        <f t="shared" si="104"/>
        <v>741.063556315357</v>
      </c>
      <c r="AB345">
        <f t="shared" si="116"/>
        <v>736.90594729560587</v>
      </c>
      <c r="AD345" s="4">
        <f t="shared" si="105"/>
        <v>1407.065948230957</v>
      </c>
      <c r="AE345">
        <f>SUMPRODUCT($B$7:$B$456,AD$7:AD$456,EXP(constants!$B$32+constants!$A$32*ABS($A$7:$A$456-$A345)))</f>
        <v>32.832987751785062</v>
      </c>
      <c r="AF345" s="4">
        <f t="shared" si="106"/>
        <v>1374.2329604791719</v>
      </c>
      <c r="AG345">
        <f t="shared" si="117"/>
        <v>1374.2329604791719</v>
      </c>
      <c r="AH345" s="4"/>
      <c r="AI345" s="5">
        <f>SUMPRODUCT(constants!$B$13:$B$20,A345^constants!$A$13:$A$20)*constants!$C$10/((A345/1000000000)^5*(EXP(0.014388/(A345/1000000000)/constants!$B$9)-1))</f>
        <v>8.5075086842149391E-7</v>
      </c>
      <c r="AJ345">
        <f>SUMPRODUCT(A345^constants!$E$28:$J$28,constants!$E$27:$J$27)</f>
        <v>8.4660777830764715E-7</v>
      </c>
      <c r="AL345" s="17">
        <f t="shared" si="107"/>
        <v>1.1544904360504772E-9</v>
      </c>
      <c r="AM345">
        <f t="shared" si="118"/>
        <v>6.1605841415159281E-10</v>
      </c>
      <c r="AN345">
        <f t="shared" si="119"/>
        <v>1.8739950782757964</v>
      </c>
      <c r="AO345">
        <f t="shared" si="120"/>
        <v>1.1572797491512652E-9</v>
      </c>
      <c r="AQ345">
        <f t="shared" si="121"/>
        <v>1.1544904360504772E-9</v>
      </c>
      <c r="AS345" s="4">
        <f t="shared" si="122"/>
        <v>0.99758976764016338</v>
      </c>
    </row>
    <row r="346" spans="1:45" x14ac:dyDescent="0.2">
      <c r="A346">
        <f>front!A346</f>
        <v>348.93</v>
      </c>
      <c r="B346" s="1">
        <f t="shared" si="123"/>
        <v>0.47000000000002728</v>
      </c>
      <c r="C346">
        <f>front!D346-front!B346</f>
        <v>618.52999999999975</v>
      </c>
      <c r="D346" s="2">
        <f>front!E346-front!C346</f>
        <v>5219.3999999999978</v>
      </c>
      <c r="E346" s="2">
        <f>IF(front!F346-front!C346&gt;0,front!F346-front!C346,0)</f>
        <v>1347.7999999999993</v>
      </c>
      <c r="F346" s="2">
        <f>front!I346-front!H346</f>
        <v>8531</v>
      </c>
      <c r="G346" s="2">
        <f>IF(front!J346-front!H346&gt;0,front!J346-front!H346,0)</f>
        <v>62.199999999998909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617.0987188362991</v>
      </c>
      <c r="J346" s="4">
        <f>D346/(constants!$A$4+constants!$B$4*data!D346+constants!$C$4*data!D346^2+constants!$D$4*data!D346^3+constants!$E$4*data!D346^4+constants!$F$4*data!D346^5+constants!$G$4*data!D346^6+constants!$H$4*data!D346^7)</f>
        <v>5208.5267777305789</v>
      </c>
      <c r="K346" s="4">
        <f>E346/(constants!$A$4+constants!$B$4*data!E346+constants!$C$4*data!E346^2+constants!$D$4*data!E346^3+constants!$E$4*data!E346^4+constants!$F$4*data!E346^5+constants!$G$4*data!E346^6+constants!$H$4*data!E346^7)</f>
        <v>1344.7149372074307</v>
      </c>
      <c r="L346" s="4">
        <f>F346/(constants!$A$4+constants!$B$4*data!F346+constants!$C$4*data!F346^2+constants!$D$4*data!F346^3+constants!$E$4*data!F346^4+constants!$F$4*data!F346^5+constants!$G$4*data!F346^6+constants!$H$4*data!F346^7)</f>
        <v>8522.5567411560951</v>
      </c>
      <c r="M346" s="4">
        <f>G346/(constants!$A$4+constants!$B$4*data!G346+constants!$C$4*data!G346^2+constants!$D$4*data!G346^3+constants!$E$4*data!G346^4+constants!$F$4*data!G346^5+constants!$G$4*data!G346^6+constants!$H$4*data!G346^7)</f>
        <v>62.053352221417292</v>
      </c>
      <c r="N346" s="4"/>
      <c r="O346" s="4">
        <f t="shared" si="108"/>
        <v>1028.4978647271653</v>
      </c>
      <c r="P346" s="4">
        <f t="shared" si="109"/>
        <v>1041.7053555461157</v>
      </c>
      <c r="Q346" s="4">
        <f t="shared" si="110"/>
        <v>268.94298744148614</v>
      </c>
      <c r="R346" s="4">
        <f t="shared" si="111"/>
        <v>1420.426123526016</v>
      </c>
      <c r="S346" s="4">
        <f t="shared" si="112"/>
        <v>10.342225370236216</v>
      </c>
      <c r="T346" s="4">
        <f t="shared" si="124"/>
        <v>0.98732127971826888</v>
      </c>
      <c r="U346" s="4">
        <f t="shared" si="113"/>
        <v>0.25817567895721566</v>
      </c>
      <c r="V346" s="4">
        <f t="shared" si="114"/>
        <v>7.2810723478972904E-3</v>
      </c>
      <c r="W346" s="4"/>
      <c r="X346">
        <f>IF(front!E346&gt;$X$2,O346,P346)</f>
        <v>1041.7053555461157</v>
      </c>
      <c r="Y346">
        <f t="shared" si="115"/>
        <v>776.64236519341034</v>
      </c>
      <c r="Z346">
        <f>SUMPRODUCT($B$7:$B$456,Y$7:Y$456,EXP(constants!$B$32+constants!$A$32*ABS($A$7:$A$456-$A346)))</f>
        <v>20.409084320925427</v>
      </c>
      <c r="AA346">
        <f t="shared" si="104"/>
        <v>756.2332808724849</v>
      </c>
      <c r="AB346">
        <f t="shared" si="116"/>
        <v>752.07567185273376</v>
      </c>
      <c r="AD346" s="4">
        <f t="shared" si="105"/>
        <v>1409.9493417672536</v>
      </c>
      <c r="AE346">
        <f>SUMPRODUCT($B$7:$B$456,AD$7:AD$456,EXP(constants!$B$32+constants!$A$32*ABS($A$7:$A$456-$A346)))</f>
        <v>32.77418620802414</v>
      </c>
      <c r="AF346" s="4">
        <f t="shared" si="106"/>
        <v>1377.1751555592296</v>
      </c>
      <c r="AG346">
        <f t="shared" si="117"/>
        <v>1377.1751555592296</v>
      </c>
      <c r="AH346" s="4"/>
      <c r="AI346" s="5">
        <f>SUMPRODUCT(constants!$B$13:$B$20,A346^constants!$A$13:$A$20)*constants!$C$10/((A346/1000000000)^5*(EXP(0.014388/(A346/1000000000)/constants!$B$9)-1))</f>
        <v>8.6017852596326933E-7</v>
      </c>
      <c r="AJ346">
        <f>SUMPRODUCT(A346^constants!$E$28:$J$28,constants!$E$27:$J$27)</f>
        <v>8.4252628170189631E-7</v>
      </c>
      <c r="AL346" s="17">
        <f t="shared" si="107"/>
        <v>1.1437393312354126E-9</v>
      </c>
      <c r="AM346">
        <f t="shared" si="118"/>
        <v>6.1177859497455983E-10</v>
      </c>
      <c r="AN346">
        <f t="shared" si="119"/>
        <v>1.8695314622489756</v>
      </c>
      <c r="AO346">
        <f t="shared" si="120"/>
        <v>1.1492400114416026E-9</v>
      </c>
      <c r="AQ346">
        <f t="shared" si="121"/>
        <v>1.1437393312354126E-9</v>
      </c>
      <c r="AS346" s="4">
        <f t="shared" si="122"/>
        <v>0.9952136367064961</v>
      </c>
    </row>
    <row r="347" spans="1:45" x14ac:dyDescent="0.2">
      <c r="A347">
        <f>front!A347</f>
        <v>349.4</v>
      </c>
      <c r="B347" s="1">
        <f t="shared" si="123"/>
        <v>0.46999999999997044</v>
      </c>
      <c r="C347">
        <f>front!D347-front!B347</f>
        <v>633.9399999999996</v>
      </c>
      <c r="D347" s="2">
        <f>front!E347-front!C347</f>
        <v>5327.2000000000007</v>
      </c>
      <c r="E347" s="2">
        <f>IF(front!F347-front!C347&gt;0,front!F347-front!C347,0)</f>
        <v>1374.5999999999985</v>
      </c>
      <c r="F347" s="2">
        <f>front!I347-front!H347</f>
        <v>8493.0999999999985</v>
      </c>
      <c r="G347" s="2">
        <f>IF(front!J347-front!H347&gt;0,front!J347-front!H347,0)</f>
        <v>39.699999999998909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632.47359715661844</v>
      </c>
      <c r="J347" s="4">
        <f>D347/(constants!$A$4+constants!$B$4*data!D347+constants!$C$4*data!D347^2+constants!$D$4*data!D347^3+constants!$E$4*data!D347^4+constants!$F$4*data!D347^5+constants!$G$4*data!D347^6+constants!$H$4*data!D347^7)</f>
        <v>5316.1997388581103</v>
      </c>
      <c r="K347" s="4">
        <f>E347/(constants!$A$4+constants!$B$4*data!E347+constants!$C$4*data!E347^2+constants!$D$4*data!E347^3+constants!$E$4*data!E347^4+constants!$F$4*data!E347^5+constants!$G$4*data!E347^6+constants!$H$4*data!E347^7)</f>
        <v>1371.454235519124</v>
      </c>
      <c r="L347" s="4">
        <f>F347/(constants!$A$4+constants!$B$4*data!F347+constants!$C$4*data!F347^2+constants!$D$4*data!F347^3+constants!$E$4*data!F347^4+constants!$F$4*data!F347^5+constants!$G$4*data!F347^6+constants!$H$4*data!F347^7)</f>
        <v>8484.5313600426707</v>
      </c>
      <c r="M347" s="4">
        <f>G347/(constants!$A$4+constants!$B$4*data!G347+constants!$C$4*data!G347^2+constants!$D$4*data!G347^3+constants!$E$4*data!G347^4+constants!$F$4*data!G347^5+constants!$G$4*data!G347^6+constants!$H$4*data!G347^7)</f>
        <v>39.606305521031821</v>
      </c>
      <c r="N347" s="4"/>
      <c r="O347" s="4">
        <f t="shared" si="108"/>
        <v>1054.1226619276974</v>
      </c>
      <c r="P347" s="4">
        <f t="shared" si="109"/>
        <v>1063.2399477716222</v>
      </c>
      <c r="Q347" s="4">
        <f t="shared" si="110"/>
        <v>274.29084710382477</v>
      </c>
      <c r="R347" s="4">
        <f t="shared" si="111"/>
        <v>1414.0885600071117</v>
      </c>
      <c r="S347" s="4">
        <f t="shared" si="112"/>
        <v>6.6010509201719696</v>
      </c>
      <c r="T347" s="4">
        <f t="shared" si="124"/>
        <v>0.99142499690400732</v>
      </c>
      <c r="U347" s="4">
        <f t="shared" si="113"/>
        <v>0.25797643107625307</v>
      </c>
      <c r="V347" s="4">
        <f t="shared" si="114"/>
        <v>4.6680604785734013E-3</v>
      </c>
      <c r="W347" s="4"/>
      <c r="X347">
        <f>IF(front!E347&gt;$X$2,O347,P347)</f>
        <v>1063.2399477716222</v>
      </c>
      <c r="Y347">
        <f t="shared" si="115"/>
        <v>792.90625046510763</v>
      </c>
      <c r="Z347">
        <f>SUMPRODUCT($B$7:$B$456,Y$7:Y$456,EXP(constants!$B$32+constants!$A$32*ABS($A$7:$A$456-$A347)))</f>
        <v>20.631438388626595</v>
      </c>
      <c r="AA347">
        <f t="shared" si="104"/>
        <v>772.274812076481</v>
      </c>
      <c r="AB347">
        <f t="shared" si="116"/>
        <v>768.11720305672986</v>
      </c>
      <c r="AD347" s="4">
        <f t="shared" si="105"/>
        <v>1407.4016268381492</v>
      </c>
      <c r="AE347">
        <f>SUMPRODUCT($B$7:$B$456,AD$7:AD$456,EXP(constants!$B$32+constants!$A$32*ABS($A$7:$A$456-$A347)))</f>
        <v>32.71421918967377</v>
      </c>
      <c r="AF347" s="4">
        <f t="shared" si="106"/>
        <v>1374.6874076484755</v>
      </c>
      <c r="AG347">
        <f t="shared" si="117"/>
        <v>1374.6874076484755</v>
      </c>
      <c r="AH347" s="4"/>
      <c r="AI347" s="5">
        <f>SUMPRODUCT(constants!$B$13:$B$20,A347^constants!$A$13:$A$20)*constants!$C$10/((A347/1000000000)^5*(EXP(0.014388/(A347/1000000000)/constants!$B$9)-1))</f>
        <v>8.6967578693380094E-7</v>
      </c>
      <c r="AJ347">
        <f>SUMPRODUCT(A347^constants!$E$28:$J$28,constants!$E$27:$J$27)</f>
        <v>8.3846690077587572E-7</v>
      </c>
      <c r="AL347" s="17">
        <f t="shared" si="107"/>
        <v>1.1322175619461688E-9</v>
      </c>
      <c r="AM347">
        <f t="shared" si="118"/>
        <v>6.0993277170564003E-10</v>
      </c>
      <c r="AN347">
        <f t="shared" si="119"/>
        <v>1.8562989471446025</v>
      </c>
      <c r="AO347">
        <f t="shared" si="120"/>
        <v>1.1457725904299526E-9</v>
      </c>
      <c r="AQ347">
        <f t="shared" si="121"/>
        <v>1.1322175619461688E-9</v>
      </c>
      <c r="AS347" s="4">
        <f t="shared" si="122"/>
        <v>0.98816952980285788</v>
      </c>
    </row>
    <row r="348" spans="1:45" x14ac:dyDescent="0.2">
      <c r="A348">
        <f>front!A348</f>
        <v>349.87</v>
      </c>
      <c r="B348" s="1">
        <f t="shared" si="123"/>
        <v>0.47000000000002728</v>
      </c>
      <c r="C348">
        <f>front!D348-front!B348</f>
        <v>631.65999999999985</v>
      </c>
      <c r="D348" s="2">
        <f>front!E348-front!C348</f>
        <v>5358.3000000000011</v>
      </c>
      <c r="E348" s="2">
        <f>IF(front!F348-front!C348&gt;0,front!F348-front!C348,0)</f>
        <v>1363.8999999999996</v>
      </c>
      <c r="F348" s="2">
        <f>front!I348-front!H348</f>
        <v>8422.9000000000015</v>
      </c>
      <c r="G348" s="2">
        <f>IF(front!J348-front!H348&gt;0,front!J348-front!H348,0)</f>
        <v>0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630.19879264119731</v>
      </c>
      <c r="J348" s="4">
        <f>D348/(constants!$A$4+constants!$B$4*data!D348+constants!$C$4*data!D348^2+constants!$D$4*data!D348^3+constants!$E$4*data!D348^4+constants!$F$4*data!D348^5+constants!$G$4*data!D348^6+constants!$H$4*data!D348^7)</f>
        <v>5347.2648478845767</v>
      </c>
      <c r="K348" s="4">
        <f>E348/(constants!$A$4+constants!$B$4*data!E348+constants!$C$4*data!E348^2+constants!$D$4*data!E348^3+constants!$E$4*data!E348^4+constants!$F$4*data!E348^5+constants!$G$4*data!E348^6+constants!$H$4*data!E348^7)</f>
        <v>1360.7784716499373</v>
      </c>
      <c r="L348" s="4">
        <f>F348/(constants!$A$4+constants!$B$4*data!F348+constants!$C$4*data!F348^2+constants!$D$4*data!F348^3+constants!$E$4*data!F348^4+constants!$F$4*data!F348^5+constants!$G$4*data!F348^6+constants!$H$4*data!F348^7)</f>
        <v>8414.1065157056219</v>
      </c>
      <c r="M348" s="4">
        <f>G348/(constants!$A$4+constants!$B$4*data!G348+constants!$C$4*data!G348^2+constants!$D$4*data!G348^3+constants!$E$4*data!G348^4+constants!$F$4*data!G348^5+constants!$G$4*data!G348^6+constants!$H$4*data!G348^7)</f>
        <v>0</v>
      </c>
      <c r="N348" s="4"/>
      <c r="O348" s="4">
        <f t="shared" si="108"/>
        <v>1050.3313210686622</v>
      </c>
      <c r="P348" s="4">
        <f t="shared" si="109"/>
        <v>1069.4529695769154</v>
      </c>
      <c r="Q348" s="4">
        <f t="shared" si="110"/>
        <v>272.15569432998745</v>
      </c>
      <c r="R348" s="4">
        <f t="shared" si="111"/>
        <v>1402.3510859509372</v>
      </c>
      <c r="S348" s="4">
        <f t="shared" si="112"/>
        <v>0</v>
      </c>
      <c r="T348" s="4">
        <f t="shared" si="124"/>
        <v>0.98212015950938181</v>
      </c>
      <c r="U348" s="4">
        <f t="shared" si="113"/>
        <v>0.25448121803584739</v>
      </c>
      <c r="V348" s="4">
        <f t="shared" si="114"/>
        <v>0</v>
      </c>
      <c r="W348" s="4"/>
      <c r="X348">
        <f>IF(front!E348&gt;$X$2,O348,P348)</f>
        <v>1069.4529695769154</v>
      </c>
      <c r="Y348">
        <f t="shared" si="115"/>
        <v>801.22362153965378</v>
      </c>
      <c r="Z348">
        <f>SUMPRODUCT($B$7:$B$456,Y$7:Y$456,EXP(constants!$B$32+constants!$A$32*ABS($A$7:$A$456-$A348)))</f>
        <v>20.854709707972603</v>
      </c>
      <c r="AA348">
        <f t="shared" si="104"/>
        <v>780.3689118316812</v>
      </c>
      <c r="AB348">
        <f t="shared" si="116"/>
        <v>776.21130281193007</v>
      </c>
      <c r="AD348" s="4">
        <f t="shared" si="105"/>
        <v>1402.3510859509372</v>
      </c>
      <c r="AE348">
        <f>SUMPRODUCT($B$7:$B$456,AD$7:AD$456,EXP(constants!$B$32+constants!$A$32*ABS($A$7:$A$456-$A348)))</f>
        <v>32.653088269835273</v>
      </c>
      <c r="AF348" s="4">
        <f t="shared" si="106"/>
        <v>1369.6979976811019</v>
      </c>
      <c r="AG348">
        <f t="shared" si="117"/>
        <v>1369.6979976811019</v>
      </c>
      <c r="AH348" s="4"/>
      <c r="AI348" s="5">
        <f>SUMPRODUCT(constants!$B$13:$B$20,A348^constants!$A$13:$A$20)*constants!$C$10/((A348/1000000000)^5*(EXP(0.014388/(A348/1000000000)/constants!$B$9)-1))</f>
        <v>8.7924282267353317E-7</v>
      </c>
      <c r="AJ348">
        <f>SUMPRODUCT(A348^constants!$E$28:$J$28,constants!$E$27:$J$27)</f>
        <v>8.3442973617824144E-7</v>
      </c>
      <c r="AL348" s="17">
        <f t="shared" si="107"/>
        <v>1.1327364333505033E-9</v>
      </c>
      <c r="AM348">
        <f t="shared" si="118"/>
        <v>6.0920709352786573E-10</v>
      </c>
      <c r="AN348">
        <f t="shared" si="119"/>
        <v>1.8593618580357041</v>
      </c>
      <c r="AO348">
        <f t="shared" si="120"/>
        <v>1.1444093874604812E-9</v>
      </c>
      <c r="AQ348">
        <f t="shared" si="121"/>
        <v>1.1327364333505033E-9</v>
      </c>
      <c r="AS348" s="4">
        <f t="shared" si="122"/>
        <v>0.98980001891116876</v>
      </c>
    </row>
    <row r="349" spans="1:45" x14ac:dyDescent="0.2">
      <c r="A349">
        <f>front!A349</f>
        <v>350.34</v>
      </c>
      <c r="B349" s="1">
        <f t="shared" si="123"/>
        <v>0.46999999999997044</v>
      </c>
      <c r="C349">
        <f>front!D349-front!B349</f>
        <v>634.94000000000005</v>
      </c>
      <c r="D349" s="2">
        <f>front!E349-front!C349</f>
        <v>5327.2999999999993</v>
      </c>
      <c r="E349" s="2">
        <f>IF(front!F349-front!C349&gt;0,front!F349-front!C349,0)</f>
        <v>1378.0999999999985</v>
      </c>
      <c r="F349" s="2">
        <f>front!I349-front!H349</f>
        <v>8329.5</v>
      </c>
      <c r="G349" s="2">
        <f>IF(front!J349-front!H349&gt;0,front!J349-front!H349,0)</f>
        <v>0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633.47131854046563</v>
      </c>
      <c r="J349" s="4">
        <f>D349/(constants!$A$4+constants!$B$4*data!D349+constants!$C$4*data!D349^2+constants!$D$4*data!D349^3+constants!$E$4*data!D349^4+constants!$F$4*data!D349^5+constants!$G$4*data!D349^6+constants!$H$4*data!D349^7)</f>
        <v>5316.2996253865194</v>
      </c>
      <c r="K349" s="4">
        <f>E349/(constants!$A$4+constants!$B$4*data!E349+constants!$C$4*data!E349^2+constants!$D$4*data!E349^3+constants!$E$4*data!E349^4+constants!$F$4*data!E349^5+constants!$G$4*data!E349^6+constants!$H$4*data!E349^7)</f>
        <v>1374.9463075877345</v>
      </c>
      <c r="L349" s="4">
        <f>F349/(constants!$A$4+constants!$B$4*data!F349+constants!$C$4*data!F349^2+constants!$D$4*data!F349^3+constants!$E$4*data!F349^4+constants!$F$4*data!F349^5+constants!$G$4*data!F349^6+constants!$H$4*data!F349^7)</f>
        <v>8320.4220752698839</v>
      </c>
      <c r="M349" s="4">
        <f>G349/(constants!$A$4+constants!$B$4*data!G349+constants!$C$4*data!G349^2+constants!$D$4*data!G349^3+constants!$E$4*data!G349^4+constants!$F$4*data!G349^5+constants!$G$4*data!G349^6+constants!$H$4*data!G349^7)</f>
        <v>0</v>
      </c>
      <c r="N349" s="4"/>
      <c r="O349" s="4">
        <f t="shared" si="108"/>
        <v>1055.7855309007762</v>
      </c>
      <c r="P349" s="4">
        <f t="shared" si="109"/>
        <v>1063.2599250773039</v>
      </c>
      <c r="Q349" s="4">
        <f t="shared" si="110"/>
        <v>274.98926151754688</v>
      </c>
      <c r="R349" s="4">
        <f t="shared" si="111"/>
        <v>1386.7370125449806</v>
      </c>
      <c r="S349" s="4">
        <f t="shared" si="112"/>
        <v>0</v>
      </c>
      <c r="T349" s="4">
        <f t="shared" si="124"/>
        <v>0.99297030387373586</v>
      </c>
      <c r="U349" s="4">
        <f t="shared" si="113"/>
        <v>0.2586284454363818</v>
      </c>
      <c r="V349" s="4">
        <f t="shared" si="114"/>
        <v>0</v>
      </c>
      <c r="W349" s="4"/>
      <c r="X349">
        <f>IF(front!E349&gt;$X$2,O349,P349)</f>
        <v>1063.2599250773039</v>
      </c>
      <c r="Y349">
        <f t="shared" si="115"/>
        <v>792.23788926913244</v>
      </c>
      <c r="Z349">
        <f>SUMPRODUCT($B$7:$B$456,Y$7:Y$456,EXP(constants!$B$32+constants!$A$32*ABS($A$7:$A$456-$A349)))</f>
        <v>21.078912798812901</v>
      </c>
      <c r="AA349">
        <f t="shared" si="104"/>
        <v>771.15897647031954</v>
      </c>
      <c r="AB349">
        <f t="shared" si="116"/>
        <v>767.00136745056841</v>
      </c>
      <c r="AD349" s="4">
        <f t="shared" si="105"/>
        <v>1386.7370125449806</v>
      </c>
      <c r="AE349">
        <f>SUMPRODUCT($B$7:$B$456,AD$7:AD$456,EXP(constants!$B$32+constants!$A$32*ABS($A$7:$A$456-$A349)))</f>
        <v>32.590837840059315</v>
      </c>
      <c r="AF349" s="4">
        <f t="shared" si="106"/>
        <v>1354.1461747049213</v>
      </c>
      <c r="AG349">
        <f t="shared" si="117"/>
        <v>1354.1461747049213</v>
      </c>
      <c r="AH349" s="4"/>
      <c r="AI349" s="5">
        <f>SUMPRODUCT(constants!$B$13:$B$20,A349^constants!$A$13:$A$20)*constants!$C$10/((A349/1000000000)^5*(EXP(0.014388/(A349/1000000000)/constants!$B$9)-1))</f>
        <v>8.8887980248471574E-7</v>
      </c>
      <c r="AJ349">
        <f>SUMPRODUCT(A349^constants!$E$28:$J$28,constants!$E$27:$J$27)</f>
        <v>8.3041489384812249E-7</v>
      </c>
      <c r="AL349" s="17">
        <f t="shared" si="107"/>
        <v>1.1589025003166011E-9</v>
      </c>
      <c r="AM349">
        <f t="shared" si="118"/>
        <v>6.1323873992338841E-10</v>
      </c>
      <c r="AN349">
        <f t="shared" si="119"/>
        <v>1.8898064079601073</v>
      </c>
      <c r="AO349">
        <f t="shared" si="120"/>
        <v>1.1519829269530025E-9</v>
      </c>
      <c r="AQ349">
        <f t="shared" si="121"/>
        <v>1.1589025003166011E-9</v>
      </c>
      <c r="AS349" s="4">
        <f t="shared" si="122"/>
        <v>1.0060066631212157</v>
      </c>
    </row>
    <row r="350" spans="1:45" x14ac:dyDescent="0.2">
      <c r="A350">
        <f>front!A350</f>
        <v>350.81</v>
      </c>
      <c r="B350" s="1">
        <f t="shared" si="123"/>
        <v>0.47000000000002728</v>
      </c>
      <c r="C350">
        <f>front!D350-front!B350</f>
        <v>652.32999999999993</v>
      </c>
      <c r="D350" s="2">
        <f>front!E350-front!C350</f>
        <v>5365.6999999999989</v>
      </c>
      <c r="E350" s="2">
        <f>IF(front!F350-front!C350&gt;0,front!F350-front!C350,0)</f>
        <v>1338.5</v>
      </c>
      <c r="F350" s="2">
        <f>front!I350-front!H350</f>
        <v>8364.5</v>
      </c>
      <c r="G350" s="2">
        <f>IF(front!J350-front!H350&gt;0,front!J350-front!H350,0)</f>
        <v>0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650.82170346550265</v>
      </c>
      <c r="J350" s="4">
        <f>D350/(constants!$A$4+constants!$B$4*data!D350+constants!$C$4*data!D350^2+constants!$D$4*data!D350^3+constants!$E$4*data!D350^4+constants!$F$4*data!D350^5+constants!$G$4*data!D350^6+constants!$H$4*data!D350^7)</f>
        <v>5354.6566643047872</v>
      </c>
      <c r="K350" s="4">
        <f>E350/(constants!$A$4+constants!$B$4*data!E350+constants!$C$4*data!E350^2+constants!$D$4*data!E350^3+constants!$E$4*data!E350^4+constants!$F$4*data!E350^5+constants!$G$4*data!E350^6+constants!$H$4*data!E350^7)</f>
        <v>1335.4360001704579</v>
      </c>
      <c r="L350" s="4">
        <f>F350/(constants!$A$4+constants!$B$4*data!F350+constants!$C$4*data!F350^2+constants!$D$4*data!F350^3+constants!$E$4*data!F350^4+constants!$F$4*data!F350^5+constants!$G$4*data!F350^6+constants!$H$4*data!F350^7)</f>
        <v>8355.5267111836492</v>
      </c>
      <c r="M350" s="4">
        <f>G350/(constants!$A$4+constants!$B$4*data!G350+constants!$C$4*data!G350^2+constants!$D$4*data!G350^3+constants!$E$4*data!G350^4+constants!$F$4*data!G350^5+constants!$G$4*data!G350^6+constants!$H$4*data!G350^7)</f>
        <v>0</v>
      </c>
      <c r="N350" s="4"/>
      <c r="O350" s="4">
        <f t="shared" si="108"/>
        <v>1084.7028391091712</v>
      </c>
      <c r="P350" s="4">
        <f t="shared" si="109"/>
        <v>1070.9313328609574</v>
      </c>
      <c r="Q350" s="4">
        <f t="shared" si="110"/>
        <v>267.08720003409155</v>
      </c>
      <c r="R350" s="4">
        <f t="shared" si="111"/>
        <v>1392.587785197275</v>
      </c>
      <c r="S350" s="4">
        <f t="shared" si="112"/>
        <v>0</v>
      </c>
      <c r="T350" s="4">
        <f t="shared" si="124"/>
        <v>1.0128593737298019</v>
      </c>
      <c r="U350" s="4">
        <f t="shared" si="113"/>
        <v>0.24939712924504412</v>
      </c>
      <c r="V350" s="4">
        <f t="shared" si="114"/>
        <v>0</v>
      </c>
      <c r="W350" s="4"/>
      <c r="X350">
        <f>IF(front!E350&gt;$X$2,O350,P350)</f>
        <v>1070.9313328609574</v>
      </c>
      <c r="Y350">
        <f t="shared" si="115"/>
        <v>807.69735677013136</v>
      </c>
      <c r="Z350">
        <f>SUMPRODUCT($B$7:$B$456,Y$7:Y$456,EXP(constants!$B$32+constants!$A$32*ABS($A$7:$A$456-$A350)))</f>
        <v>21.304364620255338</v>
      </c>
      <c r="AA350">
        <f t="shared" si="104"/>
        <v>786.39299214987602</v>
      </c>
      <c r="AB350">
        <f t="shared" si="116"/>
        <v>782.23538313012489</v>
      </c>
      <c r="AD350" s="4">
        <f t="shared" si="105"/>
        <v>1392.587785197275</v>
      </c>
      <c r="AE350">
        <f>SUMPRODUCT($B$7:$B$456,AD$7:AD$456,EXP(constants!$B$32+constants!$A$32*ABS($A$7:$A$456-$A350)))</f>
        <v>32.527695724137708</v>
      </c>
      <c r="AF350" s="4">
        <f t="shared" si="106"/>
        <v>1360.0600894731374</v>
      </c>
      <c r="AG350">
        <f t="shared" si="117"/>
        <v>1360.0600894731374</v>
      </c>
      <c r="AH350" s="4"/>
      <c r="AI350" s="5">
        <f>SUMPRODUCT(constants!$B$13:$B$20,A350^constants!$A$13:$A$20)*constants!$C$10/((A350/1000000000)^5*(EXP(0.014388/(A350/1000000000)/constants!$B$9)-1))</f>
        <v>8.9858689362414232E-7</v>
      </c>
      <c r="AJ350">
        <f>SUMPRODUCT(A350^constants!$E$28:$J$28,constants!$E$27:$J$27)</f>
        <v>8.2642248491103737E-7</v>
      </c>
      <c r="AL350" s="17">
        <f t="shared" si="107"/>
        <v>1.1487423261633032E-9</v>
      </c>
      <c r="AM350">
        <f t="shared" si="118"/>
        <v>6.0763674436706575E-10</v>
      </c>
      <c r="AN350">
        <f t="shared" si="119"/>
        <v>1.8905083288863163</v>
      </c>
      <c r="AO350">
        <f t="shared" si="120"/>
        <v>1.1414594508292396E-9</v>
      </c>
      <c r="AQ350">
        <f t="shared" ref="AQ350:AQ413" si="125">AL350</f>
        <v>1.1487423261633032E-9</v>
      </c>
      <c r="AS350" s="4">
        <f t="shared" si="122"/>
        <v>1.0063803189230882</v>
      </c>
    </row>
    <row r="351" spans="1:45" x14ac:dyDescent="0.2">
      <c r="A351">
        <f>front!A351</f>
        <v>351.28</v>
      </c>
      <c r="B351" s="1">
        <f t="shared" si="123"/>
        <v>0.46999999999997044</v>
      </c>
      <c r="C351">
        <f>front!D351-front!B351</f>
        <v>644.54</v>
      </c>
      <c r="D351" s="2">
        <f>front!E351-front!C351</f>
        <v>5406.4000000000015</v>
      </c>
      <c r="E351" s="2">
        <f>IF(front!F351-front!C351&gt;0,front!F351-front!C351,0)</f>
        <v>1327.5</v>
      </c>
      <c r="F351" s="2">
        <f>front!I351-front!H351</f>
        <v>8327.1999999999989</v>
      </c>
      <c r="G351" s="2">
        <f>IF(front!J351-front!H351&gt;0,front!J351-front!H351,0)</f>
        <v>4.8999999999996362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643.04944704943409</v>
      </c>
      <c r="J351" s="4">
        <f>D351/(constants!$A$4+constants!$B$4*data!D351+constants!$C$4*data!D351^2+constants!$D$4*data!D351^3+constants!$E$4*data!D351^4+constants!$F$4*data!D351^5+constants!$G$4*data!D351^6+constants!$H$4*data!D351^7)</f>
        <v>5395.3124775776441</v>
      </c>
      <c r="K351" s="4">
        <f>E351/(constants!$A$4+constants!$B$4*data!E351+constants!$C$4*data!E351^2+constants!$D$4*data!E351^3+constants!$E$4*data!E351^4+constants!$F$4*data!E351^5+constants!$G$4*data!E351^6+constants!$H$4*data!E351^7)</f>
        <v>1324.4609124582323</v>
      </c>
      <c r="L351" s="4">
        <f>F351/(constants!$A$4+constants!$B$4*data!F351+constants!$C$4*data!F351^2+constants!$D$4*data!F351^3+constants!$E$4*data!F351^4+constants!$F$4*data!F351^5+constants!$G$4*data!F351^6+constants!$H$4*data!F351^7)</f>
        <v>8318.115280707234</v>
      </c>
      <c r="M351" s="4">
        <f>G351/(constants!$A$4+constants!$B$4*data!G351+constants!$C$4*data!G351^2+constants!$D$4*data!G351^3+constants!$E$4*data!G351^4+constants!$F$4*data!G351^5+constants!$G$4*data!G351^6+constants!$H$4*data!G351^7)</f>
        <v>4.8884171242235857</v>
      </c>
      <c r="N351" s="4"/>
      <c r="O351" s="4">
        <f t="shared" si="108"/>
        <v>1071.7490784157235</v>
      </c>
      <c r="P351" s="4">
        <f t="shared" si="109"/>
        <v>1079.0624955155288</v>
      </c>
      <c r="Q351" s="4">
        <f t="shared" si="110"/>
        <v>264.89218249164645</v>
      </c>
      <c r="R351" s="4">
        <f t="shared" si="111"/>
        <v>1386.3525467845388</v>
      </c>
      <c r="S351" s="4">
        <f t="shared" si="112"/>
        <v>0.8147361873705975</v>
      </c>
      <c r="T351" s="4">
        <f t="shared" si="124"/>
        <v>0.99322243416836453</v>
      </c>
      <c r="U351" s="4">
        <f t="shared" si="113"/>
        <v>0.24548363379555008</v>
      </c>
      <c r="V351" s="4">
        <f t="shared" si="114"/>
        <v>5.8768326228438082E-4</v>
      </c>
      <c r="W351" s="4"/>
      <c r="X351">
        <f>IF(front!E351&gt;$X$2,O351,P351)</f>
        <v>1079.0624955155288</v>
      </c>
      <c r="Y351">
        <f t="shared" si="115"/>
        <v>817.9918698032053</v>
      </c>
      <c r="Z351">
        <f>SUMPRODUCT($B$7:$B$456,Y$7:Y$456,EXP(constants!$B$32+constants!$A$32*ABS($A$7:$A$456-$A351)))</f>
        <v>21.530956689492719</v>
      </c>
      <c r="AA351">
        <f t="shared" si="104"/>
        <v>796.46091311371254</v>
      </c>
      <c r="AB351">
        <f t="shared" si="116"/>
        <v>792.3033040939614</v>
      </c>
      <c r="AD351" s="4">
        <f t="shared" si="105"/>
        <v>1385.5272105613878</v>
      </c>
      <c r="AE351">
        <f>SUMPRODUCT($B$7:$B$456,AD$7:AD$456,EXP(constants!$B$32+constants!$A$32*ABS($A$7:$A$456-$A351)))</f>
        <v>32.463514752735918</v>
      </c>
      <c r="AF351" s="4">
        <f t="shared" si="106"/>
        <v>1353.063695808652</v>
      </c>
      <c r="AG351">
        <f t="shared" si="117"/>
        <v>1353.063695808652</v>
      </c>
      <c r="AH351" s="4"/>
      <c r="AI351" s="5">
        <f>SUMPRODUCT(constants!$B$13:$B$20,A351^constants!$A$13:$A$20)*constants!$C$10/((A351/1000000000)^5*(EXP(0.014388/(A351/1000000000)/constants!$B$9)-1))</f>
        <v>9.0836426129634074E-7</v>
      </c>
      <c r="AJ351">
        <f>SUMPRODUCT(A351^constants!$E$28:$J$28,constants!$E$27:$J$27)</f>
        <v>8.224526255555119E-7</v>
      </c>
      <c r="AL351" s="17">
        <f t="shared" si="107"/>
        <v>1.1464855145784113E-9</v>
      </c>
      <c r="AM351">
        <f t="shared" si="118"/>
        <v>6.0784472165146452E-10</v>
      </c>
      <c r="AN351">
        <f t="shared" si="119"/>
        <v>1.8861486720876735</v>
      </c>
      <c r="AO351">
        <f t="shared" si="120"/>
        <v>1.1418501408904241E-9</v>
      </c>
      <c r="AQ351">
        <f t="shared" si="125"/>
        <v>1.1464855145784113E-9</v>
      </c>
      <c r="AS351" s="4">
        <f t="shared" si="122"/>
        <v>1.0040595289364089</v>
      </c>
    </row>
    <row r="352" spans="1:45" x14ac:dyDescent="0.2">
      <c r="A352">
        <f>front!A352</f>
        <v>351.75</v>
      </c>
      <c r="B352" s="1">
        <f t="shared" si="123"/>
        <v>0.47000000000002728</v>
      </c>
      <c r="C352">
        <f>front!D352-front!B352</f>
        <v>663.40000000000009</v>
      </c>
      <c r="D352" s="2">
        <f>front!E352-front!C352</f>
        <v>5409.2999999999993</v>
      </c>
      <c r="E352" s="2">
        <f>IF(front!F352-front!C352&gt;0,front!F352-front!C352,0)</f>
        <v>1315.1999999999989</v>
      </c>
      <c r="F352" s="2">
        <f>front!I352-front!H352</f>
        <v>8300.1999999999989</v>
      </c>
      <c r="G352" s="2">
        <f>IF(front!J352-front!H352&gt;0,front!J352-front!H352,0)</f>
        <v>41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661.86649523143592</v>
      </c>
      <c r="J352" s="4">
        <f>D352/(constants!$A$4+constants!$B$4*data!D352+constants!$C$4*data!D352^2+constants!$D$4*data!D352^3+constants!$E$4*data!D352^4+constants!$F$4*data!D352^5+constants!$G$4*data!D352^6+constants!$H$4*data!D352^7)</f>
        <v>5398.2093826661248</v>
      </c>
      <c r="K352" s="4">
        <f>E352/(constants!$A$4+constants!$B$4*data!E352+constants!$C$4*data!E352^2+constants!$D$4*data!E352^3+constants!$E$4*data!E352^4+constants!$F$4*data!E352^5+constants!$G$4*data!E352^6+constants!$H$4*data!E352^7)</f>
        <v>1312.1887678316803</v>
      </c>
      <c r="L352" s="4">
        <f>F352/(constants!$A$4+constants!$B$4*data!F352+constants!$C$4*data!F352^2+constants!$D$4*data!F352^3+constants!$E$4*data!F352^4+constants!$F$4*data!F352^5+constants!$G$4*data!F352^6+constants!$H$4*data!F352^7)</f>
        <v>8291.0362672182091</v>
      </c>
      <c r="M352" s="4">
        <f>G352/(constants!$A$4+constants!$B$4*data!G352+constants!$C$4*data!G352^2+constants!$D$4*data!G352^3+constants!$E$4*data!G352^4+constants!$F$4*data!G352^5+constants!$G$4*data!G352^6+constants!$H$4*data!G352^7)</f>
        <v>40.903243140627197</v>
      </c>
      <c r="N352" s="4"/>
      <c r="O352" s="4">
        <f t="shared" si="108"/>
        <v>1103.1108253857265</v>
      </c>
      <c r="P352" s="4">
        <f t="shared" si="109"/>
        <v>1079.6418765332251</v>
      </c>
      <c r="Q352" s="4">
        <f t="shared" si="110"/>
        <v>262.43775356633608</v>
      </c>
      <c r="R352" s="4">
        <f t="shared" si="111"/>
        <v>1381.8393778697014</v>
      </c>
      <c r="S352" s="4">
        <f t="shared" si="112"/>
        <v>6.8172071901045319</v>
      </c>
      <c r="T352" s="4">
        <f t="shared" si="124"/>
        <v>1.0217377163322539</v>
      </c>
      <c r="U352" s="4">
        <f t="shared" si="113"/>
        <v>0.24307852378701225</v>
      </c>
      <c r="V352" s="4">
        <f t="shared" si="114"/>
        <v>4.9334295282670339E-3</v>
      </c>
      <c r="W352" s="4"/>
      <c r="X352">
        <f>IF(front!E352&gt;$X$2,O352,P352)</f>
        <v>1079.6418765332251</v>
      </c>
      <c r="Y352">
        <f t="shared" si="115"/>
        <v>820.99027009610199</v>
      </c>
      <c r="Z352">
        <f>SUMPRODUCT($B$7:$B$456,Y$7:Y$456,EXP(constants!$B$32+constants!$A$32*ABS($A$7:$A$456-$A352)))</f>
        <v>21.758671417631909</v>
      </c>
      <c r="AA352">
        <f t="shared" si="104"/>
        <v>799.23159867847005</v>
      </c>
      <c r="AB352">
        <f t="shared" si="116"/>
        <v>795.07398965871892</v>
      </c>
      <c r="AD352" s="4">
        <f t="shared" si="105"/>
        <v>1374.933476153371</v>
      </c>
      <c r="AE352">
        <f>SUMPRODUCT($B$7:$B$456,AD$7:AD$456,EXP(constants!$B$32+constants!$A$32*ABS($A$7:$A$456-$A352)))</f>
        <v>32.39837219326936</v>
      </c>
      <c r="AF352" s="4">
        <f t="shared" si="106"/>
        <v>1342.5351039601017</v>
      </c>
      <c r="AG352">
        <f t="shared" si="117"/>
        <v>1342.5351039601017</v>
      </c>
      <c r="AH352" s="4"/>
      <c r="AI352" s="5">
        <f>SUMPRODUCT(constants!$B$13:$B$20,A352^constants!$A$13:$A$20)*constants!$C$10/((A352/1000000000)^5*(EXP(0.014388/(A352/1000000000)/constants!$B$9)-1))</f>
        <v>9.1821206864656958E-7</v>
      </c>
      <c r="AJ352">
        <f>SUMPRODUCT(A352^constants!$E$28:$J$28,constants!$E$27:$J$27)</f>
        <v>8.1850543692747789E-7</v>
      </c>
      <c r="AL352" s="17">
        <f t="shared" si="107"/>
        <v>1.1548762512539329E-9</v>
      </c>
      <c r="AM352">
        <f t="shared" si="118"/>
        <v>6.0967153448212759E-10</v>
      </c>
      <c r="AN352">
        <f t="shared" si="119"/>
        <v>1.8942597545330992</v>
      </c>
      <c r="AO352">
        <f t="shared" si="120"/>
        <v>1.1452818503612339E-9</v>
      </c>
      <c r="AQ352">
        <f t="shared" si="125"/>
        <v>1.1548762512539329E-9</v>
      </c>
      <c r="AS352" s="4">
        <f t="shared" si="122"/>
        <v>1.0083773272838235</v>
      </c>
    </row>
    <row r="353" spans="1:45" x14ac:dyDescent="0.2">
      <c r="A353">
        <f>front!A353</f>
        <v>352.22</v>
      </c>
      <c r="B353" s="1">
        <f t="shared" si="123"/>
        <v>0.47000000000002728</v>
      </c>
      <c r="C353">
        <f>front!D353-front!B353</f>
        <v>648.40000000000009</v>
      </c>
      <c r="D353" s="2">
        <f>front!E353-front!C353</f>
        <v>5491</v>
      </c>
      <c r="E353" s="2">
        <f>IF(front!F353-front!C353&gt;0,front!F353-front!C353,0)</f>
        <v>1317.1000000000004</v>
      </c>
      <c r="F353" s="2">
        <f>front!I353-front!H353</f>
        <v>8239.7999999999993</v>
      </c>
      <c r="G353" s="2">
        <f>IF(front!J353-front!H353&gt;0,front!J353-front!H353,0)</f>
        <v>0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646.90065451168937</v>
      </c>
      <c r="J353" s="4">
        <f>D353/(constants!$A$4+constants!$B$4*data!D353+constants!$C$4*data!D353^2+constants!$D$4*data!D353^3+constants!$E$4*data!D353^4+constants!$F$4*data!D353^5+constants!$G$4*data!D353^6+constants!$H$4*data!D353^7)</f>
        <v>5479.8251682705968</v>
      </c>
      <c r="K353" s="4">
        <f>E353/(constants!$A$4+constants!$B$4*data!E353+constants!$C$4*data!E353^2+constants!$D$4*data!E353^3+constants!$E$4*data!E353^4+constants!$F$4*data!E353^5+constants!$G$4*data!E353^6+constants!$H$4*data!E353^7)</f>
        <v>1314.0844650419892</v>
      </c>
      <c r="L353" s="4">
        <f>F353/(constants!$A$4+constants!$B$4*data!F353+constants!$C$4*data!F353^2+constants!$D$4*data!F353^3+constants!$E$4*data!F353^4+constants!$F$4*data!F353^5+constants!$G$4*data!F353^6+constants!$H$4*data!F353^7)</f>
        <v>8230.4644807257537</v>
      </c>
      <c r="M353" s="4">
        <f>G353/(constants!$A$4+constants!$B$4*data!G353+constants!$C$4*data!G353^2+constants!$D$4*data!G353^3+constants!$E$4*data!G353^4+constants!$F$4*data!G353^5+constants!$G$4*data!G353^6+constants!$H$4*data!G353^7)</f>
        <v>0</v>
      </c>
      <c r="N353" s="4"/>
      <c r="O353" s="4">
        <f t="shared" si="108"/>
        <v>1078.1677575194822</v>
      </c>
      <c r="P353" s="4">
        <f t="shared" si="109"/>
        <v>1095.9650336541195</v>
      </c>
      <c r="Q353" s="4">
        <f t="shared" si="110"/>
        <v>262.81689300839787</v>
      </c>
      <c r="R353" s="4">
        <f t="shared" si="111"/>
        <v>1371.7440801209591</v>
      </c>
      <c r="S353" s="4">
        <f t="shared" si="112"/>
        <v>0</v>
      </c>
      <c r="T353" s="4">
        <f t="shared" si="124"/>
        <v>0.98376109128655465</v>
      </c>
      <c r="U353" s="4">
        <f t="shared" si="113"/>
        <v>0.2398040858403348</v>
      </c>
      <c r="V353" s="4">
        <f t="shared" si="114"/>
        <v>0</v>
      </c>
      <c r="W353" s="4"/>
      <c r="X353">
        <f>IF(front!E353&gt;$X$2,O353,P353)</f>
        <v>1095.9650336541195</v>
      </c>
      <c r="Y353">
        <f t="shared" si="115"/>
        <v>836.93975755849522</v>
      </c>
      <c r="Z353">
        <f>SUMPRODUCT($B$7:$B$456,Y$7:Y$456,EXP(constants!$B$32+constants!$A$32*ABS($A$7:$A$456-$A353)))</f>
        <v>21.987619265406124</v>
      </c>
      <c r="AA353">
        <f t="shared" si="104"/>
        <v>814.95213829308909</v>
      </c>
      <c r="AB353">
        <f t="shared" si="116"/>
        <v>810.79452927333796</v>
      </c>
      <c r="AD353" s="4">
        <f t="shared" si="105"/>
        <v>1371.7440801209591</v>
      </c>
      <c r="AE353">
        <f>SUMPRODUCT($B$7:$B$456,AD$7:AD$456,EXP(constants!$B$32+constants!$A$32*ABS($A$7:$A$456-$A353)))</f>
        <v>32.332406245650681</v>
      </c>
      <c r="AF353" s="4">
        <f t="shared" si="106"/>
        <v>1339.4116738753085</v>
      </c>
      <c r="AG353">
        <f t="shared" si="117"/>
        <v>1339.4116738753085</v>
      </c>
      <c r="AH353" s="4"/>
      <c r="AI353" s="5">
        <f>SUMPRODUCT(constants!$B$13:$B$20,A353^constants!$A$13:$A$20)*constants!$C$10/((A353/1000000000)^5*(EXP(0.014388/(A353/1000000000)/constants!$B$9)-1))</f>
        <v>9.2813047675426301E-7</v>
      </c>
      <c r="AJ353">
        <f>SUMPRODUCT(A353^constants!$E$28:$J$28,constants!$E$27:$J$27)</f>
        <v>8.1458104501317937E-7</v>
      </c>
      <c r="AL353" s="17">
        <f t="shared" si="107"/>
        <v>1.144717241230137E-9</v>
      </c>
      <c r="AM353">
        <f t="shared" si="118"/>
        <v>6.0816331595524986E-10</v>
      </c>
      <c r="AN353">
        <f t="shared" si="119"/>
        <v>1.8822530251304537</v>
      </c>
      <c r="AO353">
        <f t="shared" si="120"/>
        <v>1.1424486275395732E-9</v>
      </c>
      <c r="AQ353">
        <f t="shared" si="125"/>
        <v>1.144717241230137E-9</v>
      </c>
      <c r="AS353" s="4">
        <f t="shared" si="122"/>
        <v>1.001985746786225</v>
      </c>
    </row>
    <row r="354" spans="1:45" x14ac:dyDescent="0.2">
      <c r="A354">
        <f>front!A354</f>
        <v>352.69</v>
      </c>
      <c r="B354" s="1">
        <f t="shared" si="123"/>
        <v>0.46999999999997044</v>
      </c>
      <c r="C354">
        <f>front!D354-front!B354</f>
        <v>657.73999999999978</v>
      </c>
      <c r="D354" s="2">
        <f>front!E354-front!C354</f>
        <v>5585.7999999999993</v>
      </c>
      <c r="E354" s="2">
        <f>IF(front!F354-front!C354&gt;0,front!F354-front!C354,0)</f>
        <v>1292.8000000000011</v>
      </c>
      <c r="F354" s="2">
        <f>front!I354-front!H354</f>
        <v>8245.6</v>
      </c>
      <c r="G354" s="2">
        <f>IF(front!J354-front!H354&gt;0,front!J354-front!H354,0)</f>
        <v>18.899999999999636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656.21938307706114</v>
      </c>
      <c r="J354" s="4">
        <f>D354/(constants!$A$4+constants!$B$4*data!D354+constants!$C$4*data!D354^2+constants!$D$4*data!D354^3+constants!$E$4*data!D354^4+constants!$F$4*data!D354^5+constants!$G$4*data!D354^6+constants!$H$4*data!D354^7)</f>
        <v>5574.5348328945893</v>
      </c>
      <c r="K354" s="4">
        <f>E354/(constants!$A$4+constants!$B$4*data!E354+constants!$C$4*data!E354^2+constants!$D$4*data!E354^3+constants!$E$4*data!E354^4+constants!$F$4*data!E354^5+constants!$G$4*data!E354^6+constants!$H$4*data!E354^7)</f>
        <v>1289.839493570272</v>
      </c>
      <c r="L354" s="4">
        <f>F354/(constants!$A$4+constants!$B$4*data!F354+constants!$C$4*data!F354^2+constants!$D$4*data!F354^3+constants!$E$4*data!F354^4+constants!$F$4*data!F354^5+constants!$G$4*data!F354^6+constants!$H$4*data!F354^7)</f>
        <v>8236.2806801262341</v>
      </c>
      <c r="M354" s="4">
        <f>G354/(constants!$A$4+constants!$B$4*data!G354+constants!$C$4*data!G354^2+constants!$D$4*data!G354^3+constants!$E$4*data!G354^4+constants!$F$4*data!G354^5+constants!$G$4*data!G354^6+constants!$H$4*data!G354^7)</f>
        <v>18.85535230646591</v>
      </c>
      <c r="N354" s="4"/>
      <c r="O354" s="4">
        <f t="shared" si="108"/>
        <v>1093.6989717951019</v>
      </c>
      <c r="P354" s="4">
        <f t="shared" si="109"/>
        <v>1114.9069665789177</v>
      </c>
      <c r="Q354" s="4">
        <f t="shared" si="110"/>
        <v>257.9678987140544</v>
      </c>
      <c r="R354" s="4">
        <f t="shared" si="111"/>
        <v>1372.7134466877058</v>
      </c>
      <c r="S354" s="4">
        <f t="shared" si="112"/>
        <v>3.1425587177443184</v>
      </c>
      <c r="T354" s="4">
        <f t="shared" si="124"/>
        <v>0.98097778969944693</v>
      </c>
      <c r="U354" s="4">
        <f t="shared" si="113"/>
        <v>0.23138065008744779</v>
      </c>
      <c r="V354" s="4">
        <f t="shared" si="114"/>
        <v>2.2893042428681438E-3</v>
      </c>
      <c r="W354" s="4"/>
      <c r="X354">
        <f>IF(front!E354&gt;$X$2,O354,P354)</f>
        <v>1114.9069665789177</v>
      </c>
      <c r="Y354">
        <f t="shared" si="115"/>
        <v>860.66072911928518</v>
      </c>
      <c r="Z354">
        <f>SUMPRODUCT($B$7:$B$456,Y$7:Y$456,EXP(constants!$B$32+constants!$A$32*ABS($A$7:$A$456-$A354)))</f>
        <v>22.217685702564626</v>
      </c>
      <c r="AA354">
        <f t="shared" si="104"/>
        <v>838.44304341672057</v>
      </c>
      <c r="AB354">
        <f t="shared" si="116"/>
        <v>834.28543439696944</v>
      </c>
      <c r="AD354" s="4">
        <f t="shared" si="105"/>
        <v>1369.5300020545367</v>
      </c>
      <c r="AE354">
        <f>SUMPRODUCT($B$7:$B$456,AD$7:AD$456,EXP(constants!$B$32+constants!$A$32*ABS($A$7:$A$456-$A354)))</f>
        <v>32.265625386563336</v>
      </c>
      <c r="AF354" s="4">
        <f t="shared" si="106"/>
        <v>1337.2643766679732</v>
      </c>
      <c r="AG354">
        <f t="shared" si="117"/>
        <v>1337.2643766679732</v>
      </c>
      <c r="AH354" s="4"/>
      <c r="AI354" s="5">
        <f>SUMPRODUCT(constants!$B$13:$B$20,A354^constants!$A$13:$A$20)*constants!$C$10/((A354/1000000000)^5*(EXP(0.014388/(A354/1000000000)/constants!$B$9)-1))</f>
        <v>9.3811964462656792E-7</v>
      </c>
      <c r="AJ354">
        <f>SUMPRODUCT(A354^constants!$E$28:$J$28,constants!$E$27:$J$27)</f>
        <v>8.1067958052923441E-7</v>
      </c>
      <c r="AL354" s="17">
        <f t="shared" si="107"/>
        <v>1.1244588553852087E-9</v>
      </c>
      <c r="AM354">
        <f t="shared" si="118"/>
        <v>6.0622237059001274E-10</v>
      </c>
      <c r="AN354">
        <f t="shared" si="119"/>
        <v>1.8548620274286751</v>
      </c>
      <c r="AO354">
        <f t="shared" si="120"/>
        <v>1.1388025175055251E-9</v>
      </c>
      <c r="AQ354">
        <f t="shared" si="125"/>
        <v>1.1244588553852087E-9</v>
      </c>
      <c r="AS354" s="4">
        <f t="shared" si="122"/>
        <v>0.98740460975469635</v>
      </c>
    </row>
    <row r="355" spans="1:45" x14ac:dyDescent="0.2">
      <c r="A355">
        <f>front!A355</f>
        <v>353.16</v>
      </c>
      <c r="B355" s="1">
        <f t="shared" si="123"/>
        <v>0.47000000000002728</v>
      </c>
      <c r="C355">
        <f>front!D355-front!B355</f>
        <v>675.07000000000016</v>
      </c>
      <c r="D355" s="2">
        <f>front!E355-front!C355</f>
        <v>5519.7999999999993</v>
      </c>
      <c r="E355" s="2">
        <f>IF(front!F355-front!C355&gt;0,front!F355-front!C355,0)</f>
        <v>1252.3000000000011</v>
      </c>
      <c r="F355" s="2">
        <f>front!I355-front!H355</f>
        <v>8197.6999999999989</v>
      </c>
      <c r="G355" s="2">
        <f>IF(front!J355-front!H355&gt;0,front!J355-front!H355,0)</f>
        <v>31.399999999999636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673.5099285167488</v>
      </c>
      <c r="J355" s="4">
        <f>D355/(constants!$A$4+constants!$B$4*data!D355+constants!$C$4*data!D355^2+constants!$D$4*data!D355^3+constants!$E$4*data!D355^4+constants!$F$4*data!D355^5+constants!$G$4*data!D355^6+constants!$H$4*data!D355^7)</f>
        <v>5508.5968736416635</v>
      </c>
      <c r="K355" s="4">
        <f>E355/(constants!$A$4+constants!$B$4*data!E355+constants!$C$4*data!E355^2+constants!$D$4*data!E355^3+constants!$E$4*data!E355^4+constants!$F$4*data!E355^5+constants!$G$4*data!E355^6+constants!$H$4*data!E355^7)</f>
        <v>1249.4311998301696</v>
      </c>
      <c r="L355" s="4">
        <f>F355/(constants!$A$4+constants!$B$4*data!F355+constants!$C$4*data!F355^2+constants!$D$4*data!F355^3+constants!$E$4*data!F355^4+constants!$F$4*data!F355^5+constants!$G$4*data!F355^6+constants!$H$4*data!F355^7)</f>
        <v>8188.2487727069074</v>
      </c>
      <c r="M355" s="4">
        <f>G355/(constants!$A$4+constants!$B$4*data!G355+constants!$C$4*data!G355^2+constants!$D$4*data!G355^3+constants!$E$4*data!G355^4+constants!$F$4*data!G355^5+constants!$G$4*data!G355^6+constants!$H$4*data!G355^7)</f>
        <v>31.325866030293362</v>
      </c>
      <c r="N355" s="4"/>
      <c r="O355" s="4">
        <f t="shared" si="108"/>
        <v>1122.5165475279148</v>
      </c>
      <c r="P355" s="4">
        <f t="shared" si="109"/>
        <v>1101.7193747283327</v>
      </c>
      <c r="Q355" s="4">
        <f t="shared" si="110"/>
        <v>249.88623996603391</v>
      </c>
      <c r="R355" s="4">
        <f t="shared" si="111"/>
        <v>1364.7081287844846</v>
      </c>
      <c r="S355" s="4">
        <f t="shared" si="112"/>
        <v>5.22097767171556</v>
      </c>
      <c r="T355" s="4">
        <f t="shared" si="124"/>
        <v>1.0188770146705557</v>
      </c>
      <c r="U355" s="4">
        <f t="shared" si="113"/>
        <v>0.22681478214690748</v>
      </c>
      <c r="V355" s="4">
        <f t="shared" si="114"/>
        <v>3.8257100999066879E-3</v>
      </c>
      <c r="W355" s="4"/>
      <c r="X355">
        <f>IF(front!E355&gt;$X$2,O355,P355)</f>
        <v>1101.7193747283327</v>
      </c>
      <c r="Y355">
        <f t="shared" si="115"/>
        <v>855.43820322985107</v>
      </c>
      <c r="Z355">
        <f>SUMPRODUCT($B$7:$B$456,Y$7:Y$456,EXP(constants!$B$32+constants!$A$32*ABS($A$7:$A$456-$A355)))</f>
        <v>22.44862146043948</v>
      </c>
      <c r="AA355">
        <f t="shared" si="104"/>
        <v>832.98958176941164</v>
      </c>
      <c r="AB355">
        <f t="shared" si="116"/>
        <v>828.83197274966051</v>
      </c>
      <c r="AD355" s="4">
        <f t="shared" si="105"/>
        <v>1359.4192241555686</v>
      </c>
      <c r="AE355">
        <f>SUMPRODUCT($B$7:$B$456,AD$7:AD$456,EXP(constants!$B$32+constants!$A$32*ABS($A$7:$A$456-$A355)))</f>
        <v>32.198020500301162</v>
      </c>
      <c r="AF355" s="4">
        <f t="shared" si="106"/>
        <v>1327.2212036552673</v>
      </c>
      <c r="AG355">
        <f t="shared" si="117"/>
        <v>1327.2212036552673</v>
      </c>
      <c r="AH355" s="4"/>
      <c r="AI355" s="5">
        <f>SUMPRODUCT(constants!$B$13:$B$20,A355^constants!$A$13:$A$20)*constants!$C$10/((A355/1000000000)^5*(EXP(0.014388/(A355/1000000000)/constants!$B$9)-1))</f>
        <v>9.4817972919182769E-7</v>
      </c>
      <c r="AJ355">
        <f>SUMPRODUCT(A355^constants!$E$28:$J$28,constants!$E$27:$J$27)</f>
        <v>8.0680117880510766E-7</v>
      </c>
      <c r="AL355" s="17">
        <f t="shared" si="107"/>
        <v>1.1439951164603719E-9</v>
      </c>
      <c r="AM355">
        <f t="shared" si="118"/>
        <v>6.0788749952390481E-10</v>
      </c>
      <c r="AN355">
        <f t="shared" si="119"/>
        <v>1.8819191336494738</v>
      </c>
      <c r="AO355">
        <f t="shared" si="120"/>
        <v>1.141930500097197E-9</v>
      </c>
      <c r="AQ355">
        <f t="shared" si="125"/>
        <v>1.1439951164603719E-9</v>
      </c>
      <c r="AS355" s="4">
        <f t="shared" si="122"/>
        <v>1.001808005270898</v>
      </c>
    </row>
    <row r="356" spans="1:45" x14ac:dyDescent="0.2">
      <c r="A356">
        <f>front!A356</f>
        <v>353.63</v>
      </c>
      <c r="B356" s="1">
        <f t="shared" si="123"/>
        <v>0.46999999999997044</v>
      </c>
      <c r="C356">
        <f>front!D356-front!B356</f>
        <v>671.47000000000025</v>
      </c>
      <c r="D356" s="2">
        <f>front!E356-front!C356</f>
        <v>5577.7000000000007</v>
      </c>
      <c r="E356" s="2">
        <f>IF(front!F356-front!C356&gt;0,front!F356-front!C356,0)</f>
        <v>1252.1000000000004</v>
      </c>
      <c r="F356" s="2">
        <f>front!I356-front!H356</f>
        <v>8156.9</v>
      </c>
      <c r="G356" s="2">
        <f>IF(front!J356-front!H356&gt;0,front!J356-front!H356,0)</f>
        <v>19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669.91812306393081</v>
      </c>
      <c r="J356" s="4">
        <f>D356/(constants!$A$4+constants!$B$4*data!D356+constants!$C$4*data!D356^2+constants!$D$4*data!D356^3+constants!$E$4*data!D356^4+constants!$F$4*data!D356^5+constants!$G$4*data!D356^6+constants!$H$4*data!D356^7)</f>
        <v>5566.442234627486</v>
      </c>
      <c r="K356" s="4">
        <f>E356/(constants!$A$4+constants!$B$4*data!E356+constants!$C$4*data!E356^2+constants!$D$4*data!E356^3+constants!$E$4*data!E356^4+constants!$F$4*data!E356^5+constants!$G$4*data!E356^6+constants!$H$4*data!E356^7)</f>
        <v>1249.231652679847</v>
      </c>
      <c r="L356" s="4">
        <f>F356/(constants!$A$4+constants!$B$4*data!F356+constants!$C$4*data!F356^2+constants!$D$4*data!F356^3+constants!$E$4*data!F356^4+constants!$F$4*data!F356^5+constants!$G$4*data!F356^6+constants!$H$4*data!F356^7)</f>
        <v>8147.3397691502059</v>
      </c>
      <c r="M356" s="4">
        <f>G356/(constants!$A$4+constants!$B$4*data!G356+constants!$C$4*data!G356^2+constants!$D$4*data!G356^3+constants!$E$4*data!G356^4+constants!$F$4*data!G356^5+constants!$G$4*data!G356^6+constants!$H$4*data!G356^7)</f>
        <v>18.955116282878382</v>
      </c>
      <c r="N356" s="4"/>
      <c r="O356" s="4">
        <f t="shared" si="108"/>
        <v>1116.5302051065512</v>
      </c>
      <c r="P356" s="4">
        <f t="shared" si="109"/>
        <v>1113.2884469254973</v>
      </c>
      <c r="Q356" s="4">
        <f t="shared" si="110"/>
        <v>249.84633053596943</v>
      </c>
      <c r="R356" s="4">
        <f t="shared" si="111"/>
        <v>1357.8899615250343</v>
      </c>
      <c r="S356" s="4">
        <f t="shared" si="112"/>
        <v>3.1591860471463971</v>
      </c>
      <c r="T356" s="4">
        <f t="shared" si="124"/>
        <v>1.0029118762437592</v>
      </c>
      <c r="U356" s="4">
        <f t="shared" si="113"/>
        <v>0.22442191978723505</v>
      </c>
      <c r="V356" s="4">
        <f t="shared" si="114"/>
        <v>2.3265405420615547E-3</v>
      </c>
      <c r="W356" s="4"/>
      <c r="X356">
        <f>IF(front!E356&gt;$X$2,O356,P356)</f>
        <v>1113.2884469254973</v>
      </c>
      <c r="Y356">
        <f t="shared" si="115"/>
        <v>867.0466090901715</v>
      </c>
      <c r="Z356">
        <f>SUMPRODUCT($B$7:$B$456,Y$7:Y$456,EXP(constants!$B$32+constants!$A$32*ABS($A$7:$A$456-$A356)))</f>
        <v>22.680682678284398</v>
      </c>
      <c r="AA356">
        <f t="shared" si="104"/>
        <v>844.36592641188713</v>
      </c>
      <c r="AB356">
        <f t="shared" si="116"/>
        <v>840.208317392136</v>
      </c>
      <c r="AD356" s="4">
        <f t="shared" si="105"/>
        <v>1354.6896732344183</v>
      </c>
      <c r="AE356">
        <f>SUMPRODUCT($B$7:$B$456,AD$7:AD$456,EXP(constants!$B$32+constants!$A$32*ABS($A$7:$A$456-$A356)))</f>
        <v>32.129719603921359</v>
      </c>
      <c r="AF356" s="4">
        <f t="shared" si="106"/>
        <v>1322.5599536304969</v>
      </c>
      <c r="AG356">
        <f t="shared" si="117"/>
        <v>1322.5599536304969</v>
      </c>
      <c r="AH356" s="4"/>
      <c r="AI356" s="5">
        <f>SUMPRODUCT(constants!$B$13:$B$20,A356^constants!$A$13:$A$20)*constants!$C$10/((A356/1000000000)^5*(EXP(0.014388/(A356/1000000000)/constants!$B$9)-1))</f>
        <v>9.5831088529358246E-7</v>
      </c>
      <c r="AJ356">
        <f>SUMPRODUCT(A356^constants!$E$28:$J$28,constants!$E$27:$J$27)</f>
        <v>8.0294597967577432E-7</v>
      </c>
      <c r="AL356" s="17">
        <f t="shared" si="107"/>
        <v>1.1405634358250783E-9</v>
      </c>
      <c r="AM356">
        <f t="shared" si="118"/>
        <v>6.0711499503039176E-10</v>
      </c>
      <c r="AN356">
        <f t="shared" si="119"/>
        <v>1.8786612835480738</v>
      </c>
      <c r="AO356">
        <f t="shared" si="120"/>
        <v>1.1404793328280961E-9</v>
      </c>
      <c r="AQ356">
        <f t="shared" si="125"/>
        <v>1.1405634358250783E-9</v>
      </c>
      <c r="AS356" s="4">
        <f t="shared" si="122"/>
        <v>1.0000737435519973</v>
      </c>
    </row>
    <row r="357" spans="1:45" x14ac:dyDescent="0.2">
      <c r="A357">
        <f>front!A357</f>
        <v>354.1</v>
      </c>
      <c r="B357" s="1">
        <f t="shared" si="123"/>
        <v>0.47000000000002728</v>
      </c>
      <c r="C357">
        <f>front!D357-front!B357</f>
        <v>683.80000000000064</v>
      </c>
      <c r="D357" s="2">
        <f>front!E357-front!C357</f>
        <v>5622.2000000000007</v>
      </c>
      <c r="E357" s="2">
        <f>IF(front!F357-front!C357&gt;0,front!F357-front!C357,0)</f>
        <v>1274.5</v>
      </c>
      <c r="F357" s="2">
        <f>front!I357-front!H357</f>
        <v>8127.7000000000007</v>
      </c>
      <c r="G357" s="2">
        <f>IF(front!J357-front!H357&gt;0,front!J357-front!H357,0)</f>
        <v>39.5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682.22005979242033</v>
      </c>
      <c r="J357" s="4">
        <f>D357/(constants!$A$4+constants!$B$4*data!D357+constants!$C$4*data!D357^2+constants!$D$4*data!D357^3+constants!$E$4*data!D357^4+constants!$F$4*data!D357^5+constants!$G$4*data!D357^6+constants!$H$4*data!D357^7)</f>
        <v>5610.9023140273439</v>
      </c>
      <c r="K357" s="4">
        <f>E357/(constants!$A$4+constants!$B$4*data!E357+constants!$C$4*data!E357^2+constants!$D$4*data!E357^3+constants!$E$4*data!E357^4+constants!$F$4*data!E357^5+constants!$G$4*data!E357^6+constants!$H$4*data!E357^7)</f>
        <v>1271.5809323193976</v>
      </c>
      <c r="L357" s="4">
        <f>F357/(constants!$A$4+constants!$B$4*data!F357+constants!$C$4*data!F357^2+constants!$D$4*data!F357^3+constants!$E$4*data!F357^4+constants!$F$4*data!F357^5+constants!$G$4*data!F357^6+constants!$H$4*data!F357^7)</f>
        <v>8118.063636125451</v>
      </c>
      <c r="M357" s="4">
        <f>G357/(constants!$A$4+constants!$B$4*data!G357+constants!$C$4*data!G357^2+constants!$D$4*data!G357^3+constants!$E$4*data!G357^4+constants!$F$4*data!G357^5+constants!$G$4*data!G357^6+constants!$H$4*data!G357^7)</f>
        <v>39.406776687932869</v>
      </c>
      <c r="N357" s="4"/>
      <c r="O357" s="4">
        <f t="shared" si="108"/>
        <v>1137.0334329873672</v>
      </c>
      <c r="P357" s="4">
        <f t="shared" si="109"/>
        <v>1122.1804628054688</v>
      </c>
      <c r="Q357" s="4">
        <f t="shared" si="110"/>
        <v>254.31618646387952</v>
      </c>
      <c r="R357" s="4">
        <f t="shared" si="111"/>
        <v>1353.0106060209084</v>
      </c>
      <c r="S357" s="4">
        <f t="shared" si="112"/>
        <v>6.5677961146554784</v>
      </c>
      <c r="T357" s="4">
        <f t="shared" si="124"/>
        <v>1.0132358124866705</v>
      </c>
      <c r="U357" s="4">
        <f t="shared" si="113"/>
        <v>0.22662681707012172</v>
      </c>
      <c r="V357" s="4">
        <f t="shared" si="114"/>
        <v>4.8542088919545281E-3</v>
      </c>
      <c r="W357" s="4"/>
      <c r="X357">
        <f>IF(front!E357&gt;$X$2,O357,P357)</f>
        <v>1122.1804628054688</v>
      </c>
      <c r="Y357">
        <f t="shared" si="115"/>
        <v>871.53325493254204</v>
      </c>
      <c r="Z357">
        <f>SUMPRODUCT($B$7:$B$456,Y$7:Y$456,EXP(constants!$B$32+constants!$A$32*ABS($A$7:$A$456-$A357)))</f>
        <v>22.91383276132396</v>
      </c>
      <c r="AA357">
        <f t="shared" si="104"/>
        <v>848.61942217121805</v>
      </c>
      <c r="AB357">
        <f t="shared" si="116"/>
        <v>844.46181315146691</v>
      </c>
      <c r="AD357" s="4">
        <f t="shared" si="105"/>
        <v>1346.3573603154612</v>
      </c>
      <c r="AE357">
        <f>SUMPRODUCT($B$7:$B$456,AD$7:AD$456,EXP(constants!$B$32+constants!$A$32*ABS($A$7:$A$456-$A357)))</f>
        <v>32.060756366193957</v>
      </c>
      <c r="AF357" s="4">
        <f t="shared" si="106"/>
        <v>1314.2966039492671</v>
      </c>
      <c r="AG357">
        <f t="shared" si="117"/>
        <v>1314.2966039492671</v>
      </c>
      <c r="AH357" s="4"/>
      <c r="AI357" s="5">
        <f>SUMPRODUCT(constants!$B$13:$B$20,A357^constants!$A$13:$A$20)*constants!$C$10/((A357/1000000000)^5*(EXP(0.014388/(A357/1000000000)/constants!$B$9)-1))</f>
        <v>9.6851326568437982E-7</v>
      </c>
      <c r="AJ357">
        <f>SUMPRODUCT(A357^constants!$E$28:$J$28,constants!$E$27:$J$27)</f>
        <v>7.9911412736310842E-7</v>
      </c>
      <c r="AL357" s="17">
        <f t="shared" si="107"/>
        <v>1.1469000144245271E-9</v>
      </c>
      <c r="AM357">
        <f t="shared" si="118"/>
        <v>6.0801658085540857E-10</v>
      </c>
      <c r="AN357">
        <f t="shared" si="119"/>
        <v>1.8862972664511424</v>
      </c>
      <c r="AO357">
        <f t="shared" si="120"/>
        <v>1.1421729823156219E-9</v>
      </c>
      <c r="AQ357">
        <f t="shared" si="125"/>
        <v>1.1469000144245271E-9</v>
      </c>
      <c r="AS357" s="4">
        <f t="shared" si="122"/>
        <v>1.0041386306471036</v>
      </c>
    </row>
    <row r="358" spans="1:45" x14ac:dyDescent="0.2">
      <c r="A358">
        <f>front!A358</f>
        <v>354.57</v>
      </c>
      <c r="B358" s="1">
        <f t="shared" si="123"/>
        <v>0.46999999999997044</v>
      </c>
      <c r="C358">
        <f>front!D358-front!B358</f>
        <v>682.85999999999967</v>
      </c>
      <c r="D358" s="2">
        <f>front!E358-front!C358</f>
        <v>5667.0000000000018</v>
      </c>
      <c r="E358" s="2">
        <f>IF(front!F358-front!C358&gt;0,front!F358-front!C358,0)</f>
        <v>1252.3000000000011</v>
      </c>
      <c r="F358" s="2">
        <f>front!I358-front!H358</f>
        <v>8071.2000000000007</v>
      </c>
      <c r="G358" s="2">
        <f>IF(front!J358-front!H358&gt;0,front!J358-front!H358,0)</f>
        <v>53.199999999998909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681.28219894569793</v>
      </c>
      <c r="J358" s="4">
        <f>D358/(constants!$A$4+constants!$B$4*data!D358+constants!$C$4*data!D358^2+constants!$D$4*data!D358^3+constants!$E$4*data!D358^4+constants!$F$4*data!D358^5+constants!$G$4*data!D358^6+constants!$H$4*data!D358^7)</f>
        <v>5655.6639792090637</v>
      </c>
      <c r="K358" s="4">
        <f>E358/(constants!$A$4+constants!$B$4*data!E358+constants!$C$4*data!E358^2+constants!$D$4*data!E358^3+constants!$E$4*data!E358^4+constants!$F$4*data!E358^5+constants!$G$4*data!E358^6+constants!$H$4*data!E358^7)</f>
        <v>1249.4311998301696</v>
      </c>
      <c r="L358" s="4">
        <f>F358/(constants!$A$4+constants!$B$4*data!F358+constants!$C$4*data!F358^2+constants!$D$4*data!F358^3+constants!$E$4*data!F358^4+constants!$F$4*data!F358^5+constants!$G$4*data!F358^6+constants!$H$4*data!F358^7)</f>
        <v>8061.420740712967</v>
      </c>
      <c r="M358" s="4">
        <f>G358/(constants!$A$4+constants!$B$4*data!G358+constants!$C$4*data!G358^2+constants!$D$4*data!G358^3+constants!$E$4*data!G358^4+constants!$F$4*data!G358^5+constants!$G$4*data!G358^6+constants!$H$4*data!G358^7)</f>
        <v>53.074521026605495</v>
      </c>
      <c r="N358" s="4"/>
      <c r="O358" s="4">
        <f t="shared" si="108"/>
        <v>1135.4703315761633</v>
      </c>
      <c r="P358" s="4">
        <f t="shared" si="109"/>
        <v>1131.1327958418128</v>
      </c>
      <c r="Q358" s="4">
        <f t="shared" si="110"/>
        <v>249.88623996603391</v>
      </c>
      <c r="R358" s="4">
        <f t="shared" si="111"/>
        <v>1343.5701234521612</v>
      </c>
      <c r="S358" s="4">
        <f t="shared" si="112"/>
        <v>8.8457535044342492</v>
      </c>
      <c r="T358" s="4">
        <f t="shared" si="124"/>
        <v>1.003834683027754</v>
      </c>
      <c r="U358" s="4">
        <f t="shared" si="113"/>
        <v>0.22091680206307104</v>
      </c>
      <c r="V358" s="4">
        <f t="shared" si="114"/>
        <v>6.5837676426638769E-3</v>
      </c>
      <c r="W358" s="4"/>
      <c r="X358">
        <f>IF(front!E358&gt;$X$2,O358,P358)</f>
        <v>1131.1327958418128</v>
      </c>
      <c r="Y358">
        <f t="shared" si="115"/>
        <v>884.8516243433312</v>
      </c>
      <c r="Z358">
        <f>SUMPRODUCT($B$7:$B$456,Y$7:Y$456,EXP(constants!$B$32+constants!$A$32*ABS($A$7:$A$456-$A358)))</f>
        <v>23.148160099472012</v>
      </c>
      <c r="AA358">
        <f t="shared" si="104"/>
        <v>861.70346424385923</v>
      </c>
      <c r="AB358">
        <f t="shared" si="116"/>
        <v>857.5458552241081</v>
      </c>
      <c r="AD358" s="4">
        <f t="shared" si="105"/>
        <v>1334.6092832422319</v>
      </c>
      <c r="AE358">
        <f>SUMPRODUCT($B$7:$B$456,AD$7:AD$456,EXP(constants!$B$32+constants!$A$32*ABS($A$7:$A$456-$A358)))</f>
        <v>31.991226816157926</v>
      </c>
      <c r="AF358" s="4">
        <f t="shared" si="106"/>
        <v>1302.618056426074</v>
      </c>
      <c r="AG358">
        <f t="shared" si="117"/>
        <v>1302.618056426074</v>
      </c>
      <c r="AH358" s="4"/>
      <c r="AI358" s="5">
        <f>SUMPRODUCT(constants!$B$13:$B$20,A358^constants!$A$13:$A$20)*constants!$C$10/((A358/1000000000)^5*(EXP(0.014388/(A358/1000000000)/constants!$B$9)-1))</f>
        <v>9.7878702101997588E-7</v>
      </c>
      <c r="AJ358">
        <f>SUMPRODUCT(A358^constants!$E$28:$J$28,constants!$E$27:$J$27)</f>
        <v>7.9530577036572786E-7</v>
      </c>
      <c r="AL358" s="17">
        <f t="shared" si="107"/>
        <v>1.1413815541842751E-9</v>
      </c>
      <c r="AM358">
        <f t="shared" si="118"/>
        <v>6.1054410112183404E-10</v>
      </c>
      <c r="AN358">
        <f t="shared" si="119"/>
        <v>1.8694498105657931</v>
      </c>
      <c r="AO358">
        <f t="shared" si="120"/>
        <v>1.146920986648834E-9</v>
      </c>
      <c r="AQ358">
        <f t="shared" si="125"/>
        <v>1.1413815541842751E-9</v>
      </c>
      <c r="AS358" s="4">
        <f t="shared" si="122"/>
        <v>0.99517017080597292</v>
      </c>
    </row>
    <row r="359" spans="1:45" x14ac:dyDescent="0.2">
      <c r="A359">
        <f>front!A359</f>
        <v>355.04</v>
      </c>
      <c r="B359" s="1">
        <f t="shared" si="123"/>
        <v>0.47000000000002728</v>
      </c>
      <c r="C359">
        <f>front!D359-front!B359</f>
        <v>698.39999999999964</v>
      </c>
      <c r="D359" s="2">
        <f>front!E359-front!C359</f>
        <v>5742.3000000000011</v>
      </c>
      <c r="E359" s="2">
        <f>IF(front!F359-front!C359&gt;0,front!F359-front!C359,0)</f>
        <v>1274.2000000000007</v>
      </c>
      <c r="F359" s="2">
        <f>front!I359-front!H359</f>
        <v>8066.3000000000011</v>
      </c>
      <c r="G359" s="2">
        <f>IF(front!J359-front!H359&gt;0,front!J359-front!H359,0)</f>
        <v>26.199999999998909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696.78684086338762</v>
      </c>
      <c r="J359" s="4">
        <f>D359/(constants!$A$4+constants!$B$4*data!D359+constants!$C$4*data!D359^2+constants!$D$4*data!D359^3+constants!$E$4*data!D359^4+constants!$F$4*data!D359^5+constants!$G$4*data!D359^6+constants!$H$4*data!D359^7)</f>
        <v>5730.9038272655998</v>
      </c>
      <c r="K359" s="4">
        <f>E359/(constants!$A$4+constants!$B$4*data!E359+constants!$C$4*data!E359^2+constants!$D$4*data!E359^3+constants!$E$4*data!E359^4+constants!$F$4*data!E359^5+constants!$G$4*data!E359^6+constants!$H$4*data!E359^7)</f>
        <v>1271.2816116270396</v>
      </c>
      <c r="L359" s="4">
        <f>F359/(constants!$A$4+constants!$B$4*data!F359+constants!$C$4*data!F359^2+constants!$D$4*data!F359^3+constants!$E$4*data!F359^4+constants!$F$4*data!F359^5+constants!$G$4*data!F359^6+constants!$H$4*data!F359^7)</f>
        <v>8056.5086208803068</v>
      </c>
      <c r="M359" s="4">
        <f>G359/(constants!$A$4+constants!$B$4*data!G359+constants!$C$4*data!G359^2+constants!$D$4*data!G359^3+constants!$E$4*data!G359^4+constants!$F$4*data!G359^5+constants!$G$4*data!G359^6+constants!$H$4*data!G359^7)</f>
        <v>26.138128252771416</v>
      </c>
      <c r="N359" s="4"/>
      <c r="O359" s="4">
        <f t="shared" si="108"/>
        <v>1161.3114014389794</v>
      </c>
      <c r="P359" s="4">
        <f t="shared" si="109"/>
        <v>1146.1807654531199</v>
      </c>
      <c r="Q359" s="4">
        <f t="shared" si="110"/>
        <v>254.25632232540795</v>
      </c>
      <c r="R359" s="4">
        <f t="shared" si="111"/>
        <v>1342.7514368133845</v>
      </c>
      <c r="S359" s="4">
        <f t="shared" si="112"/>
        <v>4.3563547087952363</v>
      </c>
      <c r="T359" s="4">
        <f t="shared" si="124"/>
        <v>1.0132009159828099</v>
      </c>
      <c r="U359" s="4">
        <f t="shared" si="113"/>
        <v>0.22182916516217471</v>
      </c>
      <c r="V359" s="4">
        <f t="shared" si="114"/>
        <v>3.2443493183918911E-3</v>
      </c>
      <c r="W359" s="4"/>
      <c r="X359">
        <f>IF(front!E359&gt;$X$2,O359,P359)</f>
        <v>1146.1807654531199</v>
      </c>
      <c r="Y359">
        <f t="shared" si="115"/>
        <v>895.59255806839747</v>
      </c>
      <c r="Z359">
        <f>SUMPRODUCT($B$7:$B$456,Y$7:Y$456,EXP(constants!$B$32+constants!$A$32*ABS($A$7:$A$456-$A359)))</f>
        <v>23.38359989513944</v>
      </c>
      <c r="AA359">
        <f t="shared" si="104"/>
        <v>872.208958173258</v>
      </c>
      <c r="AB359">
        <f t="shared" si="116"/>
        <v>868.05134915350686</v>
      </c>
      <c r="AD359" s="4">
        <f t="shared" si="105"/>
        <v>1338.3384042295895</v>
      </c>
      <c r="AE359">
        <f>SUMPRODUCT($B$7:$B$456,AD$7:AD$456,EXP(constants!$B$32+constants!$A$32*ABS($A$7:$A$456-$A359)))</f>
        <v>31.921286150435854</v>
      </c>
      <c r="AF359" s="4">
        <f t="shared" si="106"/>
        <v>1306.4171180791536</v>
      </c>
      <c r="AG359">
        <f t="shared" si="117"/>
        <v>1306.4171180791536</v>
      </c>
      <c r="AH359" s="4"/>
      <c r="AI359" s="5">
        <f>SUMPRODUCT(constants!$B$13:$B$20,A359^constants!$A$13:$A$20)*constants!$C$10/((A359/1000000000)^5*(EXP(0.014388/(A359/1000000000)/constants!$B$9)-1))</f>
        <v>9.891322998534913E-7</v>
      </c>
      <c r="AJ359">
        <f>SUMPRODUCT(A359^constants!$E$28:$J$28,constants!$E$27:$J$27)</f>
        <v>7.9152106134688796E-7</v>
      </c>
      <c r="AL359" s="17">
        <f t="shared" si="107"/>
        <v>1.1394859311238423E-9</v>
      </c>
      <c r="AM359">
        <f t="shared" si="118"/>
        <v>6.0587162430225526E-10</v>
      </c>
      <c r="AN359">
        <f t="shared" si="119"/>
        <v>1.8807382379660338</v>
      </c>
      <c r="AO359">
        <f t="shared" si="120"/>
        <v>1.1381436326228785E-9</v>
      </c>
      <c r="AQ359">
        <f t="shared" si="125"/>
        <v>1.1394859311238423E-9</v>
      </c>
      <c r="AS359" s="4">
        <f t="shared" si="122"/>
        <v>1.001179375311243</v>
      </c>
    </row>
    <row r="360" spans="1:45" x14ac:dyDescent="0.2">
      <c r="A360">
        <f>front!A360</f>
        <v>355.51</v>
      </c>
      <c r="B360" s="1">
        <f t="shared" si="123"/>
        <v>0.46999999999997044</v>
      </c>
      <c r="C360">
        <f>front!D360-front!B360</f>
        <v>696.59999999999991</v>
      </c>
      <c r="D360" s="2">
        <f>front!E360-front!C360</f>
        <v>5767.9</v>
      </c>
      <c r="E360" s="2">
        <f>IF(front!F360-front!C360&gt;0,front!F360-front!C360,0)</f>
        <v>1207.2000000000007</v>
      </c>
      <c r="F360" s="2">
        <f>front!I360-front!H360</f>
        <v>8059.8000000000011</v>
      </c>
      <c r="G360" s="2">
        <f>IF(front!J360-front!H360&gt;0,front!J360-front!H360,0)</f>
        <v>55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694.99093572500533</v>
      </c>
      <c r="J360" s="4">
        <f>D360/(constants!$A$4+constants!$B$4*data!D360+constants!$C$4*data!D360^2+constants!$D$4*data!D360^3+constants!$E$4*data!D360^4+constants!$F$4*data!D360^5+constants!$G$4*data!D360^6+constants!$H$4*data!D360^7)</f>
        <v>5756.4846224366747</v>
      </c>
      <c r="K360" s="4">
        <f>E360/(constants!$A$4+constants!$B$4*data!E360+constants!$C$4*data!E360^2+constants!$D$4*data!E360^3+constants!$E$4*data!E360^4+constants!$F$4*data!E360^5+constants!$G$4*data!E360^6+constants!$H$4*data!E360^7)</f>
        <v>1204.4333137075</v>
      </c>
      <c r="L360" s="4">
        <f>F360/(constants!$A$4+constants!$B$4*data!F360+constants!$C$4*data!F360^2+constants!$D$4*data!F360^3+constants!$E$4*data!F360^4+constants!$F$4*data!F360^5+constants!$G$4*data!F360^6+constants!$H$4*data!F360^7)</f>
        <v>8049.9926104666611</v>
      </c>
      <c r="M360" s="4">
        <f>G360/(constants!$A$4+constants!$B$4*data!G360+constants!$C$4*data!G360^2+constants!$D$4*data!G360^3+constants!$E$4*data!G360^4+constants!$F$4*data!G360^5+constants!$G$4*data!G360^6+constants!$H$4*data!G360^7)</f>
        <v>54.870285941087793</v>
      </c>
      <c r="N360" s="4"/>
      <c r="O360" s="4">
        <f t="shared" si="108"/>
        <v>1158.3182262083421</v>
      </c>
      <c r="P360" s="4">
        <f t="shared" si="109"/>
        <v>1151.2969244873348</v>
      </c>
      <c r="Q360" s="4">
        <f t="shared" si="110"/>
        <v>240.8866627415</v>
      </c>
      <c r="R360" s="4">
        <f t="shared" si="111"/>
        <v>1341.6654350777769</v>
      </c>
      <c r="S360" s="4">
        <f t="shared" si="112"/>
        <v>9.1450476568479662</v>
      </c>
      <c r="T360" s="4">
        <f t="shared" si="124"/>
        <v>1.006098601995427</v>
      </c>
      <c r="U360" s="4">
        <f t="shared" si="113"/>
        <v>0.20923070114928458</v>
      </c>
      <c r="V360" s="4">
        <f t="shared" si="114"/>
        <v>6.8161908459077386E-3</v>
      </c>
      <c r="W360" s="4"/>
      <c r="X360">
        <f>IF(front!E360&gt;$X$2,O360,P360)</f>
        <v>1151.2969244873348</v>
      </c>
      <c r="Y360">
        <f t="shared" si="115"/>
        <v>913.88549476475293</v>
      </c>
      <c r="Z360">
        <f>SUMPRODUCT($B$7:$B$456,Y$7:Y$456,EXP(constants!$B$32+constants!$A$32*ABS($A$7:$A$456-$A360)))</f>
        <v>23.62013309738828</v>
      </c>
      <c r="AA360">
        <f t="shared" si="104"/>
        <v>890.26536166736469</v>
      </c>
      <c r="AB360">
        <f t="shared" si="116"/>
        <v>886.10775264761355</v>
      </c>
      <c r="AD360" s="4">
        <f t="shared" si="105"/>
        <v>1332.4014067816997</v>
      </c>
      <c r="AE360">
        <f>SUMPRODUCT($B$7:$B$456,AD$7:AD$456,EXP(constants!$B$32+constants!$A$32*ABS($A$7:$A$456-$A360)))</f>
        <v>31.850819343064199</v>
      </c>
      <c r="AF360" s="4">
        <f t="shared" si="106"/>
        <v>1300.5505874386356</v>
      </c>
      <c r="AG360">
        <f t="shared" si="117"/>
        <v>1300.5505874386356</v>
      </c>
      <c r="AH360" s="4"/>
      <c r="AI360" s="5">
        <f>SUMPRODUCT(constants!$B$13:$B$20,A360^constants!$A$13:$A$20)*constants!$C$10/((A360/1000000000)^5*(EXP(0.014388/(A360/1000000000)/constants!$B$9)-1))</f>
        <v>9.9954924862991686E-7</v>
      </c>
      <c r="AJ360">
        <f>SUMPRODUCT(A360^constants!$E$28:$J$28,constants!$E$27:$J$27)</f>
        <v>7.8776015701825493E-7</v>
      </c>
      <c r="AL360" s="17">
        <f t="shared" si="107"/>
        <v>1.1280222361708832E-9</v>
      </c>
      <c r="AM360">
        <f t="shared" si="118"/>
        <v>6.0571281473157162E-10</v>
      </c>
      <c r="AN360">
        <f t="shared" si="119"/>
        <v>1.8623053842286279</v>
      </c>
      <c r="AO360">
        <f t="shared" si="120"/>
        <v>1.1378453052306999E-9</v>
      </c>
      <c r="AQ360">
        <f t="shared" si="125"/>
        <v>1.1280222361708832E-9</v>
      </c>
      <c r="AS360" s="4">
        <f t="shared" si="122"/>
        <v>0.9913669555829252</v>
      </c>
    </row>
    <row r="361" spans="1:45" x14ac:dyDescent="0.2">
      <c r="A361">
        <f>front!A361</f>
        <v>355.98</v>
      </c>
      <c r="B361" s="1">
        <f t="shared" si="123"/>
        <v>0.47000000000002728</v>
      </c>
      <c r="C361">
        <f>front!D361-front!B361</f>
        <v>699.86999999999989</v>
      </c>
      <c r="D361" s="2">
        <f>front!E361-front!C361</f>
        <v>5801.9999999999982</v>
      </c>
      <c r="E361" s="2">
        <f>IF(front!F361-front!C361&gt;0,front!F361-front!C361,0)</f>
        <v>1281.6000000000004</v>
      </c>
      <c r="F361" s="2">
        <f>front!I361-front!H361</f>
        <v>7927.8000000000011</v>
      </c>
      <c r="G361" s="2">
        <f>IF(front!J361-front!H361&gt;0,front!J361-front!H361,0)</f>
        <v>0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698.25349685424271</v>
      </c>
      <c r="J361" s="4">
        <f>D361/(constants!$A$4+constants!$B$4*data!D361+constants!$C$4*data!D361^2+constants!$D$4*data!D361^3+constants!$E$4*data!D361^4+constants!$F$4*data!D361^5+constants!$G$4*data!D361^6+constants!$H$4*data!D361^7)</f>
        <v>5790.5600387909699</v>
      </c>
      <c r="K361" s="4">
        <f>E361/(constants!$A$4+constants!$B$4*data!E361+constants!$C$4*data!E361^2+constants!$D$4*data!E361^3+constants!$E$4*data!E361^4+constants!$F$4*data!E361^5+constants!$G$4*data!E361^6+constants!$H$4*data!E361^7)</f>
        <v>1278.6648552244756</v>
      </c>
      <c r="L361" s="4">
        <f>F361/(constants!$A$4+constants!$B$4*data!F361+constants!$C$4*data!F361^2+constants!$D$4*data!F361^3+constants!$E$4*data!F361^4+constants!$F$4*data!F361^5+constants!$G$4*data!F361^6+constants!$H$4*data!F361^7)</f>
        <v>7917.6838336801575</v>
      </c>
      <c r="M361" s="4">
        <f>G361/(constants!$A$4+constants!$B$4*data!G361+constants!$C$4*data!G361^2+constants!$D$4*data!G361^3+constants!$E$4*data!G361^4+constants!$F$4*data!G361^5+constants!$G$4*data!G361^6+constants!$H$4*data!G361^7)</f>
        <v>0</v>
      </c>
      <c r="N361" s="4"/>
      <c r="O361" s="4">
        <f t="shared" si="108"/>
        <v>1163.7558280904045</v>
      </c>
      <c r="P361" s="4">
        <f t="shared" si="109"/>
        <v>1158.1120077581941</v>
      </c>
      <c r="Q361" s="4">
        <f t="shared" si="110"/>
        <v>255.73297104489509</v>
      </c>
      <c r="R361" s="4">
        <f t="shared" si="111"/>
        <v>1319.6139722800262</v>
      </c>
      <c r="S361" s="4">
        <f t="shared" si="112"/>
        <v>0</v>
      </c>
      <c r="T361" s="4">
        <f t="shared" si="124"/>
        <v>1.0048732940289045</v>
      </c>
      <c r="U361" s="4">
        <f t="shared" si="113"/>
        <v>0.22081885804804677</v>
      </c>
      <c r="V361" s="4">
        <f t="shared" si="114"/>
        <v>0</v>
      </c>
      <c r="W361" s="4"/>
      <c r="X361">
        <f>IF(front!E361&gt;$X$2,O361,P361)</f>
        <v>1158.1120077581941</v>
      </c>
      <c r="Y361">
        <f t="shared" si="115"/>
        <v>906.06845502681927</v>
      </c>
      <c r="Z361">
        <f>SUMPRODUCT($B$7:$B$456,Y$7:Y$456,EXP(constants!$B$32+constants!$A$32*ABS($A$7:$A$456-$A361)))</f>
        <v>23.857609726706588</v>
      </c>
      <c r="AA361">
        <f t="shared" si="104"/>
        <v>882.21084530011262</v>
      </c>
      <c r="AB361">
        <f t="shared" si="116"/>
        <v>878.05323628036149</v>
      </c>
      <c r="AD361" s="4">
        <f t="shared" si="105"/>
        <v>1319.6139722800262</v>
      </c>
      <c r="AE361">
        <f>SUMPRODUCT($B$7:$B$456,AD$7:AD$456,EXP(constants!$B$32+constants!$A$32*ABS($A$7:$A$456-$A361)))</f>
        <v>31.779879573143997</v>
      </c>
      <c r="AF361" s="4">
        <f t="shared" si="106"/>
        <v>1287.8340927068823</v>
      </c>
      <c r="AG361">
        <f t="shared" si="117"/>
        <v>1287.8340927068823</v>
      </c>
      <c r="AH361" s="4"/>
      <c r="AI361" s="5">
        <f>SUMPRODUCT(constants!$B$13:$B$20,A361^constants!$A$13:$A$20)*constants!$C$10/((A361/1000000000)^5*(EXP(0.014388/(A361/1000000000)/constants!$B$9)-1))</f>
        <v>1.0100380116806693E-6</v>
      </c>
      <c r="AJ361">
        <f>SUMPRODUCT(A361^constants!$E$28:$J$28,constants!$E$27:$J$27)</f>
        <v>7.8402321802844991E-7</v>
      </c>
      <c r="AL361" s="17">
        <f t="shared" si="107"/>
        <v>1.1503152314083212E-9</v>
      </c>
      <c r="AM361">
        <f t="shared" si="118"/>
        <v>6.0879209710974602E-10</v>
      </c>
      <c r="AN361">
        <f t="shared" si="119"/>
        <v>1.889504211486102</v>
      </c>
      <c r="AO361">
        <f t="shared" si="120"/>
        <v>1.1436298072459628E-9</v>
      </c>
      <c r="AQ361">
        <f t="shared" si="125"/>
        <v>1.1503152314083212E-9</v>
      </c>
      <c r="AS361" s="4">
        <f t="shared" si="122"/>
        <v>1.0058457939098824</v>
      </c>
    </row>
    <row r="362" spans="1:45" x14ac:dyDescent="0.2">
      <c r="A362">
        <f>front!A362</f>
        <v>356.45</v>
      </c>
      <c r="B362" s="1">
        <f t="shared" si="123"/>
        <v>0.46999999999997044</v>
      </c>
      <c r="C362">
        <f>front!D362-front!B362</f>
        <v>711.72999999999956</v>
      </c>
      <c r="D362" s="2">
        <f>front!E362-front!C362</f>
        <v>5953.6999999999989</v>
      </c>
      <c r="E362" s="2">
        <f>IF(front!F362-front!C362&gt;0,front!F362-front!C362,0)</f>
        <v>1309.8999999999996</v>
      </c>
      <c r="F362" s="2">
        <f>front!I362-front!H362</f>
        <v>7992.3000000000011</v>
      </c>
      <c r="G362" s="2">
        <f>IF(front!J362-front!H362&gt;0,front!J362-front!H362,0)</f>
        <v>39.100000000000364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710.08652143796212</v>
      </c>
      <c r="J362" s="4">
        <f>D362/(constants!$A$4+constants!$B$4*data!D362+constants!$C$4*data!D362^2+constants!$D$4*data!D362^3+constants!$E$4*data!D362^4+constants!$F$4*data!D362^5+constants!$G$4*data!D362^6+constants!$H$4*data!D362^7)</f>
        <v>5942.1648450012608</v>
      </c>
      <c r="K362" s="4">
        <f>E362/(constants!$A$4+constants!$B$4*data!E362+constants!$C$4*data!E362^2+constants!$D$4*data!E362^3+constants!$E$4*data!E362^4+constants!$F$4*data!E362^5+constants!$G$4*data!E362^6+constants!$H$4*data!E362^7)</f>
        <v>1306.9007702137499</v>
      </c>
      <c r="L362" s="4">
        <f>F362/(constants!$A$4+constants!$B$4*data!F362+constants!$C$4*data!F362^2+constants!$D$4*data!F362^3+constants!$E$4*data!F362^4+constants!$F$4*data!F362^5+constants!$G$4*data!F362^6+constants!$H$4*data!F362^7)</f>
        <v>7982.3308364002805</v>
      </c>
      <c r="M362" s="4">
        <f>G362/(constants!$A$4+constants!$B$4*data!G362+constants!$C$4*data!G362^2+constants!$D$4*data!G362^3+constants!$E$4*data!G362^4+constants!$F$4*data!G362^5+constants!$G$4*data!G362^6+constants!$H$4*data!G362^7)</f>
        <v>39.007719046919725</v>
      </c>
      <c r="N362" s="4"/>
      <c r="O362" s="4">
        <f t="shared" si="108"/>
        <v>1183.4775357299368</v>
      </c>
      <c r="P362" s="4">
        <f t="shared" si="109"/>
        <v>1188.4329690002521</v>
      </c>
      <c r="Q362" s="4">
        <f t="shared" si="110"/>
        <v>261.38015404275001</v>
      </c>
      <c r="R362" s="4">
        <f t="shared" si="111"/>
        <v>1330.38847273338</v>
      </c>
      <c r="S362" s="4">
        <f t="shared" si="112"/>
        <v>6.5012865078199535</v>
      </c>
      <c r="T362" s="4">
        <f t="shared" si="124"/>
        <v>0.99583027953651948</v>
      </c>
      <c r="U362" s="4">
        <f t="shared" si="113"/>
        <v>0.21993680826831266</v>
      </c>
      <c r="V362" s="4">
        <f t="shared" si="114"/>
        <v>4.8867579966794111E-3</v>
      </c>
      <c r="W362" s="4"/>
      <c r="X362">
        <f>IF(front!E362&gt;$X$2,O362,P362)</f>
        <v>1188.4329690002521</v>
      </c>
      <c r="Y362">
        <f t="shared" si="115"/>
        <v>930.8237042690206</v>
      </c>
      <c r="Z362">
        <f>SUMPRODUCT($B$7:$B$456,Y$7:Y$456,EXP(constants!$B$32+constants!$A$32*ABS($A$7:$A$456-$A362)))</f>
        <v>24.096335846688547</v>
      </c>
      <c r="AA362">
        <f t="shared" si="104"/>
        <v>906.72736842233201</v>
      </c>
      <c r="AB362">
        <f t="shared" si="116"/>
        <v>902.56975940258087</v>
      </c>
      <c r="AD362" s="4">
        <f t="shared" si="105"/>
        <v>1323.8026019507111</v>
      </c>
      <c r="AE362">
        <f>SUMPRODUCT($B$7:$B$456,AD$7:AD$456,EXP(constants!$B$32+constants!$A$32*ABS($A$7:$A$456-$A362)))</f>
        <v>31.708639156198597</v>
      </c>
      <c r="AF362" s="4">
        <f t="shared" si="106"/>
        <v>1292.0939627945124</v>
      </c>
      <c r="AG362">
        <f t="shared" si="117"/>
        <v>1292.0939627945124</v>
      </c>
      <c r="AH362" s="4"/>
      <c r="AI362" s="5">
        <f>SUMPRODUCT(constants!$B$13:$B$20,A362^constants!$A$13:$A$20)*constants!$C$10/((A362/1000000000)^5*(EXP(0.014388/(A362/1000000000)/constants!$B$9)-1))</f>
        <v>1.0205987312181404E-6</v>
      </c>
      <c r="AJ362">
        <f>SUMPRODUCT(A362^constants!$E$28:$J$28,constants!$E$27:$J$27)</f>
        <v>7.8031040885180982E-7</v>
      </c>
      <c r="AL362" s="17">
        <f t="shared" si="107"/>
        <v>1.1307699162153227E-9</v>
      </c>
      <c r="AM362">
        <f t="shared" si="118"/>
        <v>6.0391150436472252E-10</v>
      </c>
      <c r="AN362">
        <f t="shared" si="119"/>
        <v>1.8724099608018272</v>
      </c>
      <c r="AO362">
        <f t="shared" si="120"/>
        <v>1.1344615027184632E-9</v>
      </c>
      <c r="AQ362">
        <f t="shared" si="125"/>
        <v>1.1307699162153227E-9</v>
      </c>
      <c r="AS362" s="4">
        <f t="shared" si="122"/>
        <v>0.99674595700753654</v>
      </c>
    </row>
    <row r="363" spans="1:45" x14ac:dyDescent="0.2">
      <c r="A363">
        <f>front!A363</f>
        <v>356.92</v>
      </c>
      <c r="B363" s="1">
        <f t="shared" si="123"/>
        <v>0.47000000000002728</v>
      </c>
      <c r="C363">
        <f>front!D363-front!B363</f>
        <v>720.06</v>
      </c>
      <c r="D363" s="2">
        <f>front!E363-front!C363</f>
        <v>5894.9</v>
      </c>
      <c r="E363" s="2">
        <f>IF(front!F363-front!C363&gt;0,front!F363-front!C363,0)</f>
        <v>1253.6000000000004</v>
      </c>
      <c r="F363" s="2">
        <f>front!I363-front!H363</f>
        <v>7907.8000000000011</v>
      </c>
      <c r="G363" s="2">
        <f>IF(front!J363-front!H363&gt;0,front!J363-front!H363,0)</f>
        <v>2.5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718.39757926877849</v>
      </c>
      <c r="J363" s="4">
        <f>D363/(constants!$A$4+constants!$B$4*data!D363+constants!$C$4*data!D363^2+constants!$D$4*data!D363^3+constants!$E$4*data!D363^4+constants!$F$4*data!D363^5+constants!$G$4*data!D363^6+constants!$H$4*data!D363^7)</f>
        <v>5883.3989548472882</v>
      </c>
      <c r="K363" s="4">
        <f>E363/(constants!$A$4+constants!$B$4*data!E363+constants!$C$4*data!E363^2+constants!$D$4*data!E363^3+constants!$E$4*data!E363^4+constants!$F$4*data!E363^5+constants!$G$4*data!E363^6+constants!$H$4*data!E363^7)</f>
        <v>1250.7282563029009</v>
      </c>
      <c r="L363" s="4">
        <f>F363/(constants!$A$4+constants!$B$4*data!F363+constants!$C$4*data!F363^2+constants!$D$4*data!F363^3+constants!$E$4*data!F363^4+constants!$F$4*data!F363^5+constants!$G$4*data!F363^6+constants!$H$4*data!F363^7)</f>
        <v>7897.6397414056191</v>
      </c>
      <c r="M363" s="4">
        <f>G363/(constants!$A$4+constants!$B$4*data!G363+constants!$C$4*data!G363^2+constants!$D$4*data!G363^3+constants!$E$4*data!G363^4+constants!$F$4*data!G363^5+constants!$G$4*data!G363^6+constants!$H$4*data!G363^7)</f>
        <v>2.4940897039782763</v>
      </c>
      <c r="N363" s="4"/>
      <c r="O363" s="4">
        <f t="shared" si="108"/>
        <v>1197.3292987812974</v>
      </c>
      <c r="P363" s="4">
        <f t="shared" si="109"/>
        <v>1176.6797909694576</v>
      </c>
      <c r="Q363" s="4">
        <f t="shared" si="110"/>
        <v>250.14565126058017</v>
      </c>
      <c r="R363" s="4">
        <f t="shared" si="111"/>
        <v>1316.2732902342698</v>
      </c>
      <c r="S363" s="4">
        <f t="shared" si="112"/>
        <v>0.4156816173297127</v>
      </c>
      <c r="T363" s="4">
        <f t="shared" si="124"/>
        <v>1.0175489610430268</v>
      </c>
      <c r="U363" s="4">
        <f t="shared" si="113"/>
        <v>0.21258600103473099</v>
      </c>
      <c r="V363" s="4">
        <f t="shared" si="114"/>
        <v>3.1580190862623208E-4</v>
      </c>
      <c r="W363" s="4"/>
      <c r="X363">
        <f>IF(front!E363&gt;$X$2,O363,P363)</f>
        <v>1176.6797909694576</v>
      </c>
      <c r="Y363">
        <f t="shared" si="115"/>
        <v>930.14295066132286</v>
      </c>
      <c r="Z363">
        <f>SUMPRODUCT($B$7:$B$456,Y$7:Y$456,EXP(constants!$B$32+constants!$A$32*ABS($A$7:$A$456-$A363)))</f>
        <v>24.336050339751992</v>
      </c>
      <c r="AA363">
        <f t="shared" si="104"/>
        <v>905.80690032157088</v>
      </c>
      <c r="AB363">
        <f t="shared" si="116"/>
        <v>901.64929130181974</v>
      </c>
      <c r="AD363" s="4">
        <f t="shared" si="105"/>
        <v>1315.8522004368626</v>
      </c>
      <c r="AE363">
        <f>SUMPRODUCT($B$7:$B$456,AD$7:AD$456,EXP(constants!$B$32+constants!$A$32*ABS($A$7:$A$456-$A363)))</f>
        <v>31.636974123274136</v>
      </c>
      <c r="AF363" s="4">
        <f t="shared" si="106"/>
        <v>1284.2152263135886</v>
      </c>
      <c r="AG363">
        <f t="shared" si="117"/>
        <v>1284.2152263135886</v>
      </c>
      <c r="AH363" s="4"/>
      <c r="AI363" s="5">
        <f>SUMPRODUCT(constants!$B$13:$B$20,A363^constants!$A$13:$A$20)*constants!$C$10/((A363/1000000000)^5*(EXP(0.014388/(A363/1000000000)/constants!$B$9)-1))</f>
        <v>1.0312315473307934E-6</v>
      </c>
      <c r="AJ363">
        <f>SUMPRODUCT(A363^constants!$E$28:$J$28,constants!$E$27:$J$27)</f>
        <v>7.7662189767237775E-7</v>
      </c>
      <c r="AL363" s="17">
        <f t="shared" si="107"/>
        <v>1.1437169166316097E-9</v>
      </c>
      <c r="AM363">
        <f t="shared" si="118"/>
        <v>6.0474434639878407E-10</v>
      </c>
      <c r="AN363">
        <f t="shared" si="119"/>
        <v>1.8912403620511289</v>
      </c>
      <c r="AO363">
        <f t="shared" si="120"/>
        <v>1.1360260154304414E-9</v>
      </c>
      <c r="AQ363">
        <f t="shared" si="125"/>
        <v>1.1437169166316097E-9</v>
      </c>
      <c r="AS363" s="4">
        <f t="shared" si="122"/>
        <v>1.0067700044688275</v>
      </c>
    </row>
    <row r="364" spans="1:45" x14ac:dyDescent="0.2">
      <c r="A364">
        <f>front!A364</f>
        <v>357.39</v>
      </c>
      <c r="B364" s="1">
        <f t="shared" si="123"/>
        <v>0.46999999999997044</v>
      </c>
      <c r="C364">
        <f>front!D364-front!B364</f>
        <v>742.59999999999991</v>
      </c>
      <c r="D364" s="2">
        <f>front!E364-front!C364</f>
        <v>6076.9999999999982</v>
      </c>
      <c r="E364" s="2">
        <f>IF(front!F364-front!C364&gt;0,front!F364-front!C364,0)</f>
        <v>1280.2999999999993</v>
      </c>
      <c r="F364" s="2">
        <f>front!I364-front!H364</f>
        <v>8004.5999999999985</v>
      </c>
      <c r="G364" s="2">
        <f>IF(front!J364-front!H364&gt;0,front!J364-front!H364,0)</f>
        <v>57.899999999999636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740.88634103124696</v>
      </c>
      <c r="J364" s="4">
        <f>D364/(constants!$A$4+constants!$B$4*data!D364+constants!$C$4*data!D364^2+constants!$D$4*data!D364^3+constants!$E$4*data!D364^4+constants!$F$4*data!D364^5+constants!$G$4*data!D364^6+constants!$H$4*data!D364^7)</f>
        <v>6065.405149184252</v>
      </c>
      <c r="K364" s="4">
        <f>E364/(constants!$A$4+constants!$B$4*data!E364+constants!$C$4*data!E364^2+constants!$D$4*data!E364^3+constants!$E$4*data!E364^4+constants!$F$4*data!E364^5+constants!$G$4*data!E364^6+constants!$H$4*data!E364^7)</f>
        <v>1277.3677989394068</v>
      </c>
      <c r="L364" s="4">
        <f>F364/(constants!$A$4+constants!$B$4*data!F364+constants!$C$4*data!F364^2+constants!$D$4*data!F364^3+constants!$E$4*data!F364^4+constants!$F$4*data!F364^5+constants!$G$4*data!F364^6+constants!$H$4*data!F364^7)</f>
        <v>7994.6597076195003</v>
      </c>
      <c r="M364" s="4">
        <f>G364/(constants!$A$4+constants!$B$4*data!G364+constants!$C$4*data!G364^2+constants!$D$4*data!G364^3+constants!$E$4*data!G364^4+constants!$F$4*data!G364^5+constants!$G$4*data!G364^6+constants!$H$4*data!G364^7)</f>
        <v>57.76346414377231</v>
      </c>
      <c r="N364" s="4"/>
      <c r="O364" s="4">
        <f t="shared" si="108"/>
        <v>1234.8105683854117</v>
      </c>
      <c r="P364" s="4">
        <f t="shared" si="109"/>
        <v>1213.0810298368503</v>
      </c>
      <c r="Q364" s="4">
        <f t="shared" si="110"/>
        <v>255.47355978788138</v>
      </c>
      <c r="R364" s="4">
        <f t="shared" si="111"/>
        <v>1332.44328460325</v>
      </c>
      <c r="S364" s="4">
        <f t="shared" si="112"/>
        <v>9.6272440239620511</v>
      </c>
      <c r="T364" s="4">
        <f t="shared" si="124"/>
        <v>1.0179126851497164</v>
      </c>
      <c r="U364" s="4">
        <f t="shared" si="113"/>
        <v>0.21059892414791165</v>
      </c>
      <c r="V364" s="4">
        <f t="shared" si="114"/>
        <v>7.2252561405108297E-3</v>
      </c>
      <c r="W364" s="4"/>
      <c r="X364">
        <f>IF(front!E364&gt;$X$2,O364,P364)</f>
        <v>1213.0810298368503</v>
      </c>
      <c r="Y364">
        <f t="shared" si="115"/>
        <v>961.29314587813747</v>
      </c>
      <c r="Z364">
        <f>SUMPRODUCT($B$7:$B$456,Y$7:Y$456,EXP(constants!$B$32+constants!$A$32*ABS($A$7:$A$456-$A364)))</f>
        <v>24.576936409166503</v>
      </c>
      <c r="AA364">
        <f t="shared" si="104"/>
        <v>936.71620946897099</v>
      </c>
      <c r="AB364">
        <f t="shared" si="116"/>
        <v>932.55860044921985</v>
      </c>
      <c r="AD364" s="4">
        <f t="shared" si="105"/>
        <v>1322.6907863771264</v>
      </c>
      <c r="AE364">
        <f>SUMPRODUCT($B$7:$B$456,AD$7:AD$456,EXP(constants!$B$32+constants!$A$32*ABS($A$7:$A$456-$A364)))</f>
        <v>31.564971911667865</v>
      </c>
      <c r="AF364" s="4">
        <f t="shared" si="106"/>
        <v>1291.1258144654585</v>
      </c>
      <c r="AG364">
        <f t="shared" si="117"/>
        <v>1291.1258144654585</v>
      </c>
      <c r="AH364" s="4"/>
      <c r="AI364" s="5">
        <f>SUMPRODUCT(constants!$B$13:$B$20,A364^constants!$A$13:$A$20)*constants!$C$10/((A364/1000000000)^5*(EXP(0.014388/(A364/1000000000)/constants!$B$9)-1))</f>
        <v>1.0419365979779294E-6</v>
      </c>
      <c r="AJ364">
        <f>SUMPRODUCT(A364^constants!$E$28:$J$28,constants!$E$27:$J$27)</f>
        <v>7.7295785627071222E-7</v>
      </c>
      <c r="AL364" s="17">
        <f t="shared" si="107"/>
        <v>1.1172880690564877E-9</v>
      </c>
      <c r="AM364">
        <f t="shared" si="118"/>
        <v>5.9866966302639226E-10</v>
      </c>
      <c r="AN364">
        <f t="shared" si="119"/>
        <v>1.8662847611291642</v>
      </c>
      <c r="AO364">
        <f t="shared" si="120"/>
        <v>1.1246145844883668E-9</v>
      </c>
      <c r="AQ364">
        <f t="shared" si="125"/>
        <v>1.1172880690564877E-9</v>
      </c>
      <c r="AS364" s="4">
        <f t="shared" si="122"/>
        <v>0.99348530996046769</v>
      </c>
    </row>
    <row r="365" spans="1:45" x14ac:dyDescent="0.2">
      <c r="A365">
        <f>front!A365</f>
        <v>357.86</v>
      </c>
      <c r="B365" s="1">
        <f t="shared" si="123"/>
        <v>0.47000000000002728</v>
      </c>
      <c r="C365">
        <f>front!D365-front!B365</f>
        <v>735</v>
      </c>
      <c r="D365" s="2">
        <f>front!E365-front!C365</f>
        <v>6076.5999999999985</v>
      </c>
      <c r="E365" s="2">
        <f>IF(front!F365-front!C365&gt;0,front!F365-front!C365,0)</f>
        <v>1313.3999999999996</v>
      </c>
      <c r="F365" s="2">
        <f>front!I365-front!H365</f>
        <v>7821.2000000000007</v>
      </c>
      <c r="G365" s="2">
        <f>IF(front!J365-front!H365&gt;0,front!J365-front!H365,0)</f>
        <v>32.699999999998909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733.30361474273252</v>
      </c>
      <c r="J365" s="4">
        <f>D365/(constants!$A$4+constants!$B$4*data!D365+constants!$C$4*data!D365^2+constants!$D$4*data!D365^3+constants!$E$4*data!D365^4+constants!$F$4*data!D365^5+constants!$G$4*data!D365^6+constants!$H$4*data!D365^7)</f>
        <v>6065.005316404282</v>
      </c>
      <c r="K365" s="4">
        <f>E365/(constants!$A$4+constants!$B$4*data!E365+constants!$C$4*data!E365^2+constants!$D$4*data!E365^3+constants!$E$4*data!E365^4+constants!$F$4*data!E365^5+constants!$G$4*data!E365^6+constants!$H$4*data!E365^7)</f>
        <v>1310.3928441347791</v>
      </c>
      <c r="L365" s="4">
        <f>F365/(constants!$A$4+constants!$B$4*data!F365+constants!$C$4*data!F365^2+constants!$D$4*data!F365^3+constants!$E$4*data!F365^4+constants!$F$4*data!F365^5+constants!$G$4*data!F365^6+constants!$H$4*data!F365^7)</f>
        <v>7810.8568686769931</v>
      </c>
      <c r="M365" s="4">
        <f>G365/(constants!$A$4+constants!$B$4*data!G365+constants!$C$4*data!G365^2+constants!$D$4*data!G365^3+constants!$E$4*data!G365^4+constants!$F$4*data!G365^5+constants!$G$4*data!G365^6+constants!$H$4*data!G365^7)</f>
        <v>32.622801374059762</v>
      </c>
      <c r="N365" s="4"/>
      <c r="O365" s="4">
        <f t="shared" si="108"/>
        <v>1222.1726912378874</v>
      </c>
      <c r="P365" s="4">
        <f t="shared" si="109"/>
        <v>1213.0010632808564</v>
      </c>
      <c r="Q365" s="4">
        <f t="shared" si="110"/>
        <v>262.07856882695586</v>
      </c>
      <c r="R365" s="4">
        <f t="shared" si="111"/>
        <v>1301.8094781128323</v>
      </c>
      <c r="S365" s="4">
        <f t="shared" si="112"/>
        <v>5.4371335623432939</v>
      </c>
      <c r="T365" s="4">
        <f t="shared" si="124"/>
        <v>1.0075611046310413</v>
      </c>
      <c r="U365" s="4">
        <f t="shared" si="113"/>
        <v>0.21605798771363038</v>
      </c>
      <c r="V365" s="4">
        <f t="shared" si="114"/>
        <v>4.1765970011412371E-3</v>
      </c>
      <c r="W365" s="4"/>
      <c r="X365">
        <f>IF(front!E365&gt;$X$2,O365,P365)</f>
        <v>1213.0010632808564</v>
      </c>
      <c r="Y365">
        <f t="shared" si="115"/>
        <v>954.70345968282913</v>
      </c>
      <c r="Z365">
        <f>SUMPRODUCT($B$7:$B$456,Y$7:Y$456,EXP(constants!$B$32+constants!$A$32*ABS($A$7:$A$456-$A365)))</f>
        <v>24.818622950617339</v>
      </c>
      <c r="AA365">
        <f t="shared" si="104"/>
        <v>929.88483673221185</v>
      </c>
      <c r="AB365">
        <f t="shared" si="116"/>
        <v>925.72722771246072</v>
      </c>
      <c r="AD365" s="4">
        <f t="shared" si="105"/>
        <v>1296.3016053207882</v>
      </c>
      <c r="AE365">
        <f>SUMPRODUCT($B$7:$B$456,AD$7:AD$456,EXP(constants!$B$32+constants!$A$32*ABS($A$7:$A$456-$A365)))</f>
        <v>31.492461791614051</v>
      </c>
      <c r="AF365" s="4">
        <f t="shared" si="106"/>
        <v>1264.8091435291742</v>
      </c>
      <c r="AG365">
        <f t="shared" si="117"/>
        <v>1264.8091435291742</v>
      </c>
      <c r="AH365" s="4"/>
      <c r="AI365" s="5">
        <f>SUMPRODUCT(constants!$B$13:$B$20,A365^constants!$A$13:$A$20)*constants!$C$10/((A365/1000000000)^5*(EXP(0.014388/(A365/1000000000)/constants!$B$9)-1))</f>
        <v>1.0527140189849423E-6</v>
      </c>
      <c r="AJ365">
        <f>SUMPRODUCT(A365^constants!$E$28:$J$28,constants!$E$27:$J$27)</f>
        <v>7.6931845991438279E-7</v>
      </c>
      <c r="AL365" s="17">
        <f t="shared" si="107"/>
        <v>1.137175171552721E-9</v>
      </c>
      <c r="AM365">
        <f t="shared" si="118"/>
        <v>6.0824865462924095E-10</v>
      </c>
      <c r="AN365">
        <f t="shared" si="119"/>
        <v>1.8695892919744939</v>
      </c>
      <c r="AO365">
        <f t="shared" si="120"/>
        <v>1.1426089381805135E-9</v>
      </c>
      <c r="AQ365">
        <f t="shared" si="125"/>
        <v>1.137175171552721E-9</v>
      </c>
      <c r="AS365" s="4">
        <f t="shared" si="122"/>
        <v>0.9952444213884365</v>
      </c>
    </row>
    <row r="366" spans="1:45" x14ac:dyDescent="0.2">
      <c r="A366">
        <f>front!A366</f>
        <v>358.33</v>
      </c>
      <c r="B366" s="1">
        <f t="shared" si="123"/>
        <v>0.46999999999997044</v>
      </c>
      <c r="C366">
        <f>front!D366-front!B366</f>
        <v>744.19999999999982</v>
      </c>
      <c r="D366" s="2">
        <f>front!E366-front!C366</f>
        <v>6143.0000000000018</v>
      </c>
      <c r="E366" s="2">
        <f>IF(front!F366-front!C366&gt;0,front!F366-front!C366,0)</f>
        <v>1331.3000000000011</v>
      </c>
      <c r="F366" s="2">
        <f>front!I366-front!H366</f>
        <v>7861.1999999999989</v>
      </c>
      <c r="G366" s="2">
        <f>IF(front!J366-front!H366&gt;0,front!J366-front!H366,0)</f>
        <v>16.5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742.48270480301892</v>
      </c>
      <c r="J366" s="4">
        <f>D366/(constants!$A$4+constants!$B$4*data!D366+constants!$C$4*data!D366^2+constants!$D$4*data!D366^3+constants!$E$4*data!D366^4+constants!$F$4*data!D366^5+constants!$G$4*data!D366^6+constants!$H$4*data!D366^7)</f>
        <v>6131.3799649829079</v>
      </c>
      <c r="K366" s="4">
        <f>E366/(constants!$A$4+constants!$B$4*data!E366+constants!$C$4*data!E366^2+constants!$D$4*data!E366^3+constants!$E$4*data!E366^4+constants!$F$4*data!E366^5+constants!$G$4*data!E366^6+constants!$H$4*data!E366^7)</f>
        <v>1328.2523065022053</v>
      </c>
      <c r="L366" s="4">
        <f>F366/(constants!$A$4+constants!$B$4*data!F366+constants!$C$4*data!F366^2+constants!$D$4*data!F366^3+constants!$E$4*data!F366^4+constants!$F$4*data!F366^5+constants!$G$4*data!F366^6+constants!$H$4*data!F366^7)</f>
        <v>7850.9397189171823</v>
      </c>
      <c r="M366" s="4">
        <f>G366/(constants!$A$4+constants!$B$4*data!G366+constants!$C$4*data!G366^2+constants!$D$4*data!G366^3+constants!$E$4*data!G366^4+constants!$F$4*data!G366^5+constants!$G$4*data!G366^6+constants!$H$4*data!G366^7)</f>
        <v>16.461017522771488</v>
      </c>
      <c r="N366" s="4"/>
      <c r="O366" s="4">
        <f t="shared" si="108"/>
        <v>1237.4711746716982</v>
      </c>
      <c r="P366" s="4">
        <f t="shared" si="109"/>
        <v>1226.2759929965816</v>
      </c>
      <c r="Q366" s="4">
        <f t="shared" si="110"/>
        <v>265.65046130044107</v>
      </c>
      <c r="R366" s="4">
        <f t="shared" si="111"/>
        <v>1308.4899531528638</v>
      </c>
      <c r="S366" s="4">
        <f t="shared" si="112"/>
        <v>2.743502920461915</v>
      </c>
      <c r="T366" s="4">
        <f t="shared" si="124"/>
        <v>1.0091294143725016</v>
      </c>
      <c r="U366" s="4">
        <f t="shared" si="113"/>
        <v>0.2166318698381153</v>
      </c>
      <c r="V366" s="4">
        <f t="shared" si="114"/>
        <v>2.0966939133551044E-3</v>
      </c>
      <c r="W366" s="4"/>
      <c r="X366">
        <f>IF(front!E366&gt;$X$2,O366,P366)</f>
        <v>1226.2759929965816</v>
      </c>
      <c r="Y366">
        <f t="shared" si="115"/>
        <v>964.45802804149798</v>
      </c>
      <c r="Z366">
        <f>SUMPRODUCT($B$7:$B$456,Y$7:Y$456,EXP(constants!$B$32+constants!$A$32*ABS($A$7:$A$456-$A366)))</f>
        <v>25.061397631085924</v>
      </c>
      <c r="AA366">
        <f t="shared" si="104"/>
        <v>939.39663041041206</v>
      </c>
      <c r="AB366">
        <f t="shared" si="116"/>
        <v>935.23902139066092</v>
      </c>
      <c r="AD366" s="4">
        <f t="shared" si="105"/>
        <v>1305.7107561886469</v>
      </c>
      <c r="AE366">
        <f>SUMPRODUCT($B$7:$B$456,AD$7:AD$456,EXP(constants!$B$32+constants!$A$32*ABS($A$7:$A$456-$A366)))</f>
        <v>31.419852176361502</v>
      </c>
      <c r="AF366" s="4">
        <f t="shared" si="106"/>
        <v>1274.2909040122854</v>
      </c>
      <c r="AG366">
        <f t="shared" si="117"/>
        <v>1274.2909040122854</v>
      </c>
      <c r="AH366" s="4"/>
      <c r="AI366" s="5">
        <f>SUMPRODUCT(constants!$B$13:$B$20,A366^constants!$A$13:$A$20)*constants!$C$10/((A366/1000000000)^5*(EXP(0.014388/(A366/1000000000)/constants!$B$9)-1))</f>
        <v>1.0635639440386028E-6</v>
      </c>
      <c r="AJ366">
        <f>SUMPRODUCT(A366^constants!$E$28:$J$28,constants!$E$27:$J$27)</f>
        <v>7.6570388724065937E-7</v>
      </c>
      <c r="AL366" s="17">
        <f t="shared" si="107"/>
        <v>1.1372108302935524E-9</v>
      </c>
      <c r="AM366">
        <f t="shared" si="118"/>
        <v>6.0088625354676251E-10</v>
      </c>
      <c r="AN366">
        <f t="shared" si="119"/>
        <v>1.8925559098433455</v>
      </c>
      <c r="AO366">
        <f t="shared" si="120"/>
        <v>1.1287785002185298E-9</v>
      </c>
      <c r="AQ366">
        <f t="shared" si="125"/>
        <v>1.1372108302935524E-9</v>
      </c>
      <c r="AS366" s="4">
        <f t="shared" si="122"/>
        <v>1.0074703142143389</v>
      </c>
    </row>
    <row r="367" spans="1:45" x14ac:dyDescent="0.2">
      <c r="A367">
        <f>front!A367</f>
        <v>358.8</v>
      </c>
      <c r="B367" s="1">
        <f t="shared" si="123"/>
        <v>0.47000000000002728</v>
      </c>
      <c r="C367">
        <f>front!D367-front!B367</f>
        <v>760.4699999999998</v>
      </c>
      <c r="D367" s="2">
        <f>front!E367-front!C367</f>
        <v>6237.9</v>
      </c>
      <c r="E367" s="2">
        <f>IF(front!F367-front!C367&gt;0,front!F367-front!C367,0)</f>
        <v>1308.6000000000004</v>
      </c>
      <c r="F367" s="2">
        <f>front!I367-front!H367</f>
        <v>7855.2999999999993</v>
      </c>
      <c r="G367" s="2">
        <f>IF(front!J367-front!H367&gt;0,front!J367-front!H367,0)</f>
        <v>0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758.71573548762308</v>
      </c>
      <c r="J367" s="4">
        <f>D367/(constants!$A$4+constants!$B$4*data!D367+constants!$C$4*data!D367^2+constants!$D$4*data!D367^3+constants!$E$4*data!D367^4+constants!$F$4*data!D367^5+constants!$G$4*data!D367^6+constants!$H$4*data!D367^7)</f>
        <v>6226.252289029977</v>
      </c>
      <c r="K367" s="4">
        <f>E367/(constants!$A$4+constants!$B$4*data!E367+constants!$C$4*data!E367^2+constants!$D$4*data!E367^3+constants!$E$4*data!E367^4+constants!$F$4*data!E367^5+constants!$G$4*data!E367^6+constants!$H$4*data!E367^7)</f>
        <v>1305.603714164022</v>
      </c>
      <c r="L367" s="4">
        <f>F367/(constants!$A$4+constants!$B$4*data!F367+constants!$C$4*data!F367^2+constants!$D$4*data!F367^3+constants!$E$4*data!F367^4+constants!$F$4*data!F367^5+constants!$G$4*data!F367^6+constants!$H$4*data!F367^7)</f>
        <v>7845.027324536527</v>
      </c>
      <c r="M367" s="4">
        <f>G367/(constants!$A$4+constants!$B$4*data!G367+constants!$C$4*data!G367^2+constants!$D$4*data!G367^3+constants!$E$4*data!G367^4+constants!$F$4*data!G367^5+constants!$G$4*data!G367^6+constants!$H$4*data!G367^7)</f>
        <v>0</v>
      </c>
      <c r="N367" s="4"/>
      <c r="O367" s="4">
        <f t="shared" si="108"/>
        <v>1264.526225812705</v>
      </c>
      <c r="P367" s="4">
        <f t="shared" si="109"/>
        <v>1245.2504578059954</v>
      </c>
      <c r="Q367" s="4">
        <f t="shared" si="110"/>
        <v>261.12074283280435</v>
      </c>
      <c r="R367" s="4">
        <f t="shared" si="111"/>
        <v>1307.5045540894212</v>
      </c>
      <c r="S367" s="4">
        <f t="shared" si="112"/>
        <v>0</v>
      </c>
      <c r="T367" s="4">
        <f t="shared" si="124"/>
        <v>1.0154794305722814</v>
      </c>
      <c r="U367" s="4">
        <f t="shared" si="113"/>
        <v>0.2096933522055254</v>
      </c>
      <c r="V367" s="4">
        <f t="shared" si="114"/>
        <v>0</v>
      </c>
      <c r="W367" s="4"/>
      <c r="X367">
        <f>IF(front!E367&gt;$X$2,O367,P367)</f>
        <v>1245.2504578059954</v>
      </c>
      <c r="Y367">
        <f t="shared" si="115"/>
        <v>987.89686180103695</v>
      </c>
      <c r="Z367">
        <f>SUMPRODUCT($B$7:$B$456,Y$7:Y$456,EXP(constants!$B$32+constants!$A$32*ABS($A$7:$A$456-$A367)))</f>
        <v>25.305263844702466</v>
      </c>
      <c r="AA367">
        <f t="shared" si="104"/>
        <v>962.59159795633445</v>
      </c>
      <c r="AB367">
        <f t="shared" si="116"/>
        <v>958.43398893658332</v>
      </c>
      <c r="AD367" s="4">
        <f t="shared" si="105"/>
        <v>1307.5045540894212</v>
      </c>
      <c r="AE367">
        <f>SUMPRODUCT($B$7:$B$456,AD$7:AD$456,EXP(constants!$B$32+constants!$A$32*ABS($A$7:$A$456-$A367)))</f>
        <v>31.346927070298182</v>
      </c>
      <c r="AF367" s="4">
        <f t="shared" si="106"/>
        <v>1276.1576270191231</v>
      </c>
      <c r="AG367">
        <f t="shared" si="117"/>
        <v>1276.1576270191231</v>
      </c>
      <c r="AH367" s="4"/>
      <c r="AI367" s="5">
        <f>SUMPRODUCT(constants!$B$13:$B$20,A367^constants!$A$13:$A$20)*constants!$C$10/((A367/1000000000)^5*(EXP(0.014388/(A367/1000000000)/constants!$B$9)-1))</f>
        <v>1.0744865046824151E-6</v>
      </c>
      <c r="AJ367">
        <f>SUMPRODUCT(A367^constants!$E$28:$J$28,constants!$E$27:$J$27)</f>
        <v>7.6211432014570675E-7</v>
      </c>
      <c r="AL367" s="17">
        <f t="shared" si="107"/>
        <v>1.1210855594495309E-9</v>
      </c>
      <c r="AM367">
        <f t="shared" si="118"/>
        <v>5.9719450325730539E-10</v>
      </c>
      <c r="AN367">
        <f t="shared" si="119"/>
        <v>1.8772536474042252</v>
      </c>
      <c r="AO367">
        <f t="shared" si="120"/>
        <v>1.1218434632954553E-9</v>
      </c>
      <c r="AQ367">
        <f t="shared" si="125"/>
        <v>1.1210855594495309E-9</v>
      </c>
      <c r="AS367" s="4">
        <f t="shared" si="122"/>
        <v>0.99932441212101197</v>
      </c>
    </row>
    <row r="368" spans="1:45" x14ac:dyDescent="0.2">
      <c r="A368">
        <f>front!A368</f>
        <v>359.27</v>
      </c>
      <c r="B368" s="1">
        <f t="shared" si="123"/>
        <v>0.46999999999997044</v>
      </c>
      <c r="C368">
        <f>front!D368-front!B368</f>
        <v>768.59999999999991</v>
      </c>
      <c r="D368" s="2">
        <f>front!E368-front!C368</f>
        <v>6275.2999999999993</v>
      </c>
      <c r="E368" s="2">
        <f>IF(front!F368-front!C368&gt;0,front!F368-front!C368,0)</f>
        <v>1336.6999999999989</v>
      </c>
      <c r="F368" s="2">
        <f>front!I368-front!H368</f>
        <v>7790.7999999999993</v>
      </c>
      <c r="G368" s="2">
        <f>IF(front!J368-front!H368&gt;0,front!J368-front!H368,0)</f>
        <v>19.699999999998909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766.82726655232932</v>
      </c>
      <c r="J368" s="4">
        <f>D368/(constants!$A$4+constants!$B$4*data!D368+constants!$C$4*data!D368^2+constants!$D$4*data!D368^3+constants!$E$4*data!D368^4+constants!$F$4*data!D368^5+constants!$G$4*data!D368^6+constants!$H$4*data!D368^7)</f>
        <v>6263.6442073850849</v>
      </c>
      <c r="K368" s="4">
        <f>E368/(constants!$A$4+constants!$B$4*data!E368+constants!$C$4*data!E368^2+constants!$D$4*data!E368^3+constants!$E$4*data!E368^4+constants!$F$4*data!E368^5+constants!$G$4*data!E368^6+constants!$H$4*data!E368^7)</f>
        <v>1333.6400767919274</v>
      </c>
      <c r="L368" s="4">
        <f>F368/(constants!$A$4+constants!$B$4*data!F368+constants!$C$4*data!F368^2+constants!$D$4*data!F368^3+constants!$E$4*data!F368^4+constants!$F$4*data!F368^5+constants!$G$4*data!F368^6+constants!$H$4*data!F368^7)</f>
        <v>7780.3957450208536</v>
      </c>
      <c r="M368" s="4">
        <f>G368/(constants!$A$4+constants!$B$4*data!G368+constants!$C$4*data!G368^2+constants!$D$4*data!G368^3+constants!$E$4*data!G368^4+constants!$F$4*data!G368^5+constants!$G$4*data!G368^6+constants!$H$4*data!G368^7)</f>
        <v>19.653464178350237</v>
      </c>
      <c r="N368" s="4"/>
      <c r="O368" s="4">
        <f t="shared" si="108"/>
        <v>1278.0454442538821</v>
      </c>
      <c r="P368" s="4">
        <f t="shared" si="109"/>
        <v>1252.7288414770169</v>
      </c>
      <c r="Q368" s="4">
        <f t="shared" si="110"/>
        <v>266.72801535838551</v>
      </c>
      <c r="R368" s="4">
        <f t="shared" si="111"/>
        <v>1296.7326241701421</v>
      </c>
      <c r="S368" s="4">
        <f t="shared" si="112"/>
        <v>3.2755773630583729</v>
      </c>
      <c r="T368" s="4">
        <f t="shared" si="124"/>
        <v>1.0202091641372413</v>
      </c>
      <c r="U368" s="4">
        <f t="shared" si="113"/>
        <v>0.21291759758951714</v>
      </c>
      <c r="V368" s="4">
        <f t="shared" si="114"/>
        <v>2.5260237168434115E-3</v>
      </c>
      <c r="W368" s="4"/>
      <c r="X368">
        <f>IF(front!E368&gt;$X$2,O368,P368)</f>
        <v>1252.7288414770169</v>
      </c>
      <c r="Y368">
        <f t="shared" si="115"/>
        <v>989.84886816253106</v>
      </c>
      <c r="Z368">
        <f>SUMPRODUCT($B$7:$B$456,Y$7:Y$456,EXP(constants!$B$32+constants!$A$32*ABS($A$7:$A$456-$A368)))</f>
        <v>25.549987106484839</v>
      </c>
      <c r="AA368">
        <f t="shared" si="104"/>
        <v>964.29888105604618</v>
      </c>
      <c r="AB368">
        <f t="shared" si="116"/>
        <v>960.14127203629505</v>
      </c>
      <c r="AD368" s="4">
        <f t="shared" si="105"/>
        <v>1293.4144302671677</v>
      </c>
      <c r="AE368">
        <f>SUMPRODUCT($B$7:$B$456,AD$7:AD$456,EXP(constants!$B$32+constants!$A$32*ABS($A$7:$A$456-$A368)))</f>
        <v>31.273603067234681</v>
      </c>
      <c r="AF368" s="4">
        <f t="shared" si="106"/>
        <v>1262.140827199933</v>
      </c>
      <c r="AG368">
        <f t="shared" si="117"/>
        <v>1262.140827199933</v>
      </c>
      <c r="AH368" s="4"/>
      <c r="AI368" s="5">
        <f>SUMPRODUCT(constants!$B$13:$B$20,A368^constants!$A$13:$A$20)*constants!$C$10/((A368/1000000000)^5*(EXP(0.014388/(A368/1000000000)/constants!$B$9)-1))</f>
        <v>1.0854818303122051E-6</v>
      </c>
      <c r="AJ368">
        <f>SUMPRODUCT(A368^constants!$E$28:$J$28,constants!$E$27:$J$27)</f>
        <v>7.585499436729118E-7</v>
      </c>
      <c r="AL368" s="17">
        <f t="shared" si="107"/>
        <v>1.1305438709140002E-9</v>
      </c>
      <c r="AM368">
        <f t="shared" si="118"/>
        <v>6.0100261977560728E-10</v>
      </c>
      <c r="AN368">
        <f t="shared" si="119"/>
        <v>1.8810964107545896</v>
      </c>
      <c r="AO368">
        <f t="shared" si="120"/>
        <v>1.1289970968272826E-9</v>
      </c>
      <c r="AQ368">
        <f t="shared" si="125"/>
        <v>1.1305438709140002E-9</v>
      </c>
      <c r="AS368" s="4">
        <f t="shared" si="122"/>
        <v>1.0013700425723542</v>
      </c>
    </row>
    <row r="369" spans="1:45" x14ac:dyDescent="0.2">
      <c r="A369">
        <f>front!A369</f>
        <v>359.74</v>
      </c>
      <c r="B369" s="1">
        <f t="shared" si="123"/>
        <v>0.47000000000002728</v>
      </c>
      <c r="C369">
        <f>front!D369-front!B369</f>
        <v>778.92999999999938</v>
      </c>
      <c r="D369" s="2">
        <f>front!E369-front!C369</f>
        <v>6291.0999999999985</v>
      </c>
      <c r="E369" s="2">
        <f>IF(front!F369-front!C369&gt;0,front!F369-front!C369,0)</f>
        <v>1289.5</v>
      </c>
      <c r="F369" s="2">
        <f>front!I369-front!H369</f>
        <v>7858.4</v>
      </c>
      <c r="G369" s="2">
        <f>IF(front!J369-front!H369&gt;0,front!J369-front!H369,0)</f>
        <v>64.800000000001091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777.13380390265922</v>
      </c>
      <c r="J369" s="4">
        <f>D369/(constants!$A$4+constants!$B$4*data!D369+constants!$C$4*data!D369^2+constants!$D$4*data!D369^3+constants!$E$4*data!D369^4+constants!$F$4*data!D369^5+constants!$G$4*data!D369^6+constants!$H$4*data!D369^7)</f>
        <v>6279.4412807346071</v>
      </c>
      <c r="K369" s="4">
        <f>E369/(constants!$A$4+constants!$B$4*data!E369+constants!$C$4*data!E369^2+constants!$D$4*data!E369^3+constants!$E$4*data!E369^4+constants!$F$4*data!E369^5+constants!$G$4*data!E369^6+constants!$H$4*data!E369^7)</f>
        <v>1286.5469662800645</v>
      </c>
      <c r="L369" s="4">
        <f>F369/(constants!$A$4+constants!$B$4*data!F369+constants!$C$4*data!F369^2+constants!$D$4*data!F369^3+constants!$E$4*data!F369^4+constants!$F$4*data!F369^5+constants!$G$4*data!F369^6+constants!$H$4*data!F369^7)</f>
        <v>7848.1338293136896</v>
      </c>
      <c r="M369" s="4">
        <f>G369/(constants!$A$4+constants!$B$4*data!G369+constants!$C$4*data!G369^2+constants!$D$4*data!G369^3+constants!$E$4*data!G369^4+constants!$F$4*data!G369^5+constants!$G$4*data!G369^6+constants!$H$4*data!G369^7)</f>
        <v>64.647239855643846</v>
      </c>
      <c r="N369" s="4"/>
      <c r="O369" s="4">
        <f t="shared" si="108"/>
        <v>1295.2230065044321</v>
      </c>
      <c r="P369" s="4">
        <f t="shared" si="109"/>
        <v>1255.8882561469213</v>
      </c>
      <c r="Q369" s="4">
        <f t="shared" si="110"/>
        <v>257.30939325601292</v>
      </c>
      <c r="R369" s="4">
        <f t="shared" si="111"/>
        <v>1308.0223048856151</v>
      </c>
      <c r="S369" s="4">
        <f t="shared" si="112"/>
        <v>10.774539975940641</v>
      </c>
      <c r="T369" s="4">
        <f t="shared" si="124"/>
        <v>1.0313202629015659</v>
      </c>
      <c r="U369" s="4">
        <f t="shared" si="113"/>
        <v>0.20488239458934102</v>
      </c>
      <c r="V369" s="4">
        <f t="shared" si="114"/>
        <v>8.2372754162497713E-3</v>
      </c>
      <c r="W369" s="4"/>
      <c r="X369">
        <f>IF(front!E369&gt;$X$2,O369,P369)</f>
        <v>1255.8882561469213</v>
      </c>
      <c r="Y369">
        <f t="shared" si="115"/>
        <v>1002.2910239933298</v>
      </c>
      <c r="Z369">
        <f>SUMPRODUCT($B$7:$B$456,Y$7:Y$456,EXP(constants!$B$32+constants!$A$32*ABS($A$7:$A$456-$A369)))</f>
        <v>25.795708283184435</v>
      </c>
      <c r="AA369">
        <f t="shared" si="104"/>
        <v>976.49531571014529</v>
      </c>
      <c r="AB369">
        <f t="shared" si="116"/>
        <v>972.33770669039416</v>
      </c>
      <c r="AD369" s="4">
        <f t="shared" si="105"/>
        <v>1297.1075839394005</v>
      </c>
      <c r="AE369">
        <f>SUMPRODUCT($B$7:$B$456,AD$7:AD$456,EXP(constants!$B$32+constants!$A$32*ABS($A$7:$A$456-$A369)))</f>
        <v>31.200073498058178</v>
      </c>
      <c r="AF369" s="4">
        <f t="shared" si="106"/>
        <v>1265.9075104413423</v>
      </c>
      <c r="AG369">
        <f t="shared" si="117"/>
        <v>1265.9075104413423</v>
      </c>
      <c r="AH369" s="4"/>
      <c r="AI369" s="5">
        <f>SUMPRODUCT(constants!$B$13:$B$20,A369^constants!$A$13:$A$20)*constants!$C$10/((A369/1000000000)^5*(EXP(0.014388/(A369/1000000000)/constants!$B$9)-1))</f>
        <v>1.096550048171865E-6</v>
      </c>
      <c r="AJ369">
        <f>SUMPRODUCT(A369^constants!$E$28:$J$28,constants!$E$27:$J$27)</f>
        <v>7.5501094589427173E-7</v>
      </c>
      <c r="AL369" s="17">
        <f t="shared" si="107"/>
        <v>1.1277460913289683E-9</v>
      </c>
      <c r="AM369">
        <f t="shared" si="118"/>
        <v>5.9641872701351374E-10</v>
      </c>
      <c r="AN369">
        <f t="shared" si="119"/>
        <v>1.8908629797323848</v>
      </c>
      <c r="AO369">
        <f t="shared" si="120"/>
        <v>1.1203861499690088E-9</v>
      </c>
      <c r="AQ369">
        <f t="shared" si="125"/>
        <v>1.1277460913289683E-9</v>
      </c>
      <c r="AS369" s="4">
        <f t="shared" si="122"/>
        <v>1.0065691113373396</v>
      </c>
    </row>
    <row r="370" spans="1:45" x14ac:dyDescent="0.2">
      <c r="A370">
        <f>front!A370</f>
        <v>360.21</v>
      </c>
      <c r="B370" s="1">
        <f t="shared" si="123"/>
        <v>0.46999999999997044</v>
      </c>
      <c r="C370">
        <f>front!D370-front!B370</f>
        <v>772.93000000000029</v>
      </c>
      <c r="D370" s="2">
        <f>front!E370-front!C370</f>
        <v>6397.8999999999978</v>
      </c>
      <c r="E370" s="2">
        <f>IF(front!F370-front!C370&gt;0,front!F370-front!C370,0)</f>
        <v>1342.5</v>
      </c>
      <c r="F370" s="2">
        <f>front!I370-front!H370</f>
        <v>7755.5999999999985</v>
      </c>
      <c r="G370" s="2">
        <f>IF(front!J370-front!H370&gt;0,front!J370-front!H370,0)</f>
        <v>0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771.14743123164533</v>
      </c>
      <c r="J370" s="4">
        <f>D370/(constants!$A$4+constants!$B$4*data!D370+constants!$C$4*data!D370^2+constants!$D$4*data!D370^3+constants!$E$4*data!D370^4+constants!$F$4*data!D370^5+constants!$G$4*data!D370^6+constants!$H$4*data!D370^7)</f>
        <v>6386.2292194050106</v>
      </c>
      <c r="K370" s="4">
        <f>E370/(constants!$A$4+constants!$B$4*data!E370+constants!$C$4*data!E370^2+constants!$D$4*data!E370^3+constants!$E$4*data!E370^4+constants!$F$4*data!E370^5+constants!$G$4*data!E370^6+constants!$H$4*data!E370^7)</f>
        <v>1339.4269409181973</v>
      </c>
      <c r="L370" s="4">
        <f>F370/(constants!$A$4+constants!$B$4*data!F370+constants!$C$4*data!F370^2+constants!$D$4*data!F370^3+constants!$E$4*data!F370^4+constants!$F$4*data!F370^5+constants!$G$4*data!F370^6+constants!$H$4*data!F370^7)</f>
        <v>7745.1269439513926</v>
      </c>
      <c r="M370" s="4">
        <f>G370/(constants!$A$4+constants!$B$4*data!G370+constants!$C$4*data!G370^2+constants!$D$4*data!G370^3+constants!$E$4*data!G370^4+constants!$F$4*data!G370^5+constants!$G$4*data!G370^6+constants!$H$4*data!G370^7)</f>
        <v>0</v>
      </c>
      <c r="N370" s="4"/>
      <c r="O370" s="4">
        <f t="shared" si="108"/>
        <v>1285.2457187194088</v>
      </c>
      <c r="P370" s="4">
        <f t="shared" si="109"/>
        <v>1277.245843881002</v>
      </c>
      <c r="Q370" s="4">
        <f t="shared" si="110"/>
        <v>267.88538818363941</v>
      </c>
      <c r="R370" s="4">
        <f t="shared" si="111"/>
        <v>1290.8544906585655</v>
      </c>
      <c r="S370" s="4">
        <f t="shared" si="112"/>
        <v>0</v>
      </c>
      <c r="T370" s="4">
        <f t="shared" si="124"/>
        <v>1.0062633790328874</v>
      </c>
      <c r="U370" s="4">
        <f t="shared" si="113"/>
        <v>0.20973674681896062</v>
      </c>
      <c r="V370" s="4">
        <f t="shared" si="114"/>
        <v>0</v>
      </c>
      <c r="W370" s="4"/>
      <c r="X370">
        <f>IF(front!E370&gt;$X$2,O370,P370)</f>
        <v>1277.245843881002</v>
      </c>
      <c r="Y370">
        <f t="shared" si="115"/>
        <v>1013.2251949722827</v>
      </c>
      <c r="Z370">
        <f>SUMPRODUCT($B$7:$B$456,Y$7:Y$456,EXP(constants!$B$32+constants!$A$32*ABS($A$7:$A$456-$A370)))</f>
        <v>26.042386002234796</v>
      </c>
      <c r="AA370">
        <f t="shared" si="104"/>
        <v>987.18280897004786</v>
      </c>
      <c r="AB370">
        <f t="shared" si="116"/>
        <v>983.02519995029672</v>
      </c>
      <c r="AD370" s="4">
        <f t="shared" si="105"/>
        <v>1290.8544906585655</v>
      </c>
      <c r="AE370">
        <f>SUMPRODUCT($B$7:$B$456,AD$7:AD$456,EXP(constants!$B$32+constants!$A$32*ABS($A$7:$A$456-$A370)))</f>
        <v>31.126221399000521</v>
      </c>
      <c r="AF370" s="4">
        <f t="shared" si="106"/>
        <v>1259.728269259565</v>
      </c>
      <c r="AG370">
        <f t="shared" si="117"/>
        <v>1259.728269259565</v>
      </c>
      <c r="AH370" s="4"/>
      <c r="AI370" s="5">
        <f>SUMPRODUCT(constants!$B$13:$B$20,A370^constants!$A$13:$A$20)*constants!$C$10/((A370/1000000000)^5*(EXP(0.014388/(A370/1000000000)/constants!$B$9)-1))</f>
        <v>1.1076912833491349E-6</v>
      </c>
      <c r="AJ370">
        <f>SUMPRODUCT(A370^constants!$E$28:$J$28,constants!$E$27:$J$27)</f>
        <v>7.5149751780435913E-7</v>
      </c>
      <c r="AL370" s="17">
        <f t="shared" si="107"/>
        <v>1.1268188072952163E-9</v>
      </c>
      <c r="AM370">
        <f t="shared" si="118"/>
        <v>5.9655525413117034E-10</v>
      </c>
      <c r="AN370">
        <f t="shared" si="119"/>
        <v>1.8888758409081949</v>
      </c>
      <c r="AO370">
        <f t="shared" si="120"/>
        <v>1.1206426192661475E-9</v>
      </c>
      <c r="AQ370">
        <f t="shared" si="125"/>
        <v>1.1268188072952163E-9</v>
      </c>
      <c r="AS370" s="4">
        <f t="shared" si="122"/>
        <v>1.0055112913991378</v>
      </c>
    </row>
    <row r="371" spans="1:45" x14ac:dyDescent="0.2">
      <c r="A371">
        <f>front!A371</f>
        <v>360.68</v>
      </c>
      <c r="B371" s="1">
        <f t="shared" si="123"/>
        <v>0.47000000000002728</v>
      </c>
      <c r="C371">
        <f>front!D371-front!B371</f>
        <v>786.66000000000031</v>
      </c>
      <c r="D371" s="2">
        <f>front!E371-front!C371</f>
        <v>6523.2000000000007</v>
      </c>
      <c r="E371" s="2">
        <f>IF(front!F371-front!C371&gt;0,front!F371-front!C371,0)</f>
        <v>1310.1000000000004</v>
      </c>
      <c r="F371" s="2">
        <f>front!I371-front!H371</f>
        <v>7737.7999999999993</v>
      </c>
      <c r="G371" s="2">
        <f>IF(front!J371-front!H371&gt;0,front!J371-front!H371,0)</f>
        <v>0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784.84624952478725</v>
      </c>
      <c r="J371" s="4">
        <f>D371/(constants!$A$4+constants!$B$4*data!D371+constants!$C$4*data!D371^2+constants!$D$4*data!D371^3+constants!$E$4*data!D371^4+constants!$F$4*data!D371^5+constants!$G$4*data!D371^6+constants!$H$4*data!D371^7)</f>
        <v>6511.5326562516047</v>
      </c>
      <c r="K371" s="4">
        <f>E371/(constants!$A$4+constants!$B$4*data!E371+constants!$C$4*data!E371^2+constants!$D$4*data!E371^3+constants!$E$4*data!E371^4+constants!$F$4*data!E371^5+constants!$G$4*data!E371^6+constants!$H$4*data!E371^7)</f>
        <v>1307.1003172972769</v>
      </c>
      <c r="L371" s="4">
        <f>F371/(constants!$A$4+constants!$B$4*data!F371+constants!$C$4*data!F371^2+constants!$D$4*data!F371^3+constants!$E$4*data!F371^4+constants!$F$4*data!F371^5+constants!$G$4*data!F371^6+constants!$H$4*data!F371^7)</f>
        <v>7727.2929542387155</v>
      </c>
      <c r="M371" s="4">
        <f>G371/(constants!$A$4+constants!$B$4*data!G371+constants!$C$4*data!G371^2+constants!$D$4*data!G371^3+constants!$E$4*data!G371^4+constants!$F$4*data!G371^5+constants!$G$4*data!G371^6+constants!$H$4*data!G371^7)</f>
        <v>0</v>
      </c>
      <c r="N371" s="4"/>
      <c r="O371" s="4">
        <f t="shared" si="108"/>
        <v>1308.0770825413122</v>
      </c>
      <c r="P371" s="4">
        <f t="shared" si="109"/>
        <v>1302.3065312503209</v>
      </c>
      <c r="Q371" s="4">
        <f t="shared" si="110"/>
        <v>261.42006345945538</v>
      </c>
      <c r="R371" s="4">
        <f t="shared" si="111"/>
        <v>1287.8821590397858</v>
      </c>
      <c r="S371" s="4">
        <f t="shared" si="112"/>
        <v>0</v>
      </c>
      <c r="T371" s="4">
        <f t="shared" si="124"/>
        <v>1.0044310238430971</v>
      </c>
      <c r="U371" s="4">
        <f t="shared" si="113"/>
        <v>0.20073619934046613</v>
      </c>
      <c r="V371" s="4">
        <f t="shared" si="114"/>
        <v>0</v>
      </c>
      <c r="W371" s="4"/>
      <c r="X371">
        <f>IF(front!E371&gt;$X$2,O371,P371)</f>
        <v>1302.3065312503209</v>
      </c>
      <c r="Y371">
        <f t="shared" si="115"/>
        <v>1044.6579328690998</v>
      </c>
      <c r="Z371">
        <f>SUMPRODUCT($B$7:$B$456,Y$7:Y$456,EXP(constants!$B$32+constants!$A$32*ABS($A$7:$A$456-$A371)))</f>
        <v>26.29000587461805</v>
      </c>
      <c r="AA371">
        <f t="shared" si="104"/>
        <v>1018.3679269944818</v>
      </c>
      <c r="AB371">
        <f t="shared" si="116"/>
        <v>1014.2103179747306</v>
      </c>
      <c r="AD371" s="4">
        <f t="shared" si="105"/>
        <v>1287.8821590397858</v>
      </c>
      <c r="AE371">
        <f>SUMPRODUCT($B$7:$B$456,AD$7:AD$456,EXP(constants!$B$32+constants!$A$32*ABS($A$7:$A$456-$A371)))</f>
        <v>31.052103042442511</v>
      </c>
      <c r="AF371" s="4">
        <f t="shared" si="106"/>
        <v>1256.8300559973434</v>
      </c>
      <c r="AG371">
        <f t="shared" si="117"/>
        <v>1256.8300559973434</v>
      </c>
      <c r="AH371" s="4"/>
      <c r="AI371" s="5">
        <f>SUMPRODUCT(constants!$B$13:$B$20,A371^constants!$A$13:$A$20)*constants!$C$10/((A371/1000000000)^5*(EXP(0.014388/(A371/1000000000)/constants!$B$9)-1))</f>
        <v>1.1189056587715532E-6</v>
      </c>
      <c r="AJ371">
        <f>SUMPRODUCT(A371^constants!$E$28:$J$28,constants!$E$27:$J$27)</f>
        <v>7.4800985320236076E-7</v>
      </c>
      <c r="AL371" s="17">
        <f t="shared" si="107"/>
        <v>1.1032284319547132E-9</v>
      </c>
      <c r="AM371">
        <f t="shared" si="118"/>
        <v>5.9515592393180469E-10</v>
      </c>
      <c r="AN371">
        <f t="shared" si="119"/>
        <v>1.8536796620731031</v>
      </c>
      <c r="AO371">
        <f t="shared" si="120"/>
        <v>1.1180139456454296E-9</v>
      </c>
      <c r="AQ371">
        <f t="shared" si="125"/>
        <v>1.1032284319547132E-9</v>
      </c>
      <c r="AS371" s="4">
        <f t="shared" si="122"/>
        <v>0.98677519743979503</v>
      </c>
    </row>
    <row r="372" spans="1:45" x14ac:dyDescent="0.2">
      <c r="A372">
        <f>front!A372</f>
        <v>361.14</v>
      </c>
      <c r="B372" s="1">
        <f t="shared" si="123"/>
        <v>0.45999999999997954</v>
      </c>
      <c r="C372">
        <f>front!D372-front!B372</f>
        <v>802.73</v>
      </c>
      <c r="D372" s="2">
        <f>front!E372-front!C372</f>
        <v>6485.7000000000007</v>
      </c>
      <c r="E372" s="2">
        <f>IF(front!F372-front!C372&gt;0,front!F372-front!C372,0)</f>
        <v>1315.8999999999996</v>
      </c>
      <c r="F372" s="2">
        <f>front!I372-front!H372</f>
        <v>7706.2999999999993</v>
      </c>
      <c r="G372" s="2">
        <f>IF(front!J372-front!H372&gt;0,front!J372-front!H372,0)</f>
        <v>43.899999999999636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800.87976302286472</v>
      </c>
      <c r="J372" s="4">
        <f>D372/(constants!$A$4+constants!$B$4*data!D372+constants!$C$4*data!D372^2+constants!$D$4*data!D372^3+constants!$E$4*data!D372^4+constants!$F$4*data!D372^5+constants!$G$4*data!D372^6+constants!$H$4*data!D372^7)</f>
        <v>6474.0295976023708</v>
      </c>
      <c r="K372" s="4">
        <f>E372/(constants!$A$4+constants!$B$4*data!E372+constants!$C$4*data!E372^2+constants!$D$4*data!E372^3+constants!$E$4*data!E372^4+constants!$F$4*data!E372^5+constants!$G$4*data!E372^6+constants!$H$4*data!E372^7)</f>
        <v>1312.8871825964109</v>
      </c>
      <c r="L372" s="4">
        <f>F372/(constants!$A$4+constants!$B$4*data!F372+constants!$C$4*data!F372^2+constants!$D$4*data!F372^3+constants!$E$4*data!F372^4+constants!$F$4*data!F372^5+constants!$G$4*data!F372^6+constants!$H$4*data!F372^7)</f>
        <v>7695.7341159402404</v>
      </c>
      <c r="M372" s="4">
        <f>G372/(constants!$A$4+constants!$B$4*data!G372+constants!$C$4*data!G372^2+constants!$D$4*data!G372^3+constants!$E$4*data!G372^4+constants!$F$4*data!G372^5+constants!$G$4*data!G372^6+constants!$H$4*data!G372^7)</f>
        <v>43.796412950792543</v>
      </c>
      <c r="N372" s="4"/>
      <c r="O372" s="4">
        <f t="shared" si="108"/>
        <v>1334.7996050381078</v>
      </c>
      <c r="P372" s="4">
        <f t="shared" si="109"/>
        <v>1294.8059195204742</v>
      </c>
      <c r="Q372" s="4">
        <f t="shared" si="110"/>
        <v>262.57743651928217</v>
      </c>
      <c r="R372" s="4">
        <f t="shared" si="111"/>
        <v>1282.6223526567067</v>
      </c>
      <c r="S372" s="4">
        <f t="shared" si="112"/>
        <v>7.2994021584654245</v>
      </c>
      <c r="T372" s="4">
        <f t="shared" si="124"/>
        <v>1.0308877839641366</v>
      </c>
      <c r="U372" s="4">
        <f t="shared" si="113"/>
        <v>0.202792891630065</v>
      </c>
      <c r="V372" s="4">
        <f t="shared" si="114"/>
        <v>5.6909987131801582E-3</v>
      </c>
      <c r="W372" s="4"/>
      <c r="X372">
        <f>IF(front!E372&gt;$X$2,O372,P372)</f>
        <v>1294.8059195204742</v>
      </c>
      <c r="Y372">
        <f t="shared" si="115"/>
        <v>1036.0166453138308</v>
      </c>
      <c r="Z372">
        <f>SUMPRODUCT($B$7:$B$456,Y$7:Y$456,EXP(constants!$B$32+constants!$A$32*ABS($A$7:$A$456-$A372)))</f>
        <v>26.532719188541723</v>
      </c>
      <c r="AA372">
        <f t="shared" si="104"/>
        <v>1009.4839261252891</v>
      </c>
      <c r="AB372">
        <f t="shared" si="116"/>
        <v>1005.326317105538</v>
      </c>
      <c r="AD372" s="4">
        <f t="shared" si="105"/>
        <v>1275.2279824272814</v>
      </c>
      <c r="AE372">
        <f>SUMPRODUCT($B$7:$B$456,AD$7:AD$456,EXP(constants!$B$32+constants!$A$32*ABS($A$7:$A$456-$A372)))</f>
        <v>30.979069280212329</v>
      </c>
      <c r="AF372" s="4">
        <f t="shared" si="106"/>
        <v>1244.2489131470691</v>
      </c>
      <c r="AG372">
        <f t="shared" si="117"/>
        <v>1244.2489131470691</v>
      </c>
      <c r="AH372" s="4"/>
      <c r="AI372" s="5">
        <f>SUMPRODUCT(constants!$B$13:$B$20,A372^constants!$A$13:$A$20)*constants!$C$10/((A372/1000000000)^5*(EXP(0.014388/(A372/1000000000)/constants!$B$9)-1))</f>
        <v>1.1299523691170626E-6</v>
      </c>
      <c r="AJ372">
        <f>SUMPRODUCT(A372^constants!$E$28:$J$28,constants!$E$27:$J$27)</f>
        <v>7.446215302140736E-7</v>
      </c>
      <c r="AL372" s="17">
        <f t="shared" si="107"/>
        <v>1.1239657710049198E-9</v>
      </c>
      <c r="AM372">
        <f t="shared" si="118"/>
        <v>5.9845061735333017E-10</v>
      </c>
      <c r="AN372">
        <f t="shared" si="119"/>
        <v>1.8781261785236343</v>
      </c>
      <c r="AO372">
        <f t="shared" si="120"/>
        <v>1.1242031022072213E-9</v>
      </c>
      <c r="AQ372">
        <f t="shared" si="125"/>
        <v>1.1239657710049198E-9</v>
      </c>
      <c r="AS372" s="4">
        <f t="shared" si="122"/>
        <v>0.99978888939032851</v>
      </c>
    </row>
    <row r="373" spans="1:45" x14ac:dyDescent="0.2">
      <c r="A373">
        <f>front!A373</f>
        <v>361.61</v>
      </c>
      <c r="B373" s="1">
        <f t="shared" si="123"/>
        <v>0.47000000000002728</v>
      </c>
      <c r="C373">
        <f>front!D373-front!B373</f>
        <v>806.67000000000053</v>
      </c>
      <c r="D373" s="2">
        <f>front!E373-front!C373</f>
        <v>6627.2999999999993</v>
      </c>
      <c r="E373" s="2">
        <f>IF(front!F373-front!C373&gt;0,front!F373-front!C373,0)</f>
        <v>1380.6999999999989</v>
      </c>
      <c r="F373" s="2">
        <f>front!I373-front!H373</f>
        <v>7722.5</v>
      </c>
      <c r="G373" s="2">
        <f>IF(front!J373-front!H373&gt;0,front!J373-front!H373,0)</f>
        <v>107.5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804.81081885946082</v>
      </c>
      <c r="J373" s="4">
        <f>D373/(constants!$A$4+constants!$B$4*data!D373+constants!$C$4*data!D373^2+constants!$D$4*data!D373^3+constants!$E$4*data!D373^4+constants!$F$4*data!D373^5+constants!$G$4*data!D373^6+constants!$H$4*data!D373^7)</f>
        <v>6615.6504411942706</v>
      </c>
      <c r="K373" s="4">
        <f>E373/(constants!$A$4+constants!$B$4*data!E373+constants!$C$4*data!E373^2+constants!$D$4*data!E373^3+constants!$E$4*data!E373^4+constants!$F$4*data!E373^5+constants!$G$4*data!E373^6+constants!$H$4*data!E373^7)</f>
        <v>1377.540418194257</v>
      </c>
      <c r="L373" s="4">
        <f>F373/(constants!$A$4+constants!$B$4*data!F373+constants!$C$4*data!F373^2+constants!$D$4*data!F373^3+constants!$E$4*data!F373^4+constants!$F$4*data!F373^5+constants!$G$4*data!F373^6+constants!$H$4*data!F373^7)</f>
        <v>7711.9641667110482</v>
      </c>
      <c r="M373" s="4">
        <f>G373/(constants!$A$4+constants!$B$4*data!G373+constants!$C$4*data!G373^2+constants!$D$4*data!G373^3+constants!$E$4*data!G373^4+constants!$F$4*data!G373^5+constants!$G$4*data!G373^6+constants!$H$4*data!G373^7)</f>
        <v>107.24704726378135</v>
      </c>
      <c r="N373" s="4"/>
      <c r="O373" s="4">
        <f t="shared" si="108"/>
        <v>1341.351364765768</v>
      </c>
      <c r="P373" s="4">
        <f t="shared" si="109"/>
        <v>1323.1300882388541</v>
      </c>
      <c r="Q373" s="4">
        <f t="shared" si="110"/>
        <v>275.50808363885142</v>
      </c>
      <c r="R373" s="4">
        <f t="shared" si="111"/>
        <v>1285.327361118508</v>
      </c>
      <c r="S373" s="4">
        <f t="shared" si="112"/>
        <v>17.874507877296892</v>
      </c>
      <c r="T373" s="4">
        <f t="shared" si="124"/>
        <v>1.0137713416759853</v>
      </c>
      <c r="U373" s="4">
        <f t="shared" si="113"/>
        <v>0.20822448683452216</v>
      </c>
      <c r="V373" s="4">
        <f t="shared" si="114"/>
        <v>1.3906580080690317E-2</v>
      </c>
      <c r="W373" s="4"/>
      <c r="X373">
        <f>IF(front!E373&gt;$X$2,O373,P373)</f>
        <v>1323.1300882388541</v>
      </c>
      <c r="Y373">
        <f t="shared" si="115"/>
        <v>1051.5967152724158</v>
      </c>
      <c r="Z373">
        <f>SUMPRODUCT($B$7:$B$456,Y$7:Y$456,EXP(constants!$B$32+constants!$A$32*ABS($A$7:$A$456-$A373)))</f>
        <v>26.781787957706545</v>
      </c>
      <c r="AA373">
        <f t="shared" si="104"/>
        <v>1024.8149273147094</v>
      </c>
      <c r="AB373">
        <f t="shared" si="116"/>
        <v>1020.6573182949583</v>
      </c>
      <c r="AD373" s="4">
        <f t="shared" si="105"/>
        <v>1267.2202989174993</v>
      </c>
      <c r="AE373">
        <f>SUMPRODUCT($B$7:$B$456,AD$7:AD$456,EXP(constants!$B$32+constants!$A$32*ABS($A$7:$A$456-$A373)))</f>
        <v>30.904586235247635</v>
      </c>
      <c r="AF373" s="4">
        <f t="shared" si="106"/>
        <v>1236.3157126822516</v>
      </c>
      <c r="AG373">
        <f t="shared" si="117"/>
        <v>1236.3157126822516</v>
      </c>
      <c r="AH373" s="4"/>
      <c r="AI373" s="5">
        <f>SUMPRODUCT(constants!$B$13:$B$20,A373^constants!$A$13:$A$20)*constants!$C$10/((A373/1000000000)^5*(EXP(0.014388/(A373/1000000000)/constants!$B$9)-1))</f>
        <v>1.1413118226644608E-6</v>
      </c>
      <c r="AJ373">
        <f>SUMPRODUCT(A373^constants!$E$28:$J$28,constants!$E$27:$J$27)</f>
        <v>7.4118542598068009E-7</v>
      </c>
      <c r="AL373" s="17">
        <f t="shared" si="107"/>
        <v>1.1182125500957166E-9</v>
      </c>
      <c r="AM373">
        <f t="shared" si="118"/>
        <v>5.99511450333863E-10</v>
      </c>
      <c r="AN373">
        <f t="shared" si="119"/>
        <v>1.8652063267065095</v>
      </c>
      <c r="AO373">
        <f t="shared" si="120"/>
        <v>1.1261959010999904E-9</v>
      </c>
      <c r="AQ373">
        <f t="shared" si="125"/>
        <v>1.1182125500957166E-9</v>
      </c>
      <c r="AS373" s="4">
        <f t="shared" si="122"/>
        <v>0.99291122353004813</v>
      </c>
    </row>
    <row r="374" spans="1:45" x14ac:dyDescent="0.2">
      <c r="A374">
        <f>front!A374</f>
        <v>362.08</v>
      </c>
      <c r="B374" s="1">
        <f t="shared" si="123"/>
        <v>0.46999999999997044</v>
      </c>
      <c r="C374">
        <f>front!D374-front!B374</f>
        <v>809.33999999999969</v>
      </c>
      <c r="D374" s="2">
        <f>front!E374-front!C374</f>
        <v>6720.4000000000015</v>
      </c>
      <c r="E374" s="2">
        <f>IF(front!F374-front!C374&gt;0,front!F374-front!C374,0)</f>
        <v>1389.6000000000004</v>
      </c>
      <c r="F374" s="2">
        <f>front!I374-front!H374</f>
        <v>7729.1</v>
      </c>
      <c r="G374" s="2">
        <f>IF(front!J374-front!H374&gt;0,front!J374-front!H374,0)</f>
        <v>48.399999999999636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807.4747580397725</v>
      </c>
      <c r="J374" s="4">
        <f>D374/(constants!$A$4+constants!$B$4*data!D374+constants!$C$4*data!D374^2+constants!$D$4*data!D374^3+constants!$E$4*data!D374^4+constants!$F$4*data!D374^5+constants!$G$4*data!D374^6+constants!$H$4*data!D374^7)</f>
        <v>6708.7781845676591</v>
      </c>
      <c r="K374" s="4">
        <f>E374/(constants!$A$4+constants!$B$4*data!E374+constants!$C$4*data!E374^2+constants!$D$4*data!E374^3+constants!$E$4*data!E374^4+constants!$F$4*data!E374^5+constants!$G$4*data!E374^6+constants!$H$4*data!E374^7)</f>
        <v>1386.4202578695295</v>
      </c>
      <c r="L374" s="4">
        <f>F374/(constants!$A$4+constants!$B$4*data!F374+constants!$C$4*data!F374^2+constants!$D$4*data!F374^3+constants!$E$4*data!F374^4+constants!$F$4*data!F374^5+constants!$G$4*data!F374^6+constants!$H$4*data!F374^7)</f>
        <v>7718.5765363827923</v>
      </c>
      <c r="M374" s="4">
        <f>G374/(constants!$A$4+constants!$B$4*data!G374+constants!$C$4*data!G374^2+constants!$D$4*data!G374^3+constants!$E$4*data!G374^4+constants!$F$4*data!G374^5+constants!$G$4*data!G374^6+constants!$H$4*data!G374^7)</f>
        <v>48.285817848533689</v>
      </c>
      <c r="N374" s="4"/>
      <c r="O374" s="4">
        <f t="shared" si="108"/>
        <v>1345.7912633996209</v>
      </c>
      <c r="P374" s="4">
        <f t="shared" si="109"/>
        <v>1341.7556369135318</v>
      </c>
      <c r="Q374" s="4">
        <f t="shared" si="110"/>
        <v>277.28405157390591</v>
      </c>
      <c r="R374" s="4">
        <f t="shared" si="111"/>
        <v>1286.4294227304654</v>
      </c>
      <c r="S374" s="4">
        <f t="shared" si="112"/>
        <v>8.0476363080889488</v>
      </c>
      <c r="T374" s="4">
        <f t="shared" si="124"/>
        <v>1.0030077209106214</v>
      </c>
      <c r="U374" s="4">
        <f t="shared" si="113"/>
        <v>0.20665763865300252</v>
      </c>
      <c r="V374" s="4">
        <f t="shared" si="114"/>
        <v>6.2557931013484773E-3</v>
      </c>
      <c r="W374" s="4"/>
      <c r="X374">
        <f>IF(front!E374&gt;$X$2,O374,P374)</f>
        <v>1341.7556369135318</v>
      </c>
      <c r="Y374">
        <f t="shared" si="115"/>
        <v>1068.4719176149049</v>
      </c>
      <c r="Z374">
        <f>SUMPRODUCT($B$7:$B$456,Y$7:Y$456,EXP(constants!$B$32+constants!$A$32*ABS($A$7:$A$456-$A374)))</f>
        <v>27.031658136215988</v>
      </c>
      <c r="AA374">
        <f t="shared" si="104"/>
        <v>1041.4402594786889</v>
      </c>
      <c r="AB374">
        <f t="shared" si="116"/>
        <v>1037.2826504589377</v>
      </c>
      <c r="AD374" s="4">
        <f t="shared" si="105"/>
        <v>1278.2770835331023</v>
      </c>
      <c r="AE374">
        <f>SUMPRODUCT($B$7:$B$456,AD$7:AD$456,EXP(constants!$B$32+constants!$A$32*ABS($A$7:$A$456-$A374)))</f>
        <v>30.830090714041152</v>
      </c>
      <c r="AF374" s="4">
        <f t="shared" si="106"/>
        <v>1247.4469928190611</v>
      </c>
      <c r="AG374">
        <f t="shared" si="117"/>
        <v>1247.4469928190611</v>
      </c>
      <c r="AH374" s="4"/>
      <c r="AI374" s="5">
        <f>SUMPRODUCT(constants!$B$13:$B$20,A374^constants!$A$13:$A$20)*constants!$C$10/((A374/1000000000)^5*(EXP(0.014388/(A374/1000000000)/constants!$B$9)-1))</f>
        <v>1.1527447697859831E-6</v>
      </c>
      <c r="AJ374">
        <f>SUMPRODUCT(A374^constants!$E$28:$J$28,constants!$E$27:$J$27)</f>
        <v>7.3777567802599123E-7</v>
      </c>
      <c r="AL374" s="17">
        <f t="shared" si="107"/>
        <v>1.1113121088798314E-9</v>
      </c>
      <c r="AM374">
        <f t="shared" si="118"/>
        <v>5.9142847934461585E-10</v>
      </c>
      <c r="AN374">
        <f t="shared" si="119"/>
        <v>1.8790304283475125</v>
      </c>
      <c r="AO374">
        <f t="shared" si="120"/>
        <v>1.1110118561718562E-9</v>
      </c>
      <c r="AQ374">
        <f t="shared" si="125"/>
        <v>1.1113121088798314E-9</v>
      </c>
      <c r="AS374" s="4">
        <f t="shared" si="122"/>
        <v>1.0002702515786013</v>
      </c>
    </row>
    <row r="375" spans="1:45" x14ac:dyDescent="0.2">
      <c r="A375">
        <f>front!A375</f>
        <v>362.55</v>
      </c>
      <c r="B375" s="1">
        <f t="shared" si="123"/>
        <v>0.47000000000002728</v>
      </c>
      <c r="C375">
        <f>front!D375-front!B375</f>
        <v>833.5300000000002</v>
      </c>
      <c r="D375" s="2">
        <f>front!E375-front!C375</f>
        <v>6741.7999999999993</v>
      </c>
      <c r="E375" s="2">
        <f>IF(front!F375-front!C375&gt;0,front!F375-front!C375,0)</f>
        <v>1309.5999999999985</v>
      </c>
      <c r="F375" s="2">
        <f>front!I375-front!H375</f>
        <v>7715.6</v>
      </c>
      <c r="G375" s="2">
        <f>IF(front!J375-front!H375&gt;0,front!J375-front!H375,0)</f>
        <v>27.200000000000728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831.60985903389962</v>
      </c>
      <c r="J375" s="4">
        <f>D375/(constants!$A$4+constants!$B$4*data!D375+constants!$C$4*data!D375^2+constants!$D$4*data!D375^3+constants!$E$4*data!D375^4+constants!$F$4*data!D375^5+constants!$G$4*data!D375^6+constants!$H$4*data!D375^7)</f>
        <v>6730.1861741275497</v>
      </c>
      <c r="K375" s="4">
        <f>E375/(constants!$A$4+constants!$B$4*data!E375+constants!$C$4*data!E375^2+constants!$D$4*data!E375^3+constants!$E$4*data!E375^4+constants!$F$4*data!E375^5+constants!$G$4*data!E375^6+constants!$H$4*data!E375^7)</f>
        <v>1306.6014495879351</v>
      </c>
      <c r="L375" s="4">
        <f>F375/(constants!$A$4+constants!$B$4*data!F375+constants!$C$4*data!F375^2+constants!$D$4*data!F375^3+constants!$E$4*data!F375^4+constants!$F$4*data!F375^5+constants!$G$4*data!F375^6+constants!$H$4*data!F375^7)</f>
        <v>7705.0513133025797</v>
      </c>
      <c r="M375" s="4">
        <f>G375/(constants!$A$4+constants!$B$4*data!G375+constants!$C$4*data!G375^2+constants!$D$4*data!G375^3+constants!$E$4*data!G375^4+constants!$F$4*data!G375^5+constants!$G$4*data!G375^6+constants!$H$4*data!G375^7)</f>
        <v>27.13576968479682</v>
      </c>
      <c r="N375" s="4"/>
      <c r="O375" s="4">
        <f t="shared" si="108"/>
        <v>1386.0164317231661</v>
      </c>
      <c r="P375" s="4">
        <f t="shared" si="109"/>
        <v>1346.03723482551</v>
      </c>
      <c r="Q375" s="4">
        <f t="shared" si="110"/>
        <v>261.32028991758705</v>
      </c>
      <c r="R375" s="4">
        <f t="shared" si="111"/>
        <v>1284.1752188837631</v>
      </c>
      <c r="S375" s="4">
        <f t="shared" si="112"/>
        <v>4.52262828079947</v>
      </c>
      <c r="T375" s="4">
        <f t="shared" si="124"/>
        <v>1.0297014048818929</v>
      </c>
      <c r="U375" s="4">
        <f t="shared" si="113"/>
        <v>0.19414046146462108</v>
      </c>
      <c r="V375" s="4">
        <f t="shared" si="114"/>
        <v>3.5218155702542294E-3</v>
      </c>
      <c r="W375" s="4"/>
      <c r="X375">
        <f>IF(front!E375&gt;$X$2,O375,P375)</f>
        <v>1346.03723482551</v>
      </c>
      <c r="Y375">
        <f t="shared" si="115"/>
        <v>1088.4869705693661</v>
      </c>
      <c r="Z375">
        <f>SUMPRODUCT($B$7:$B$456,Y$7:Y$456,EXP(constants!$B$32+constants!$A$32*ABS($A$7:$A$456-$A375)))</f>
        <v>27.282214002742361</v>
      </c>
      <c r="AA375">
        <f t="shared" si="104"/>
        <v>1061.2047565666237</v>
      </c>
      <c r="AB375">
        <f t="shared" si="116"/>
        <v>1057.0471475468726</v>
      </c>
      <c r="AD375" s="4">
        <f t="shared" si="105"/>
        <v>1279.5937494438972</v>
      </c>
      <c r="AE375">
        <f>SUMPRODUCT($B$7:$B$456,AD$7:AD$456,EXP(constants!$B$32+constants!$A$32*ABS($A$7:$A$456-$A375)))</f>
        <v>30.755336637655546</v>
      </c>
      <c r="AF375" s="4">
        <f t="shared" si="106"/>
        <v>1248.8384128062416</v>
      </c>
      <c r="AG375">
        <f t="shared" si="117"/>
        <v>1248.8384128062416</v>
      </c>
      <c r="AH375" s="4"/>
      <c r="AI375" s="5">
        <f>SUMPRODUCT(constants!$B$13:$B$20,A375^constants!$A$13:$A$20)*constants!$C$10/((A375/1000000000)^5*(EXP(0.014388/(A375/1000000000)/constants!$B$9)-1))</f>
        <v>1.1642513247773633E-6</v>
      </c>
      <c r="AJ375">
        <f>SUMPRODUCT(A375^constants!$E$28:$J$28,constants!$E$27:$J$27)</f>
        <v>7.3439249019454375E-7</v>
      </c>
      <c r="AL375" s="17">
        <f t="shared" si="107"/>
        <v>1.1014185388790683E-9</v>
      </c>
      <c r="AM375">
        <f t="shared" si="118"/>
        <v>5.8806045895425657E-10</v>
      </c>
      <c r="AN375">
        <f t="shared" si="119"/>
        <v>1.8729681992863667</v>
      </c>
      <c r="AO375">
        <f t="shared" si="120"/>
        <v>1.1046849532305837E-9</v>
      </c>
      <c r="AQ375">
        <f t="shared" si="125"/>
        <v>1.1014185388790683E-9</v>
      </c>
      <c r="AS375" s="4">
        <f t="shared" si="122"/>
        <v>0.99704312587768762</v>
      </c>
    </row>
    <row r="376" spans="1:45" x14ac:dyDescent="0.2">
      <c r="A376">
        <f>front!A376</f>
        <v>363.02</v>
      </c>
      <c r="B376" s="1">
        <f t="shared" si="123"/>
        <v>0.46999999999997044</v>
      </c>
      <c r="C376">
        <f>front!D376-front!B376</f>
        <v>820.4699999999998</v>
      </c>
      <c r="D376" s="2">
        <f>front!E376-front!C376</f>
        <v>6766.9999999999982</v>
      </c>
      <c r="E376" s="2">
        <f>IF(front!F376-front!C376&gt;0,front!F376-front!C376,0)</f>
        <v>1310.2999999999993</v>
      </c>
      <c r="F376" s="2">
        <f>front!I376-front!H376</f>
        <v>7689.7000000000007</v>
      </c>
      <c r="G376" s="2">
        <f>IF(front!J376-front!H376&gt;0,front!J376-front!H376,0)</f>
        <v>0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818.57949605423948</v>
      </c>
      <c r="J376" s="4">
        <f>D376/(constants!$A$4+constants!$B$4*data!D376+constants!$C$4*data!D376^2+constants!$D$4*data!D376^3+constants!$E$4*data!D376^4+constants!$F$4*data!D376^5+constants!$G$4*data!D376^6+constants!$H$4*data!D376^7)</f>
        <v>6755.3963651411632</v>
      </c>
      <c r="K376" s="4">
        <f>E376/(constants!$A$4+constants!$B$4*data!E376+constants!$C$4*data!E376^2+constants!$D$4*data!E376^3+constants!$E$4*data!E376^4+constants!$F$4*data!E376^5+constants!$G$4*data!E376^6+constants!$H$4*data!E376^7)</f>
        <v>1307.2998643805222</v>
      </c>
      <c r="L376" s="4">
        <f>F376/(constants!$A$4+constants!$B$4*data!F376+constants!$C$4*data!F376^2+constants!$D$4*data!F376^3+constants!$E$4*data!F376^4+constants!$F$4*data!F376^5+constants!$G$4*data!F376^6+constants!$H$4*data!F376^7)</f>
        <v>7679.1037805833048</v>
      </c>
      <c r="M376" s="4">
        <f>G376/(constants!$A$4+constants!$B$4*data!G376+constants!$C$4*data!G376^2+constants!$D$4*data!G376^3+constants!$E$4*data!G376^4+constants!$F$4*data!G376^5+constants!$G$4*data!G376^6+constants!$H$4*data!G376^7)</f>
        <v>0</v>
      </c>
      <c r="N376" s="4"/>
      <c r="O376" s="4">
        <f t="shared" si="108"/>
        <v>1364.299160090399</v>
      </c>
      <c r="P376" s="4">
        <f t="shared" si="109"/>
        <v>1351.0792730282328</v>
      </c>
      <c r="Q376" s="4">
        <f t="shared" si="110"/>
        <v>261.45997287610442</v>
      </c>
      <c r="R376" s="4">
        <f t="shared" si="111"/>
        <v>1279.8506300972174</v>
      </c>
      <c r="S376" s="4">
        <f t="shared" si="112"/>
        <v>0</v>
      </c>
      <c r="T376" s="4">
        <f t="shared" si="124"/>
        <v>1.0097846864548043</v>
      </c>
      <c r="U376" s="4">
        <f t="shared" si="113"/>
        <v>0.19351934271782795</v>
      </c>
      <c r="V376" s="4">
        <f t="shared" si="114"/>
        <v>0</v>
      </c>
      <c r="W376" s="4"/>
      <c r="X376">
        <f>IF(front!E376&gt;$X$2,O376,P376)</f>
        <v>1351.0792730282328</v>
      </c>
      <c r="Y376">
        <f t="shared" si="115"/>
        <v>1093.3913409970778</v>
      </c>
      <c r="Z376">
        <f>SUMPRODUCT($B$7:$B$456,Y$7:Y$456,EXP(constants!$B$32+constants!$A$32*ABS($A$7:$A$456-$A376)))</f>
        <v>27.533285565741931</v>
      </c>
      <c r="AA376">
        <f t="shared" si="104"/>
        <v>1065.858055431336</v>
      </c>
      <c r="AB376">
        <f t="shared" si="116"/>
        <v>1061.7004464115848</v>
      </c>
      <c r="AD376" s="4">
        <f t="shared" si="105"/>
        <v>1279.8506300972174</v>
      </c>
      <c r="AE376">
        <f>SUMPRODUCT($B$7:$B$456,AD$7:AD$456,EXP(constants!$B$32+constants!$A$32*ABS($A$7:$A$456-$A376)))</f>
        <v>30.680247614065042</v>
      </c>
      <c r="AF376" s="4">
        <f t="shared" si="106"/>
        <v>1249.1703824831523</v>
      </c>
      <c r="AG376">
        <f t="shared" si="117"/>
        <v>1249.1703824831523</v>
      </c>
      <c r="AH376" s="4"/>
      <c r="AI376" s="5">
        <f>SUMPRODUCT(constants!$B$13:$B$20,A376^constants!$A$13:$A$20)*constants!$C$10/((A376/1000000000)^5*(EXP(0.014388/(A376/1000000000)/constants!$B$9)-1))</f>
        <v>1.175831599755982E-6</v>
      </c>
      <c r="AJ376">
        <f>SUMPRODUCT(A376^constants!$E$28:$J$28,constants!$E$27:$J$27)</f>
        <v>7.3103606857452237E-7</v>
      </c>
      <c r="AL376" s="17">
        <f t="shared" si="107"/>
        <v>1.107498450933261E-9</v>
      </c>
      <c r="AM376">
        <f t="shared" si="118"/>
        <v>5.8521726005169834E-10</v>
      </c>
      <c r="AN376">
        <f t="shared" si="119"/>
        <v>1.8924569156340743</v>
      </c>
      <c r="AO376">
        <f t="shared" si="120"/>
        <v>1.0993439393962527E-9</v>
      </c>
      <c r="AQ376">
        <f t="shared" si="125"/>
        <v>1.107498450933261E-9</v>
      </c>
      <c r="AS376" s="4">
        <f t="shared" si="122"/>
        <v>1.0074176163116766</v>
      </c>
    </row>
    <row r="377" spans="1:45" x14ac:dyDescent="0.2">
      <c r="A377">
        <f>front!A377</f>
        <v>363.49</v>
      </c>
      <c r="B377" s="1">
        <f t="shared" si="123"/>
        <v>0.47000000000002728</v>
      </c>
      <c r="C377">
        <f>front!D377-front!B377</f>
        <v>823.92999999999984</v>
      </c>
      <c r="D377" s="2">
        <f>front!E377-front!C377</f>
        <v>6809.4</v>
      </c>
      <c r="E377" s="2">
        <f>IF(front!F377-front!C377&gt;0,front!F377-front!C377,0)</f>
        <v>1309.1000000000004</v>
      </c>
      <c r="F377" s="2">
        <f>front!I377-front!H377</f>
        <v>7614.8999999999978</v>
      </c>
      <c r="G377" s="2">
        <f>IF(front!J377-front!H377&gt;0,front!J377-front!H377,0)</f>
        <v>24.799999999999272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822.03164371621278</v>
      </c>
      <c r="J377" s="4">
        <f>D377/(constants!$A$4+constants!$B$4*data!D377+constants!$C$4*data!D377^2+constants!$D$4*data!D377^3+constants!$E$4*data!D377^4+constants!$F$4*data!D377^5+constants!$G$4*data!D377^6+constants!$H$4*data!D377^7)</f>
        <v>6797.8154379208063</v>
      </c>
      <c r="K377" s="4">
        <f>E377/(constants!$A$4+constants!$B$4*data!E377+constants!$C$4*data!E377^2+constants!$D$4*data!E377^3+constants!$E$4*data!E377^4+constants!$F$4*data!E377^5+constants!$G$4*data!E377^6+constants!$H$4*data!E377^7)</f>
        <v>1306.1025818768503</v>
      </c>
      <c r="L377" s="4">
        <f>F377/(constants!$A$4+constants!$B$4*data!F377+constants!$C$4*data!F377^2+constants!$D$4*data!F377^3+constants!$E$4*data!F377^4+constants!$F$4*data!F377^5+constants!$G$4*data!F377^6+constants!$H$4*data!F377^7)</f>
        <v>7604.1727887186235</v>
      </c>
      <c r="M377" s="4">
        <f>G377/(constants!$A$4+constants!$B$4*data!G377+constants!$C$4*data!G377^2+constants!$D$4*data!G377^3+constants!$E$4*data!G377^4+constants!$F$4*data!G377^5+constants!$G$4*data!G377^6+constants!$H$4*data!G377^7)</f>
        <v>24.741430607742824</v>
      </c>
      <c r="N377" s="4"/>
      <c r="O377" s="4">
        <f t="shared" si="108"/>
        <v>1370.0527395270215</v>
      </c>
      <c r="P377" s="4">
        <f t="shared" si="109"/>
        <v>1359.5630875841612</v>
      </c>
      <c r="Q377" s="4">
        <f t="shared" si="110"/>
        <v>261.22051637537004</v>
      </c>
      <c r="R377" s="4">
        <f t="shared" si="111"/>
        <v>1267.3621314531038</v>
      </c>
      <c r="S377" s="4">
        <f t="shared" si="112"/>
        <v>4.1235717679571371</v>
      </c>
      <c r="T377" s="4">
        <f t="shared" si="124"/>
        <v>1.0077154580310794</v>
      </c>
      <c r="U377" s="4">
        <f t="shared" si="113"/>
        <v>0.19213563442615875</v>
      </c>
      <c r="V377" s="4">
        <f t="shared" si="114"/>
        <v>3.2536649672727908E-3</v>
      </c>
      <c r="W377" s="4"/>
      <c r="X377">
        <f>IF(front!E377&gt;$X$2,O377,P377)</f>
        <v>1359.5630875841612</v>
      </c>
      <c r="Y377">
        <f t="shared" si="115"/>
        <v>1102.1111574534382</v>
      </c>
      <c r="Z377">
        <f>SUMPRODUCT($B$7:$B$456,Y$7:Y$456,EXP(constants!$B$32+constants!$A$32*ABS($A$7:$A$456-$A377)))</f>
        <v>27.784966738821065</v>
      </c>
      <c r="AA377">
        <f t="shared" si="104"/>
        <v>1074.326190714617</v>
      </c>
      <c r="AB377">
        <f t="shared" si="116"/>
        <v>1070.1685816948659</v>
      </c>
      <c r="AD377" s="4">
        <f t="shared" si="105"/>
        <v>1263.1849104070598</v>
      </c>
      <c r="AE377">
        <f>SUMPRODUCT($B$7:$B$456,AD$7:AD$456,EXP(constants!$B$32+constants!$A$32*ABS($A$7:$A$456-$A377)))</f>
        <v>30.604765494941724</v>
      </c>
      <c r="AF377" s="4">
        <f t="shared" si="106"/>
        <v>1232.5801449121179</v>
      </c>
      <c r="AG377">
        <f t="shared" si="117"/>
        <v>1232.5801449121179</v>
      </c>
      <c r="AH377" s="4"/>
      <c r="AI377" s="5">
        <f>SUMPRODUCT(constants!$B$13:$B$20,A377^constants!$A$13:$A$20)*constants!$C$10/((A377/1000000000)^5*(EXP(0.014388/(A377/1000000000)/constants!$B$9)-1))</f>
        <v>1.1874857046577995E-6</v>
      </c>
      <c r="AJ377">
        <f>SUMPRODUCT(A377^constants!$E$28:$J$28,constants!$E$27:$J$27)</f>
        <v>7.2770662138348487E-7</v>
      </c>
      <c r="AL377" s="17">
        <f t="shared" si="107"/>
        <v>1.1096248992631929E-9</v>
      </c>
      <c r="AM377">
        <f t="shared" si="118"/>
        <v>5.9039294474061958E-10</v>
      </c>
      <c r="AN377">
        <f t="shared" si="119"/>
        <v>1.8794684271687734</v>
      </c>
      <c r="AO377">
        <f t="shared" si="120"/>
        <v>1.1090665808550657E-9</v>
      </c>
      <c r="AQ377">
        <f t="shared" si="125"/>
        <v>1.1096248992631929E-9</v>
      </c>
      <c r="AS377" s="4">
        <f t="shared" si="122"/>
        <v>1.0005034128859032</v>
      </c>
    </row>
    <row r="378" spans="1:45" x14ac:dyDescent="0.2">
      <c r="A378">
        <f>front!A378</f>
        <v>363.96</v>
      </c>
      <c r="B378" s="1">
        <f t="shared" si="123"/>
        <v>0.46999999999997044</v>
      </c>
      <c r="C378">
        <f>front!D378-front!B378</f>
        <v>833.46000000000049</v>
      </c>
      <c r="D378" s="2">
        <f>front!E378-front!C378</f>
        <v>6898.2999999999993</v>
      </c>
      <c r="E378" s="2">
        <f>IF(front!F378-front!C378&gt;0,front!F378-front!C378,0)</f>
        <v>1318.2000000000007</v>
      </c>
      <c r="F378" s="2">
        <f>front!I378-front!H378</f>
        <v>7630.1999999999989</v>
      </c>
      <c r="G378" s="2">
        <f>IF(front!J378-front!H378&gt;0,front!J378-front!H378,0)</f>
        <v>25.100000000000364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831.54001786928711</v>
      </c>
      <c r="J378" s="4">
        <f>D378/(constants!$A$4+constants!$B$4*data!D378+constants!$C$4*data!D378^2+constants!$D$4*data!D378^3+constants!$E$4*data!D378^4+constants!$F$4*data!D378^5+constants!$G$4*data!D378^6+constants!$H$4*data!D378^7)</f>
        <v>6886.7633821627078</v>
      </c>
      <c r="K378" s="4">
        <f>E378/(constants!$A$4+constants!$B$4*data!E378+constants!$C$4*data!E378^2+constants!$D$4*data!E378^3+constants!$E$4*data!E378^4+constants!$F$4*data!E378^5+constants!$G$4*data!E378^6+constants!$H$4*data!E378^7)</f>
        <v>1315.1819739412399</v>
      </c>
      <c r="L378" s="4">
        <f>F378/(constants!$A$4+constants!$B$4*data!F378+constants!$C$4*data!F378^2+constants!$D$4*data!F378^3+constants!$E$4*data!F378^4+constants!$F$4*data!F378^5+constants!$G$4*data!F378^6+constants!$H$4*data!F378^7)</f>
        <v>7619.4988276165641</v>
      </c>
      <c r="M378" s="4">
        <f>G378/(constants!$A$4+constants!$B$4*data!G378+constants!$C$4*data!G378^2+constants!$D$4*data!G378^3+constants!$E$4*data!G378^4+constants!$F$4*data!G378^5+constants!$G$4*data!G378^6+constants!$H$4*data!G378^7)</f>
        <v>25.040722924875016</v>
      </c>
      <c r="N378" s="4"/>
      <c r="O378" s="4">
        <f t="shared" si="108"/>
        <v>1385.9000297821453</v>
      </c>
      <c r="P378" s="4">
        <f t="shared" si="109"/>
        <v>1377.3526764325416</v>
      </c>
      <c r="Q378" s="4">
        <f t="shared" si="110"/>
        <v>263.036394788248</v>
      </c>
      <c r="R378" s="4">
        <f t="shared" si="111"/>
        <v>1269.9164712694273</v>
      </c>
      <c r="S378" s="4">
        <f t="shared" si="112"/>
        <v>4.1734538208125027</v>
      </c>
      <c r="T378" s="4">
        <f t="shared" si="124"/>
        <v>1.006205638901245</v>
      </c>
      <c r="U378" s="4">
        <f t="shared" si="113"/>
        <v>0.19097243522954066</v>
      </c>
      <c r="V378" s="4">
        <f t="shared" si="114"/>
        <v>3.2864002595703449E-3</v>
      </c>
      <c r="W378" s="4"/>
      <c r="X378">
        <f>IF(front!E378&gt;$X$2,O378,P378)</f>
        <v>1377.3526764325416</v>
      </c>
      <c r="Y378">
        <f t="shared" si="115"/>
        <v>1118.1110652738307</v>
      </c>
      <c r="Z378">
        <f>SUMPRODUCT($B$7:$B$456,Y$7:Y$456,EXP(constants!$B$32+constants!$A$32*ABS($A$7:$A$456-$A378)))</f>
        <v>28.037285328331031</v>
      </c>
      <c r="AA378">
        <f t="shared" si="104"/>
        <v>1090.0737799454996</v>
      </c>
      <c r="AB378">
        <f t="shared" si="116"/>
        <v>1085.9161709257485</v>
      </c>
      <c r="AD378" s="4">
        <f t="shared" si="105"/>
        <v>1265.6887191855519</v>
      </c>
      <c r="AE378">
        <f>SUMPRODUCT($B$7:$B$456,AD$7:AD$456,EXP(constants!$B$32+constants!$A$32*ABS($A$7:$A$456-$A378)))</f>
        <v>30.529126988166578</v>
      </c>
      <c r="AF378" s="4">
        <f t="shared" si="106"/>
        <v>1235.1595921973853</v>
      </c>
      <c r="AG378">
        <f t="shared" si="117"/>
        <v>1235.1595921973853</v>
      </c>
      <c r="AH378" s="4"/>
      <c r="AI378" s="5">
        <f>SUMPRODUCT(constants!$B$13:$B$20,A378^constants!$A$13:$A$20)*constants!$C$10/((A378/1000000000)^5*(EXP(0.014388/(A378/1000000000)/constants!$B$9)-1))</f>
        <v>1.1992137472343248E-6</v>
      </c>
      <c r="AJ378">
        <f>SUMPRODUCT(A378^constants!$E$28:$J$28,constants!$E$27:$J$27)</f>
        <v>7.2440435885387034E-7</v>
      </c>
      <c r="AL378" s="17">
        <f t="shared" si="107"/>
        <v>1.1043336302948594E-9</v>
      </c>
      <c r="AM378">
        <f t="shared" si="118"/>
        <v>5.8648644550064465E-10</v>
      </c>
      <c r="AN378">
        <f t="shared" si="119"/>
        <v>1.8829653076673629</v>
      </c>
      <c r="AO378">
        <f t="shared" si="120"/>
        <v>1.1017281331419153E-9</v>
      </c>
      <c r="AQ378">
        <f t="shared" si="125"/>
        <v>1.1043336302948594E-9</v>
      </c>
      <c r="AS378" s="4">
        <f t="shared" si="122"/>
        <v>1.0023649184173173</v>
      </c>
    </row>
    <row r="379" spans="1:45" x14ac:dyDescent="0.2">
      <c r="A379">
        <f>front!A379</f>
        <v>364.43</v>
      </c>
      <c r="B379" s="1">
        <f t="shared" si="123"/>
        <v>0.47000000000002728</v>
      </c>
      <c r="C379">
        <f>front!D379-front!B379</f>
        <v>837.13999999999987</v>
      </c>
      <c r="D379" s="2">
        <f>front!E379-front!C379</f>
        <v>6944.1</v>
      </c>
      <c r="E379" s="2">
        <f>IF(front!F379-front!C379&gt;0,front!F379-front!C379,0)</f>
        <v>1359.1000000000004</v>
      </c>
      <c r="F379" s="2">
        <f>front!I379-front!H379</f>
        <v>7598.2999999999993</v>
      </c>
      <c r="G379" s="2">
        <f>IF(front!J379-front!H379&gt;0,front!J379-front!H379,0)</f>
        <v>0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835.21166788630796</v>
      </c>
      <c r="J379" s="4">
        <f>D379/(constants!$A$4+constants!$B$4*data!D379+constants!$C$4*data!D379^2+constants!$D$4*data!D379^3+constants!$E$4*data!D379^4+constants!$F$4*data!D379^5+constants!$G$4*data!D379^6+constants!$H$4*data!D379^7)</f>
        <v>6932.5923527288442</v>
      </c>
      <c r="K379" s="4">
        <f>E379/(constants!$A$4+constants!$B$4*data!E379+constants!$C$4*data!E379^2+constants!$D$4*data!E379^3+constants!$E$4*data!E379^4+constants!$F$4*data!E379^5+constants!$G$4*data!E379^6+constants!$H$4*data!E379^7)</f>
        <v>1355.9893436026223</v>
      </c>
      <c r="L379" s="4">
        <f>F379/(constants!$A$4+constants!$B$4*data!F379+constants!$C$4*data!F379^2+constants!$D$4*data!F379^3+constants!$E$4*data!F379^4+constants!$F$4*data!F379^5+constants!$G$4*data!F379^6+constants!$H$4*data!F379^7)</f>
        <v>7587.544973613205</v>
      </c>
      <c r="M379" s="4">
        <f>G379/(constants!$A$4+constants!$B$4*data!G379+constants!$C$4*data!G379^2+constants!$D$4*data!G379^3+constants!$E$4*data!G379^4+constants!$F$4*data!G379^5+constants!$G$4*data!G379^6+constants!$H$4*data!G379^7)</f>
        <v>0</v>
      </c>
      <c r="N379" s="4"/>
      <c r="O379" s="4">
        <f t="shared" si="108"/>
        <v>1392.0194464771798</v>
      </c>
      <c r="P379" s="4">
        <f t="shared" si="109"/>
        <v>1386.5184705457689</v>
      </c>
      <c r="Q379" s="4">
        <f t="shared" si="110"/>
        <v>271.19786872052447</v>
      </c>
      <c r="R379" s="4">
        <f t="shared" si="111"/>
        <v>1264.5908289355343</v>
      </c>
      <c r="S379" s="4">
        <f t="shared" si="112"/>
        <v>0</v>
      </c>
      <c r="T379" s="4">
        <f t="shared" si="124"/>
        <v>1.0039674739632178</v>
      </c>
      <c r="U379" s="4">
        <f t="shared" si="113"/>
        <v>0.19559628990284861</v>
      </c>
      <c r="V379" s="4">
        <f t="shared" si="114"/>
        <v>0</v>
      </c>
      <c r="W379" s="4"/>
      <c r="X379">
        <f>IF(front!E379&gt;$X$2,O379,P379)</f>
        <v>1386.5184705457689</v>
      </c>
      <c r="Y379">
        <f t="shared" si="115"/>
        <v>1119.2331297224373</v>
      </c>
      <c r="Z379">
        <f>SUMPRODUCT($B$7:$B$456,Y$7:Y$456,EXP(constants!$B$32+constants!$A$32*ABS($A$7:$A$456-$A379)))</f>
        <v>28.290142628391127</v>
      </c>
      <c r="AA379">
        <f t="shared" si="104"/>
        <v>1090.9429870940462</v>
      </c>
      <c r="AB379">
        <f t="shared" si="116"/>
        <v>1086.7853780742951</v>
      </c>
      <c r="AD379" s="4">
        <f t="shared" si="105"/>
        <v>1264.5908289355343</v>
      </c>
      <c r="AE379">
        <f>SUMPRODUCT($B$7:$B$456,AD$7:AD$456,EXP(constants!$B$32+constants!$A$32*ABS($A$7:$A$456-$A379)))</f>
        <v>30.453234365322842</v>
      </c>
      <c r="AF379" s="4">
        <f t="shared" si="106"/>
        <v>1234.1375945702114</v>
      </c>
      <c r="AG379">
        <f t="shared" si="117"/>
        <v>1234.1375945702114</v>
      </c>
      <c r="AH379" s="4"/>
      <c r="AI379" s="5">
        <f>SUMPRODUCT(constants!$B$13:$B$20,A379^constants!$A$13:$A$20)*constants!$C$10/((A379/1000000000)^5*(EXP(0.014388/(A379/1000000000)/constants!$B$9)-1))</f>
        <v>1.211015833049351E-6</v>
      </c>
      <c r="AJ379">
        <f>SUMPRODUCT(A379^constants!$E$28:$J$28,constants!$E$27:$J$27)</f>
        <v>7.2112949312544633E-7</v>
      </c>
      <c r="AL379" s="17">
        <f t="shared" si="107"/>
        <v>1.1143100169374595E-9</v>
      </c>
      <c r="AM379">
        <f t="shared" si="118"/>
        <v>5.843185527271615E-10</v>
      </c>
      <c r="AN379">
        <f t="shared" si="119"/>
        <v>1.907024878359064</v>
      </c>
      <c r="AO379">
        <f t="shared" si="120"/>
        <v>1.0976556972373776E-9</v>
      </c>
      <c r="AQ379">
        <f t="shared" si="125"/>
        <v>1.1143100169374595E-9</v>
      </c>
      <c r="AS379" s="4">
        <f t="shared" si="122"/>
        <v>1.0151726262998479</v>
      </c>
    </row>
    <row r="380" spans="1:45" x14ac:dyDescent="0.2">
      <c r="A380">
        <f>front!A380</f>
        <v>364.9</v>
      </c>
      <c r="B380" s="1">
        <f t="shared" si="123"/>
        <v>0.46999999999997044</v>
      </c>
      <c r="C380">
        <f>front!D380-front!B380</f>
        <v>855.67000000000007</v>
      </c>
      <c r="D380" s="2">
        <f>front!E380-front!C380</f>
        <v>7074.1</v>
      </c>
      <c r="E380" s="2">
        <f>IF(front!F380-front!C380&gt;0,front!F380-front!C380,0)</f>
        <v>1319.6000000000004</v>
      </c>
      <c r="F380" s="2">
        <f>front!I380-front!H380</f>
        <v>7663.5999999999985</v>
      </c>
      <c r="G380" s="2">
        <f>IF(front!J380-front!H380&gt;0,front!J380-front!H380,0)</f>
        <v>0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853.69962962271029</v>
      </c>
      <c r="J380" s="4">
        <f>D380/(constants!$A$4+constants!$B$4*data!D380+constants!$C$4*data!D380^2+constants!$D$4*data!D380^3+constants!$E$4*data!D380^4+constants!$F$4*data!D380^5+constants!$G$4*data!D380^6+constants!$H$4*data!D380^7)</f>
        <v>7062.6907697651359</v>
      </c>
      <c r="K380" s="4">
        <f>E380/(constants!$A$4+constants!$B$4*data!E380+constants!$C$4*data!E380^2+constants!$D$4*data!E380^3+constants!$E$4*data!E380^4+constants!$F$4*data!E380^5+constants!$G$4*data!E380^6+constants!$H$4*data!E380^7)</f>
        <v>1316.578803436573</v>
      </c>
      <c r="L380" s="4">
        <f>F380/(constants!$A$4+constants!$B$4*data!F380+constants!$C$4*data!F380^2+constants!$D$4*data!F380^3+constants!$E$4*data!F380^4+constants!$F$4*data!F380^5+constants!$G$4*data!F380^6+constants!$H$4*data!F380^7)</f>
        <v>7652.9570170049174</v>
      </c>
      <c r="M380" s="4">
        <f>G380/(constants!$A$4+constants!$B$4*data!G380+constants!$C$4*data!G380^2+constants!$D$4*data!G380^3+constants!$E$4*data!G380^4+constants!$F$4*data!G380^5+constants!$G$4*data!G380^6+constants!$H$4*data!G380^7)</f>
        <v>0</v>
      </c>
      <c r="N380" s="4"/>
      <c r="O380" s="4">
        <f t="shared" si="108"/>
        <v>1422.8327160378506</v>
      </c>
      <c r="P380" s="4">
        <f t="shared" si="109"/>
        <v>1412.5381539530272</v>
      </c>
      <c r="Q380" s="4">
        <f t="shared" si="110"/>
        <v>263.31576068731465</v>
      </c>
      <c r="R380" s="4">
        <f t="shared" si="111"/>
        <v>1275.4928361674863</v>
      </c>
      <c r="S380" s="4">
        <f t="shared" si="112"/>
        <v>0</v>
      </c>
      <c r="T380" s="4">
        <f t="shared" si="124"/>
        <v>1.0072879886861914</v>
      </c>
      <c r="U380" s="4">
        <f t="shared" si="113"/>
        <v>0.18641320232690226</v>
      </c>
      <c r="V380" s="4">
        <f t="shared" si="114"/>
        <v>0</v>
      </c>
      <c r="W380" s="4"/>
      <c r="X380">
        <f>IF(front!E380&gt;$X$2,O380,P380)</f>
        <v>1412.5381539530272</v>
      </c>
      <c r="Y380">
        <f t="shared" si="115"/>
        <v>1153.0212072620029</v>
      </c>
      <c r="Z380">
        <f>SUMPRODUCT($B$7:$B$456,Y$7:Y$456,EXP(constants!$B$32+constants!$A$32*ABS($A$7:$A$456-$A380)))</f>
        <v>28.543699793908011</v>
      </c>
      <c r="AA380">
        <f t="shared" si="104"/>
        <v>1124.4775074680949</v>
      </c>
      <c r="AB380">
        <f t="shared" si="116"/>
        <v>1120.3198984483438</v>
      </c>
      <c r="AD380" s="4">
        <f t="shared" si="105"/>
        <v>1275.4928361674863</v>
      </c>
      <c r="AE380">
        <f>SUMPRODUCT($B$7:$B$456,AD$7:AD$456,EXP(constants!$B$32+constants!$A$32*ABS($A$7:$A$456-$A380)))</f>
        <v>30.377052531494041</v>
      </c>
      <c r="AF380" s="4">
        <f t="shared" si="106"/>
        <v>1245.1157836359923</v>
      </c>
      <c r="AG380">
        <f t="shared" si="117"/>
        <v>1245.1157836359923</v>
      </c>
      <c r="AH380" s="4"/>
      <c r="AI380" s="5">
        <f>SUMPRODUCT(constants!$B$13:$B$20,A380^constants!$A$13:$A$20)*constants!$C$10/((A380/1000000000)^5*(EXP(0.014388/(A380/1000000000)/constants!$B$9)-1))</f>
        <v>1.2228920654764235E-6</v>
      </c>
      <c r="AJ380">
        <f>SUMPRODUCT(A380^constants!$E$28:$J$28,constants!$E$27:$J$27)</f>
        <v>7.1788223812713084E-7</v>
      </c>
      <c r="AL380" s="17">
        <f t="shared" si="107"/>
        <v>1.0915561413933141E-9</v>
      </c>
      <c r="AM380">
        <f t="shared" si="118"/>
        <v>5.765586201395409E-10</v>
      </c>
      <c r="AN380">
        <f t="shared" si="119"/>
        <v>1.8932266438564938</v>
      </c>
      <c r="AO380">
        <f t="shared" si="120"/>
        <v>1.0830784872973111E-9</v>
      </c>
      <c r="AQ380">
        <f t="shared" si="125"/>
        <v>1.0915561413933141E-9</v>
      </c>
      <c r="AS380" s="4">
        <f t="shared" si="122"/>
        <v>1.007827368187469</v>
      </c>
    </row>
    <row r="381" spans="1:45" x14ac:dyDescent="0.2">
      <c r="A381">
        <f>front!A381</f>
        <v>365.37</v>
      </c>
      <c r="B381" s="1">
        <f t="shared" si="123"/>
        <v>0.47000000000002728</v>
      </c>
      <c r="C381">
        <f>front!D381-front!B381</f>
        <v>865.60000000000036</v>
      </c>
      <c r="D381" s="2">
        <f>front!E381-front!C381</f>
        <v>7131.5999999999985</v>
      </c>
      <c r="E381" s="2">
        <f>IF(front!F381-front!C381&gt;0,front!F381-front!C381,0)</f>
        <v>1327.5</v>
      </c>
      <c r="F381" s="2">
        <f>front!I381-front!H381</f>
        <v>7650.7999999999993</v>
      </c>
      <c r="G381" s="2">
        <f>IF(front!J381-front!H381&gt;0,front!J381-front!H381,0)</f>
        <v>30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863.60710618441101</v>
      </c>
      <c r="J381" s="4">
        <f>D381/(constants!$A$4+constants!$B$4*data!D381+constants!$C$4*data!D381^2+constants!$D$4*data!D381^3+constants!$E$4*data!D381^4+constants!$F$4*data!D381^5+constants!$G$4*data!D381^6+constants!$H$4*data!D381^7)</f>
        <v>7120.2420882840197</v>
      </c>
      <c r="K381" s="4">
        <f>E381/(constants!$A$4+constants!$B$4*data!E381+constants!$C$4*data!E381^2+constants!$D$4*data!E381^3+constants!$E$4*data!E381^4+constants!$F$4*data!E381^5+constants!$G$4*data!E381^6+constants!$H$4*data!E381^7)</f>
        <v>1324.4609124582323</v>
      </c>
      <c r="L381" s="4">
        <f>F381/(constants!$A$4+constants!$B$4*data!F381+constants!$C$4*data!F381^2+constants!$D$4*data!F381^3+constants!$E$4*data!F381^4+constants!$F$4*data!F381^5+constants!$G$4*data!F381^6+constants!$H$4*data!F381^7)</f>
        <v>7640.1344980747226</v>
      </c>
      <c r="M381" s="4">
        <f>G381/(constants!$A$4+constants!$B$4*data!G381+constants!$C$4*data!G381^2+constants!$D$4*data!G381^3+constants!$E$4*data!G381^4+constants!$F$4*data!G381^5+constants!$G$4*data!G381^6+constants!$H$4*data!G381^7)</f>
        <v>29.929166830874582</v>
      </c>
      <c r="N381" s="4"/>
      <c r="O381" s="4">
        <f t="shared" si="108"/>
        <v>1439.3451769740184</v>
      </c>
      <c r="P381" s="4">
        <f t="shared" si="109"/>
        <v>1424.0484176568038</v>
      </c>
      <c r="Q381" s="4">
        <f t="shared" si="110"/>
        <v>264.89218249164645</v>
      </c>
      <c r="R381" s="4">
        <f t="shared" si="111"/>
        <v>1273.3557496791204</v>
      </c>
      <c r="S381" s="4">
        <f t="shared" si="112"/>
        <v>4.9881944718124309</v>
      </c>
      <c r="T381" s="4">
        <f t="shared" si="124"/>
        <v>1.010741741030396</v>
      </c>
      <c r="U381" s="4">
        <f t="shared" si="113"/>
        <v>0.18601346640131275</v>
      </c>
      <c r="V381" s="4">
        <f t="shared" si="114"/>
        <v>3.917361250435656E-3</v>
      </c>
      <c r="W381" s="4"/>
      <c r="X381">
        <f>IF(front!E381&gt;$X$2,O381,P381)</f>
        <v>1424.0484176568038</v>
      </c>
      <c r="Y381">
        <f t="shared" si="115"/>
        <v>1162.9777919444805</v>
      </c>
      <c r="Z381">
        <f>SUMPRODUCT($B$7:$B$456,Y$7:Y$456,EXP(constants!$B$32+constants!$A$32*ABS($A$7:$A$456-$A381)))</f>
        <v>28.79754877119203</v>
      </c>
      <c r="AA381">
        <f t="shared" si="104"/>
        <v>1134.1802431732885</v>
      </c>
      <c r="AB381">
        <f t="shared" si="116"/>
        <v>1130.0226341535374</v>
      </c>
      <c r="AD381" s="4">
        <f t="shared" si="105"/>
        <v>1268.302656850391</v>
      </c>
      <c r="AE381">
        <f>SUMPRODUCT($B$7:$B$456,AD$7:AD$456,EXP(constants!$B$32+constants!$A$32*ABS($A$7:$A$456-$A381)))</f>
        <v>30.300336901869958</v>
      </c>
      <c r="AF381" s="4">
        <f t="shared" si="106"/>
        <v>1238.0023199485211</v>
      </c>
      <c r="AG381">
        <f t="shared" si="117"/>
        <v>1238.0023199485211</v>
      </c>
      <c r="AH381" s="4"/>
      <c r="AI381" s="5">
        <f>SUMPRODUCT(constants!$B$13:$B$20,A381^constants!$A$13:$A$20)*constants!$C$10/((A381/1000000000)^5*(EXP(0.014388/(A381/1000000000)/constants!$B$9)-1))</f>
        <v>1.2348425456958779E-6</v>
      </c>
      <c r="AJ381">
        <f>SUMPRODUCT(A381^constants!$E$28:$J$28,constants!$E$27:$J$27)</f>
        <v>7.1466280946423525E-7</v>
      </c>
      <c r="AL381" s="17">
        <f t="shared" si="107"/>
        <v>1.0927591256796883E-9</v>
      </c>
      <c r="AM381">
        <f t="shared" si="118"/>
        <v>5.7727097756485021E-10</v>
      </c>
      <c r="AN381">
        <f t="shared" si="119"/>
        <v>1.8929743017557616</v>
      </c>
      <c r="AO381">
        <f t="shared" si="120"/>
        <v>1.0844166669301683E-9</v>
      </c>
      <c r="AQ381">
        <f t="shared" si="125"/>
        <v>1.0927591256796883E-9</v>
      </c>
      <c r="AS381" s="4">
        <f t="shared" si="122"/>
        <v>1.0076930381134186</v>
      </c>
    </row>
    <row r="382" spans="1:45" x14ac:dyDescent="0.2">
      <c r="A382">
        <f>front!A382</f>
        <v>365.84</v>
      </c>
      <c r="B382" s="1">
        <f t="shared" si="123"/>
        <v>0.46999999999997044</v>
      </c>
      <c r="C382">
        <f>front!D382-front!B382</f>
        <v>879.4699999999998</v>
      </c>
      <c r="D382" s="2">
        <f>front!E382-front!C382</f>
        <v>7242.1</v>
      </c>
      <c r="E382" s="2">
        <f>IF(front!F382-front!C382&gt;0,front!F382-front!C382,0)</f>
        <v>1375.1000000000004</v>
      </c>
      <c r="F382" s="2">
        <f>front!I382-front!H382</f>
        <v>7621.1</v>
      </c>
      <c r="G382" s="2">
        <f>IF(front!J382-front!H382&gt;0,front!J382-front!H382,0)</f>
        <v>23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877.44565074141531</v>
      </c>
      <c r="J382" s="4">
        <f>D382/(constants!$A$4+constants!$B$4*data!D382+constants!$C$4*data!D382^2+constants!$D$4*data!D382^3+constants!$E$4*data!D382^4+constants!$F$4*data!D382^5+constants!$G$4*data!D382^6+constants!$H$4*data!D382^7)</f>
        <v>7230.8544529190058</v>
      </c>
      <c r="K382" s="4">
        <f>E382/(constants!$A$4+constants!$B$4*data!E382+constants!$C$4*data!E382^2+constants!$D$4*data!E382^3+constants!$E$4*data!E382^4+constants!$F$4*data!E382^5+constants!$G$4*data!E382^6+constants!$H$4*data!E382^7)</f>
        <v>1371.9531029643672</v>
      </c>
      <c r="L382" s="4">
        <f>F382/(constants!$A$4+constants!$B$4*data!F382+constants!$C$4*data!F382^2+constants!$D$4*data!F382^3+constants!$E$4*data!F382^4+constants!$F$4*data!F382^5+constants!$G$4*data!F382^6+constants!$H$4*data!F382^7)</f>
        <v>7610.3832938725454</v>
      </c>
      <c r="M382" s="4">
        <f>G382/(constants!$A$4+constants!$B$4*data!G382+constants!$C$4*data!G382^2+constants!$D$4*data!G382^3+constants!$E$4*data!G382^4+constants!$F$4*data!G382^5+constants!$G$4*data!G382^6+constants!$H$4*data!G382^7)</f>
        <v>22.945677110812454</v>
      </c>
      <c r="N382" s="4"/>
      <c r="O382" s="4">
        <f t="shared" si="108"/>
        <v>1462.4094179023589</v>
      </c>
      <c r="P382" s="4">
        <f t="shared" si="109"/>
        <v>1446.1708905838011</v>
      </c>
      <c r="Q382" s="4">
        <f t="shared" si="110"/>
        <v>274.39062059287346</v>
      </c>
      <c r="R382" s="4">
        <f t="shared" si="111"/>
        <v>1268.3972156454242</v>
      </c>
      <c r="S382" s="4">
        <f t="shared" si="112"/>
        <v>3.8242795184687428</v>
      </c>
      <c r="T382" s="4">
        <f t="shared" si="124"/>
        <v>1.0112286365493102</v>
      </c>
      <c r="U382" s="4">
        <f t="shared" si="113"/>
        <v>0.18973595885483865</v>
      </c>
      <c r="V382" s="4">
        <f t="shared" si="114"/>
        <v>3.0150488122309203E-3</v>
      </c>
      <c r="W382" s="4"/>
      <c r="X382">
        <f>IF(front!E382&gt;$X$2,O382,P382)</f>
        <v>1446.1708905838011</v>
      </c>
      <c r="Y382">
        <f t="shared" si="115"/>
        <v>1175.7388592042669</v>
      </c>
      <c r="Z382">
        <f>SUMPRODUCT($B$7:$B$456,Y$7:Y$456,EXP(constants!$B$32+constants!$A$32*ABS($A$7:$A$456-$A382)))</f>
        <v>29.051697346234047</v>
      </c>
      <c r="AA382">
        <f t="shared" si="104"/>
        <v>1146.6871618580328</v>
      </c>
      <c r="AB382">
        <f t="shared" si="116"/>
        <v>1142.5295528382817</v>
      </c>
      <c r="AD382" s="4">
        <f t="shared" si="105"/>
        <v>1264.523180757845</v>
      </c>
      <c r="AE382">
        <f>SUMPRODUCT($B$7:$B$456,AD$7:AD$456,EXP(constants!$B$32+constants!$A$32*ABS($A$7:$A$456-$A382)))</f>
        <v>30.22315804535496</v>
      </c>
      <c r="AF382" s="4">
        <f t="shared" si="106"/>
        <v>1234.3000227124901</v>
      </c>
      <c r="AG382">
        <f t="shared" si="117"/>
        <v>1234.3000227124901</v>
      </c>
      <c r="AH382" s="4"/>
      <c r="AI382" s="5">
        <f>SUMPRODUCT(constants!$B$13:$B$20,A382^constants!$A$13:$A$20)*constants!$C$10/((A382/1000000000)^5*(EXP(0.014388/(A382/1000000000)/constants!$B$9)-1))</f>
        <v>1.2468673726923885E-6</v>
      </c>
      <c r="AJ382">
        <f>SUMPRODUCT(A382^constants!$E$28:$J$28,constants!$E$27:$J$27)</f>
        <v>7.1147142430874307E-7</v>
      </c>
      <c r="AL382" s="17">
        <f t="shared" si="107"/>
        <v>1.0913217689598575E-9</v>
      </c>
      <c r="AM382">
        <f t="shared" si="118"/>
        <v>5.7641692555851846E-10</v>
      </c>
      <c r="AN382">
        <f t="shared" si="119"/>
        <v>1.8932854338071747</v>
      </c>
      <c r="AO382">
        <f t="shared" si="120"/>
        <v>1.0828123108026558E-9</v>
      </c>
      <c r="AQ382">
        <f t="shared" si="125"/>
        <v>1.0913217689598575E-9</v>
      </c>
      <c r="AS382" s="4">
        <f t="shared" si="122"/>
        <v>1.007858664029128</v>
      </c>
    </row>
    <row r="383" spans="1:45" x14ac:dyDescent="0.2">
      <c r="A383">
        <f>front!A383</f>
        <v>366.31</v>
      </c>
      <c r="B383" s="1">
        <f t="shared" si="123"/>
        <v>0.47000000000002728</v>
      </c>
      <c r="C383">
        <f>front!D383-front!B383</f>
        <v>889.60000000000036</v>
      </c>
      <c r="D383" s="2">
        <f>front!E383-front!C383</f>
        <v>7376.6999999999989</v>
      </c>
      <c r="E383" s="2">
        <f>IF(front!F383-front!C383&gt;0,front!F383-front!C383,0)</f>
        <v>1394.7000000000007</v>
      </c>
      <c r="F383" s="2">
        <f>front!I383-front!H383</f>
        <v>7733.4</v>
      </c>
      <c r="G383" s="2">
        <f>IF(front!J383-front!H383&gt;0,front!J383-front!H383,0)</f>
        <v>3.7000000000007276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887.55268051036842</v>
      </c>
      <c r="J383" s="4">
        <f>D383/(constants!$A$4+constants!$B$4*data!D383+constants!$C$4*data!D383^2+constants!$D$4*data!D383^3+constants!$E$4*data!D383^4+constants!$F$4*data!D383^5+constants!$G$4*data!D383^6+constants!$H$4*data!D383^7)</f>
        <v>7365.6163495695828</v>
      </c>
      <c r="K383" s="4">
        <f>E383/(constants!$A$4+constants!$B$4*data!E383+constants!$C$4*data!E383^2+constants!$D$4*data!E383^3+constants!$E$4*data!E383^4+constants!$F$4*data!E383^5+constants!$G$4*data!E383^6+constants!$H$4*data!E383^7)</f>
        <v>1391.5087049856334</v>
      </c>
      <c r="L383" s="4">
        <f>F383/(constants!$A$4+constants!$B$4*data!F383+constants!$C$4*data!F383^2+constants!$D$4*data!F383^3+constants!$E$4*data!F383^4+constants!$F$4*data!F383^5+constants!$G$4*data!F383^6+constants!$H$4*data!F383^7)</f>
        <v>7722.8846349697033</v>
      </c>
      <c r="M383" s="4">
        <f>G383/(constants!$A$4+constants!$B$4*data!G383+constants!$C$4*data!G383^2+constants!$D$4*data!G383^3+constants!$E$4*data!G383^4+constants!$F$4*data!G383^5+constants!$G$4*data!G383^6+constants!$H$4*data!G383^7)</f>
        <v>3.6912532546674788</v>
      </c>
      <c r="N383" s="4"/>
      <c r="O383" s="4">
        <f t="shared" si="108"/>
        <v>1479.2544675172808</v>
      </c>
      <c r="P383" s="4">
        <f t="shared" si="109"/>
        <v>1473.1232699139164</v>
      </c>
      <c r="Q383" s="4">
        <f t="shared" si="110"/>
        <v>278.30174099712667</v>
      </c>
      <c r="R383" s="4">
        <f t="shared" si="111"/>
        <v>1287.1474391616171</v>
      </c>
      <c r="S383" s="4">
        <f t="shared" si="112"/>
        <v>0.61520887577791317</v>
      </c>
      <c r="T383" s="4">
        <f t="shared" si="124"/>
        <v>1.0041620397481894</v>
      </c>
      <c r="U383" s="4">
        <f t="shared" si="113"/>
        <v>0.18891951996209355</v>
      </c>
      <c r="V383" s="4">
        <f t="shared" si="114"/>
        <v>4.7796301888976229E-4</v>
      </c>
      <c r="W383" s="4"/>
      <c r="X383">
        <f>IF(front!E383&gt;$X$2,O383,P383)</f>
        <v>1473.1232699139164</v>
      </c>
      <c r="Y383">
        <f t="shared" si="115"/>
        <v>1198.8365432331843</v>
      </c>
      <c r="Z383">
        <f>SUMPRODUCT($B$7:$B$456,Y$7:Y$456,EXP(constants!$B$32+constants!$A$32*ABS($A$7:$A$456-$A383)))</f>
        <v>29.306104607817243</v>
      </c>
      <c r="AA383">
        <f t="shared" si="104"/>
        <v>1169.5304386253672</v>
      </c>
      <c r="AB383">
        <f t="shared" si="116"/>
        <v>1165.3728296056161</v>
      </c>
      <c r="AD383" s="4">
        <f t="shared" si="105"/>
        <v>1286.524226178256</v>
      </c>
      <c r="AE383">
        <f>SUMPRODUCT($B$7:$B$456,AD$7:AD$456,EXP(constants!$B$32+constants!$A$32*ABS($A$7:$A$456-$A383)))</f>
        <v>30.145526715694203</v>
      </c>
      <c r="AF383" s="4">
        <f t="shared" si="106"/>
        <v>1256.3786994625618</v>
      </c>
      <c r="AG383">
        <f t="shared" si="117"/>
        <v>1256.3786994625618</v>
      </c>
      <c r="AH383" s="4"/>
      <c r="AI383" s="5">
        <f>SUMPRODUCT(constants!$B$13:$B$20,A383^constants!$A$13:$A$20)*constants!$C$10/((A383/1000000000)^5*(EXP(0.014388/(A383/1000000000)/constants!$B$9)-1))</f>
        <v>1.258966643252423E-6</v>
      </c>
      <c r="AJ383">
        <f>SUMPRODUCT(A383^constants!$E$28:$J$28,constants!$E$27:$J$27)</f>
        <v>7.0830830128351717E-7</v>
      </c>
      <c r="AL383" s="17">
        <f t="shared" si="107"/>
        <v>1.0803123354767769E-9</v>
      </c>
      <c r="AM383">
        <f t="shared" si="118"/>
        <v>5.6376974680206581E-10</v>
      </c>
      <c r="AN383">
        <f t="shared" si="119"/>
        <v>1.9162297047770893</v>
      </c>
      <c r="AO383">
        <f t="shared" si="120"/>
        <v>1.0590542977270691E-9</v>
      </c>
      <c r="AQ383">
        <f t="shared" si="125"/>
        <v>1.0803123354767769E-9</v>
      </c>
      <c r="AS383" s="4">
        <f t="shared" si="122"/>
        <v>1.0200726608591566</v>
      </c>
    </row>
    <row r="384" spans="1:45" x14ac:dyDescent="0.2">
      <c r="A384">
        <f>front!A384</f>
        <v>366.77</v>
      </c>
      <c r="B384" s="1">
        <f t="shared" si="123"/>
        <v>0.45999999999997954</v>
      </c>
      <c r="C384">
        <f>front!D384-front!B384</f>
        <v>904.66000000000031</v>
      </c>
      <c r="D384" s="2">
        <f>front!E384-front!C384</f>
        <v>7449.4</v>
      </c>
      <c r="E384" s="2">
        <f>IF(front!F384-front!C384&gt;0,front!F384-front!C384,0)</f>
        <v>1417.7999999999993</v>
      </c>
      <c r="F384" s="2">
        <f>front!I384-front!H384</f>
        <v>7754.0999999999985</v>
      </c>
      <c r="G384" s="2">
        <f>IF(front!J384-front!H384&gt;0,front!J384-front!H384,0)</f>
        <v>27.399999999999636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902.57853621640027</v>
      </c>
      <c r="J384" s="4">
        <f>D384/(constants!$A$4+constants!$B$4*data!D384+constants!$C$4*data!D384^2+constants!$D$4*data!D384^3+constants!$E$4*data!D384^4+constants!$F$4*data!D384^5+constants!$G$4*data!D384^6+constants!$H$4*data!D384^7)</f>
        <v>7438.4155125009001</v>
      </c>
      <c r="K384" s="4">
        <f>E384/(constants!$A$4+constants!$B$4*data!E384+constants!$C$4*data!E384^2+constants!$D$4*data!E384^3+constants!$E$4*data!E384^4+constants!$F$4*data!E384^5+constants!$G$4*data!E384^6+constants!$H$4*data!E384^7)</f>
        <v>1414.55637403782</v>
      </c>
      <c r="L384" s="4">
        <f>F384/(constants!$A$4+constants!$B$4*data!F384+constants!$C$4*data!F384^2+constants!$D$4*data!F384^3+constants!$E$4*data!F384^4+constants!$F$4*data!F384^5+constants!$G$4*data!F384^6+constants!$H$4*data!F384^7)</f>
        <v>7743.6240589239806</v>
      </c>
      <c r="M384" s="4">
        <f>G384/(constants!$A$4+constants!$B$4*data!G384+constants!$C$4*data!G384^2+constants!$D$4*data!G384^3+constants!$E$4*data!G384^4+constants!$F$4*data!G384^5+constants!$G$4*data!G384^6+constants!$H$4*data!G384^7)</f>
        <v>27.335297996867258</v>
      </c>
      <c r="N384" s="4"/>
      <c r="O384" s="4">
        <f t="shared" si="108"/>
        <v>1504.2975603606669</v>
      </c>
      <c r="P384" s="4">
        <f t="shared" si="109"/>
        <v>1487.68310250018</v>
      </c>
      <c r="Q384" s="4">
        <f t="shared" si="110"/>
        <v>282.91127480756398</v>
      </c>
      <c r="R384" s="4">
        <f t="shared" si="111"/>
        <v>1290.6040098206634</v>
      </c>
      <c r="S384" s="4">
        <f t="shared" si="112"/>
        <v>4.5558829994778769</v>
      </c>
      <c r="T384" s="4">
        <f t="shared" si="124"/>
        <v>1.011168008719441</v>
      </c>
      <c r="U384" s="4">
        <f t="shared" si="113"/>
        <v>0.19016904496132755</v>
      </c>
      <c r="V384" s="4">
        <f t="shared" si="114"/>
        <v>3.5300393961358776E-3</v>
      </c>
      <c r="W384" s="4"/>
      <c r="X384">
        <f>IF(front!E384&gt;$X$2,O384,P384)</f>
        <v>1487.68310250018</v>
      </c>
      <c r="Y384">
        <f t="shared" si="115"/>
        <v>1208.8533430095954</v>
      </c>
      <c r="Z384">
        <f>SUMPRODUCT($B$7:$B$456,Y$7:Y$456,EXP(constants!$B$32+constants!$A$32*ABS($A$7:$A$456-$A384)))</f>
        <v>29.554916522332498</v>
      </c>
      <c r="AA384">
        <f t="shared" si="104"/>
        <v>1179.298426487263</v>
      </c>
      <c r="AB384">
        <f t="shared" si="116"/>
        <v>1175.1408174675119</v>
      </c>
      <c r="AD384" s="4">
        <f t="shared" si="105"/>
        <v>1285.9888530052501</v>
      </c>
      <c r="AE384">
        <f>SUMPRODUCT($B$7:$B$456,AD$7:AD$456,EXP(constants!$B$32+constants!$A$32*ABS($A$7:$A$456-$A384)))</f>
        <v>30.068450500323468</v>
      </c>
      <c r="AF384" s="4">
        <f t="shared" si="106"/>
        <v>1255.9204025049266</v>
      </c>
      <c r="AG384">
        <f t="shared" si="117"/>
        <v>1255.9204025049266</v>
      </c>
      <c r="AH384" s="4"/>
      <c r="AI384" s="5">
        <f>SUMPRODUCT(constants!$B$13:$B$20,A384^constants!$A$13:$A$20)*constants!$C$10/((A384/1000000000)^5*(EXP(0.014388/(A384/1000000000)/constants!$B$9)-1))</f>
        <v>1.2708806580293801E-6</v>
      </c>
      <c r="AJ384">
        <f>SUMPRODUCT(A384^constants!$E$28:$J$28,constants!$E$27:$J$27)</f>
        <v>7.0524005676568568E-7</v>
      </c>
      <c r="AL384" s="17">
        <f t="shared" si="107"/>
        <v>1.0814709515138725E-9</v>
      </c>
      <c r="AM384">
        <f t="shared" si="118"/>
        <v>5.6153244692823531E-10</v>
      </c>
      <c r="AN384">
        <f t="shared" si="119"/>
        <v>1.9259278024446664</v>
      </c>
      <c r="AO384">
        <f t="shared" si="120"/>
        <v>1.0548514790051978E-9</v>
      </c>
      <c r="AQ384">
        <f t="shared" si="125"/>
        <v>1.0814709515138725E-9</v>
      </c>
      <c r="AS384" s="4">
        <f t="shared" si="122"/>
        <v>1.0252352800735312</v>
      </c>
    </row>
    <row r="385" spans="1:45" x14ac:dyDescent="0.2">
      <c r="A385">
        <f>front!A385</f>
        <v>367.24</v>
      </c>
      <c r="B385" s="1">
        <f t="shared" si="123"/>
        <v>0.47000000000002728</v>
      </c>
      <c r="C385">
        <f>front!D385-front!B385</f>
        <v>913.07000000000016</v>
      </c>
      <c r="D385" s="2">
        <f>front!E385-front!C385</f>
        <v>7603.6</v>
      </c>
      <c r="E385" s="2">
        <f>IF(front!F385-front!C385&gt;0,front!F385-front!C385,0)</f>
        <v>1431</v>
      </c>
      <c r="F385" s="2">
        <f>front!I385-front!H385</f>
        <v>7744.3999999999978</v>
      </c>
      <c r="G385" s="2">
        <f>IF(front!J385-front!H385&gt;0,front!J385-front!H385,0)</f>
        <v>6.8999999999996362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910.96947135330697</v>
      </c>
      <c r="J385" s="4">
        <f>D385/(constants!$A$4+constants!$B$4*data!D385+constants!$C$4*data!D385^2+constants!$D$4*data!D385^3+constants!$E$4*data!D385^4+constants!$F$4*data!D385^5+constants!$G$4*data!D385^6+constants!$H$4*data!D385^7)</f>
        <v>7592.8538050951784</v>
      </c>
      <c r="K385" s="4">
        <f>E385/(constants!$A$4+constants!$B$4*data!E385+constants!$C$4*data!E385^2+constants!$D$4*data!E385^3+constants!$E$4*data!E385^4+constants!$F$4*data!E385^5+constants!$G$4*data!E385^6+constants!$H$4*data!E385^7)</f>
        <v>1427.7264682310654</v>
      </c>
      <c r="L385" s="4">
        <f>F385/(constants!$A$4+constants!$B$4*data!F385+constants!$C$4*data!F385^2+constants!$D$4*data!F385^3+constants!$E$4*data!F385^4+constants!$F$4*data!F385^5+constants!$G$4*data!F385^6+constants!$H$4*data!F385^7)</f>
        <v>7733.9054945475436</v>
      </c>
      <c r="M385" s="4">
        <f>G385/(constants!$A$4+constants!$B$4*data!G385+constants!$C$4*data!G385^2+constants!$D$4*data!G385^3+constants!$E$4*data!G385^4+constants!$F$4*data!G385^5+constants!$G$4*data!G385^6+constants!$H$4*data!G385^7)</f>
        <v>6.8836909472117034</v>
      </c>
      <c r="N385" s="4"/>
      <c r="O385" s="4">
        <f t="shared" si="108"/>
        <v>1518.2824522555118</v>
      </c>
      <c r="P385" s="4">
        <f t="shared" si="109"/>
        <v>1518.5707610190357</v>
      </c>
      <c r="Q385" s="4">
        <f t="shared" si="110"/>
        <v>285.54529364621311</v>
      </c>
      <c r="R385" s="4">
        <f t="shared" si="111"/>
        <v>1288.9842490912574</v>
      </c>
      <c r="S385" s="4">
        <f t="shared" si="112"/>
        <v>1.1472818245352838</v>
      </c>
      <c r="T385" s="4">
        <f t="shared" si="124"/>
        <v>0.99981014466304463</v>
      </c>
      <c r="U385" s="4">
        <f t="shared" si="113"/>
        <v>0.18803555354549178</v>
      </c>
      <c r="V385" s="4">
        <f t="shared" si="114"/>
        <v>8.9006659727931142E-4</v>
      </c>
      <c r="W385" s="4"/>
      <c r="X385">
        <f>IF(front!E385&gt;$X$2,O385,P385)</f>
        <v>1518.5707610190357</v>
      </c>
      <c r="Y385">
        <f t="shared" si="115"/>
        <v>1237.1449832546168</v>
      </c>
      <c r="Z385">
        <f>SUMPRODUCT($B$7:$B$456,Y$7:Y$456,EXP(constants!$B$32+constants!$A$32*ABS($A$7:$A$456-$A385)))</f>
        <v>29.809403365189812</v>
      </c>
      <c r="AA385">
        <f t="shared" si="104"/>
        <v>1207.335579889427</v>
      </c>
      <c r="AB385">
        <f t="shared" si="116"/>
        <v>1203.1779708696758</v>
      </c>
      <c r="AD385" s="4">
        <f t="shared" si="105"/>
        <v>1287.8220406824132</v>
      </c>
      <c r="AE385">
        <f>SUMPRODUCT($B$7:$B$456,AD$7:AD$456,EXP(constants!$B$32+constants!$A$32*ABS($A$7:$A$456-$A385)))</f>
        <v>29.989009499512704</v>
      </c>
      <c r="AF385" s="4">
        <f t="shared" si="106"/>
        <v>1257.8330311829004</v>
      </c>
      <c r="AG385">
        <f t="shared" si="117"/>
        <v>1257.8330311829004</v>
      </c>
      <c r="AH385" s="4"/>
      <c r="AI385" s="5">
        <f>SUMPRODUCT(constants!$B$13:$B$20,A385^constants!$A$13:$A$20)*constants!$C$10/((A385/1000000000)^5*(EXP(0.014388/(A385/1000000000)/constants!$B$9)-1))</f>
        <v>1.2831275084408153E-6</v>
      </c>
      <c r="AJ385">
        <f>SUMPRODUCT(A385^constants!$E$28:$J$28,constants!$E$27:$J$27)</f>
        <v>7.0213350608969551E-7</v>
      </c>
      <c r="AL385" s="17">
        <f t="shared" si="107"/>
        <v>1.0664486381124073E-9</v>
      </c>
      <c r="AM385">
        <f t="shared" si="118"/>
        <v>5.5820883112712503E-10</v>
      </c>
      <c r="AN385">
        <f t="shared" si="119"/>
        <v>1.9104832790965591</v>
      </c>
      <c r="AO385">
        <f t="shared" si="120"/>
        <v>1.0486079910952385E-9</v>
      </c>
      <c r="AQ385">
        <f t="shared" si="125"/>
        <v>1.0664486381124073E-9</v>
      </c>
      <c r="AS385" s="4">
        <f t="shared" si="122"/>
        <v>1.0170136477775025</v>
      </c>
    </row>
    <row r="386" spans="1:45" x14ac:dyDescent="0.2">
      <c r="A386">
        <f>front!A386</f>
        <v>367.71</v>
      </c>
      <c r="B386" s="1">
        <f t="shared" si="123"/>
        <v>0.46999999999997044</v>
      </c>
      <c r="C386">
        <f>(C385+C387)/2</f>
        <v>929.3</v>
      </c>
      <c r="D386">
        <f t="shared" ref="D386:G386" si="126">(D385+D387)/2</f>
        <v>7707.5</v>
      </c>
      <c r="E386">
        <f t="shared" si="126"/>
        <v>1413.3500000000004</v>
      </c>
      <c r="F386">
        <f t="shared" si="126"/>
        <v>7778.1499999999987</v>
      </c>
      <c r="G386">
        <f t="shared" si="126"/>
        <v>3.4499999999998181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927.1626837392165</v>
      </c>
      <c r="J386" s="4">
        <f>D386/(constants!$A$4+constants!$B$4*data!D386+constants!$C$4*data!D386^2+constants!$D$4*data!D386^3+constants!$E$4*data!D386^4+constants!$F$4*data!D386^5+constants!$G$4*data!D386^6+constants!$H$4*data!D386^7)</f>
        <v>7696.9363267828858</v>
      </c>
      <c r="K386" s="4">
        <f>E386/(constants!$A$4+constants!$B$4*data!E386+constants!$C$4*data!E386^2+constants!$D$4*data!E386^3+constants!$E$4*data!E386^4+constants!$F$4*data!E386^5+constants!$G$4*data!E386^6+constants!$H$4*data!E386^7)</f>
        <v>1410.1164555200776</v>
      </c>
      <c r="L386" s="4">
        <f>F386/(constants!$A$4+constants!$B$4*data!F386+constants!$C$4*data!F386^2+constants!$D$4*data!F386^3+constants!$E$4*data!F386^4+constants!$F$4*data!F386^5+constants!$G$4*data!F386^6+constants!$H$4*data!F386^7)</f>
        <v>7767.7207765373296</v>
      </c>
      <c r="M386" s="4">
        <f>G386/(constants!$A$4+constants!$B$4*data!G386+constants!$C$4*data!G386^2+constants!$D$4*data!G386^3+constants!$E$4*data!G386^4+constants!$F$4*data!G386^5+constants!$G$4*data!G386^6+constants!$H$4*data!G386^7)</f>
        <v>3.4418441552920571</v>
      </c>
      <c r="N386" s="4"/>
      <c r="O386" s="4">
        <f t="shared" si="108"/>
        <v>1545.271139565361</v>
      </c>
      <c r="P386" s="4">
        <f t="shared" si="109"/>
        <v>1539.3872653565772</v>
      </c>
      <c r="Q386" s="4">
        <f t="shared" si="110"/>
        <v>282.02329110401553</v>
      </c>
      <c r="R386" s="4">
        <f t="shared" si="111"/>
        <v>1294.6201294228883</v>
      </c>
      <c r="S386" s="4">
        <f t="shared" si="112"/>
        <v>0.57364069254867622</v>
      </c>
      <c r="T386" s="4">
        <f t="shared" si="124"/>
        <v>1.0038222183210155</v>
      </c>
      <c r="U386" s="4">
        <f t="shared" si="113"/>
        <v>0.18320490071008144</v>
      </c>
      <c r="V386" s="4">
        <f t="shared" si="114"/>
        <v>4.4309576184667538E-4</v>
      </c>
      <c r="W386" s="4"/>
      <c r="X386">
        <f>IF(front!E386&gt;$X$2,O386,P386)</f>
        <v>1539.3872653565772</v>
      </c>
      <c r="Y386">
        <f t="shared" si="115"/>
        <v>1261.4326787719165</v>
      </c>
      <c r="Z386">
        <f>SUMPRODUCT($B$7:$B$456,Y$7:Y$456,EXP(constants!$B$32+constants!$A$32*ABS($A$7:$A$456-$A386)))</f>
        <v>30.063619499987237</v>
      </c>
      <c r="AA386">
        <f t="shared" si="104"/>
        <v>1231.3690592719292</v>
      </c>
      <c r="AB386">
        <f t="shared" si="116"/>
        <v>1227.2114502521781</v>
      </c>
      <c r="AD386" s="4">
        <f t="shared" si="105"/>
        <v>1294.0390254410438</v>
      </c>
      <c r="AE386">
        <f>SUMPRODUCT($B$7:$B$456,AD$7:AD$456,EXP(constants!$B$32+constants!$A$32*ABS($A$7:$A$456-$A386)))</f>
        <v>29.908542331274152</v>
      </c>
      <c r="AF386" s="4">
        <f t="shared" si="106"/>
        <v>1264.1304831097696</v>
      </c>
      <c r="AG386">
        <f t="shared" si="117"/>
        <v>1264.1304831097696</v>
      </c>
      <c r="AH386" s="4"/>
      <c r="AI386" s="5">
        <f>SUMPRODUCT(constants!$B$13:$B$20,A386^constants!$A$13:$A$20)*constants!$C$10/((A386/1000000000)^5*(EXP(0.014388/(A386/1000000000)/constants!$B$9)-1))</f>
        <v>1.2954490776671593E-6</v>
      </c>
      <c r="AJ386">
        <f>SUMPRODUCT(A386^constants!$E$28:$J$28,constants!$E$27:$J$27)</f>
        <v>6.990558762492668E-7</v>
      </c>
      <c r="AL386" s="17">
        <f t="shared" si="107"/>
        <v>1.0556038060115551E-9</v>
      </c>
      <c r="AM386">
        <f t="shared" si="118"/>
        <v>5.5299344932303552E-10</v>
      </c>
      <c r="AN386">
        <f t="shared" si="119"/>
        <v>1.9088902541319539</v>
      </c>
      <c r="AO386">
        <f t="shared" si="120"/>
        <v>1.0388107777022898E-9</v>
      </c>
      <c r="AQ386">
        <f t="shared" si="125"/>
        <v>1.0556038060115551E-9</v>
      </c>
      <c r="AS386" s="4">
        <f t="shared" si="122"/>
        <v>1.0161656277252045</v>
      </c>
    </row>
    <row r="387" spans="1:45" x14ac:dyDescent="0.2">
      <c r="A387">
        <f>front!A387</f>
        <v>368.18</v>
      </c>
      <c r="B387" s="1">
        <f t="shared" si="123"/>
        <v>0.47000000000002728</v>
      </c>
      <c r="C387">
        <f>front!D387-front!B387</f>
        <v>945.52999999999975</v>
      </c>
      <c r="D387" s="2">
        <f>front!E387-front!C387</f>
        <v>7811.4</v>
      </c>
      <c r="E387" s="2">
        <f>IF(front!F387-front!C387&gt;0,front!F387-front!C387,0)</f>
        <v>1395.7000000000007</v>
      </c>
      <c r="F387" s="2">
        <f>front!I387-front!H387</f>
        <v>7811.9</v>
      </c>
      <c r="G387" s="2">
        <f>IF(front!J387-front!H387&gt;0,front!J387-front!H387,0)</f>
        <v>0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943.35590180857071</v>
      </c>
      <c r="J387" s="4">
        <f>D387/(constants!$A$4+constants!$B$4*data!D387+constants!$C$4*data!D387^2+constants!$D$4*data!D387^3+constants!$E$4*data!D387^4+constants!$F$4*data!D387^5+constants!$G$4*data!D387^6+constants!$H$4*data!D387^7)</f>
        <v>7801.036991125141</v>
      </c>
      <c r="K387" s="4">
        <f>E387/(constants!$A$4+constants!$B$4*data!E387+constants!$C$4*data!E387^2+constants!$D$4*data!E387^3+constants!$E$4*data!E387^4+constants!$F$4*data!E387^5+constants!$G$4*data!E387^6+constants!$H$4*data!E387^7)</f>
        <v>1392.5064396850128</v>
      </c>
      <c r="L387" s="4">
        <f>F387/(constants!$A$4+constants!$B$4*data!F387+constants!$C$4*data!F387^2+constants!$D$4*data!F387^3+constants!$E$4*data!F387^4+constants!$F$4*data!F387^5+constants!$G$4*data!F387^6+constants!$H$4*data!F387^7)</f>
        <v>7801.5380012904434</v>
      </c>
      <c r="M387" s="4">
        <f>G387/(constants!$A$4+constants!$B$4*data!G387+constants!$C$4*data!G387^2+constants!$D$4*data!G387^3+constants!$E$4*data!G387^4+constants!$F$4*data!G387^5+constants!$G$4*data!G387^6+constants!$H$4*data!G387^7)</f>
        <v>0</v>
      </c>
      <c r="N387" s="4"/>
      <c r="O387" s="4">
        <f t="shared" si="108"/>
        <v>1572.2598363476179</v>
      </c>
      <c r="P387" s="4">
        <f t="shared" si="109"/>
        <v>1560.2073982250283</v>
      </c>
      <c r="Q387" s="4">
        <f t="shared" si="110"/>
        <v>278.50128793700253</v>
      </c>
      <c r="R387" s="4">
        <f t="shared" si="111"/>
        <v>1300.2563335484072</v>
      </c>
      <c r="S387" s="4">
        <f t="shared" si="112"/>
        <v>0</v>
      </c>
      <c r="T387" s="4">
        <f t="shared" si="124"/>
        <v>1.0077248948673754</v>
      </c>
      <c r="U387" s="4">
        <f t="shared" si="113"/>
        <v>0.17850273511960002</v>
      </c>
      <c r="V387" s="4">
        <f t="shared" si="114"/>
        <v>0</v>
      </c>
      <c r="W387" s="4"/>
      <c r="X387">
        <f>IF(front!E387&gt;$X$2,O387,P387)</f>
        <v>1560.2073982250283</v>
      </c>
      <c r="Y387">
        <f t="shared" si="115"/>
        <v>1285.7240034359272</v>
      </c>
      <c r="Z387">
        <f>SUMPRODUCT($B$7:$B$456,Y$7:Y$456,EXP(constants!$B$32+constants!$A$32*ABS($A$7:$A$456-$A387)))</f>
        <v>30.317323034619687</v>
      </c>
      <c r="AA387">
        <f t="shared" si="104"/>
        <v>1255.4066804013075</v>
      </c>
      <c r="AB387">
        <f t="shared" si="116"/>
        <v>1251.2490713815564</v>
      </c>
      <c r="AD387" s="4">
        <f t="shared" si="105"/>
        <v>1300.2563335484072</v>
      </c>
      <c r="AE387">
        <f>SUMPRODUCT($B$7:$B$456,AD$7:AD$456,EXP(constants!$B$32+constants!$A$32*ABS($A$7:$A$456-$A387)))</f>
        <v>29.826883056683439</v>
      </c>
      <c r="AF387" s="4">
        <f t="shared" si="106"/>
        <v>1270.4294504917236</v>
      </c>
      <c r="AG387">
        <f t="shared" si="117"/>
        <v>1270.4294504917236</v>
      </c>
      <c r="AH387" s="4"/>
      <c r="AI387" s="5">
        <f>SUMPRODUCT(constants!$B$13:$B$20,A387^constants!$A$13:$A$20)*constants!$C$10/((A387/1000000000)^5*(EXP(0.014388/(A387/1000000000)/constants!$B$9)-1))</f>
        <v>1.3078454537266025E-6</v>
      </c>
      <c r="AJ387">
        <f>SUMPRODUCT(A387^constants!$E$28:$J$28,constants!$E$27:$J$27)</f>
        <v>6.9600739052282654E-7</v>
      </c>
      <c r="AL387" s="17">
        <f t="shared" si="107"/>
        <v>1.0452319075710128E-9</v>
      </c>
      <c r="AM387">
        <f t="shared" si="118"/>
        <v>5.4785205920205547E-10</v>
      </c>
      <c r="AN387">
        <f t="shared" si="119"/>
        <v>1.907872554304878</v>
      </c>
      <c r="AO387">
        <f t="shared" si="120"/>
        <v>1.0291525593697137E-9</v>
      </c>
      <c r="AQ387">
        <f t="shared" si="125"/>
        <v>1.0452319075710128E-9</v>
      </c>
      <c r="AS387" s="4">
        <f t="shared" si="122"/>
        <v>1.0156238723354549</v>
      </c>
    </row>
    <row r="388" spans="1:45" x14ac:dyDescent="0.2">
      <c r="A388">
        <f>front!A388</f>
        <v>368.65</v>
      </c>
      <c r="B388" s="1">
        <f t="shared" si="123"/>
        <v>0.46999999999997044</v>
      </c>
      <c r="C388">
        <f>front!D388-front!B388</f>
        <v>959.65999999999985</v>
      </c>
      <c r="D388" s="2">
        <f>front!E388-front!C388</f>
        <v>7864.2999999999993</v>
      </c>
      <c r="E388" s="2">
        <f>IF(front!F388-front!C388&gt;0,front!F388-front!C388,0)</f>
        <v>1452.3999999999996</v>
      </c>
      <c r="F388" s="2">
        <f>front!I388-front!H388</f>
        <v>7654.0000000000018</v>
      </c>
      <c r="G388" s="2">
        <f>IF(front!J388-front!H388&gt;0,front!J388-front!H388,0)</f>
        <v>14.899999999999636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957.45388335032249</v>
      </c>
      <c r="J388" s="4">
        <f>D388/(constants!$A$4+constants!$B$4*data!D388+constants!$C$4*data!D388^2+constants!$D$4*data!D388^3+constants!$E$4*data!D388^4+constants!$F$4*data!D388^5+constants!$G$4*data!D388^6+constants!$H$4*data!D388^7)</f>
        <v>7854.046255414527</v>
      </c>
      <c r="K388" s="4">
        <f>E388/(constants!$A$4+constants!$B$4*data!E388+constants!$C$4*data!E388^2+constants!$D$4*data!E388^3+constants!$E$4*data!E388^4+constants!$F$4*data!E388^5+constants!$G$4*data!E388^6+constants!$H$4*data!E388^7)</f>
        <v>1449.077980724408</v>
      </c>
      <c r="L388" s="4">
        <f>F388/(constants!$A$4+constants!$B$4*data!F388+constants!$C$4*data!F388^2+constants!$D$4*data!F388^3+constants!$E$4*data!F388^4+constants!$F$4*data!F388^5+constants!$G$4*data!F388^6+constants!$H$4*data!F388^7)</f>
        <v>7643.3401022721582</v>
      </c>
      <c r="M388" s="4">
        <f>G388/(constants!$A$4+constants!$B$4*data!G388+constants!$C$4*data!G388^2+constants!$D$4*data!G388^3+constants!$E$4*data!G388^4+constants!$F$4*data!G388^5+constants!$G$4*data!G388^6+constants!$H$4*data!G388^7)</f>
        <v>14.864795028601707</v>
      </c>
      <c r="N388" s="4"/>
      <c r="O388" s="4">
        <f t="shared" si="108"/>
        <v>1595.7564722505374</v>
      </c>
      <c r="P388" s="4">
        <f t="shared" si="109"/>
        <v>1570.8092510829053</v>
      </c>
      <c r="Q388" s="4">
        <f t="shared" si="110"/>
        <v>289.81559614488162</v>
      </c>
      <c r="R388" s="4">
        <f t="shared" si="111"/>
        <v>1273.8900170453599</v>
      </c>
      <c r="S388" s="4">
        <f t="shared" si="112"/>
        <v>2.4774658381002848</v>
      </c>
      <c r="T388" s="4">
        <f t="shared" si="124"/>
        <v>1.0158817635880573</v>
      </c>
      <c r="U388" s="4">
        <f t="shared" si="113"/>
        <v>0.18450082079990598</v>
      </c>
      <c r="V388" s="4">
        <f t="shared" si="114"/>
        <v>1.9448035583530825E-3</v>
      </c>
      <c r="W388" s="4"/>
      <c r="X388">
        <f>IF(front!E388&gt;$X$2,O388,P388)</f>
        <v>1570.8092510829053</v>
      </c>
      <c r="Y388">
        <f t="shared" si="115"/>
        <v>1285.1747777849992</v>
      </c>
      <c r="Z388">
        <f>SUMPRODUCT($B$7:$B$456,Y$7:Y$456,EXP(constants!$B$32+constants!$A$32*ABS($A$7:$A$456-$A388)))</f>
        <v>30.570271647318449</v>
      </c>
      <c r="AA388">
        <f t="shared" si="104"/>
        <v>1254.6045061376808</v>
      </c>
      <c r="AB388">
        <f t="shared" si="116"/>
        <v>1250.4468971179297</v>
      </c>
      <c r="AD388" s="4">
        <f t="shared" si="105"/>
        <v>1271.3803184097776</v>
      </c>
      <c r="AE388">
        <f>SUMPRODUCT($B$7:$B$456,AD$7:AD$456,EXP(constants!$B$32+constants!$A$32*ABS($A$7:$A$456-$A388)))</f>
        <v>29.743864879145178</v>
      </c>
      <c r="AF388" s="4">
        <f t="shared" si="106"/>
        <v>1241.6364535306325</v>
      </c>
      <c r="AG388">
        <f t="shared" si="117"/>
        <v>1241.6364535306325</v>
      </c>
      <c r="AH388" s="4"/>
      <c r="AI388" s="5">
        <f>SUMPRODUCT(constants!$B$13:$B$20,A388^constants!$A$13:$A$20)*constants!$C$10/((A388/1000000000)^5*(EXP(0.014388/(A388/1000000000)/constants!$B$9)-1))</f>
        <v>1.320316722428637E-6</v>
      </c>
      <c r="AJ388">
        <f>SUMPRODUCT(A388^constants!$E$28:$J$28,constants!$E$27:$J$27)</f>
        <v>6.9298827307481175E-7</v>
      </c>
      <c r="AL388" s="17">
        <f t="shared" si="107"/>
        <v>1.0558758836314806E-9</v>
      </c>
      <c r="AM388">
        <f t="shared" si="118"/>
        <v>5.581249415674594E-10</v>
      </c>
      <c r="AN388">
        <f t="shared" si="119"/>
        <v>1.8918270892286564</v>
      </c>
      <c r="AO388">
        <f t="shared" si="120"/>
        <v>1.0484504026485326E-9</v>
      </c>
      <c r="AQ388">
        <f t="shared" si="125"/>
        <v>1.0558758836314806E-9</v>
      </c>
      <c r="AS388" s="4">
        <f t="shared" si="122"/>
        <v>1.0070823388156371</v>
      </c>
    </row>
    <row r="389" spans="1:45" x14ac:dyDescent="0.2">
      <c r="A389">
        <f>front!A389</f>
        <v>369.12</v>
      </c>
      <c r="B389" s="1">
        <f t="shared" si="123"/>
        <v>0.47000000000002728</v>
      </c>
      <c r="C389">
        <f>front!D389-front!B389</f>
        <v>950.33000000000038</v>
      </c>
      <c r="D389" s="2">
        <f>front!E389-front!C389</f>
        <v>7912.1</v>
      </c>
      <c r="E389" s="2">
        <f>IF(front!F389-front!C389&gt;0,front!F389-front!C389,0)</f>
        <v>1443.5</v>
      </c>
      <c r="F389" s="2">
        <f>front!I389-front!H389</f>
        <v>7640.6999999999989</v>
      </c>
      <c r="G389" s="2">
        <f>IF(front!J389-front!H389&gt;0,front!J389-front!H389,0)</f>
        <v>47.899999999999636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948.14502462259543</v>
      </c>
      <c r="J389" s="4">
        <f>D389/(constants!$A$4+constants!$B$4*data!D389+constants!$C$4*data!D389^2+constants!$D$4*data!D389^3+constants!$E$4*data!D389^4+constants!$F$4*data!D389^5+constants!$G$4*data!D389^6+constants!$H$4*data!D389^7)</f>
        <v>7901.9491620405261</v>
      </c>
      <c r="K389" s="4">
        <f>E389/(constants!$A$4+constants!$B$4*data!E389+constants!$C$4*data!E389^2+constants!$D$4*data!E389^3+constants!$E$4*data!E389^4+constants!$F$4*data!E389^5+constants!$G$4*data!E389^6+constants!$H$4*data!E389^7)</f>
        <v>1440.1981466754346</v>
      </c>
      <c r="L389" s="4">
        <f>F389/(constants!$A$4+constants!$B$4*data!F389+constants!$C$4*data!F389^2+constants!$D$4*data!F389^3+constants!$E$4*data!F389^4+constants!$F$4*data!F389^5+constants!$G$4*data!F389^6+constants!$H$4*data!F389^7)</f>
        <v>7630.0169213026429</v>
      </c>
      <c r="M389" s="4">
        <f>G389/(constants!$A$4+constants!$B$4*data!G389+constants!$C$4*data!G389^2+constants!$D$4*data!G389^3+constants!$E$4*data!G389^4+constants!$F$4*data!G389^5+constants!$G$4*data!G389^6+constants!$H$4*data!G389^7)</f>
        <v>47.786994874548462</v>
      </c>
      <c r="N389" s="4"/>
      <c r="O389" s="4">
        <f t="shared" si="108"/>
        <v>1580.2417077043256</v>
      </c>
      <c r="P389" s="4">
        <f t="shared" si="109"/>
        <v>1580.3898324081051</v>
      </c>
      <c r="Q389" s="4">
        <f t="shared" si="110"/>
        <v>288.03962933508694</v>
      </c>
      <c r="R389" s="4">
        <f t="shared" si="111"/>
        <v>1271.6694868837737</v>
      </c>
      <c r="S389" s="4">
        <f t="shared" si="112"/>
        <v>7.9644991457580776</v>
      </c>
      <c r="T389" s="4">
        <f t="shared" si="124"/>
        <v>0.99990627331260806</v>
      </c>
      <c r="U389" s="4">
        <f t="shared" si="113"/>
        <v>0.18225859432174976</v>
      </c>
      <c r="V389" s="4">
        <f t="shared" si="114"/>
        <v>6.263026067626333E-3</v>
      </c>
      <c r="W389" s="4"/>
      <c r="X389">
        <f>IF(front!E389&gt;$X$2,O389,P389)</f>
        <v>1580.3898324081051</v>
      </c>
      <c r="Y389">
        <f t="shared" si="115"/>
        <v>1296.5057043333618</v>
      </c>
      <c r="Z389">
        <f>SUMPRODUCT($B$7:$B$456,Y$7:Y$456,EXP(constants!$B$32+constants!$A$32*ABS($A$7:$A$456-$A389)))</f>
        <v>30.822655706246117</v>
      </c>
      <c r="AA389">
        <f t="shared" si="104"/>
        <v>1265.6830486271156</v>
      </c>
      <c r="AB389">
        <f t="shared" si="116"/>
        <v>1261.5254396073644</v>
      </c>
      <c r="AD389" s="4">
        <f t="shared" si="105"/>
        <v>1263.6013664956711</v>
      </c>
      <c r="AE389">
        <f>SUMPRODUCT($B$7:$B$456,AD$7:AD$456,EXP(constants!$B$32+constants!$A$32*ABS($A$7:$A$456-$A389)))</f>
        <v>29.659932072923159</v>
      </c>
      <c r="AF389" s="4">
        <f t="shared" si="106"/>
        <v>1233.941434422748</v>
      </c>
      <c r="AG389">
        <f t="shared" si="117"/>
        <v>1233.941434422748</v>
      </c>
      <c r="AH389" s="4"/>
      <c r="AI389" s="5">
        <f>SUMPRODUCT(constants!$B$13:$B$20,A389^constants!$A$13:$A$20)*constants!$C$10/((A389/1000000000)^5*(EXP(0.014388/(A389/1000000000)/constants!$B$9)-1))</f>
        <v>1.3328629673720567E-6</v>
      </c>
      <c r="AJ389">
        <f>SUMPRODUCT(A389^constants!$E$28:$J$28,constants!$E$27:$J$27)</f>
        <v>6.8999874884833343E-7</v>
      </c>
      <c r="AL389" s="17">
        <f t="shared" si="107"/>
        <v>1.0565486240110189E-9</v>
      </c>
      <c r="AM389">
        <f t="shared" si="118"/>
        <v>5.5918273720269616E-10</v>
      </c>
      <c r="AN389">
        <f t="shared" si="119"/>
        <v>1.8894514328113716</v>
      </c>
      <c r="AO389">
        <f t="shared" si="120"/>
        <v>1.0504374958190495E-9</v>
      </c>
      <c r="AQ389">
        <f t="shared" si="125"/>
        <v>1.0565486240110189E-9</v>
      </c>
      <c r="AS389" s="4">
        <f t="shared" si="122"/>
        <v>1.0058176980698927</v>
      </c>
    </row>
    <row r="390" spans="1:45" x14ac:dyDescent="0.2">
      <c r="A390">
        <f>front!A390</f>
        <v>369.59</v>
      </c>
      <c r="B390" s="1">
        <f t="shared" si="123"/>
        <v>0.46999999999997044</v>
      </c>
      <c r="C390">
        <f>front!D390-front!B390</f>
        <v>974.5300000000002</v>
      </c>
      <c r="D390" s="2">
        <f>front!E390-front!C390</f>
        <v>8006.6999999999989</v>
      </c>
      <c r="E390" s="2">
        <f>IF(front!F390-front!C390&gt;0,front!F390-front!C390,0)</f>
        <v>1414.6000000000004</v>
      </c>
      <c r="F390" s="2">
        <f>front!I390-front!H390</f>
        <v>7704.7999999999993</v>
      </c>
      <c r="G390" s="2">
        <f>IF(front!J390-front!H390&gt;0,front!J390-front!H390,0)</f>
        <v>32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972.29019198730714</v>
      </c>
      <c r="J390" s="4">
        <f>D390/(constants!$A$4+constants!$B$4*data!D390+constants!$C$4*data!D390^2+constants!$D$4*data!D390^3+constants!$E$4*data!D390^4+constants!$F$4*data!D390^5+constants!$G$4*data!D390^6+constants!$H$4*data!D390^7)</f>
        <v>7996.7646638212673</v>
      </c>
      <c r="K390" s="4">
        <f>E390/(constants!$A$4+constants!$B$4*data!E390+constants!$C$4*data!E390^2+constants!$D$4*data!E390^3+constants!$E$4*data!E390^4+constants!$F$4*data!E390^5+constants!$G$4*data!E390^6+constants!$H$4*data!E390^7)</f>
        <v>1411.363623663181</v>
      </c>
      <c r="L390" s="4">
        <f>F390/(constants!$A$4+constants!$B$4*data!F390+constants!$C$4*data!F390^2+constants!$D$4*data!F390^3+constants!$E$4*data!F390^4+constants!$F$4*data!F390^5+constants!$G$4*data!F390^6+constants!$H$4*data!F390^7)</f>
        <v>7694.2313557892958</v>
      </c>
      <c r="M390" s="4">
        <f>G390/(constants!$A$4+constants!$B$4*data!G390+constants!$C$4*data!G390^2+constants!$D$4*data!G390^3+constants!$E$4*data!G390^4+constants!$F$4*data!G390^5+constants!$G$4*data!G390^6+constants!$H$4*data!G390^7)</f>
        <v>31.924451528997871</v>
      </c>
      <c r="N390" s="4"/>
      <c r="O390" s="4">
        <f t="shared" si="108"/>
        <v>1620.4836533121786</v>
      </c>
      <c r="P390" s="4">
        <f t="shared" si="109"/>
        <v>1599.3529327642534</v>
      </c>
      <c r="Q390" s="4">
        <f t="shared" si="110"/>
        <v>282.27272473263622</v>
      </c>
      <c r="R390" s="4">
        <f t="shared" si="111"/>
        <v>1282.3718926315491</v>
      </c>
      <c r="S390" s="4">
        <f t="shared" si="112"/>
        <v>5.3207419214996454</v>
      </c>
      <c r="T390" s="4">
        <f t="shared" si="124"/>
        <v>1.0132120435177518</v>
      </c>
      <c r="U390" s="4">
        <f t="shared" si="113"/>
        <v>0.17649182925795376</v>
      </c>
      <c r="V390" s="4">
        <f t="shared" si="114"/>
        <v>4.1491410971126142E-3</v>
      </c>
      <c r="W390" s="4"/>
      <c r="X390">
        <f>IF(front!E390&gt;$X$2,O390,P390)</f>
        <v>1599.3529327642534</v>
      </c>
      <c r="Y390">
        <f t="shared" si="115"/>
        <v>1321.1525110896887</v>
      </c>
      <c r="Z390">
        <f>SUMPRODUCT($B$7:$B$456,Y$7:Y$456,EXP(constants!$B$32+constants!$A$32*ABS($A$7:$A$456-$A390)))</f>
        <v>31.074457981283643</v>
      </c>
      <c r="AA390">
        <f t="shared" si="104"/>
        <v>1290.0780531084051</v>
      </c>
      <c r="AB390">
        <f t="shared" si="116"/>
        <v>1285.920444088654</v>
      </c>
      <c r="AD390" s="4">
        <f t="shared" si="105"/>
        <v>1276.9819257810225</v>
      </c>
      <c r="AE390">
        <f>SUMPRODUCT($B$7:$B$456,AD$7:AD$456,EXP(constants!$B$32+constants!$A$32*ABS($A$7:$A$456-$A390)))</f>
        <v>29.575160317042272</v>
      </c>
      <c r="AF390" s="4">
        <f t="shared" si="106"/>
        <v>1247.4067654639803</v>
      </c>
      <c r="AG390">
        <f t="shared" si="117"/>
        <v>1247.4067654639803</v>
      </c>
      <c r="AH390" s="4"/>
      <c r="AI390" s="5">
        <f>SUMPRODUCT(constants!$B$13:$B$20,A390^constants!$A$13:$A$20)*constants!$C$10/((A390/1000000000)^5*(EXP(0.014388/(A390/1000000000)/constants!$B$9)-1))</f>
        <v>1.3454842699436484E-6</v>
      </c>
      <c r="AJ390">
        <f>SUMPRODUCT(A390^constants!$E$28:$J$28,constants!$E$27:$J$27)</f>
        <v>6.8703904344634805E-7</v>
      </c>
      <c r="AL390" s="17">
        <f t="shared" si="107"/>
        <v>1.0463199929115427E-9</v>
      </c>
      <c r="AM390">
        <f t="shared" si="118"/>
        <v>5.5077386340036391E-10</v>
      </c>
      <c r="AN390">
        <f t="shared" si="119"/>
        <v>1.8997270249023428</v>
      </c>
      <c r="AO390">
        <f t="shared" si="120"/>
        <v>1.0346412350407443E-9</v>
      </c>
      <c r="AQ390">
        <f t="shared" si="125"/>
        <v>1.0463199929115427E-9</v>
      </c>
      <c r="AS390" s="4">
        <f t="shared" si="122"/>
        <v>1.011287736729668</v>
      </c>
    </row>
    <row r="391" spans="1:45" x14ac:dyDescent="0.2">
      <c r="A391">
        <f>front!A391</f>
        <v>370.06</v>
      </c>
      <c r="B391" s="1">
        <f t="shared" si="123"/>
        <v>0.47000000000002728</v>
      </c>
      <c r="C391">
        <f>front!D391-front!B391</f>
        <v>967.59999999999991</v>
      </c>
      <c r="D391" s="2">
        <f>front!E391-front!C391</f>
        <v>8021.9000000000015</v>
      </c>
      <c r="E391" s="2">
        <f>IF(front!F391-front!C391&gt;0,front!F391-front!C391,0)</f>
        <v>1334.8999999999996</v>
      </c>
      <c r="F391" s="2">
        <f>front!I391-front!H391</f>
        <v>7585.4</v>
      </c>
      <c r="G391" s="2">
        <f>IF(front!J391-front!H391&gt;0,front!J391-front!H391,0)</f>
        <v>18.899999999999636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965.37589299674539</v>
      </c>
      <c r="J391" s="4">
        <f>D391/(constants!$A$4+constants!$B$4*data!D391+constants!$C$4*data!D391^2+constants!$D$4*data!D391^3+constants!$E$4*data!D391^4+constants!$F$4*data!D391^5+constants!$G$4*data!D391^6+constants!$H$4*data!D391^7)</f>
        <v>8012.0007722506862</v>
      </c>
      <c r="K391" s="4">
        <f>E391/(constants!$A$4+constants!$B$4*data!E391+constants!$C$4*data!E391^2+constants!$D$4*data!E391^3+constants!$E$4*data!E391^4+constants!$F$4*data!E391^5+constants!$G$4*data!E391^6+constants!$H$4*data!E391^7)</f>
        <v>1331.8441533875773</v>
      </c>
      <c r="L391" s="4">
        <f>F391/(constants!$A$4+constants!$B$4*data!F391+constants!$C$4*data!F391^2+constants!$D$4*data!F391^3+constants!$E$4*data!F391^4+constants!$F$4*data!F391^5+constants!$G$4*data!F391^6+constants!$H$4*data!F391^7)</f>
        <v>7574.6236707563021</v>
      </c>
      <c r="M391" s="4">
        <f>G391/(constants!$A$4+constants!$B$4*data!G391+constants!$C$4*data!G391^2+constants!$D$4*data!G391^3+constants!$E$4*data!G391^4+constants!$F$4*data!G391^5+constants!$G$4*data!G391^6+constants!$H$4*data!G391^7)</f>
        <v>18.85535230646591</v>
      </c>
      <c r="N391" s="4"/>
      <c r="O391" s="4">
        <f t="shared" si="108"/>
        <v>1608.9598216612424</v>
      </c>
      <c r="P391" s="4">
        <f t="shared" si="109"/>
        <v>1602.4001544501373</v>
      </c>
      <c r="Q391" s="4">
        <f t="shared" si="110"/>
        <v>266.36883067751546</v>
      </c>
      <c r="R391" s="4">
        <f t="shared" si="111"/>
        <v>1262.4372784593836</v>
      </c>
      <c r="S391" s="4">
        <f t="shared" si="112"/>
        <v>3.1425587177443184</v>
      </c>
      <c r="T391" s="4">
        <f t="shared" si="124"/>
        <v>1.0040936511350724</v>
      </c>
      <c r="U391" s="4">
        <f t="shared" si="113"/>
        <v>0.16623115639234307</v>
      </c>
      <c r="V391" s="4">
        <f t="shared" si="114"/>
        <v>2.4892790884465505E-3</v>
      </c>
      <c r="W391" s="4"/>
      <c r="X391">
        <f>IF(front!E391&gt;$X$2,O391,P391)</f>
        <v>1602.4001544501373</v>
      </c>
      <c r="Y391">
        <f t="shared" si="115"/>
        <v>1339.8741839170812</v>
      </c>
      <c r="Z391">
        <f>SUMPRODUCT($B$7:$B$456,Y$7:Y$456,EXP(constants!$B$32+constants!$A$32*ABS($A$7:$A$456-$A391)))</f>
        <v>31.325428592024071</v>
      </c>
      <c r="AA391">
        <f t="shared" ref="AA391:AA454" si="127">Y391-Z391</f>
        <v>1308.5487553250571</v>
      </c>
      <c r="AB391">
        <f t="shared" si="116"/>
        <v>1304.3911463053059</v>
      </c>
      <c r="AD391" s="4">
        <f t="shared" ref="AD391:AD454" si="128">R391-(S391/$V$2)</f>
        <v>1259.2538338262145</v>
      </c>
      <c r="AE391">
        <f>SUMPRODUCT($B$7:$B$456,AD$7:AD$456,EXP(constants!$B$32+constants!$A$32*ABS($A$7:$A$456-$A391)))</f>
        <v>29.489255660259747</v>
      </c>
      <c r="AF391" s="4">
        <f t="shared" ref="AF391:AF454" si="129">AD391-AE391</f>
        <v>1229.7645781659548</v>
      </c>
      <c r="AG391">
        <f t="shared" si="117"/>
        <v>1229.7645781659548</v>
      </c>
      <c r="AH391" s="4"/>
      <c r="AI391" s="5">
        <f>SUMPRODUCT(constants!$B$13:$B$20,A391^constants!$A$13:$A$20)*constants!$C$10/((A391/1000000000)^5*(EXP(0.014388/(A391/1000000000)/constants!$B$9)-1))</f>
        <v>1.3581807093163073E-6</v>
      </c>
      <c r="AJ391">
        <f>SUMPRODUCT(A391^constants!$E$28:$J$28,constants!$E$27:$J$27)</f>
        <v>6.8410938302193624E-7</v>
      </c>
      <c r="AL391" s="17">
        <f t="shared" ref="AL391:AL454" si="130">IF(AB391=0,0,AI391/AB391)</f>
        <v>1.0412372953951432E-9</v>
      </c>
      <c r="AM391">
        <f t="shared" si="118"/>
        <v>5.5629296466011616E-10</v>
      </c>
      <c r="AN391">
        <f t="shared" si="119"/>
        <v>1.8717426995168245</v>
      </c>
      <c r="AO391">
        <f t="shared" si="120"/>
        <v>1.0450089923421726E-9</v>
      </c>
      <c r="AQ391">
        <f t="shared" si="125"/>
        <v>1.0412372953951432E-9</v>
      </c>
      <c r="AS391" s="4">
        <f t="shared" si="122"/>
        <v>0.99639075168283875</v>
      </c>
    </row>
    <row r="392" spans="1:45" x14ac:dyDescent="0.2">
      <c r="A392">
        <f>front!A392</f>
        <v>370.53</v>
      </c>
      <c r="B392" s="1">
        <f t="shared" si="123"/>
        <v>0.46999999999997044</v>
      </c>
      <c r="C392">
        <f>front!D392-front!B392</f>
        <v>992.20000000000027</v>
      </c>
      <c r="D392" s="2">
        <f>front!E392-front!C392</f>
        <v>8126</v>
      </c>
      <c r="E392" s="2">
        <f>IF(front!F392-front!C392&gt;0,front!F392-front!C392,0)</f>
        <v>1362.5</v>
      </c>
      <c r="F392" s="2">
        <f>front!I392-front!H392</f>
        <v>7560.2000000000007</v>
      </c>
      <c r="G392" s="2">
        <f>IF(front!J392-front!H392&gt;0,front!J392-front!H392,0)</f>
        <v>2.8000000000010914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989.9201613579861</v>
      </c>
      <c r="J392" s="4">
        <f>D392/(constants!$A$4+constants!$B$4*data!D392+constants!$C$4*data!D392^2+constants!$D$4*data!D392^3+constants!$E$4*data!D392^4+constants!$F$4*data!D392^5+constants!$G$4*data!D392^6+constants!$H$4*data!D392^7)</f>
        <v>8116.3592518051528</v>
      </c>
      <c r="K392" s="4">
        <f>E392/(constants!$A$4+constants!$B$4*data!E392+constants!$C$4*data!E392^2+constants!$D$4*data!E392^3+constants!$E$4*data!E392^4+constants!$F$4*data!E392^5+constants!$G$4*data!E392^6+constants!$H$4*data!E392^7)</f>
        <v>1359.3816426569931</v>
      </c>
      <c r="L392" s="4">
        <f>F392/(constants!$A$4+constants!$B$4*data!F392+constants!$C$4*data!F392^2+constants!$D$4*data!F392^3+constants!$E$4*data!F392^4+constants!$F$4*data!F392^5+constants!$G$4*data!F392^6+constants!$H$4*data!F392^7)</f>
        <v>7549.382841179844</v>
      </c>
      <c r="M392" s="4">
        <f>G392/(constants!$A$4+constants!$B$4*data!G392+constants!$C$4*data!G392^2+constants!$D$4*data!G392^3+constants!$E$4*data!G392^4+constants!$F$4*data!G392^5+constants!$G$4*data!G392^6+constants!$H$4*data!G392^7)</f>
        <v>2.7933805617265555</v>
      </c>
      <c r="N392" s="4"/>
      <c r="O392" s="4">
        <f t="shared" ref="O392:O455" si="131">I392*1000/O$4</f>
        <v>1649.8669355966435</v>
      </c>
      <c r="P392" s="4">
        <f t="shared" ref="P392:P455" si="132">J392*1000/P$4</f>
        <v>1623.2718503610306</v>
      </c>
      <c r="Q392" s="4">
        <f t="shared" ref="Q392:Q455" si="133">K392*1000/Q$4</f>
        <v>271.8763285313986</v>
      </c>
      <c r="R392" s="4">
        <f t="shared" ref="R392:R455" si="134">L392*1000/R$4</f>
        <v>1258.230473529974</v>
      </c>
      <c r="S392" s="4">
        <f t="shared" ref="S392:S455" si="135">M392*1000/S$4</f>
        <v>0.46556342695442587</v>
      </c>
      <c r="T392" s="4">
        <f t="shared" ref="T392:T455" si="136">O392/P392</f>
        <v>1.0163836299075215</v>
      </c>
      <c r="U392" s="4">
        <f t="shared" ref="U392:U455" si="137">Q392/P392</f>
        <v>0.16748662799205863</v>
      </c>
      <c r="V392" s="4">
        <f t="shared" ref="V392:V455" si="138">S392/R392</f>
        <v>3.7001442640972171E-4</v>
      </c>
      <c r="W392" s="4"/>
      <c r="X392">
        <f>IF(front!E392&gt;$X$2,O392,P392)</f>
        <v>1623.2718503610306</v>
      </c>
      <c r="Y392">
        <f t="shared" ref="Y392:Y408" si="139">X392-(Q392/$U$2)</f>
        <v>1355.3178377570541</v>
      </c>
      <c r="Z392">
        <f>SUMPRODUCT($B$7:$B$456,Y$7:Y$456,EXP(constants!$B$32+constants!$A$32*ABS($A$7:$A$456-$A392)))</f>
        <v>31.575420400438503</v>
      </c>
      <c r="AA392">
        <f t="shared" si="127"/>
        <v>1323.7424173566155</v>
      </c>
      <c r="AB392">
        <f t="shared" ref="AB392:AB455" si="140">IF((AA392-$AA$3)&gt;0,AA392-$AA$3,0)</f>
        <v>1319.5848083368644</v>
      </c>
      <c r="AD392" s="4">
        <f t="shared" si="128"/>
        <v>1257.7588529411305</v>
      </c>
      <c r="AE392">
        <f>SUMPRODUCT($B$7:$B$456,AD$7:AD$456,EXP(constants!$B$32+constants!$A$32*ABS($A$7:$A$456-$A392)))</f>
        <v>29.402465889390452</v>
      </c>
      <c r="AF392" s="4">
        <f t="shared" si="129"/>
        <v>1228.3563870517401</v>
      </c>
      <c r="AG392">
        <f t="shared" ref="AG392:AG455" si="141">IF((AF392)&gt;0,AF392,0)</f>
        <v>1228.3563870517401</v>
      </c>
      <c r="AH392" s="4"/>
      <c r="AI392" s="5">
        <f>SUMPRODUCT(constants!$B$13:$B$20,A392^constants!$A$13:$A$20)*constants!$C$10/((A392/1000000000)^5*(EXP(0.014388/(A392/1000000000)/constants!$B$9)-1))</f>
        <v>1.3709523624478059E-6</v>
      </c>
      <c r="AJ392">
        <f>SUMPRODUCT(A392^constants!$E$28:$J$28,constants!$E$27:$J$27)</f>
        <v>6.8120999416532895E-7</v>
      </c>
      <c r="AL392" s="17">
        <f t="shared" si="130"/>
        <v>1.0389270578036454E-9</v>
      </c>
      <c r="AM392">
        <f t="shared" ref="AM392:AM455" si="142">IF(AG392=0,0,AJ392/AG392)</f>
        <v>5.5457031961249159E-10</v>
      </c>
      <c r="AN392">
        <f t="shared" ref="AN392:AN455" si="143">AL392/AM392</f>
        <v>1.8733910219529963</v>
      </c>
      <c r="AO392">
        <f t="shared" ref="AO392:AO455" si="144">AM392*$AN$2</f>
        <v>1.0417729644220978E-9</v>
      </c>
      <c r="AQ392">
        <f t="shared" si="125"/>
        <v>1.0389270578036454E-9</v>
      </c>
      <c r="AS392" s="4">
        <f t="shared" ref="AS392:AS455" si="145">AL392/AO392</f>
        <v>0.997268208414267</v>
      </c>
    </row>
    <row r="393" spans="1:45" x14ac:dyDescent="0.2">
      <c r="A393">
        <f>front!A393</f>
        <v>370.99</v>
      </c>
      <c r="B393" s="1">
        <f t="shared" ref="B393:B456" si="146">A393-A392</f>
        <v>0.46000000000003638</v>
      </c>
      <c r="C393">
        <f>front!D393-front!B393</f>
        <v>1008.8599999999997</v>
      </c>
      <c r="D393" s="2">
        <f>front!E393-front!C393</f>
        <v>8234.5</v>
      </c>
      <c r="E393" s="2">
        <f>IF(front!F393-front!C393&gt;0,front!F393-front!C393,0)</f>
        <v>1346.5999999999985</v>
      </c>
      <c r="F393" s="2">
        <f>front!I393-front!H393</f>
        <v>7568.0999999999985</v>
      </c>
      <c r="G393" s="2">
        <f>IF(front!J393-front!H393&gt;0,front!J393-front!H393,0)</f>
        <v>27.599999999998545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1006.5424231084255</v>
      </c>
      <c r="J393" s="4">
        <f>D393/(constants!$A$4+constants!$B$4*data!D393+constants!$C$4*data!D393^2+constants!$D$4*data!D393^3+constants!$E$4*data!D393^4+constants!$F$4*data!D393^5+constants!$G$4*data!D393^6+constants!$H$4*data!D393^7)</f>
        <v>8225.1497327148682</v>
      </c>
      <c r="K393" s="4">
        <f>E393/(constants!$A$4+constants!$B$4*data!E393+constants!$C$4*data!E393^2+constants!$D$4*data!E393^3+constants!$E$4*data!E393^4+constants!$F$4*data!E393^5+constants!$G$4*data!E393^6+constants!$H$4*data!E393^7)</f>
        <v>1343.5176550490673</v>
      </c>
      <c r="L393" s="4">
        <f>F393/(constants!$A$4+constants!$B$4*data!F393+constants!$C$4*data!F393^2+constants!$D$4*data!F393^3+constants!$E$4*data!F393^4+constants!$F$4*data!F393^5+constants!$G$4*data!F393^6+constants!$H$4*data!F393^7)</f>
        <v>7557.2955293870245</v>
      </c>
      <c r="M393" s="4">
        <f>G393/(constants!$A$4+constants!$B$4*data!G393+constants!$C$4*data!G393^2+constants!$D$4*data!G393^3+constants!$E$4*data!G393^4+constants!$F$4*data!G393^5+constants!$G$4*data!G393^6+constants!$H$4*data!G393^7)</f>
        <v>27.53482631748729</v>
      </c>
      <c r="N393" s="4"/>
      <c r="O393" s="4">
        <f t="shared" si="131"/>
        <v>1677.5707051807092</v>
      </c>
      <c r="P393" s="4">
        <f t="shared" si="132"/>
        <v>1645.0299465429737</v>
      </c>
      <c r="Q393" s="4">
        <f t="shared" si="133"/>
        <v>268.7035310098135</v>
      </c>
      <c r="R393" s="4">
        <f t="shared" si="134"/>
        <v>1259.5492548978373</v>
      </c>
      <c r="S393" s="4">
        <f t="shared" si="135"/>
        <v>4.5891377195812151</v>
      </c>
      <c r="T393" s="4">
        <f t="shared" si="136"/>
        <v>1.0197812560835866</v>
      </c>
      <c r="U393" s="4">
        <f t="shared" si="137"/>
        <v>0.16334263797111614</v>
      </c>
      <c r="V393" s="4">
        <f t="shared" si="138"/>
        <v>3.6434761893876415E-3</v>
      </c>
      <c r="W393" s="4"/>
      <c r="X393">
        <f>IF(front!E393&gt;$X$2,O393,P393)</f>
        <v>1645.0299465429737</v>
      </c>
      <c r="Y393">
        <f t="shared" si="139"/>
        <v>1380.2029580226349</v>
      </c>
      <c r="Z393">
        <f>SUMPRODUCT($B$7:$B$456,Y$7:Y$456,EXP(constants!$B$32+constants!$A$32*ABS($A$7:$A$456-$A393)))</f>
        <v>31.818810350377639</v>
      </c>
      <c r="AA393">
        <f t="shared" si="127"/>
        <v>1348.3841476722573</v>
      </c>
      <c r="AB393">
        <f t="shared" si="140"/>
        <v>1344.2265386525062</v>
      </c>
      <c r="AD393" s="4">
        <f t="shared" si="128"/>
        <v>1254.9004107054332</v>
      </c>
      <c r="AE393">
        <f>SUMPRODUCT($B$7:$B$456,AD$7:AD$456,EXP(constants!$B$32+constants!$A$32*ABS($A$7:$A$456-$A393)))</f>
        <v>29.316402886704171</v>
      </c>
      <c r="AF393" s="4">
        <f t="shared" si="129"/>
        <v>1225.5840078187289</v>
      </c>
      <c r="AG393">
        <f t="shared" si="141"/>
        <v>1225.5840078187289</v>
      </c>
      <c r="AH393" s="4"/>
      <c r="AI393" s="5">
        <f>SUMPRODUCT(constants!$B$13:$B$20,A393^constants!$A$13:$A$20)*constants!$C$10/((A393/1000000000)^5*(EXP(0.014388/(A393/1000000000)/constants!$B$9)-1))</f>
        <v>1.3835251804936837E-6</v>
      </c>
      <c r="AJ393">
        <f>SUMPRODUCT(A393^constants!$E$28:$J$28,constants!$E$27:$J$27)</f>
        <v>6.7840182490028081E-7</v>
      </c>
      <c r="AL393" s="17">
        <f t="shared" si="130"/>
        <v>1.0292351331499314E-9</v>
      </c>
      <c r="AM393">
        <f t="shared" si="142"/>
        <v>5.5353351591759713E-10</v>
      </c>
      <c r="AN393">
        <f t="shared" si="143"/>
        <v>1.8593908111304871</v>
      </c>
      <c r="AO393">
        <f t="shared" si="144"/>
        <v>1.0398253050891773E-9</v>
      </c>
      <c r="AQ393">
        <f t="shared" si="125"/>
        <v>1.0292351331499314E-9</v>
      </c>
      <c r="AS393" s="4">
        <f t="shared" si="145"/>
        <v>0.98981543160431384</v>
      </c>
    </row>
    <row r="394" spans="1:45" x14ac:dyDescent="0.2">
      <c r="A394">
        <f>front!A394</f>
        <v>371.46</v>
      </c>
      <c r="B394" s="1">
        <f t="shared" si="146"/>
        <v>0.46999999999997044</v>
      </c>
      <c r="C394">
        <f>front!D394-front!B394</f>
        <v>1103.7400000000007</v>
      </c>
      <c r="D394" s="2">
        <f>front!E394-front!C394</f>
        <v>8165.5</v>
      </c>
      <c r="E394" s="2">
        <f>IF(front!F394-front!C394&gt;0,front!F394-front!C394,0)</f>
        <v>1136.2000000000007</v>
      </c>
      <c r="F394" s="2">
        <f>front!I394-front!H394</f>
        <v>8063.5999999999985</v>
      </c>
      <c r="G394" s="2">
        <f>IF(front!J394-front!H394&gt;0,front!J394-front!H394,0)</f>
        <v>136.70000000000073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1101.2075582922259</v>
      </c>
      <c r="J394" s="4">
        <f>D394/(constants!$A$4+constants!$B$4*data!D394+constants!$C$4*data!D394^2+constants!$D$4*data!D394^3+constants!$E$4*data!D394^4+constants!$F$4*data!D394^5+constants!$G$4*data!D394^6+constants!$H$4*data!D394^7)</f>
        <v>8155.9624901801326</v>
      </c>
      <c r="K394" s="4">
        <f>E394/(constants!$A$4+constants!$B$4*data!E394+constants!$C$4*data!E394^2+constants!$D$4*data!E394^3+constants!$E$4*data!E394^4+constants!$F$4*data!E394^5+constants!$G$4*data!E394^6+constants!$H$4*data!E394^7)</f>
        <v>1133.5940633980786</v>
      </c>
      <c r="L394" s="4">
        <f>F394/(constants!$A$4+constants!$B$4*data!F394+constants!$C$4*data!F394^2+constants!$D$4*data!F394^3+constants!$E$4*data!F394^4+constants!$F$4*data!F394^5+constants!$G$4*data!F394^6+constants!$H$4*data!F394^7)</f>
        <v>8053.8019611400814</v>
      </c>
      <c r="M394" s="4">
        <f>G394/(constants!$A$4+constants!$B$4*data!G394+constants!$C$4*data!G394^2+constants!$D$4*data!G394^3+constants!$E$4*data!G394^4+constants!$F$4*data!G394^5+constants!$G$4*data!G394^6+constants!$H$4*data!G394^7)</f>
        <v>136.37873113329658</v>
      </c>
      <c r="N394" s="4"/>
      <c r="O394" s="4">
        <f t="shared" si="131"/>
        <v>1835.3459304870432</v>
      </c>
      <c r="P394" s="4">
        <f t="shared" si="132"/>
        <v>1631.1924980360266</v>
      </c>
      <c r="Q394" s="4">
        <f t="shared" si="133"/>
        <v>226.71881267961572</v>
      </c>
      <c r="R394" s="4">
        <f t="shared" si="134"/>
        <v>1342.3003268566802</v>
      </c>
      <c r="S394" s="4">
        <f t="shared" si="135"/>
        <v>22.729788522216097</v>
      </c>
      <c r="T394" s="4">
        <f t="shared" si="136"/>
        <v>1.1251559412496193</v>
      </c>
      <c r="U394" s="4">
        <f t="shared" si="137"/>
        <v>0.13898961217182376</v>
      </c>
      <c r="V394" s="4">
        <f t="shared" si="138"/>
        <v>1.693345972390797E-2</v>
      </c>
      <c r="W394" s="4"/>
      <c r="X394">
        <f>IF(front!E394&gt;$X$2,O394,P394)</f>
        <v>1631.1924980360266</v>
      </c>
      <c r="Y394">
        <f t="shared" si="139"/>
        <v>1407.7445210883154</v>
      </c>
      <c r="Z394">
        <f>SUMPRODUCT($B$7:$B$456,Y$7:Y$456,EXP(constants!$B$32+constants!$A$32*ABS($A$7:$A$456-$A394)))</f>
        <v>32.066433363575946</v>
      </c>
      <c r="AA394">
        <f t="shared" si="127"/>
        <v>1375.6780877247395</v>
      </c>
      <c r="AB394">
        <f t="shared" si="140"/>
        <v>1371.5204787049884</v>
      </c>
      <c r="AD394" s="4">
        <f t="shared" si="128"/>
        <v>1319.274814914598</v>
      </c>
      <c r="AE394">
        <f>SUMPRODUCT($B$7:$B$456,AD$7:AD$456,EXP(constants!$B$32+constants!$A$32*ABS($A$7:$A$456-$A394)))</f>
        <v>29.227778554930879</v>
      </c>
      <c r="AF394" s="4">
        <f t="shared" si="129"/>
        <v>1290.0470363596671</v>
      </c>
      <c r="AG394">
        <f t="shared" si="141"/>
        <v>1290.0470363596671</v>
      </c>
      <c r="AH394" s="4"/>
      <c r="AI394" s="5">
        <f>SUMPRODUCT(constants!$B$13:$B$20,A394^constants!$A$13:$A$20)*constants!$C$10/((A394/1000000000)^5*(EXP(0.014388/(A394/1000000000)/constants!$B$9)-1))</f>
        <v>1.3964458789831446E-6</v>
      </c>
      <c r="AJ394">
        <f>SUMPRODUCT(A394^constants!$E$28:$J$28,constants!$E$27:$J$27)</f>
        <v>6.7556300402247431E-7</v>
      </c>
      <c r="AL394" s="17">
        <f t="shared" si="130"/>
        <v>1.0181735531223648E-9</v>
      </c>
      <c r="AM394">
        <f t="shared" si="142"/>
        <v>5.2367315685544222E-10</v>
      </c>
      <c r="AN394">
        <f t="shared" si="143"/>
        <v>1.9442920451304082</v>
      </c>
      <c r="AO394">
        <f t="shared" si="144"/>
        <v>9.837319411301647E-10</v>
      </c>
      <c r="AQ394">
        <f t="shared" si="125"/>
        <v>1.0181735531223648E-9</v>
      </c>
      <c r="AS394" s="4">
        <f t="shared" si="145"/>
        <v>1.0350111758622289</v>
      </c>
    </row>
    <row r="395" spans="1:45" x14ac:dyDescent="0.2">
      <c r="A395">
        <f>front!A395</f>
        <v>371.93</v>
      </c>
      <c r="B395" s="1">
        <f t="shared" si="146"/>
        <v>0.47000000000002728</v>
      </c>
      <c r="C395">
        <f>front!D395-front!B395</f>
        <v>1016.4000000000005</v>
      </c>
      <c r="D395" s="2">
        <f>front!E395-front!C395</f>
        <v>8439.2000000000007</v>
      </c>
      <c r="E395" s="2">
        <f>IF(front!F395-front!C395&gt;0,front!F395-front!C395,0)</f>
        <v>1344.5</v>
      </c>
      <c r="F395" s="2">
        <f>front!I395-front!H395</f>
        <v>7628.7999999999993</v>
      </c>
      <c r="G395" s="2">
        <f>IF(front!J395-front!H395&gt;0,front!J395-front!H395,0)</f>
        <v>0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1014.0653447283556</v>
      </c>
      <c r="J395" s="4">
        <f>D395/(constants!$A$4+constants!$B$4*data!D395+constants!$C$4*data!D395^2+constants!$D$4*data!D395^3+constants!$E$4*data!D395^4+constants!$F$4*data!D395^5+constants!$G$4*data!D395^6+constants!$H$4*data!D395^7)</f>
        <v>8430.4578718689045</v>
      </c>
      <c r="K395" s="4">
        <f>E395/(constants!$A$4+constants!$B$4*data!E395+constants!$C$4*data!E395^2+constants!$D$4*data!E395^3+constants!$E$4*data!E395^4+constants!$F$4*data!E395^5+constants!$G$4*data!E395^6+constants!$H$4*data!E395^7)</f>
        <v>1341.4224112432214</v>
      </c>
      <c r="L395" s="4">
        <f>F395/(constants!$A$4+constants!$B$4*data!F395+constants!$C$4*data!F395^2+constants!$D$4*data!F395^3+constants!$E$4*data!F395^4+constants!$F$4*data!F395^5+constants!$G$4*data!F395^6+constants!$H$4*data!F395^7)</f>
        <v>7618.0964289055382</v>
      </c>
      <c r="M395" s="4">
        <f>G395/(constants!$A$4+constants!$B$4*data!G395+constants!$C$4*data!G395^2+constants!$D$4*data!G395^3+constants!$E$4*data!G395^4+constants!$F$4*data!G395^5+constants!$G$4*data!G395^6+constants!$H$4*data!G395^7)</f>
        <v>0</v>
      </c>
      <c r="N395" s="4"/>
      <c r="O395" s="4">
        <f t="shared" si="131"/>
        <v>1690.1089078805928</v>
      </c>
      <c r="P395" s="4">
        <f t="shared" si="132"/>
        <v>1686.091574373781</v>
      </c>
      <c r="Q395" s="4">
        <f t="shared" si="133"/>
        <v>268.28448224864428</v>
      </c>
      <c r="R395" s="4">
        <f t="shared" si="134"/>
        <v>1269.6827381509231</v>
      </c>
      <c r="S395" s="4">
        <f t="shared" si="135"/>
        <v>0</v>
      </c>
      <c r="T395" s="4">
        <f t="shared" si="136"/>
        <v>1.0023826306755039</v>
      </c>
      <c r="U395" s="4">
        <f t="shared" si="137"/>
        <v>0.15911619886261863</v>
      </c>
      <c r="V395" s="4">
        <f t="shared" si="138"/>
        <v>0</v>
      </c>
      <c r="W395" s="4"/>
      <c r="X395">
        <f>IF(front!E395&gt;$X$2,O395,P395)</f>
        <v>1686.091574373781</v>
      </c>
      <c r="Y395">
        <f t="shared" si="139"/>
        <v>1421.6775890657432</v>
      </c>
      <c r="Z395">
        <f>SUMPRODUCT($B$7:$B$456,Y$7:Y$456,EXP(constants!$B$32+constants!$A$32*ABS($A$7:$A$456-$A395)))</f>
        <v>32.312423504442748</v>
      </c>
      <c r="AA395">
        <f t="shared" si="127"/>
        <v>1389.3651655613005</v>
      </c>
      <c r="AB395">
        <f t="shared" si="140"/>
        <v>1385.2075565415494</v>
      </c>
      <c r="AD395" s="4">
        <f t="shared" si="128"/>
        <v>1269.6827381509231</v>
      </c>
      <c r="AE395">
        <f>SUMPRODUCT($B$7:$B$456,AD$7:AD$456,EXP(constants!$B$32+constants!$A$32*ABS($A$7:$A$456-$A395)))</f>
        <v>29.137035433287938</v>
      </c>
      <c r="AF395" s="4">
        <f t="shared" si="129"/>
        <v>1240.5457027176351</v>
      </c>
      <c r="AG395">
        <f t="shared" si="141"/>
        <v>1240.5457027176351</v>
      </c>
      <c r="AH395" s="4"/>
      <c r="AI395" s="5">
        <f>SUMPRODUCT(constants!$B$13:$B$20,A395^constants!$A$13:$A$20)*constants!$C$10/((A395/1000000000)^5*(EXP(0.014388/(A395/1000000000)/constants!$B$9)-1))</f>
        <v>1.4094420073284356E-6</v>
      </c>
      <c r="AJ395">
        <f>SUMPRODUCT(A395^constants!$E$28:$J$28,constants!$E$27:$J$27)</f>
        <v>6.727551311303784E-7</v>
      </c>
      <c r="AL395" s="17">
        <f t="shared" si="130"/>
        <v>1.0174951765693456E-9</v>
      </c>
      <c r="AM395">
        <f t="shared" si="142"/>
        <v>5.4230580111364625E-10</v>
      </c>
      <c r="AN395">
        <f t="shared" si="143"/>
        <v>1.87623878350532</v>
      </c>
      <c r="AO395">
        <f t="shared" si="144"/>
        <v>1.0187337873477105E-9</v>
      </c>
      <c r="AQ395">
        <f t="shared" si="125"/>
        <v>1.0174951765693456E-9</v>
      </c>
      <c r="AS395" s="4">
        <f t="shared" si="145"/>
        <v>0.99878416638993628</v>
      </c>
    </row>
    <row r="396" spans="1:45" x14ac:dyDescent="0.2">
      <c r="A396">
        <f>front!A396</f>
        <v>372.4</v>
      </c>
      <c r="B396" s="1">
        <f t="shared" si="146"/>
        <v>0.46999999999997044</v>
      </c>
      <c r="C396">
        <f>front!D396-front!B396</f>
        <v>1052.1399999999999</v>
      </c>
      <c r="D396" s="2">
        <f>front!E396-front!C396</f>
        <v>8612.1</v>
      </c>
      <c r="E396" s="2">
        <f>IF(front!F396-front!C396&gt;0,front!F396-front!C396,0)</f>
        <v>1341.7999999999993</v>
      </c>
      <c r="F396" s="2">
        <f>front!I396-front!H396</f>
        <v>7637.0999999999985</v>
      </c>
      <c r="G396" s="2">
        <f>IF(front!J396-front!H396&gt;0,front!J396-front!H396,0)</f>
        <v>0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1049.7244013116353</v>
      </c>
      <c r="J396" s="4">
        <f>D396/(constants!$A$4+constants!$B$4*data!D396+constants!$C$4*data!D396^2+constants!$D$4*data!D396^3+constants!$E$4*data!D396^4+constants!$F$4*data!D396^5+constants!$G$4*data!D396^6+constants!$H$4*data!D396^7)</f>
        <v>8603.9345394743887</v>
      </c>
      <c r="K396" s="4">
        <f>E396/(constants!$A$4+constants!$B$4*data!E396+constants!$C$4*data!E396^2+constants!$D$4*data!E396^3+constants!$E$4*data!E396^4+constants!$F$4*data!E396^5+constants!$G$4*data!E396^6+constants!$H$4*data!E396^7)</f>
        <v>1338.7285262967109</v>
      </c>
      <c r="L396" s="4">
        <f>F396/(constants!$A$4+constants!$B$4*data!F396+constants!$C$4*data!F396^2+constants!$D$4*data!F396^3+constants!$E$4*data!F396^4+constants!$F$4*data!F396^5+constants!$G$4*data!F396^6+constants!$H$4*data!F396^7)</f>
        <v>7626.4106971943283</v>
      </c>
      <c r="M396" s="4">
        <f>G396/(constants!$A$4+constants!$B$4*data!G396+constants!$C$4*data!G396^2+constants!$D$4*data!G396^3+constants!$E$4*data!G396^4+constants!$F$4*data!G396^5+constants!$G$4*data!G396^6+constants!$H$4*data!G396^7)</f>
        <v>0</v>
      </c>
      <c r="N396" s="4"/>
      <c r="O396" s="4">
        <f t="shared" si="131"/>
        <v>1749.5406688527255</v>
      </c>
      <c r="P396" s="4">
        <f t="shared" si="132"/>
        <v>1720.7869078948777</v>
      </c>
      <c r="Q396" s="4">
        <f t="shared" si="133"/>
        <v>267.74570525934217</v>
      </c>
      <c r="R396" s="4">
        <f t="shared" si="134"/>
        <v>1271.0684495323881</v>
      </c>
      <c r="S396" s="4">
        <f t="shared" si="135"/>
        <v>0</v>
      </c>
      <c r="T396" s="4">
        <f t="shared" si="136"/>
        <v>1.0167096581371737</v>
      </c>
      <c r="U396" s="4">
        <f t="shared" si="137"/>
        <v>0.15559492231777178</v>
      </c>
      <c r="V396" s="4">
        <f t="shared" si="138"/>
        <v>0</v>
      </c>
      <c r="W396" s="4"/>
      <c r="X396">
        <f>IF(front!E396&gt;$X$2,O396,P396)</f>
        <v>1720.7869078948777</v>
      </c>
      <c r="Y396">
        <f t="shared" si="139"/>
        <v>1456.9039267274429</v>
      </c>
      <c r="Z396">
        <f>SUMPRODUCT($B$7:$B$456,Y$7:Y$456,EXP(constants!$B$32+constants!$A$32*ABS($A$7:$A$456-$A396)))</f>
        <v>32.556713590521944</v>
      </c>
      <c r="AA396">
        <f t="shared" si="127"/>
        <v>1424.347213136921</v>
      </c>
      <c r="AB396">
        <f t="shared" si="140"/>
        <v>1420.1896041171699</v>
      </c>
      <c r="AD396" s="4">
        <f t="shared" si="128"/>
        <v>1271.0684495323881</v>
      </c>
      <c r="AE396">
        <f>SUMPRODUCT($B$7:$B$456,AD$7:AD$456,EXP(constants!$B$32+constants!$A$32*ABS($A$7:$A$456-$A396)))</f>
        <v>29.044973571508198</v>
      </c>
      <c r="AF396" s="4">
        <f t="shared" si="129"/>
        <v>1242.0234759608798</v>
      </c>
      <c r="AG396">
        <f t="shared" si="141"/>
        <v>1242.0234759608798</v>
      </c>
      <c r="AH396" s="4"/>
      <c r="AI396" s="5">
        <f>SUMPRODUCT(constants!$B$13:$B$20,A396^constants!$A$13:$A$20)*constants!$C$10/((A396/1000000000)^5*(EXP(0.014388/(A396/1000000000)/constants!$B$9)-1))</f>
        <v>1.4225136336616981E-6</v>
      </c>
      <c r="AJ396">
        <f>SUMPRODUCT(A396^constants!$E$28:$J$28,constants!$E$27:$J$27)</f>
        <v>6.6997843342874982E-7</v>
      </c>
      <c r="AL396" s="17">
        <f t="shared" si="130"/>
        <v>1.0016364220226587E-9</v>
      </c>
      <c r="AM396">
        <f t="shared" si="142"/>
        <v>5.3942493551535115E-10</v>
      </c>
      <c r="AN396">
        <f t="shared" si="143"/>
        <v>1.8568596964575319</v>
      </c>
      <c r="AO396">
        <f t="shared" si="144"/>
        <v>1.0133220157683467E-9</v>
      </c>
      <c r="AQ396">
        <f t="shared" si="125"/>
        <v>1.0016364220226587E-9</v>
      </c>
      <c r="AS396" s="4">
        <f t="shared" si="145"/>
        <v>0.98846803527028126</v>
      </c>
    </row>
    <row r="397" spans="1:45" x14ac:dyDescent="0.2">
      <c r="A397">
        <f>front!A397</f>
        <v>372.87</v>
      </c>
      <c r="B397" s="1">
        <f t="shared" si="146"/>
        <v>0.47000000000002728</v>
      </c>
      <c r="C397">
        <f>front!D397-front!B397</f>
        <v>1054.1300000000006</v>
      </c>
      <c r="D397" s="2">
        <f>front!E397-front!C397</f>
        <v>8702.9000000000015</v>
      </c>
      <c r="E397" s="2">
        <f>IF(front!F397-front!C397&gt;0,front!F397-front!C397,0)</f>
        <v>1366.7000000000007</v>
      </c>
      <c r="F397" s="2">
        <f>front!I397-front!H397</f>
        <v>7653.1999999999989</v>
      </c>
      <c r="G397" s="2">
        <f>IF(front!J397-front!H397&gt;0,front!J397-front!H397,0)</f>
        <v>0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1051.7098947748307</v>
      </c>
      <c r="J397" s="4">
        <f>D397/(constants!$A$4+constants!$B$4*data!D397+constants!$C$4*data!D397^2+constants!$D$4*data!D397^3+constants!$E$4*data!D397^4+constants!$F$4*data!D397^5+constants!$G$4*data!D397^6+constants!$H$4*data!D397^7)</f>
        <v>8695.0611141648569</v>
      </c>
      <c r="K397" s="4">
        <f>E397/(constants!$A$4+constants!$B$4*data!E397+constants!$C$4*data!E397^2+constants!$D$4*data!E397^3+constants!$E$4*data!E397^4+constants!$F$4*data!E397^5+constants!$G$4*data!E397^6+constants!$H$4*data!E397^7)</f>
        <v>1363.5721295838657</v>
      </c>
      <c r="L397" s="4">
        <f>F397/(constants!$A$4+constants!$B$4*data!F397+constants!$C$4*data!F397^2+constants!$D$4*data!F397^3+constants!$E$4*data!F397^4+constants!$F$4*data!F397^5+constants!$G$4*data!F397^6+constants!$H$4*data!F397^7)</f>
        <v>7642.5386996280349</v>
      </c>
      <c r="M397" s="4">
        <f>G397/(constants!$A$4+constants!$B$4*data!G397+constants!$C$4*data!G397^2+constants!$D$4*data!G397^3+constants!$E$4*data!G397^4+constants!$F$4*data!G397^5+constants!$G$4*data!G397^6+constants!$H$4*data!G397^7)</f>
        <v>0</v>
      </c>
      <c r="N397" s="4"/>
      <c r="O397" s="4">
        <f t="shared" si="131"/>
        <v>1752.8498246247177</v>
      </c>
      <c r="P397" s="4">
        <f t="shared" si="132"/>
        <v>1739.0122228329715</v>
      </c>
      <c r="Q397" s="4">
        <f t="shared" si="133"/>
        <v>272.71442591677311</v>
      </c>
      <c r="R397" s="4">
        <f t="shared" si="134"/>
        <v>1273.7564499380057</v>
      </c>
      <c r="S397" s="4">
        <f t="shared" si="135"/>
        <v>0</v>
      </c>
      <c r="T397" s="4">
        <f t="shared" si="136"/>
        <v>1.0079571618934362</v>
      </c>
      <c r="U397" s="4">
        <f t="shared" si="137"/>
        <v>0.15682145434981612</v>
      </c>
      <c r="V397" s="4">
        <f t="shared" si="138"/>
        <v>0</v>
      </c>
      <c r="W397" s="4"/>
      <c r="X397">
        <f>IF(front!E397&gt;$X$2,O397,P397)</f>
        <v>1739.0122228329715</v>
      </c>
      <c r="Y397">
        <f t="shared" si="139"/>
        <v>1470.2322039393814</v>
      </c>
      <c r="Z397">
        <f>SUMPRODUCT($B$7:$B$456,Y$7:Y$456,EXP(constants!$B$32+constants!$A$32*ABS($A$7:$A$456-$A397)))</f>
        <v>32.798863860830565</v>
      </c>
      <c r="AA397">
        <f t="shared" si="127"/>
        <v>1437.4333400785508</v>
      </c>
      <c r="AB397">
        <f t="shared" si="140"/>
        <v>1433.2757310587997</v>
      </c>
      <c r="AD397" s="4">
        <f t="shared" si="128"/>
        <v>1273.7564499380057</v>
      </c>
      <c r="AE397">
        <f>SUMPRODUCT($B$7:$B$456,AD$7:AD$456,EXP(constants!$B$32+constants!$A$32*ABS($A$7:$A$456-$A397)))</f>
        <v>28.951503003026399</v>
      </c>
      <c r="AF397" s="4">
        <f t="shared" si="129"/>
        <v>1244.8049469349794</v>
      </c>
      <c r="AG397">
        <f t="shared" si="141"/>
        <v>1244.8049469349794</v>
      </c>
      <c r="AH397" s="4"/>
      <c r="AI397" s="5">
        <f>SUMPRODUCT(constants!$B$13:$B$20,A397^constants!$A$13:$A$20)*constants!$C$10/((A397/1000000000)^5*(EXP(0.014388/(A397/1000000000)/constants!$B$9)-1))</f>
        <v>1.4356608238945461E-6</v>
      </c>
      <c r="AJ397">
        <f>SUMPRODUCT(A397^constants!$E$28:$J$28,constants!$E$27:$J$27)</f>
        <v>6.6723313799484313E-7</v>
      </c>
      <c r="AL397" s="17">
        <f t="shared" si="130"/>
        <v>1.0016640851331409E-9</v>
      </c>
      <c r="AM397">
        <f t="shared" si="142"/>
        <v>5.3601420820003785E-10</v>
      </c>
      <c r="AN397">
        <f t="shared" si="143"/>
        <v>1.8687267423316598</v>
      </c>
      <c r="AO397">
        <f t="shared" si="144"/>
        <v>1.0069148868967689E-9</v>
      </c>
      <c r="AQ397">
        <f t="shared" si="125"/>
        <v>1.0016640851331409E-9</v>
      </c>
      <c r="AS397" s="4">
        <f t="shared" si="145"/>
        <v>0.99478525759033054</v>
      </c>
    </row>
    <row r="398" spans="1:45" x14ac:dyDescent="0.2">
      <c r="A398">
        <f>front!A398</f>
        <v>373.34</v>
      </c>
      <c r="B398" s="1">
        <f t="shared" si="146"/>
        <v>0.46999999999997044</v>
      </c>
      <c r="C398">
        <f>front!D398-front!B398</f>
        <v>1078.2700000000004</v>
      </c>
      <c r="D398" s="2">
        <f>front!E398-front!C398</f>
        <v>8770.7000000000007</v>
      </c>
      <c r="E398" s="2">
        <f>IF(front!F398-front!C398&gt;0,front!F398-front!C398,0)</f>
        <v>1376.8999999999996</v>
      </c>
      <c r="F398" s="2">
        <f>front!I398-front!H398</f>
        <v>7637.5999999999985</v>
      </c>
      <c r="G398" s="2">
        <f>IF(front!J398-front!H398&gt;0,front!J398-front!H398,0)</f>
        <v>14.599999999998545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1075.7952302025603</v>
      </c>
      <c r="J398" s="4">
        <f>D398/(constants!$A$4+constants!$B$4*data!D398+constants!$C$4*data!D398^2+constants!$D$4*data!D398^3+constants!$E$4*data!D398^4+constants!$F$4*data!D398^5+constants!$G$4*data!D398^6+constants!$H$4*data!D398^7)</f>
        <v>8763.1158210929643</v>
      </c>
      <c r="K398" s="4">
        <f>E398/(constants!$A$4+constants!$B$4*data!E398+constants!$C$4*data!E398^2+constants!$D$4*data!E398^3+constants!$E$4*data!E398^4+constants!$F$4*data!E398^5+constants!$G$4*data!E398^6+constants!$H$4*data!E398^7)</f>
        <v>1373.7490257483009</v>
      </c>
      <c r="L398" s="4">
        <f>F398/(constants!$A$4+constants!$B$4*data!F398+constants!$C$4*data!F398^2+constants!$D$4*data!F398^3+constants!$E$4*data!F398^4+constants!$F$4*data!F398^5+constants!$G$4*data!F398^6+constants!$H$4*data!F398^7)</f>
        <v>7626.911560370284</v>
      </c>
      <c r="M398" s="4">
        <f>G398/(constants!$A$4+constants!$B$4*data!G398+constants!$C$4*data!G398^2+constants!$D$4*data!G398^3+constants!$E$4*data!G398^4+constants!$F$4*data!G398^5+constants!$G$4*data!G398^6+constants!$H$4*data!G398^7)</f>
        <v>14.565503372971351</v>
      </c>
      <c r="N398" s="4"/>
      <c r="O398" s="4">
        <f t="shared" si="131"/>
        <v>1792.9920503376006</v>
      </c>
      <c r="P398" s="4">
        <f t="shared" si="132"/>
        <v>1752.623164218593</v>
      </c>
      <c r="Q398" s="4">
        <f t="shared" si="133"/>
        <v>274.74980514966018</v>
      </c>
      <c r="R398" s="4">
        <f t="shared" si="134"/>
        <v>1271.1519267283807</v>
      </c>
      <c r="S398" s="4">
        <f t="shared" si="135"/>
        <v>2.4275838954952249</v>
      </c>
      <c r="T398" s="4">
        <f t="shared" si="136"/>
        <v>1.0230334089741453</v>
      </c>
      <c r="U398" s="4">
        <f t="shared" si="137"/>
        <v>0.15676490574752694</v>
      </c>
      <c r="V398" s="4">
        <f t="shared" si="138"/>
        <v>1.9097511827269962E-3</v>
      </c>
      <c r="W398" s="4"/>
      <c r="X398">
        <f>IF(front!E398&gt;$X$2,O398,P398)</f>
        <v>1752.623164218593</v>
      </c>
      <c r="Y398">
        <f t="shared" si="139"/>
        <v>1481.8371301799225</v>
      </c>
      <c r="Z398">
        <f>SUMPRODUCT($B$7:$B$456,Y$7:Y$456,EXP(constants!$B$32+constants!$A$32*ABS($A$7:$A$456-$A398)))</f>
        <v>33.038814936251413</v>
      </c>
      <c r="AA398">
        <f t="shared" si="127"/>
        <v>1448.7983152436711</v>
      </c>
      <c r="AB398">
        <f t="shared" si="140"/>
        <v>1444.64070622392</v>
      </c>
      <c r="AD398" s="4">
        <f t="shared" si="128"/>
        <v>1268.6927590189453</v>
      </c>
      <c r="AE398">
        <f>SUMPRODUCT($B$7:$B$456,AD$7:AD$456,EXP(constants!$B$32+constants!$A$32*ABS($A$7:$A$456-$A398)))</f>
        <v>28.856510041974861</v>
      </c>
      <c r="AF398" s="4">
        <f t="shared" si="129"/>
        <v>1239.8362489769704</v>
      </c>
      <c r="AG398">
        <f t="shared" si="141"/>
        <v>1239.8362489769704</v>
      </c>
      <c r="AH398" s="4"/>
      <c r="AI398" s="5">
        <f>SUMPRODUCT(constants!$B$13:$B$20,A398^constants!$A$13:$A$20)*constants!$C$10/((A398/1000000000)^5*(EXP(0.014388/(A398/1000000000)/constants!$B$9)-1))</f>
        <v>1.4488836417171663E-6</v>
      </c>
      <c r="AJ398">
        <f>SUMPRODUCT(A398^constants!$E$28:$J$28,constants!$E$27:$J$27)</f>
        <v>6.6451947166587056E-7</v>
      </c>
      <c r="AL398" s="17">
        <f t="shared" si="130"/>
        <v>1.0029370178169331E-9</v>
      </c>
      <c r="AM398">
        <f t="shared" si="142"/>
        <v>5.3597357894172506E-10</v>
      </c>
      <c r="AN398">
        <f t="shared" si="143"/>
        <v>1.8712433918799189</v>
      </c>
      <c r="AO398">
        <f t="shared" si="144"/>
        <v>1.0068385639105255E-9</v>
      </c>
      <c r="AQ398">
        <f t="shared" si="125"/>
        <v>1.0029370178169331E-9</v>
      </c>
      <c r="AS398" s="4">
        <f t="shared" si="145"/>
        <v>0.99612495365847031</v>
      </c>
    </row>
    <row r="399" spans="1:45" x14ac:dyDescent="0.2">
      <c r="A399">
        <f>front!A399</f>
        <v>373.81</v>
      </c>
      <c r="B399" s="1">
        <f t="shared" si="146"/>
        <v>0.47000000000002728</v>
      </c>
      <c r="C399">
        <f>front!D399-front!B399</f>
        <v>1068.2000000000003</v>
      </c>
      <c r="D399" s="2">
        <f>front!E399-front!C399</f>
        <v>8927.3000000000011</v>
      </c>
      <c r="E399" s="2">
        <f>IF(front!F399-front!C399&gt;0,front!F399-front!C399,0)</f>
        <v>1370.8999999999996</v>
      </c>
      <c r="F399" s="2">
        <f>front!I399-front!H399</f>
        <v>7685.4000000000015</v>
      </c>
      <c r="G399" s="2">
        <f>IF(front!J399-front!H399&gt;0,front!J399-front!H399,0)</f>
        <v>23.100000000000364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1065.7480329609539</v>
      </c>
      <c r="J399" s="4">
        <f>D399/(constants!$A$4+constants!$B$4*data!D399+constants!$C$4*data!D399^2+constants!$D$4*data!D399^3+constants!$E$4*data!D399^4+constants!$F$4*data!D399^5+constants!$G$4*data!D399^6+constants!$H$4*data!D399^7)</f>
        <v>8920.3402049648485</v>
      </c>
      <c r="K399" s="4">
        <f>E399/(constants!$A$4+constants!$B$4*data!E399+constants!$C$4*data!E399^2+constants!$D$4*data!E399^3+constants!$E$4*data!E399^4+constants!$F$4*data!E399^5+constants!$G$4*data!E399^6+constants!$H$4*data!E399^7)</f>
        <v>1367.7626163536818</v>
      </c>
      <c r="L399" s="4">
        <f>F399/(constants!$A$4+constants!$B$4*data!F399+constants!$C$4*data!F399^2+constants!$D$4*data!F399^3+constants!$E$4*data!F399^4+constants!$F$4*data!F399^5+constants!$G$4*data!F399^6+constants!$H$4*data!F399^7)</f>
        <v>7674.7959979309881</v>
      </c>
      <c r="M399" s="4">
        <f>G399/(constants!$A$4+constants!$B$4*data!G399+constants!$C$4*data!G399^2+constants!$D$4*data!G399^3+constants!$E$4*data!G399^4+constants!$F$4*data!G399^5+constants!$G$4*data!G399^6+constants!$H$4*data!G399^7)</f>
        <v>23.045441175704617</v>
      </c>
      <c r="N399" s="4"/>
      <c r="O399" s="4">
        <f t="shared" si="131"/>
        <v>1776.2467216015898</v>
      </c>
      <c r="P399" s="4">
        <f t="shared" si="132"/>
        <v>1784.0680409929696</v>
      </c>
      <c r="Q399" s="4">
        <f t="shared" si="133"/>
        <v>273.55252327073634</v>
      </c>
      <c r="R399" s="4">
        <f t="shared" si="134"/>
        <v>1279.1326663218313</v>
      </c>
      <c r="S399" s="4">
        <f t="shared" si="135"/>
        <v>3.8409068626174365</v>
      </c>
      <c r="T399" s="4">
        <f t="shared" si="136"/>
        <v>0.99561601956222101</v>
      </c>
      <c r="U399" s="4">
        <f t="shared" si="137"/>
        <v>0.15333076821357303</v>
      </c>
      <c r="V399" s="4">
        <f t="shared" si="138"/>
        <v>3.0027431585044517E-3</v>
      </c>
      <c r="W399" s="4"/>
      <c r="X399">
        <f>IF(front!E399&gt;$X$2,O399,P399)</f>
        <v>1784.0680409929696</v>
      </c>
      <c r="Y399">
        <f t="shared" si="139"/>
        <v>1514.462015840724</v>
      </c>
      <c r="Z399">
        <f>SUMPRODUCT($B$7:$B$456,Y$7:Y$456,EXP(constants!$B$32+constants!$A$32*ABS($A$7:$A$456-$A399)))</f>
        <v>33.276535921796672</v>
      </c>
      <c r="AA399">
        <f t="shared" si="127"/>
        <v>1481.1854799189273</v>
      </c>
      <c r="AB399">
        <f t="shared" si="140"/>
        <v>1477.0278708991762</v>
      </c>
      <c r="AD399" s="4">
        <f t="shared" si="128"/>
        <v>1275.2417877618666</v>
      </c>
      <c r="AE399">
        <f>SUMPRODUCT($B$7:$B$456,AD$7:AD$456,EXP(constants!$B$32+constants!$A$32*ABS($A$7:$A$456-$A399)))</f>
        <v>28.760015107099449</v>
      </c>
      <c r="AF399" s="4">
        <f t="shared" si="129"/>
        <v>1246.4817726547672</v>
      </c>
      <c r="AG399">
        <f t="shared" si="141"/>
        <v>1246.4817726547672</v>
      </c>
      <c r="AH399" s="4"/>
      <c r="AI399" s="5">
        <f>SUMPRODUCT(constants!$B$13:$B$20,A399^constants!$A$13:$A$20)*constants!$C$10/((A399/1000000000)^5*(EXP(0.014388/(A399/1000000000)/constants!$B$9)-1))</f>
        <v>1.4621821485975775E-6</v>
      </c>
      <c r="AJ399">
        <f>SUMPRODUCT(A399^constants!$E$28:$J$28,constants!$E$27:$J$27)</f>
        <v>6.6183766092689543E-7</v>
      </c>
      <c r="AL399" s="17">
        <f t="shared" si="130"/>
        <v>9.8994892202503867E-10</v>
      </c>
      <c r="AM399">
        <f t="shared" si="142"/>
        <v>5.3096457200277237E-10</v>
      </c>
      <c r="AN399">
        <f t="shared" si="143"/>
        <v>1.8644349815864358</v>
      </c>
      <c r="AO399">
        <f t="shared" si="144"/>
        <v>9.9742903039771522E-10</v>
      </c>
      <c r="AQ399">
        <f t="shared" si="125"/>
        <v>9.8994892202503867E-10</v>
      </c>
      <c r="AS399" s="4">
        <f t="shared" si="145"/>
        <v>0.99250061092597841</v>
      </c>
    </row>
    <row r="400" spans="1:45" x14ac:dyDescent="0.2">
      <c r="A400">
        <f>front!A400</f>
        <v>374.27</v>
      </c>
      <c r="B400" s="1">
        <f t="shared" si="146"/>
        <v>0.45999999999997954</v>
      </c>
      <c r="C400">
        <f>front!D400-front!B400</f>
        <v>1101.5999999999999</v>
      </c>
      <c r="D400" s="2">
        <f>front!E400-front!C400</f>
        <v>9118.0999999999985</v>
      </c>
      <c r="E400" s="2">
        <f>IF(front!F400-front!C400&gt;0,front!F400-front!C400,0)</f>
        <v>1453.2000000000007</v>
      </c>
      <c r="F400" s="2">
        <f>front!I400-front!H400</f>
        <v>7754.3000000000011</v>
      </c>
      <c r="G400" s="2">
        <f>IF(front!J400-front!H400&gt;0,front!J400-front!H400,0)</f>
        <v>35.100000000000364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1099.0724037676512</v>
      </c>
      <c r="J400" s="4">
        <f>D400/(constants!$A$4+constants!$B$4*data!D400+constants!$C$4*data!D400^2+constants!$D$4*data!D400^3+constants!$E$4*data!D400^4+constants!$F$4*data!D400^5+constants!$G$4*data!D400^6+constants!$H$4*data!D400^7)</f>
        <v>9111.9704848293914</v>
      </c>
      <c r="K400" s="4">
        <f>E400/(constants!$A$4+constants!$B$4*data!E400+constants!$C$4*data!E400^2+constants!$D$4*data!E400^3+constants!$E$4*data!E400^4+constants!$F$4*data!E400^5+constants!$G$4*data!E400^6+constants!$H$4*data!E400^7)</f>
        <v>1449.8761680133573</v>
      </c>
      <c r="L400" s="4">
        <f>F400/(constants!$A$4+constants!$B$4*data!F400+constants!$C$4*data!F400^2+constants!$D$4*data!F400^3+constants!$E$4*data!F400^4+constants!$F$4*data!F400^5+constants!$G$4*data!F400^6+constants!$H$4*data!F400^7)</f>
        <v>7743.8244433736563</v>
      </c>
      <c r="M400" s="4">
        <f>G400/(constants!$A$4+constants!$B$4*data!G400+constants!$C$4*data!G400^2+constants!$D$4*data!G400^3+constants!$E$4*data!G400^4+constants!$F$4*data!G400^5+constants!$G$4*data!G400^6+constants!$H$4*data!G400^7)</f>
        <v>35.01714448810062</v>
      </c>
      <c r="N400" s="4"/>
      <c r="O400" s="4">
        <f t="shared" si="131"/>
        <v>1831.787339612752</v>
      </c>
      <c r="P400" s="4">
        <f t="shared" si="132"/>
        <v>1822.3940969658784</v>
      </c>
      <c r="Q400" s="4">
        <f t="shared" si="133"/>
        <v>289.97523360267144</v>
      </c>
      <c r="R400" s="4">
        <f t="shared" si="134"/>
        <v>1290.6374072289427</v>
      </c>
      <c r="S400" s="4">
        <f t="shared" si="135"/>
        <v>5.8361907480167696</v>
      </c>
      <c r="T400" s="4">
        <f t="shared" si="136"/>
        <v>1.0051543421165117</v>
      </c>
      <c r="U400" s="4">
        <f t="shared" si="137"/>
        <v>0.15911774192281133</v>
      </c>
      <c r="V400" s="4">
        <f t="shared" si="138"/>
        <v>4.5219445177459537E-3</v>
      </c>
      <c r="W400" s="4"/>
      <c r="X400">
        <f>IF(front!E400&gt;$X$2,O400,P400)</f>
        <v>1822.3940969658784</v>
      </c>
      <c r="Y400">
        <f t="shared" si="139"/>
        <v>1536.6022892740302</v>
      </c>
      <c r="Z400">
        <f>SUMPRODUCT($B$7:$B$456,Y$7:Y$456,EXP(constants!$B$32+constants!$A$32*ABS($A$7:$A$456-$A400)))</f>
        <v>33.5063770199651</v>
      </c>
      <c r="AA400">
        <f t="shared" si="127"/>
        <v>1503.0959122540651</v>
      </c>
      <c r="AB400">
        <f t="shared" si="140"/>
        <v>1498.9383032343139</v>
      </c>
      <c r="AD400" s="4">
        <f t="shared" si="128"/>
        <v>1284.7252853614918</v>
      </c>
      <c r="AE400">
        <f>SUMPRODUCT($B$7:$B$456,AD$7:AD$456,EXP(constants!$B$32+constants!$A$32*ABS($A$7:$A$456-$A400)))</f>
        <v>28.663710435020164</v>
      </c>
      <c r="AF400" s="4">
        <f t="shared" si="129"/>
        <v>1256.0615749264716</v>
      </c>
      <c r="AG400">
        <f t="shared" si="141"/>
        <v>1256.0615749264716</v>
      </c>
      <c r="AH400" s="4"/>
      <c r="AI400" s="5">
        <f>SUMPRODUCT(constants!$B$13:$B$20,A400^constants!$A$13:$A$20)*constants!$C$10/((A400/1000000000)^5*(EXP(0.014388/(A400/1000000000)/constants!$B$9)-1))</f>
        <v>1.4752710560771E-6</v>
      </c>
      <c r="AJ400">
        <f>SUMPRODUCT(A400^constants!$E$28:$J$28,constants!$E$27:$J$27)</f>
        <v>6.5924397343034751E-7</v>
      </c>
      <c r="AL400" s="17">
        <f t="shared" si="130"/>
        <v>9.8421065956741091E-10</v>
      </c>
      <c r="AM400">
        <f t="shared" si="142"/>
        <v>5.2485004444860822E-10</v>
      </c>
      <c r="AN400">
        <f t="shared" si="143"/>
        <v>1.8752225897234955</v>
      </c>
      <c r="AO400">
        <f t="shared" si="144"/>
        <v>9.8594275125354244E-10</v>
      </c>
      <c r="AQ400">
        <f t="shared" si="125"/>
        <v>9.8421065956741091E-10</v>
      </c>
      <c r="AS400" s="4">
        <f t="shared" si="145"/>
        <v>0.9982432127180515</v>
      </c>
    </row>
    <row r="401" spans="1:45" x14ac:dyDescent="0.2">
      <c r="A401">
        <f>front!A401</f>
        <v>374.74</v>
      </c>
      <c r="B401" s="1">
        <f t="shared" si="146"/>
        <v>0.47000000000002728</v>
      </c>
      <c r="C401">
        <f>front!D401-front!B401</f>
        <v>1121.0699999999997</v>
      </c>
      <c r="D401" s="2">
        <f>front!E401-front!C401</f>
        <v>9161.2999999999993</v>
      </c>
      <c r="E401" s="2">
        <f>IF(front!F401-front!C401&gt;0,front!F401-front!C401,0)</f>
        <v>1386.3999999999996</v>
      </c>
      <c r="F401" s="2">
        <f>front!I401-front!H401</f>
        <v>7853.7999999999993</v>
      </c>
      <c r="G401" s="2">
        <f>IF(front!J401-front!H401&gt;0,front!J401-front!H401,0)</f>
        <v>42.199999999998909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1118.4983197726692</v>
      </c>
      <c r="J401" s="4">
        <f>D401/(constants!$A$4+constants!$B$4*data!D401+constants!$C$4*data!D401^2+constants!$D$4*data!D401^3+constants!$E$4*data!D401^4+constants!$F$4*data!D401^5+constants!$G$4*data!D401^6+constants!$H$4*data!D401^7)</f>
        <v>9155.3692880073722</v>
      </c>
      <c r="K401" s="4">
        <f>E401/(constants!$A$4+constants!$B$4*data!E401+constants!$C$4*data!E401^2+constants!$D$4*data!E401^3+constants!$E$4*data!E401^4+constants!$F$4*data!E401^5+constants!$G$4*data!E401^6+constants!$H$4*data!E401^7)</f>
        <v>1383.2275066114048</v>
      </c>
      <c r="L401" s="4">
        <f>F401/(constants!$A$4+constants!$B$4*data!F401+constants!$C$4*data!F401^2+constants!$D$4*data!F401^3+constants!$E$4*data!F401^4+constants!$F$4*data!F401^5+constants!$G$4*data!F401^6+constants!$H$4*data!F401^7)</f>
        <v>7843.5241830422065</v>
      </c>
      <c r="M401" s="4">
        <f>G401/(constants!$A$4+constants!$B$4*data!G401+constants!$C$4*data!G401^2+constants!$D$4*data!G401^3+constants!$E$4*data!G401^4+constants!$F$4*data!G401^5+constants!$G$4*data!G401^6+constants!$H$4*data!G401^7)</f>
        <v>42.100416642043669</v>
      </c>
      <c r="N401" s="4"/>
      <c r="O401" s="4">
        <f t="shared" si="131"/>
        <v>1864.163866287782</v>
      </c>
      <c r="P401" s="4">
        <f t="shared" si="132"/>
        <v>1831.0738576014746</v>
      </c>
      <c r="Q401" s="4">
        <f t="shared" si="133"/>
        <v>276.64550132228095</v>
      </c>
      <c r="R401" s="4">
        <f t="shared" si="134"/>
        <v>1307.2540305070345</v>
      </c>
      <c r="S401" s="4">
        <f t="shared" si="135"/>
        <v>7.0167361070072776</v>
      </c>
      <c r="T401" s="4">
        <f t="shared" si="136"/>
        <v>1.0180713675469388</v>
      </c>
      <c r="U401" s="4">
        <f t="shared" si="137"/>
        <v>0.15108374802786992</v>
      </c>
      <c r="V401" s="4">
        <f t="shared" si="138"/>
        <v>5.367538323278874E-3</v>
      </c>
      <c r="W401" s="4"/>
      <c r="X401">
        <f>IF(front!E401&gt;$X$2,O401,P401)</f>
        <v>1831.0738576014746</v>
      </c>
      <c r="Y401">
        <f t="shared" si="139"/>
        <v>1558.4194762930156</v>
      </c>
      <c r="Z401">
        <f>SUMPRODUCT($B$7:$B$456,Y$7:Y$456,EXP(constants!$B$32+constants!$A$32*ABS($A$7:$A$456-$A401)))</f>
        <v>33.738680259187539</v>
      </c>
      <c r="AA401">
        <f t="shared" si="127"/>
        <v>1524.6807960338281</v>
      </c>
      <c r="AB401">
        <f t="shared" si="140"/>
        <v>1520.5231870140769</v>
      </c>
      <c r="AD401" s="4">
        <f t="shared" si="128"/>
        <v>1300.1460039247183</v>
      </c>
      <c r="AE401">
        <f>SUMPRODUCT($B$7:$B$456,AD$7:AD$456,EXP(constants!$B$32+constants!$A$32*ABS($A$7:$A$456-$A401)))</f>
        <v>28.563651110050237</v>
      </c>
      <c r="AF401" s="4">
        <f t="shared" si="129"/>
        <v>1271.5823528146682</v>
      </c>
      <c r="AG401">
        <f t="shared" si="141"/>
        <v>1271.5823528146682</v>
      </c>
      <c r="AH401" s="4"/>
      <c r="AI401" s="5">
        <f>SUMPRODUCT(constants!$B$13:$B$20,A401^constants!$A$13:$A$20)*constants!$C$10/((A401/1000000000)^5*(EXP(0.014388/(A401/1000000000)/constants!$B$9)-1))</f>
        <v>1.4887195031283653E-6</v>
      </c>
      <c r="AJ401">
        <f>SUMPRODUCT(A401^constants!$E$28:$J$28,constants!$E$27:$J$27)</f>
        <v>6.5662586161988274E-7</v>
      </c>
      <c r="AL401" s="17">
        <f t="shared" si="130"/>
        <v>9.7908372318335632E-10</v>
      </c>
      <c r="AM401">
        <f t="shared" si="142"/>
        <v>5.1638484929146017E-10</v>
      </c>
      <c r="AN401">
        <f t="shared" si="143"/>
        <v>1.8960349524715385</v>
      </c>
      <c r="AO401">
        <f t="shared" si="144"/>
        <v>9.7004068952864546E-10</v>
      </c>
      <c r="AQ401">
        <f t="shared" si="125"/>
        <v>9.7908372318335632E-10</v>
      </c>
      <c r="AS401" s="4">
        <f t="shared" si="145"/>
        <v>1.0093223240554012</v>
      </c>
    </row>
    <row r="402" spans="1:45" x14ac:dyDescent="0.2">
      <c r="A402">
        <f>front!A402</f>
        <v>375.21</v>
      </c>
      <c r="B402" s="1">
        <f t="shared" si="146"/>
        <v>0.46999999999997044</v>
      </c>
      <c r="C402">
        <f>front!D402-front!B402</f>
        <v>1140.9300000000003</v>
      </c>
      <c r="D402" s="2">
        <f>front!E402-front!C402</f>
        <v>9298.0999999999985</v>
      </c>
      <c r="E402" s="2">
        <f>IF(front!F402-front!C402&gt;0,front!F402-front!C402,0)</f>
        <v>1390.2999999999993</v>
      </c>
      <c r="F402" s="2">
        <f>front!I402-front!H402</f>
        <v>7960.7000000000007</v>
      </c>
      <c r="G402" s="2">
        <f>IF(front!J402-front!H402&gt;0,front!J402-front!H402,0)</f>
        <v>77.099999999998545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1138.3133541676254</v>
      </c>
      <c r="J402" s="4">
        <f>D402/(constants!$A$4+constants!$B$4*data!D402+constants!$C$4*data!D402^2+constants!$D$4*data!D402^3+constants!$E$4*data!D402^4+constants!$F$4*data!D402^5+constants!$G$4*data!D402^6+constants!$H$4*data!D402^7)</f>
        <v>9292.8256562676434</v>
      </c>
      <c r="K402" s="4">
        <f>E402/(constants!$A$4+constants!$B$4*data!E402+constants!$C$4*data!E402^2+constants!$D$4*data!E402^3+constants!$E$4*data!E402^4+constants!$F$4*data!E402^5+constants!$G$4*data!E402^6+constants!$H$4*data!E402^7)</f>
        <v>1387.118672194294</v>
      </c>
      <c r="L402" s="4">
        <f>F402/(constants!$A$4+constants!$B$4*data!F402+constants!$C$4*data!F402^2+constants!$D$4*data!F402^3+constants!$E$4*data!F402^4+constants!$F$4*data!F402^5+constants!$G$4*data!F402^6+constants!$H$4*data!F402^7)</f>
        <v>7950.6578966809657</v>
      </c>
      <c r="M402" s="4">
        <f>G402/(constants!$A$4+constants!$B$4*data!G402+constants!$C$4*data!G402^2+constants!$D$4*data!G402^3+constants!$E$4*data!G402^4+constants!$F$4*data!G402^5+constants!$G$4*data!G402^6+constants!$H$4*data!G402^7)</f>
        <v>76.918342071740952</v>
      </c>
      <c r="N402" s="4"/>
      <c r="O402" s="4">
        <f t="shared" si="131"/>
        <v>1897.1889236127092</v>
      </c>
      <c r="P402" s="4">
        <f t="shared" si="132"/>
        <v>1858.5651312535285</v>
      </c>
      <c r="Q402" s="4">
        <f t="shared" si="133"/>
        <v>277.42373443885884</v>
      </c>
      <c r="R402" s="4">
        <f t="shared" si="134"/>
        <v>1325.1096494468277</v>
      </c>
      <c r="S402" s="4">
        <f t="shared" si="135"/>
        <v>12.819723678623491</v>
      </c>
      <c r="T402" s="4">
        <f t="shared" si="136"/>
        <v>1.0207815113442542</v>
      </c>
      <c r="U402" s="4">
        <f t="shared" si="137"/>
        <v>0.14926769569369222</v>
      </c>
      <c r="V402" s="4">
        <f t="shared" si="138"/>
        <v>9.674462550306788E-3</v>
      </c>
      <c r="W402" s="4"/>
      <c r="X402">
        <f>IF(front!E402&gt;$X$2,O402,P402)</f>
        <v>1858.5651312535285</v>
      </c>
      <c r="Y402">
        <f t="shared" si="139"/>
        <v>1585.1437442721049</v>
      </c>
      <c r="Z402">
        <f>SUMPRODUCT($B$7:$B$456,Y$7:Y$456,EXP(constants!$B$32+constants!$A$32*ABS($A$7:$A$456-$A402)))</f>
        <v>33.967917993968179</v>
      </c>
      <c r="AA402">
        <f t="shared" si="127"/>
        <v>1551.1758262781366</v>
      </c>
      <c r="AB402">
        <f t="shared" si="140"/>
        <v>1547.0182172583854</v>
      </c>
      <c r="AD402" s="4">
        <f t="shared" si="128"/>
        <v>1312.1231361597452</v>
      </c>
      <c r="AE402">
        <f>SUMPRODUCT($B$7:$B$456,AD$7:AD$456,EXP(constants!$B$32+constants!$A$32*ABS($A$7:$A$456-$A402)))</f>
        <v>28.461331939167053</v>
      </c>
      <c r="AF402" s="4">
        <f t="shared" si="129"/>
        <v>1283.6618042205782</v>
      </c>
      <c r="AG402">
        <f t="shared" si="141"/>
        <v>1283.6618042205782</v>
      </c>
      <c r="AH402" s="4"/>
      <c r="AI402" s="5">
        <f>SUMPRODUCT(constants!$B$13:$B$20,A402^constants!$A$13:$A$20)*constants!$C$10/((A402/1000000000)^5*(EXP(0.014388/(A402/1000000000)/constants!$B$9)-1))</f>
        <v>1.5022438091609551E-6</v>
      </c>
      <c r="AJ402">
        <f>SUMPRODUCT(A402^constants!$E$28:$J$28,constants!$E$27:$J$27)</f>
        <v>6.5404027682934096E-7</v>
      </c>
      <c r="AL402" s="17">
        <f t="shared" si="130"/>
        <v>9.7105760772696047E-10</v>
      </c>
      <c r="AM402">
        <f t="shared" si="142"/>
        <v>5.0951136403600104E-10</v>
      </c>
      <c r="AN402">
        <f t="shared" si="143"/>
        <v>1.9058605484967113</v>
      </c>
      <c r="AO402">
        <f t="shared" si="144"/>
        <v>9.5712869107280542E-10</v>
      </c>
      <c r="AQ402">
        <f t="shared" si="125"/>
        <v>9.7105760772696047E-10</v>
      </c>
      <c r="AS402" s="4">
        <f t="shared" si="145"/>
        <v>1.0145528148764851</v>
      </c>
    </row>
    <row r="403" spans="1:45" x14ac:dyDescent="0.2">
      <c r="A403">
        <f>front!A403</f>
        <v>375.68</v>
      </c>
      <c r="B403" s="1">
        <f t="shared" si="146"/>
        <v>0.47000000000002728</v>
      </c>
      <c r="C403">
        <f>front!D403-front!B403</f>
        <v>1144.8000000000002</v>
      </c>
      <c r="D403" s="2">
        <f>front!E403-front!C403</f>
        <v>9494.9</v>
      </c>
      <c r="E403" s="2">
        <f>IF(front!F403-front!C403&gt;0,front!F403-front!C403,0)</f>
        <v>1444</v>
      </c>
      <c r="F403" s="2">
        <f>front!I403-front!H403</f>
        <v>7984.2000000000007</v>
      </c>
      <c r="G403" s="2">
        <f>IF(front!J403-front!H403&gt;0,front!J403-front!H403,0)</f>
        <v>12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1142.1745921072761</v>
      </c>
      <c r="J403" s="4">
        <f>D403/(constants!$A$4+constants!$B$4*data!D403+constants!$C$4*data!D403^2+constants!$D$4*data!D403^3+constants!$E$4*data!D403^4+constants!$F$4*data!D403^5+constants!$G$4*data!D403^6+constants!$H$4*data!D403^7)</f>
        <v>9490.6427056500179</v>
      </c>
      <c r="K403" s="4">
        <f>E403/(constants!$A$4+constants!$B$4*data!E403+constants!$C$4*data!E403^2+constants!$D$4*data!E403^3+constants!$E$4*data!E403^4+constants!$F$4*data!E403^5+constants!$G$4*data!E403^6+constants!$H$4*data!E403^7)</f>
        <v>1440.6970137790995</v>
      </c>
      <c r="L403" s="4">
        <f>F403/(constants!$A$4+constants!$B$4*data!F403+constants!$C$4*data!F403^2+constants!$D$4*data!F403^3+constants!$E$4*data!F403^4+constants!$F$4*data!F403^5+constants!$G$4*data!F403^6+constants!$H$4*data!F403^7)</f>
        <v>7974.2119707981365</v>
      </c>
      <c r="M403" s="4">
        <f>G403/(constants!$A$4+constants!$B$4*data!G403+constants!$C$4*data!G403^2+constants!$D$4*data!G403^3+constants!$E$4*data!G403^4+constants!$F$4*data!G403^5+constants!$G$4*data!G403^6+constants!$H$4*data!G403^7)</f>
        <v>11.971643179861367</v>
      </c>
      <c r="N403" s="4"/>
      <c r="O403" s="4">
        <f t="shared" si="131"/>
        <v>1903.6243201787936</v>
      </c>
      <c r="P403" s="4">
        <f t="shared" si="132"/>
        <v>1898.1285411300037</v>
      </c>
      <c r="Q403" s="4">
        <f t="shared" si="133"/>
        <v>288.1394027558199</v>
      </c>
      <c r="R403" s="4">
        <f t="shared" si="134"/>
        <v>1329.0353284663561</v>
      </c>
      <c r="S403" s="4">
        <f t="shared" si="135"/>
        <v>1.9952738633102278</v>
      </c>
      <c r="T403" s="4">
        <f t="shared" si="136"/>
        <v>1.0028953671628151</v>
      </c>
      <c r="U403" s="4">
        <f t="shared" si="137"/>
        <v>0.1518018387649781</v>
      </c>
      <c r="V403" s="4">
        <f t="shared" si="138"/>
        <v>1.5012948268370559E-3</v>
      </c>
      <c r="W403" s="4"/>
      <c r="X403">
        <f>IF(front!E403&gt;$X$2,O403,P403)</f>
        <v>1898.1285411300037</v>
      </c>
      <c r="Y403">
        <f t="shared" si="139"/>
        <v>1614.1460790495707</v>
      </c>
      <c r="Z403">
        <f>SUMPRODUCT($B$7:$B$456,Y$7:Y$456,EXP(constants!$B$32+constants!$A$32*ABS($A$7:$A$456-$A403)))</f>
        <v>34.193787984607894</v>
      </c>
      <c r="AA403">
        <f t="shared" si="127"/>
        <v>1579.9522910649628</v>
      </c>
      <c r="AB403">
        <f t="shared" si="140"/>
        <v>1575.7946820452116</v>
      </c>
      <c r="AD403" s="4">
        <f t="shared" si="128"/>
        <v>1327.0140953113503</v>
      </c>
      <c r="AE403">
        <f>SUMPRODUCT($B$7:$B$456,AD$7:AD$456,EXP(constants!$B$32+constants!$A$32*ABS($A$7:$A$456-$A403)))</f>
        <v>28.356470905849676</v>
      </c>
      <c r="AF403" s="4">
        <f t="shared" si="129"/>
        <v>1298.6576244055007</v>
      </c>
      <c r="AG403">
        <f t="shared" si="141"/>
        <v>1298.6576244055007</v>
      </c>
      <c r="AH403" s="4"/>
      <c r="AI403" s="5">
        <f>SUMPRODUCT(constants!$B$13:$B$20,A403^constants!$A$13:$A$20)*constants!$C$10/((A403/1000000000)^5*(EXP(0.014388/(A403/1000000000)/constants!$B$9)-1))</f>
        <v>1.515844026797174E-6</v>
      </c>
      <c r="AJ403">
        <f>SUMPRODUCT(A403^constants!$E$28:$J$28,constants!$E$27:$J$27)</f>
        <v>6.5148744301802815E-7</v>
      </c>
      <c r="AL403" s="17">
        <f t="shared" si="130"/>
        <v>9.6195528774711421E-10</v>
      </c>
      <c r="AM403">
        <f t="shared" si="142"/>
        <v>5.0166220162628773E-10</v>
      </c>
      <c r="AN403">
        <f t="shared" si="143"/>
        <v>1.9175359128685578</v>
      </c>
      <c r="AO403">
        <f t="shared" si="144"/>
        <v>9.4238386088154792E-10</v>
      </c>
      <c r="AQ403">
        <f t="shared" si="125"/>
        <v>9.6195528774711421E-10</v>
      </c>
      <c r="AS403" s="4">
        <f t="shared" si="145"/>
        <v>1.0207679987720273</v>
      </c>
    </row>
    <row r="404" spans="1:45" x14ac:dyDescent="0.2">
      <c r="A404">
        <f>front!A404</f>
        <v>376.15</v>
      </c>
      <c r="B404" s="1">
        <f t="shared" si="146"/>
        <v>0.46999999999997044</v>
      </c>
      <c r="C404">
        <f>front!D404-front!B404</f>
        <v>1188.9299999999998</v>
      </c>
      <c r="D404" s="2">
        <f>front!E404-front!C404</f>
        <v>9538.7999999999993</v>
      </c>
      <c r="E404" s="2">
        <f>IF(front!F404-front!C404&gt;0,front!F404-front!C404,0)</f>
        <v>1378.6000000000004</v>
      </c>
      <c r="F404" s="2">
        <f>front!I404-front!H404</f>
        <v>7852.7000000000007</v>
      </c>
      <c r="G404" s="2">
        <f>IF(front!J404-front!H404&gt;0,front!J404-front!H404,0)</f>
        <v>0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1186.204678551692</v>
      </c>
      <c r="J404" s="4">
        <f>D404/(constants!$A$4+constants!$B$4*data!D404+constants!$C$4*data!D404^2+constants!$D$4*data!D404^3+constants!$E$4*data!D404^4+constants!$F$4*data!D404^5+constants!$G$4*data!D404^6+constants!$H$4*data!D404^7)</f>
        <v>9534.7814989825347</v>
      </c>
      <c r="K404" s="4">
        <f>E404/(constants!$A$4+constants!$B$4*data!E404+constants!$C$4*data!E404^2+constants!$D$4*data!E404^3+constants!$E$4*data!E404^4+constants!$F$4*data!E404^5+constants!$G$4*data!E404^6+constants!$H$4*data!E404^7)</f>
        <v>1375.4451750169201</v>
      </c>
      <c r="L404" s="4">
        <f>F404/(constants!$A$4+constants!$B$4*data!F404+constants!$C$4*data!F404^2+constants!$D$4*data!F404^3+constants!$E$4*data!F404^4+constants!$F$4*data!F404^5+constants!$G$4*data!F404^6+constants!$H$4*data!F404^7)</f>
        <v>7842.4218817568026</v>
      </c>
      <c r="M404" s="4">
        <f>G404/(constants!$A$4+constants!$B$4*data!G404+constants!$C$4*data!G404^2+constants!$D$4*data!G404^3+constants!$E$4*data!G404^4+constants!$F$4*data!G404^5+constants!$G$4*data!G404^6+constants!$H$4*data!G404^7)</f>
        <v>0</v>
      </c>
      <c r="N404" s="4"/>
      <c r="O404" s="4">
        <f t="shared" si="131"/>
        <v>1977.0077975861534</v>
      </c>
      <c r="P404" s="4">
        <f t="shared" si="132"/>
        <v>1906.9562997965068</v>
      </c>
      <c r="Q404" s="4">
        <f t="shared" si="133"/>
        <v>275.08903500338403</v>
      </c>
      <c r="R404" s="4">
        <f t="shared" si="134"/>
        <v>1307.0703136261338</v>
      </c>
      <c r="S404" s="4">
        <f t="shared" si="135"/>
        <v>0</v>
      </c>
      <c r="T404" s="4">
        <f t="shared" si="136"/>
        <v>1.0367347158385969</v>
      </c>
      <c r="U404" s="4">
        <f t="shared" si="137"/>
        <v>0.14425555270078241</v>
      </c>
      <c r="V404" s="4">
        <f t="shared" si="138"/>
        <v>0</v>
      </c>
      <c r="W404" s="4"/>
      <c r="X404">
        <f>IF(front!E404&gt;$X$2,O404,P404)</f>
        <v>1906.9562997965068</v>
      </c>
      <c r="Y404">
        <f t="shared" si="139"/>
        <v>1635.8359299184808</v>
      </c>
      <c r="Z404">
        <f>SUMPRODUCT($B$7:$B$456,Y$7:Y$456,EXP(constants!$B$32+constants!$A$32*ABS($A$7:$A$456-$A404)))</f>
        <v>34.415945853957261</v>
      </c>
      <c r="AA404">
        <f t="shared" si="127"/>
        <v>1601.4199840645235</v>
      </c>
      <c r="AB404">
        <f t="shared" si="140"/>
        <v>1597.2623750447724</v>
      </c>
      <c r="AD404" s="4">
        <f t="shared" si="128"/>
        <v>1307.0703136261338</v>
      </c>
      <c r="AE404">
        <f>SUMPRODUCT($B$7:$B$456,AD$7:AD$456,EXP(constants!$B$32+constants!$A$32*ABS($A$7:$A$456-$A404)))</f>
        <v>28.24873335848784</v>
      </c>
      <c r="AF404" s="4">
        <f t="shared" si="129"/>
        <v>1278.8215802676459</v>
      </c>
      <c r="AG404">
        <f t="shared" si="141"/>
        <v>1278.8215802676459</v>
      </c>
      <c r="AH404" s="4"/>
      <c r="AI404" s="5">
        <f>SUMPRODUCT(constants!$B$13:$B$20,A404^constants!$A$13:$A$20)*constants!$C$10/((A404/1000000000)^5*(EXP(0.014388/(A404/1000000000)/constants!$B$9)-1))</f>
        <v>1.5295202064353715E-6</v>
      </c>
      <c r="AJ404">
        <f>SUMPRODUCT(A404^constants!$E$28:$J$28,constants!$E$27:$J$27)</f>
        <v>6.4896758322866574E-7</v>
      </c>
      <c r="AL404" s="17">
        <f t="shared" si="130"/>
        <v>9.5758857801461586E-10</v>
      </c>
      <c r="AM404">
        <f t="shared" si="142"/>
        <v>5.0747312466594649E-10</v>
      </c>
      <c r="AN404">
        <f t="shared" si="143"/>
        <v>1.8869739725526671</v>
      </c>
      <c r="AO404">
        <f t="shared" si="144"/>
        <v>9.5329981203682078E-10</v>
      </c>
      <c r="AQ404">
        <f t="shared" si="125"/>
        <v>9.5758857801461586E-10</v>
      </c>
      <c r="AS404" s="4">
        <f t="shared" si="145"/>
        <v>1.0044988637610572</v>
      </c>
    </row>
    <row r="405" spans="1:45" x14ac:dyDescent="0.2">
      <c r="A405">
        <f>front!A405</f>
        <v>376.62</v>
      </c>
      <c r="B405" s="1">
        <f t="shared" si="146"/>
        <v>0.47000000000002728</v>
      </c>
      <c r="C405">
        <f>front!D405-front!B405</f>
        <v>1181.27</v>
      </c>
      <c r="D405" s="2">
        <f>front!E405-front!C405</f>
        <v>9720.7999999999993</v>
      </c>
      <c r="E405" s="2">
        <f>IF(front!F405-front!C405&gt;0,front!F405-front!C405,0)</f>
        <v>1405.3999999999996</v>
      </c>
      <c r="F405" s="2">
        <f>front!I405-front!H405</f>
        <v>7954.4000000000015</v>
      </c>
      <c r="G405" s="2">
        <f>IF(front!J405-front!H405&gt;0,front!J405-front!H405,0)</f>
        <v>30.700000000000728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1178.5620213323116</v>
      </c>
      <c r="J405" s="4">
        <f>D405/(constants!$A$4+constants!$B$4*data!D405+constants!$C$4*data!D405^2+constants!$D$4*data!D405^3+constants!$E$4*data!D405^4+constants!$F$4*data!D405^5+constants!$G$4*data!D405^6+constants!$H$4*data!D405^7)</f>
        <v>9717.8187415091288</v>
      </c>
      <c r="K405" s="4">
        <f>E405/(constants!$A$4+constants!$B$4*data!E405+constants!$C$4*data!E405^2+constants!$D$4*data!E405^3+constants!$E$4*data!E405^4+constants!$F$4*data!E405^5+constants!$G$4*data!E405^6+constants!$H$4*data!E405^7)</f>
        <v>1402.1844657646986</v>
      </c>
      <c r="L405" s="4">
        <f>F405/(constants!$A$4+constants!$B$4*data!F405+constants!$C$4*data!F405^2+constants!$D$4*data!F405^3+constants!$E$4*data!F405^4+constants!$F$4*data!F405^5+constants!$G$4*data!F405^6+constants!$H$4*data!F405^7)</f>
        <v>7944.343566513262</v>
      </c>
      <c r="M405" s="4">
        <f>G405/(constants!$A$4+constants!$B$4*data!G405+constants!$C$4*data!G405^2+constants!$D$4*data!G405^3+constants!$E$4*data!G405^4+constants!$F$4*data!G405^5+constants!$G$4*data!G405^6+constants!$H$4*data!G405^7)</f>
        <v>30.627516378478326</v>
      </c>
      <c r="N405" s="4"/>
      <c r="O405" s="4">
        <f t="shared" si="131"/>
        <v>1964.2700355538527</v>
      </c>
      <c r="P405" s="4">
        <f t="shared" si="132"/>
        <v>1943.5637483018256</v>
      </c>
      <c r="Q405" s="4">
        <f t="shared" si="133"/>
        <v>280.43689315293972</v>
      </c>
      <c r="R405" s="4">
        <f t="shared" si="134"/>
        <v>1324.0572610855436</v>
      </c>
      <c r="S405" s="4">
        <f t="shared" si="135"/>
        <v>5.1045860630797213</v>
      </c>
      <c r="T405" s="4">
        <f t="shared" si="136"/>
        <v>1.0106537731371656</v>
      </c>
      <c r="U405" s="4">
        <f t="shared" si="137"/>
        <v>0.14429004111543517</v>
      </c>
      <c r="V405" s="4">
        <f t="shared" si="138"/>
        <v>3.855260805635149E-3</v>
      </c>
      <c r="W405" s="4"/>
      <c r="X405">
        <f>IF(front!E405&gt;$X$2,O405,P405)</f>
        <v>1943.5637483018256</v>
      </c>
      <c r="Y405">
        <f t="shared" si="139"/>
        <v>1667.1726729609486</v>
      </c>
      <c r="Z405">
        <f>SUMPRODUCT($B$7:$B$456,Y$7:Y$456,EXP(constants!$B$32+constants!$A$32*ABS($A$7:$A$456-$A405)))</f>
        <v>34.634172104460916</v>
      </c>
      <c r="AA405">
        <f t="shared" si="127"/>
        <v>1632.5385008564876</v>
      </c>
      <c r="AB405">
        <f t="shared" si="140"/>
        <v>1628.3808918367365</v>
      </c>
      <c r="AD405" s="4">
        <f t="shared" si="128"/>
        <v>1318.8862623655182</v>
      </c>
      <c r="AE405">
        <f>SUMPRODUCT($B$7:$B$456,AD$7:AD$456,EXP(constants!$B$32+constants!$A$32*ABS($A$7:$A$456-$A405)))</f>
        <v>28.138390121866959</v>
      </c>
      <c r="AF405" s="4">
        <f t="shared" si="129"/>
        <v>1290.7478722436513</v>
      </c>
      <c r="AG405">
        <f t="shared" si="141"/>
        <v>1290.7478722436513</v>
      </c>
      <c r="AH405" s="4"/>
      <c r="AI405" s="5">
        <f>SUMPRODUCT(constants!$B$13:$B$20,A405^constants!$A$13:$A$20)*constants!$C$10/((A405/1000000000)^5*(EXP(0.014388/(A405/1000000000)/constants!$B$9)-1))</f>
        <v>1.5432723962498226E-6</v>
      </c>
      <c r="AJ405">
        <f>SUMPRODUCT(A405^constants!$E$28:$J$28,constants!$E$27:$J$27)</f>
        <v>6.4648091947745257E-7</v>
      </c>
      <c r="AL405" s="17">
        <f t="shared" si="130"/>
        <v>9.4773428255417826E-10</v>
      </c>
      <c r="AM405">
        <f t="shared" si="142"/>
        <v>5.0085762942510426E-10</v>
      </c>
      <c r="AN405">
        <f t="shared" si="143"/>
        <v>1.8922229130102484</v>
      </c>
      <c r="AO405">
        <f t="shared" si="144"/>
        <v>9.4087245369389996E-10</v>
      </c>
      <c r="AQ405">
        <f t="shared" si="125"/>
        <v>9.4773428255417826E-10</v>
      </c>
      <c r="AS405" s="4">
        <f t="shared" si="145"/>
        <v>1.0072930489497685</v>
      </c>
    </row>
    <row r="406" spans="1:45" x14ac:dyDescent="0.2">
      <c r="A406">
        <f>front!A406</f>
        <v>377.09</v>
      </c>
      <c r="B406" s="1">
        <f t="shared" si="146"/>
        <v>0.46999999999997044</v>
      </c>
      <c r="C406">
        <f>front!D406-front!B406</f>
        <v>1187.1399999999999</v>
      </c>
      <c r="D406" s="2">
        <f>front!E406-front!C406</f>
        <v>9792.1999999999989</v>
      </c>
      <c r="E406" s="2">
        <f>IF(front!F406-front!C406&gt;0,front!F406-front!C406,0)</f>
        <v>1373</v>
      </c>
      <c r="F406" s="2">
        <f>front!I406-front!H406</f>
        <v>8091.7000000000007</v>
      </c>
      <c r="G406" s="2">
        <f>IF(front!J406-front!H406&gt;0,front!J406-front!H406,0)</f>
        <v>3.5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1184.4187312419767</v>
      </c>
      <c r="J406" s="4">
        <f>D406/(constants!$A$4+constants!$B$4*data!D406+constants!$C$4*data!D406^2+constants!$D$4*data!D406^3+constants!$E$4*data!D406^4+constants!$F$4*data!D406^5+constants!$G$4*data!D406^6+constants!$H$4*data!D406^7)</f>
        <v>9789.6467217852278</v>
      </c>
      <c r="K406" s="4">
        <f>E406/(constants!$A$4+constants!$B$4*data!E406+constants!$C$4*data!E406^2+constants!$D$4*data!E406^3+constants!$E$4*data!E406^4+constants!$F$4*data!E406^5+constants!$G$4*data!E406^6+constants!$H$4*data!E406^7)</f>
        <v>1369.8578596790437</v>
      </c>
      <c r="L406" s="4">
        <f>F406/(constants!$A$4+constants!$B$4*data!F406+constants!$C$4*data!F406^2+constants!$D$4*data!F406^3+constants!$E$4*data!F406^4+constants!$F$4*data!F406^5+constants!$G$4*data!F406^6+constants!$H$4*data!F406^7)</f>
        <v>8081.9719173073026</v>
      </c>
      <c r="M406" s="4">
        <f>G406/(constants!$A$4+constants!$B$4*data!G406+constants!$C$4*data!G406^2+constants!$D$4*data!G406^3+constants!$E$4*data!G406^4+constants!$F$4*data!G406^5+constants!$G$4*data!G406^6+constants!$H$4*data!G406^7)</f>
        <v>3.4917259740597126</v>
      </c>
      <c r="N406" s="4"/>
      <c r="O406" s="4">
        <f t="shared" si="131"/>
        <v>1974.031218736628</v>
      </c>
      <c r="P406" s="4">
        <f t="shared" si="132"/>
        <v>1957.9293443570457</v>
      </c>
      <c r="Q406" s="4">
        <f t="shared" si="133"/>
        <v>273.97157193580875</v>
      </c>
      <c r="R406" s="4">
        <f t="shared" si="134"/>
        <v>1346.9953195512171</v>
      </c>
      <c r="S406" s="4">
        <f t="shared" si="135"/>
        <v>0.58195432900995214</v>
      </c>
      <c r="T406" s="4">
        <f t="shared" si="136"/>
        <v>1.0082239302587652</v>
      </c>
      <c r="U406" s="4">
        <f t="shared" si="137"/>
        <v>0.13992924347623834</v>
      </c>
      <c r="V406" s="4">
        <f t="shared" si="138"/>
        <v>4.3203886499311949E-4</v>
      </c>
      <c r="W406" s="4"/>
      <c r="X406">
        <f>IF(front!E406&gt;$X$2,O406,P406)</f>
        <v>1957.9293443570457</v>
      </c>
      <c r="Y406">
        <f t="shared" si="139"/>
        <v>1687.9103160872096</v>
      </c>
      <c r="Z406">
        <f>SUMPRODUCT($B$7:$B$456,Y$7:Y$456,EXP(constants!$B$32+constants!$A$32*ABS($A$7:$A$456-$A406)))</f>
        <v>34.848076182727006</v>
      </c>
      <c r="AA406">
        <f t="shared" si="127"/>
        <v>1653.0622399044826</v>
      </c>
      <c r="AB406">
        <f t="shared" si="140"/>
        <v>1648.9046308847314</v>
      </c>
      <c r="AD406" s="4">
        <f t="shared" si="128"/>
        <v>1346.4057937692562</v>
      </c>
      <c r="AE406">
        <f>SUMPRODUCT($B$7:$B$456,AD$7:AD$456,EXP(constants!$B$32+constants!$A$32*ABS($A$7:$A$456-$A406)))</f>
        <v>28.025156255549234</v>
      </c>
      <c r="AF406" s="4">
        <f t="shared" si="129"/>
        <v>1318.3806375137069</v>
      </c>
      <c r="AG406">
        <f t="shared" si="141"/>
        <v>1318.3806375137069</v>
      </c>
      <c r="AH406" s="4"/>
      <c r="AI406" s="5">
        <f>SUMPRODUCT(constants!$B$13:$B$20,A406^constants!$A$13:$A$20)*constants!$C$10/((A406/1000000000)^5*(EXP(0.014388/(A406/1000000000)/constants!$B$9)-1))</f>
        <v>1.5571006421910037E-6</v>
      </c>
      <c r="AJ406">
        <f>SUMPRODUCT(A406^constants!$E$28:$J$28,constants!$E$27:$J$27)</f>
        <v>6.4402767263523628E-7</v>
      </c>
      <c r="AL406" s="17">
        <f t="shared" si="130"/>
        <v>9.4432425807157218E-10</v>
      </c>
      <c r="AM406">
        <f t="shared" si="142"/>
        <v>4.8849903761465129E-10</v>
      </c>
      <c r="AN406">
        <f t="shared" si="143"/>
        <v>1.9331138556233864</v>
      </c>
      <c r="AO406">
        <f t="shared" si="144"/>
        <v>9.176565577630565E-10</v>
      </c>
      <c r="AQ406">
        <f t="shared" si="125"/>
        <v>9.4432425807157218E-10</v>
      </c>
      <c r="AS406" s="4">
        <f t="shared" si="145"/>
        <v>1.0290606546457017</v>
      </c>
    </row>
    <row r="407" spans="1:45" x14ac:dyDescent="0.2">
      <c r="A407">
        <f>front!A407</f>
        <v>377.55</v>
      </c>
      <c r="B407" s="1">
        <f t="shared" si="146"/>
        <v>0.46000000000003638</v>
      </c>
      <c r="C407">
        <f>front!D407-front!B407</f>
        <v>1231.3999999999996</v>
      </c>
      <c r="D407" s="2">
        <f>front!E407-front!C407</f>
        <v>10018.200000000001</v>
      </c>
      <c r="E407" s="2">
        <f>IF(front!F407-front!C407&gt;0,front!F407-front!C407,0)</f>
        <v>1386.5999999999985</v>
      </c>
      <c r="F407" s="2">
        <f>front!I407-front!H407</f>
        <v>8132</v>
      </c>
      <c r="G407" s="2">
        <f>IF(front!J407-front!H407&gt;0,front!J407-front!H407,0)</f>
        <v>21.799999999999272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1228.5785217339701</v>
      </c>
      <c r="J407" s="4">
        <f>D407/(constants!$A$4+constants!$B$4*data!D407+constants!$C$4*data!D407^2+constants!$D$4*data!D407^3+constants!$E$4*data!D407^4+constants!$F$4*data!D407^5+constants!$G$4*data!D407^6+constants!$H$4*data!D407^7)</f>
        <v>10017.081203008047</v>
      </c>
      <c r="K407" s="4">
        <f>E407/(constants!$A$4+constants!$B$4*data!E407+constants!$C$4*data!E407^2+constants!$D$4*data!E407^3+constants!$E$4*data!E407^4+constants!$F$4*data!E407^5+constants!$G$4*data!E407^6+constants!$H$4*data!E407^7)</f>
        <v>1383.4270535678727</v>
      </c>
      <c r="L407" s="4">
        <f>F407/(constants!$A$4+constants!$B$4*data!F407+constants!$C$4*data!F407^2+constants!$D$4*data!F407^3+constants!$E$4*data!F407^4+constants!$F$4*data!F407^5+constants!$G$4*data!F407^6+constants!$H$4*data!F407^7)</f>
        <v>8122.3747494551726</v>
      </c>
      <c r="M407" s="4">
        <f>G407/(constants!$A$4+constants!$B$4*data!G407+constants!$C$4*data!G407^2+constants!$D$4*data!G407^3+constants!$E$4*data!G407^4+constants!$F$4*data!G407^5+constants!$G$4*data!G407^6+constants!$H$4*data!G407^7)</f>
        <v>21.748508500025572</v>
      </c>
      <c r="N407" s="4"/>
      <c r="O407" s="4">
        <f t="shared" si="131"/>
        <v>2047.630869556617</v>
      </c>
      <c r="P407" s="4">
        <f t="shared" si="132"/>
        <v>2003.4162406016094</v>
      </c>
      <c r="Q407" s="4">
        <f t="shared" si="133"/>
        <v>276.68541071357453</v>
      </c>
      <c r="R407" s="4">
        <f t="shared" si="134"/>
        <v>1353.7291249091954</v>
      </c>
      <c r="S407" s="4">
        <f t="shared" si="135"/>
        <v>3.6247514166709287</v>
      </c>
      <c r="T407" s="4">
        <f t="shared" si="136"/>
        <v>1.0220696169168173</v>
      </c>
      <c r="U407" s="4">
        <f t="shared" si="137"/>
        <v>0.13810680232405831</v>
      </c>
      <c r="V407" s="4">
        <f t="shared" si="138"/>
        <v>2.6776046625384287E-3</v>
      </c>
      <c r="W407" s="4"/>
      <c r="X407">
        <f>IF(front!E407&gt;$X$2,O407,P407)</f>
        <v>2003.4162406016094</v>
      </c>
      <c r="Y407">
        <f t="shared" si="139"/>
        <v>1730.7225256682059</v>
      </c>
      <c r="Z407">
        <f>SUMPRODUCT($B$7:$B$456,Y$7:Y$456,EXP(constants!$B$32+constants!$A$32*ABS($A$7:$A$456-$A407)))</f>
        <v>35.052734226014252</v>
      </c>
      <c r="AA407">
        <f t="shared" si="127"/>
        <v>1695.6697914421916</v>
      </c>
      <c r="AB407">
        <f t="shared" si="140"/>
        <v>1691.5121824224404</v>
      </c>
      <c r="AD407" s="4">
        <f t="shared" si="128"/>
        <v>1350.0572140618922</v>
      </c>
      <c r="AE407">
        <f>SUMPRODUCT($B$7:$B$456,AD$7:AD$456,EXP(constants!$B$32+constants!$A$32*ABS($A$7:$A$456-$A407)))</f>
        <v>27.910745586359617</v>
      </c>
      <c r="AF407" s="4">
        <f t="shared" si="129"/>
        <v>1322.1464684755326</v>
      </c>
      <c r="AG407">
        <f t="shared" si="141"/>
        <v>1322.1464684755326</v>
      </c>
      <c r="AH407" s="4"/>
      <c r="AI407" s="5">
        <f>SUMPRODUCT(constants!$B$13:$B$20,A407^constants!$A$13:$A$20)*constants!$C$10/((A407/1000000000)^5*(EXP(0.014388/(A407/1000000000)/constants!$B$9)-1))</f>
        <v>1.5707083582040325E-6</v>
      </c>
      <c r="AJ407">
        <f>SUMPRODUCT(A407^constants!$E$28:$J$28,constants!$E$27:$J$27)</f>
        <v>6.4165919166594325E-7</v>
      </c>
      <c r="AL407" s="17">
        <f t="shared" si="130"/>
        <v>9.285823504709242E-10</v>
      </c>
      <c r="AM407">
        <f t="shared" si="142"/>
        <v>4.8531626938866469E-10</v>
      </c>
      <c r="AN407">
        <f t="shared" si="143"/>
        <v>1.9133550821212437</v>
      </c>
      <c r="AO407">
        <f t="shared" si="144"/>
        <v>9.1167765522789849E-10</v>
      </c>
      <c r="AQ407">
        <f t="shared" si="125"/>
        <v>9.285823504709242E-10</v>
      </c>
      <c r="AS407" s="4">
        <f t="shared" si="145"/>
        <v>1.0185424038267121</v>
      </c>
    </row>
    <row r="408" spans="1:45" x14ac:dyDescent="0.2">
      <c r="A408">
        <f>front!A408</f>
        <v>378.02</v>
      </c>
      <c r="B408" s="1">
        <f t="shared" si="146"/>
        <v>0.46999999999997044</v>
      </c>
      <c r="C408">
        <f>front!D408-front!B408</f>
        <v>1235</v>
      </c>
      <c r="D408" s="2">
        <f>front!E408-front!C408</f>
        <v>10065.900000000001</v>
      </c>
      <c r="E408" s="2">
        <f>IF(front!F408-front!C408&gt;0,front!F408-front!C408,0)</f>
        <v>1321.5</v>
      </c>
      <c r="F408" s="2">
        <f>front!I408-front!H408</f>
        <v>8266.1</v>
      </c>
      <c r="G408" s="2">
        <f>IF(front!J408-front!H408&gt;0,front!J408-front!H408,0)</f>
        <v>66.5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1232.1703707113136</v>
      </c>
      <c r="J408" s="4">
        <f>D408/(constants!$A$4+constants!$B$4*data!D408+constants!$C$4*data!D408^2+constants!$D$4*data!D408^3+constants!$E$4*data!D408^4+constants!$F$4*data!D408^5+constants!$G$4*data!D408^6+constants!$H$4*data!D408^7)</f>
        <v>10065.09968500699</v>
      </c>
      <c r="K408" s="4">
        <f>E408/(constants!$A$4+constants!$B$4*data!E408+constants!$C$4*data!E408^2+constants!$D$4*data!E408^3+constants!$E$4*data!E408^4+constants!$F$4*data!E408^5+constants!$G$4*data!E408^6+constants!$H$4*data!E408^7)</f>
        <v>1318.4745005857055</v>
      </c>
      <c r="L408" s="4">
        <f>F408/(constants!$A$4+constants!$B$4*data!F408+constants!$C$4*data!F408^2+constants!$D$4*data!F408^3+constants!$E$4*data!F408^4+constants!$F$4*data!F408^5+constants!$G$4*data!F408^6+constants!$H$4*data!F408^7)</f>
        <v>8256.8384406362929</v>
      </c>
      <c r="M408" s="4">
        <f>G408/(constants!$A$4+constants!$B$4*data!G408+constants!$C$4*data!G408^2+constants!$D$4*data!G408^3+constants!$E$4*data!G408^4+constants!$F$4*data!G408^5+constants!$G$4*data!G408^6+constants!$H$4*data!G408^7)</f>
        <v>66.343244047041708</v>
      </c>
      <c r="N408" s="4"/>
      <c r="O408" s="4">
        <f t="shared" si="131"/>
        <v>2053.6172845188557</v>
      </c>
      <c r="P408" s="4">
        <f t="shared" si="132"/>
        <v>2013.0199370013979</v>
      </c>
      <c r="Q408" s="4">
        <f t="shared" si="133"/>
        <v>263.69490011714112</v>
      </c>
      <c r="R408" s="4">
        <f t="shared" si="134"/>
        <v>1376.1397401060487</v>
      </c>
      <c r="S408" s="4">
        <f t="shared" si="135"/>
        <v>11.057207341173617</v>
      </c>
      <c r="T408" s="4">
        <f t="shared" si="136"/>
        <v>1.0201673847194637</v>
      </c>
      <c r="U408" s="4">
        <f t="shared" si="137"/>
        <v>0.13099467882565635</v>
      </c>
      <c r="V408" s="4">
        <f t="shared" si="138"/>
        <v>8.0349451577653892E-3</v>
      </c>
      <c r="W408" s="4"/>
      <c r="X408">
        <f>IF(front!E408&gt;$X$2,O408,P408)</f>
        <v>2013.0199370013979</v>
      </c>
      <c r="Y408">
        <f t="shared" si="139"/>
        <v>1753.1293206639314</v>
      </c>
      <c r="Z408">
        <f>SUMPRODUCT($B$7:$B$456,Y$7:Y$456,EXP(constants!$B$32+constants!$A$32*ABS($A$7:$A$456-$A408)))</f>
        <v>35.257086787268875</v>
      </c>
      <c r="AA408">
        <f t="shared" si="127"/>
        <v>1717.8722338766624</v>
      </c>
      <c r="AB408">
        <f t="shared" si="140"/>
        <v>1713.7146248569113</v>
      </c>
      <c r="AD408" s="4">
        <f t="shared" si="128"/>
        <v>1364.9386741818573</v>
      </c>
      <c r="AE408">
        <f>SUMPRODUCT($B$7:$B$456,AD$7:AD$456,EXP(constants!$B$32+constants!$A$32*ABS($A$7:$A$456-$A408)))</f>
        <v>27.790538949340213</v>
      </c>
      <c r="AF408" s="4">
        <f t="shared" si="129"/>
        <v>1337.148135232517</v>
      </c>
      <c r="AG408">
        <f t="shared" si="141"/>
        <v>1337.148135232517</v>
      </c>
      <c r="AH408" s="4"/>
      <c r="AI408" s="5">
        <f>SUMPRODUCT(constants!$B$13:$B$20,A408^constants!$A$13:$A$20)*constants!$C$10/((A408/1000000000)^5*(EXP(0.014388/(A408/1000000000)/constants!$B$9)-1))</f>
        <v>1.5846872249089687E-6</v>
      </c>
      <c r="AJ408">
        <f>SUMPRODUCT(A408^constants!$E$28:$J$28,constants!$E$27:$J$27)</f>
        <v>6.3927271354665598E-7</v>
      </c>
      <c r="AL408" s="17">
        <f t="shared" si="130"/>
        <v>9.2470893457029582E-10</v>
      </c>
      <c r="AM408">
        <f t="shared" si="142"/>
        <v>4.780866806769264E-10</v>
      </c>
      <c r="AN408">
        <f t="shared" si="143"/>
        <v>1.9341867739569605</v>
      </c>
      <c r="AO408">
        <f t="shared" si="144"/>
        <v>8.9809670832644359E-10</v>
      </c>
      <c r="AQ408">
        <f t="shared" si="125"/>
        <v>9.2470893457029582E-10</v>
      </c>
      <c r="AS408" s="4">
        <f t="shared" si="145"/>
        <v>1.0296318046788555</v>
      </c>
    </row>
    <row r="409" spans="1:45" x14ac:dyDescent="0.2">
      <c r="A409">
        <f>front!A409</f>
        <v>378.49</v>
      </c>
      <c r="B409" s="1">
        <f t="shared" si="146"/>
        <v>0.47000000000002728</v>
      </c>
      <c r="C409">
        <f>front!D409-front!B409</f>
        <v>1255.5999999999995</v>
      </c>
      <c r="D409" s="2">
        <f>front!E409-front!C409</f>
        <v>10235.699999999999</v>
      </c>
      <c r="E409" s="2">
        <f>IF(front!F409-front!C409&gt;0,front!F409-front!C409,0)</f>
        <v>1330.6000000000004</v>
      </c>
      <c r="F409" s="2">
        <f>front!I409-front!H409</f>
        <v>8371.6999999999989</v>
      </c>
      <c r="G409" s="2">
        <f>IF(front!J409-front!H409&gt;0,front!J409-front!H409,0)</f>
        <v>53.800000000001091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1252.723727784452</v>
      </c>
      <c r="J409" s="4">
        <f>D409/(constants!$A$4+constants!$B$4*data!D409+constants!$C$4*data!D409^2+constants!$D$4*data!D409^3+constants!$E$4*data!D409^4+constants!$F$4*data!D409^5+constants!$G$4*data!D409^6+constants!$H$4*data!D409^7)</f>
        <v>10236.07863094053</v>
      </c>
      <c r="K409" s="4">
        <f>E409/(constants!$A$4+constants!$B$4*data!E409+constants!$C$4*data!E409^2+constants!$D$4*data!E409^3+constants!$E$4*data!E409^4+constants!$F$4*data!E409^5+constants!$G$4*data!E409^6+constants!$H$4*data!E409^7)</f>
        <v>1327.5538918182829</v>
      </c>
      <c r="L409" s="4">
        <f>F409/(constants!$A$4+constants!$B$4*data!F409+constants!$C$4*data!F409^2+constants!$D$4*data!F409^3+constants!$E$4*data!F409^4+constants!$F$4*data!F409^5+constants!$G$4*data!F409^6+constants!$H$4*data!F409^7)</f>
        <v>8362.7485257379503</v>
      </c>
      <c r="M409" s="4">
        <f>G409/(constants!$A$4+constants!$B$4*data!G409+constants!$C$4*data!G409^2+constants!$D$4*data!G409^3+constants!$E$4*data!G409^4+constants!$F$4*data!G409^5+constants!$G$4*data!G409^6+constants!$H$4*data!G409^7)</f>
        <v>53.673109257535671</v>
      </c>
      <c r="N409" s="4"/>
      <c r="O409" s="4">
        <f t="shared" si="131"/>
        <v>2087.8728796407536</v>
      </c>
      <c r="P409" s="4">
        <f t="shared" si="132"/>
        <v>2047.2157261881061</v>
      </c>
      <c r="Q409" s="4">
        <f t="shared" si="133"/>
        <v>265.51077836365658</v>
      </c>
      <c r="R409" s="4">
        <f t="shared" si="134"/>
        <v>1393.7914209563251</v>
      </c>
      <c r="S409" s="4">
        <f t="shared" si="135"/>
        <v>8.9455182095892791</v>
      </c>
      <c r="T409" s="4">
        <f t="shared" si="136"/>
        <v>1.0198597309177331</v>
      </c>
      <c r="U409" s="4">
        <f t="shared" si="137"/>
        <v>0.12969360041896261</v>
      </c>
      <c r="V409" s="4">
        <f t="shared" si="138"/>
        <v>6.418118288783462E-3</v>
      </c>
      <c r="W409" s="4"/>
      <c r="X409">
        <f>IF(front!E409&gt;$X$2,O409,P409)</f>
        <v>2047.2157261881061</v>
      </c>
      <c r="Y409">
        <f t="shared" ref="Y409:Y436" si="147">X409-$U$4</f>
        <v>1779.4072929712534</v>
      </c>
      <c r="Z409">
        <f>SUMPRODUCT($B$7:$B$456,Y$7:Y$456,EXP(constants!$B$32+constants!$A$32*ABS($A$7:$A$456-$A409)))</f>
        <v>35.456063271241987</v>
      </c>
      <c r="AA409">
        <f t="shared" si="127"/>
        <v>1743.9512297000115</v>
      </c>
      <c r="AB409">
        <f t="shared" si="140"/>
        <v>1739.7936206802603</v>
      </c>
      <c r="AD409" s="4">
        <f t="shared" si="128"/>
        <v>1384.7295180634894</v>
      </c>
      <c r="AE409">
        <f>SUMPRODUCT($B$7:$B$456,AD$7:AD$456,EXP(constants!$B$32+constants!$A$32*ABS($A$7:$A$456-$A409)))</f>
        <v>27.666389890521039</v>
      </c>
      <c r="AF409" s="4">
        <f t="shared" si="129"/>
        <v>1357.0631281729684</v>
      </c>
      <c r="AG409">
        <f t="shared" si="141"/>
        <v>1357.0631281729684</v>
      </c>
      <c r="AH409" s="4"/>
      <c r="AI409" s="5">
        <f>SUMPRODUCT(constants!$B$13:$B$20,A409^constants!$A$13:$A$20)*constants!$C$10/((A409/1000000000)^5*(EXP(0.014388/(A409/1000000000)/constants!$B$9)-1))</f>
        <v>1.5987422714372557E-6</v>
      </c>
      <c r="AJ409">
        <f>SUMPRODUCT(A409^constants!$E$28:$J$28,constants!$E$27:$J$27)</f>
        <v>6.3692030237238019E-7</v>
      </c>
      <c r="AL409" s="17">
        <f t="shared" si="130"/>
        <v>9.1892639013824328E-10</v>
      </c>
      <c r="AM409">
        <f t="shared" si="142"/>
        <v>4.6933726895216306E-10</v>
      </c>
      <c r="AN409">
        <f t="shared" si="143"/>
        <v>1.957923333448093</v>
      </c>
      <c r="AO409">
        <f t="shared" si="144"/>
        <v>8.8166073931204476E-10</v>
      </c>
      <c r="AQ409">
        <f t="shared" si="125"/>
        <v>9.1892639013824328E-10</v>
      </c>
      <c r="AS409" s="4">
        <f t="shared" si="145"/>
        <v>1.0422675629803781</v>
      </c>
    </row>
    <row r="410" spans="1:45" x14ac:dyDescent="0.2">
      <c r="A410">
        <f>front!A410</f>
        <v>378.96</v>
      </c>
      <c r="B410" s="1">
        <f t="shared" si="146"/>
        <v>0.46999999999997044</v>
      </c>
      <c r="C410">
        <f>front!D410-front!B410</f>
        <v>1259.4000000000001</v>
      </c>
      <c r="D410" s="2">
        <f>front!E410-front!C410</f>
        <v>10360.199999999999</v>
      </c>
      <c r="E410" s="2">
        <f>IF(front!F410-front!C410&gt;0,front!F410-front!C410,0)</f>
        <v>1369.2000000000007</v>
      </c>
      <c r="F410" s="2">
        <f>front!I410-front!H410</f>
        <v>8424.5999999999985</v>
      </c>
      <c r="G410" s="2">
        <f>IF(front!J410-front!H410&gt;0,front!J410-front!H410,0)</f>
        <v>27.299999999999272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1256.5151235481719</v>
      </c>
      <c r="J410" s="4">
        <f>D410/(constants!$A$4+constants!$B$4*data!D410+constants!$C$4*data!D410^2+constants!$D$4*data!D410^3+constants!$E$4*data!D410^4+constants!$F$4*data!D410^5+constants!$G$4*data!D410^6+constants!$H$4*data!D410^7)</f>
        <v>10361.48850139702</v>
      </c>
      <c r="K410" s="4">
        <f>E410/(constants!$A$4+constants!$B$4*data!E410+constants!$C$4*data!E410^2+constants!$D$4*data!E410^3+constants!$E$4*data!E410^4+constants!$F$4*data!E410^5+constants!$G$4*data!E410^6+constants!$H$4*data!E410^7)</f>
        <v>1366.0664669659063</v>
      </c>
      <c r="L410" s="4">
        <f>F410/(constants!$A$4+constants!$B$4*data!F410+constants!$C$4*data!F410^2+constants!$D$4*data!F410^3+constants!$E$4*data!F410^4+constants!$F$4*data!F410^5+constants!$G$4*data!F410^6+constants!$H$4*data!F410^7)</f>
        <v>8415.8118479161549</v>
      </c>
      <c r="M410" s="4">
        <f>G410/(constants!$A$4+constants!$B$4*data!G410+constants!$C$4*data!G410^2+constants!$D$4*data!G410^3+constants!$E$4*data!G410^4+constants!$F$4*data!G410^5+constants!$G$4*data!G410^6+constants!$H$4*data!G410^7)</f>
        <v>27.235533839762269</v>
      </c>
      <c r="N410" s="4"/>
      <c r="O410" s="4">
        <f t="shared" si="131"/>
        <v>2094.1918725802866</v>
      </c>
      <c r="P410" s="4">
        <f t="shared" si="132"/>
        <v>2072.2977002794037</v>
      </c>
      <c r="Q410" s="4">
        <f t="shared" si="133"/>
        <v>273.21329339318129</v>
      </c>
      <c r="R410" s="4">
        <f t="shared" si="134"/>
        <v>1402.6353079860257</v>
      </c>
      <c r="S410" s="4">
        <f t="shared" si="135"/>
        <v>4.5392556399603778</v>
      </c>
      <c r="T410" s="4">
        <f t="shared" si="136"/>
        <v>1.0105651674939999</v>
      </c>
      <c r="U410" s="4">
        <f t="shared" si="137"/>
        <v>0.13184075500172804</v>
      </c>
      <c r="V410" s="4">
        <f t="shared" si="138"/>
        <v>3.2362336910497919E-3</v>
      </c>
      <c r="W410" s="4"/>
      <c r="X410">
        <f>IF(front!E410&gt;$X$2,O410,P410)</f>
        <v>2072.2977002794037</v>
      </c>
      <c r="Y410">
        <f t="shared" si="147"/>
        <v>1804.4892670625509</v>
      </c>
      <c r="Z410">
        <f>SUMPRODUCT($B$7:$B$456,Y$7:Y$456,EXP(constants!$B$32+constants!$A$32*ABS($A$7:$A$456-$A410)))</f>
        <v>35.649347593254525</v>
      </c>
      <c r="AA410">
        <f t="shared" si="127"/>
        <v>1768.8399194692963</v>
      </c>
      <c r="AB410">
        <f t="shared" si="140"/>
        <v>1764.6823104495452</v>
      </c>
      <c r="AD410" s="4">
        <f t="shared" si="128"/>
        <v>1398.0369948585669</v>
      </c>
      <c r="AE410">
        <f>SUMPRODUCT($B$7:$B$456,AD$7:AD$456,EXP(constants!$B$32+constants!$A$32*ABS($A$7:$A$456-$A410)))</f>
        <v>27.537864516580314</v>
      </c>
      <c r="AF410" s="4">
        <f t="shared" si="129"/>
        <v>1370.4991303419865</v>
      </c>
      <c r="AG410">
        <f t="shared" si="141"/>
        <v>1370.4991303419865</v>
      </c>
      <c r="AH410" s="4"/>
      <c r="AI410" s="5">
        <f>SUMPRODUCT(constants!$B$13:$B$20,A410^constants!$A$13:$A$20)*constants!$C$10/((A410/1000000000)^5*(EXP(0.014388/(A410/1000000000)/constants!$B$9)-1))</f>
        <v>1.6128735348929637E-6</v>
      </c>
      <c r="AJ410">
        <f>SUMPRODUCT(A410^constants!$E$28:$J$28,constants!$E$27:$J$27)</f>
        <v>6.346021733500914E-7</v>
      </c>
      <c r="AL410" s="17">
        <f t="shared" si="130"/>
        <v>9.139738780982573E-10</v>
      </c>
      <c r="AM410">
        <f t="shared" si="142"/>
        <v>4.6304456478694475E-10</v>
      </c>
      <c r="AN410">
        <f t="shared" si="143"/>
        <v>1.9738356685361231</v>
      </c>
      <c r="AO410">
        <f t="shared" si="144"/>
        <v>8.6983975134966789E-10</v>
      </c>
      <c r="AQ410">
        <f t="shared" si="125"/>
        <v>9.139738780982573E-10</v>
      </c>
      <c r="AS410" s="4">
        <f t="shared" si="145"/>
        <v>1.0507382269896377</v>
      </c>
    </row>
    <row r="411" spans="1:45" x14ac:dyDescent="0.2">
      <c r="A411">
        <f>front!A411</f>
        <v>379.43</v>
      </c>
      <c r="B411" s="1">
        <f t="shared" si="146"/>
        <v>0.47000000000002728</v>
      </c>
      <c r="C411">
        <f>front!D411-front!B411</f>
        <v>1271.3999999999996</v>
      </c>
      <c r="D411" s="2">
        <f>front!E411-front!C411</f>
        <v>10484.299999999999</v>
      </c>
      <c r="E411" s="2">
        <f>IF(front!F411-front!C411&gt;0,front!F411-front!C411,0)</f>
        <v>1317.7999999999993</v>
      </c>
      <c r="F411" s="2">
        <f>front!I411-front!H411</f>
        <v>8579.3000000000011</v>
      </c>
      <c r="G411" s="2">
        <f>IF(front!J411-front!H411&gt;0,front!J411-front!H411,0)</f>
        <v>45.5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1268.4879518080093</v>
      </c>
      <c r="J411" s="4">
        <f>D411/(constants!$A$4+constants!$B$4*data!D411+constants!$C$4*data!D411^2+constants!$D$4*data!D411^3+constants!$E$4*data!D411^4+constants!$F$4*data!D411^5+constants!$G$4*data!D411^6+constants!$H$4*data!D411^7)</f>
        <v>10486.534298940611</v>
      </c>
      <c r="K411" s="4">
        <f>E411/(constants!$A$4+constants!$B$4*data!E411+constants!$C$4*data!E411^2+constants!$D$4*data!E411^3+constants!$E$4*data!E411^4+constants!$F$4*data!E411^5+constants!$G$4*data!E411^6+constants!$H$4*data!E411^7)</f>
        <v>1314.7828797970776</v>
      </c>
      <c r="L411" s="4">
        <f>F411/(constants!$A$4+constants!$B$4*data!F411+constants!$C$4*data!F411^2+constants!$D$4*data!F411^3+constants!$E$4*data!F411^4+constants!$F$4*data!F411^5+constants!$G$4*data!F411^6+constants!$H$4*data!F411^7)</f>
        <v>8571.0206195258233</v>
      </c>
      <c r="M411" s="4">
        <f>G411/(constants!$A$4+constants!$B$4*data!G411+constants!$C$4*data!G411^2+constants!$D$4*data!G411^3+constants!$E$4*data!G411^4+constants!$F$4*data!G411^5+constants!$G$4*data!G411^6+constants!$H$4*data!G411^7)</f>
        <v>45.392645321173887</v>
      </c>
      <c r="N411" s="4"/>
      <c r="O411" s="4">
        <f t="shared" si="131"/>
        <v>2114.1465863466819</v>
      </c>
      <c r="P411" s="4">
        <f t="shared" si="132"/>
        <v>2097.306859788122</v>
      </c>
      <c r="Q411" s="4">
        <f t="shared" si="133"/>
        <v>262.95657595941549</v>
      </c>
      <c r="R411" s="4">
        <f t="shared" si="134"/>
        <v>1428.5034365876372</v>
      </c>
      <c r="S411" s="4">
        <f t="shared" si="135"/>
        <v>7.565440886862314</v>
      </c>
      <c r="T411" s="4">
        <f t="shared" si="136"/>
        <v>1.008029214456611</v>
      </c>
      <c r="U411" s="4">
        <f t="shared" si="137"/>
        <v>0.12537820812066594</v>
      </c>
      <c r="V411" s="4">
        <f t="shared" si="138"/>
        <v>5.2960606835741287E-3</v>
      </c>
      <c r="W411" s="4"/>
      <c r="X411">
        <f>IF(front!E411&gt;$X$2,O411,P411)</f>
        <v>2097.306859788122</v>
      </c>
      <c r="Y411">
        <f t="shared" si="147"/>
        <v>1829.4984265712692</v>
      </c>
      <c r="Z411">
        <f>SUMPRODUCT($B$7:$B$456,Y$7:Y$456,EXP(constants!$B$32+constants!$A$32*ABS($A$7:$A$456-$A411)))</f>
        <v>35.836640458985109</v>
      </c>
      <c r="AA411">
        <f t="shared" si="127"/>
        <v>1793.6617861122841</v>
      </c>
      <c r="AB411">
        <f t="shared" si="140"/>
        <v>1789.5041770925329</v>
      </c>
      <c r="AD411" s="4">
        <f t="shared" si="128"/>
        <v>1420.8395663621266</v>
      </c>
      <c r="AE411">
        <f>SUMPRODUCT($B$7:$B$456,AD$7:AD$456,EXP(constants!$B$32+constants!$A$32*ABS($A$7:$A$456-$A411)))</f>
        <v>27.404638878931127</v>
      </c>
      <c r="AF411" s="4">
        <f t="shared" si="129"/>
        <v>1393.4349274831955</v>
      </c>
      <c r="AG411">
        <f t="shared" si="141"/>
        <v>1393.4349274831955</v>
      </c>
      <c r="AH411" s="4"/>
      <c r="AI411" s="5">
        <f>SUMPRODUCT(constants!$B$13:$B$20,A411^constants!$A$13:$A$20)*constants!$C$10/((A411/1000000000)^5*(EXP(0.014388/(A411/1000000000)/constants!$B$9)-1))</f>
        <v>1.6270810501579203E-6</v>
      </c>
      <c r="AJ411">
        <f>SUMPRODUCT(A411^constants!$E$28:$J$28,constants!$E$27:$J$27)</f>
        <v>6.3231853998174875E-7</v>
      </c>
      <c r="AL411" s="17">
        <f t="shared" si="130"/>
        <v>9.0923568158499256E-10</v>
      </c>
      <c r="AM411">
        <f t="shared" si="142"/>
        <v>4.5378404653874618E-10</v>
      </c>
      <c r="AN411">
        <f t="shared" si="143"/>
        <v>2.0036748504497233</v>
      </c>
      <c r="AO411">
        <f t="shared" si="144"/>
        <v>8.5244365710096757E-10</v>
      </c>
      <c r="AQ411">
        <f t="shared" si="125"/>
        <v>9.0923568158499256E-10</v>
      </c>
      <c r="AS411" s="4">
        <f t="shared" si="145"/>
        <v>1.0666226137187367</v>
      </c>
    </row>
    <row r="412" spans="1:45" x14ac:dyDescent="0.2">
      <c r="A412">
        <f>front!A412</f>
        <v>379.9</v>
      </c>
      <c r="B412" s="1">
        <f t="shared" si="146"/>
        <v>0.46999999999997044</v>
      </c>
      <c r="C412">
        <f>front!D412-front!B412</f>
        <v>1302.8000000000002</v>
      </c>
      <c r="D412" s="2">
        <f>front!E412-front!C412</f>
        <v>10704.2</v>
      </c>
      <c r="E412" s="2">
        <f>IF(front!F412-front!C412&gt;0,front!F412-front!C412,0)</f>
        <v>1394.1000000000004</v>
      </c>
      <c r="F412" s="2">
        <f>front!I412-front!H412</f>
        <v>8434.5000000000018</v>
      </c>
      <c r="G412" s="2">
        <f>IF(front!J412-front!H412&gt;0,front!J412-front!H412,0)</f>
        <v>24.399999999999636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1299.8168485695739</v>
      </c>
      <c r="J412" s="4">
        <f>D412/(constants!$A$4+constants!$B$4*data!D412+constants!$C$4*data!D412^2+constants!$D$4*data!D412^3+constants!$E$4*data!D412^4+constants!$F$4*data!D412^5+constants!$G$4*data!D412^6+constants!$H$4*data!D412^7)</f>
        <v>10708.207029975432</v>
      </c>
      <c r="K412" s="4">
        <f>E412/(constants!$A$4+constants!$B$4*data!E412+constants!$C$4*data!E412^2+constants!$D$4*data!E412^3+constants!$E$4*data!E412^4+constants!$F$4*data!E412^5+constants!$G$4*data!E412^6+constants!$H$4*data!E412^7)</f>
        <v>1390.9100641613825</v>
      </c>
      <c r="L412" s="4">
        <f>F412/(constants!$A$4+constants!$B$4*data!F412+constants!$C$4*data!F412^2+constants!$D$4*data!F412^3+constants!$E$4*data!F412^4+constants!$F$4*data!F412^5+constants!$G$4*data!F412^6+constants!$H$4*data!F412^7)</f>
        <v>8425.743011002578</v>
      </c>
      <c r="M412" s="4">
        <f>G412/(constants!$A$4+constants!$B$4*data!G412+constants!$C$4*data!G412^2+constants!$D$4*data!G412^3+constants!$E$4*data!G412^4+constants!$F$4*data!G412^5+constants!$G$4*data!G412^6+constants!$H$4*data!G412^7)</f>
        <v>24.342374214944012</v>
      </c>
      <c r="N412" s="4"/>
      <c r="O412" s="4">
        <f t="shared" si="131"/>
        <v>2166.3614142826232</v>
      </c>
      <c r="P412" s="4">
        <f t="shared" si="132"/>
        <v>2141.6414059950866</v>
      </c>
      <c r="Q412" s="4">
        <f t="shared" si="133"/>
        <v>278.18201283227648</v>
      </c>
      <c r="R412" s="4">
        <f t="shared" si="134"/>
        <v>1404.2905018337631</v>
      </c>
      <c r="S412" s="4">
        <f t="shared" si="135"/>
        <v>4.0570623691573351</v>
      </c>
      <c r="T412" s="4">
        <f t="shared" si="136"/>
        <v>1.0115425524638897</v>
      </c>
      <c r="U412" s="4">
        <f t="shared" si="137"/>
        <v>0.1298919660656368</v>
      </c>
      <c r="V412" s="4">
        <f t="shared" si="138"/>
        <v>2.8890477888011815E-3</v>
      </c>
      <c r="W412" s="4"/>
      <c r="X412">
        <f>IF(front!E412&gt;$X$2,O412,P412)</f>
        <v>2141.6414059950866</v>
      </c>
      <c r="Y412">
        <f t="shared" si="147"/>
        <v>1873.8329727782339</v>
      </c>
      <c r="Z412">
        <f>SUMPRODUCT($B$7:$B$456,Y$7:Y$456,EXP(constants!$B$32+constants!$A$32*ABS($A$7:$A$456-$A412)))</f>
        <v>36.017639561767581</v>
      </c>
      <c r="AA412">
        <f t="shared" si="127"/>
        <v>1837.8153332164663</v>
      </c>
      <c r="AB412">
        <f t="shared" si="140"/>
        <v>1833.6577241967152</v>
      </c>
      <c r="AD412" s="4">
        <f t="shared" si="128"/>
        <v>1400.1806554997552</v>
      </c>
      <c r="AE412">
        <f>SUMPRODUCT($B$7:$B$456,AD$7:AD$456,EXP(constants!$B$32+constants!$A$32*ABS($A$7:$A$456-$A412)))</f>
        <v>27.266220071188965</v>
      </c>
      <c r="AF412" s="4">
        <f t="shared" si="129"/>
        <v>1372.9144354285663</v>
      </c>
      <c r="AG412">
        <f t="shared" si="141"/>
        <v>1372.9144354285663</v>
      </c>
      <c r="AH412" s="4"/>
      <c r="AI412" s="5">
        <f>SUMPRODUCT(constants!$B$13:$B$20,A412^constants!$A$13:$A$20)*constants!$C$10/((A412/1000000000)^5*(EXP(0.014388/(A412/1000000000)/constants!$B$9)-1))</f>
        <v>1.6413648498919515E-6</v>
      </c>
      <c r="AJ412">
        <f>SUMPRODUCT(A412^constants!$E$28:$J$28,constants!$E$27:$J$27)</f>
        <v>6.3006961395175492E-7</v>
      </c>
      <c r="AL412" s="17">
        <f t="shared" si="130"/>
        <v>8.9513153312786166E-10</v>
      </c>
      <c r="AM412">
        <f t="shared" si="142"/>
        <v>4.5892853749117557E-10</v>
      </c>
      <c r="AN412">
        <f t="shared" si="143"/>
        <v>1.9504813059158987</v>
      </c>
      <c r="AO412">
        <f t="shared" si="144"/>
        <v>8.6210770041597933E-10</v>
      </c>
      <c r="AQ412">
        <f t="shared" si="125"/>
        <v>8.9513153312786166E-10</v>
      </c>
      <c r="AS412" s="4">
        <f t="shared" si="145"/>
        <v>1.038305924765488</v>
      </c>
    </row>
    <row r="413" spans="1:45" x14ac:dyDescent="0.2">
      <c r="A413">
        <f>front!A413</f>
        <v>380.36</v>
      </c>
      <c r="B413" s="1">
        <f t="shared" si="146"/>
        <v>0.46000000000003638</v>
      </c>
      <c r="C413">
        <f>front!D413-front!B413</f>
        <v>1322.13</v>
      </c>
      <c r="D413" s="2">
        <f>front!E413-front!C413</f>
        <v>10787.8</v>
      </c>
      <c r="E413" s="2">
        <f>IF(front!F413-front!C413&gt;0,front!F413-front!C413,0)</f>
        <v>1326.6999999999989</v>
      </c>
      <c r="F413" s="2">
        <f>front!I413-front!H413</f>
        <v>8345.7000000000007</v>
      </c>
      <c r="G413" s="2">
        <f>IF(front!J413-front!H413&gt;0,front!J413-front!H413,0)</f>
        <v>0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1319.1030738450315</v>
      </c>
      <c r="J413" s="4">
        <f>D413/(constants!$A$4+constants!$B$4*data!D413+constants!$C$4*data!D413^2+constants!$D$4*data!D413^3+constants!$E$4*data!D413^4+constants!$F$4*data!D413^5+constants!$G$4*data!D413^6+constants!$H$4*data!D413^7)</f>
        <v>10792.513914345473</v>
      </c>
      <c r="K413" s="4">
        <f>E413/(constants!$A$4+constants!$B$4*data!E413+constants!$C$4*data!E413^2+constants!$D$4*data!E413^3+constants!$E$4*data!E413^4+constants!$F$4*data!E413^5+constants!$G$4*data!E413^6+constants!$H$4*data!E413^7)</f>
        <v>1323.6627242243048</v>
      </c>
      <c r="L413" s="4">
        <f>F413/(constants!$A$4+constants!$B$4*data!F413+constants!$C$4*data!F413^2+constants!$D$4*data!F413^3+constants!$E$4*data!F413^4+constants!$F$4*data!F413^5+constants!$G$4*data!F413^6+constants!$H$4*data!F413^7)</f>
        <v>8336.6702170595563</v>
      </c>
      <c r="M413" s="4">
        <f>G413/(constants!$A$4+constants!$B$4*data!G413+constants!$C$4*data!G413^2+constants!$D$4*data!G413^3+constants!$E$4*data!G413^4+constants!$F$4*data!G413^5+constants!$G$4*data!G413^6+constants!$H$4*data!G413^7)</f>
        <v>0</v>
      </c>
      <c r="N413" s="4"/>
      <c r="O413" s="4">
        <f t="shared" si="131"/>
        <v>2198.5051230750523</v>
      </c>
      <c r="P413" s="4">
        <f t="shared" si="132"/>
        <v>2158.5027828690945</v>
      </c>
      <c r="Q413" s="4">
        <f t="shared" si="133"/>
        <v>264.73254484486097</v>
      </c>
      <c r="R413" s="4">
        <f t="shared" si="134"/>
        <v>1389.4450361765928</v>
      </c>
      <c r="S413" s="4">
        <f t="shared" si="135"/>
        <v>0</v>
      </c>
      <c r="T413" s="4">
        <f t="shared" si="136"/>
        <v>1.0185324478260744</v>
      </c>
      <c r="U413" s="4">
        <f t="shared" si="137"/>
        <v>0.12264637643551098</v>
      </c>
      <c r="V413" s="4">
        <f t="shared" si="138"/>
        <v>0</v>
      </c>
      <c r="W413" s="4"/>
      <c r="X413">
        <f>IF(front!E413&gt;$X$2,O413,P413)</f>
        <v>2158.5027828690945</v>
      </c>
      <c r="Y413">
        <f t="shared" si="147"/>
        <v>1890.6943496522417</v>
      </c>
      <c r="Z413">
        <f>SUMPRODUCT($B$7:$B$456,Y$7:Y$456,EXP(constants!$B$32+constants!$A$32*ABS($A$7:$A$456-$A413)))</f>
        <v>36.187728762930917</v>
      </c>
      <c r="AA413">
        <f t="shared" si="127"/>
        <v>1854.5066208893109</v>
      </c>
      <c r="AB413">
        <f t="shared" si="140"/>
        <v>1850.3490118695597</v>
      </c>
      <c r="AD413" s="4">
        <f t="shared" si="128"/>
        <v>1389.4450361765928</v>
      </c>
      <c r="AE413">
        <f>SUMPRODUCT($B$7:$B$456,AD$7:AD$456,EXP(constants!$B$32+constants!$A$32*ABS($A$7:$A$456-$A413)))</f>
        <v>27.125717295099637</v>
      </c>
      <c r="AF413" s="4">
        <f t="shared" si="129"/>
        <v>1362.3193188814932</v>
      </c>
      <c r="AG413">
        <f t="shared" si="141"/>
        <v>1362.3193188814932</v>
      </c>
      <c r="AH413" s="4"/>
      <c r="AI413" s="5">
        <f>SUMPRODUCT(constants!$B$13:$B$20,A413^constants!$A$13:$A$20)*constants!$C$10/((A413/1000000000)^5*(EXP(0.014388/(A413/1000000000)/constants!$B$9)-1))</f>
        <v>1.6554186353952667E-6</v>
      </c>
      <c r="AJ413">
        <f>SUMPRODUCT(A413^constants!$E$28:$J$28,constants!$E$27:$J$27)</f>
        <v>6.2790234659832649E-7</v>
      </c>
      <c r="AL413" s="17">
        <f t="shared" si="130"/>
        <v>8.9465210334706595E-10</v>
      </c>
      <c r="AM413">
        <f t="shared" si="142"/>
        <v>4.6090687983038659E-10</v>
      </c>
      <c r="AN413">
        <f t="shared" si="143"/>
        <v>1.9410691020196906</v>
      </c>
      <c r="AO413">
        <f t="shared" si="144"/>
        <v>8.6582406151659089E-10</v>
      </c>
      <c r="AQ413">
        <f t="shared" si="125"/>
        <v>8.9465210334706595E-10</v>
      </c>
      <c r="AS413" s="4">
        <f t="shared" si="145"/>
        <v>1.0332954962928373</v>
      </c>
    </row>
    <row r="414" spans="1:45" x14ac:dyDescent="0.2">
      <c r="A414">
        <f>front!A414</f>
        <v>380.83</v>
      </c>
      <c r="B414" s="1">
        <f t="shared" si="146"/>
        <v>0.46999999999997044</v>
      </c>
      <c r="C414">
        <f>front!D414-front!B414</f>
        <v>1338.1299999999997</v>
      </c>
      <c r="D414" s="2">
        <f>front!E414-front!C414</f>
        <v>10946.7</v>
      </c>
      <c r="E414" s="2">
        <f>IF(front!F414-front!C414&gt;0,front!F414-front!C414,0)</f>
        <v>1328.2000000000007</v>
      </c>
      <c r="F414" s="2">
        <f>front!I414-front!H414</f>
        <v>8366.4999999999982</v>
      </c>
      <c r="G414" s="2">
        <f>IF(front!J414-front!H414&gt;0,front!J414-front!H414,0)</f>
        <v>51.399999999999636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1335.0668381447663</v>
      </c>
      <c r="J414" s="4">
        <f>D414/(constants!$A$4+constants!$B$4*data!D414+constants!$C$4*data!D414^2+constants!$D$4*data!D414^3+constants!$E$4*data!D414^4+constants!$F$4*data!D414^5+constants!$G$4*data!D414^6+constants!$H$4*data!D414^7)</f>
        <v>10952.808274927133</v>
      </c>
      <c r="K414" s="4">
        <f>E414/(constants!$A$4+constants!$B$4*data!E414+constants!$C$4*data!E414^2+constants!$D$4*data!E414^3+constants!$E$4*data!E414^4+constants!$F$4*data!E414^5+constants!$G$4*data!E414^6+constants!$H$4*data!E414^7)</f>
        <v>1325.159327158902</v>
      </c>
      <c r="L414" s="4">
        <f>F414/(constants!$A$4+constants!$B$4*data!F414+constants!$C$4*data!F414^2+constants!$D$4*data!F414^3+constants!$E$4*data!F414^4+constants!$F$4*data!F414^5+constants!$G$4*data!F414^6+constants!$H$4*data!F414^7)</f>
        <v>8357.5327608528023</v>
      </c>
      <c r="M414" s="4">
        <f>G414/(constants!$A$4+constants!$B$4*data!G414+constants!$C$4*data!G414^2+constants!$D$4*data!G414^3+constants!$E$4*data!G414^4+constants!$F$4*data!G414^5+constants!$G$4*data!G414^6+constants!$H$4*data!G414^7)</f>
        <v>51.278756778032879</v>
      </c>
      <c r="N414" s="4"/>
      <c r="O414" s="4">
        <f t="shared" si="131"/>
        <v>2225.1113969079438</v>
      </c>
      <c r="P414" s="4">
        <f t="shared" si="132"/>
        <v>2190.5616549854262</v>
      </c>
      <c r="Q414" s="4">
        <f t="shared" si="133"/>
        <v>265.03186543178043</v>
      </c>
      <c r="R414" s="4">
        <f t="shared" si="134"/>
        <v>1392.9221268088004</v>
      </c>
      <c r="S414" s="4">
        <f t="shared" si="135"/>
        <v>8.5464594630054798</v>
      </c>
      <c r="T414" s="4">
        <f t="shared" si="136"/>
        <v>1.0157720928985892</v>
      </c>
      <c r="U414" s="4">
        <f t="shared" si="137"/>
        <v>0.12098808761150513</v>
      </c>
      <c r="V414" s="4">
        <f t="shared" si="138"/>
        <v>6.1356333556029513E-3</v>
      </c>
      <c r="W414" s="4"/>
      <c r="X414">
        <f>IF(front!E414&gt;$X$2,O414,P414)</f>
        <v>2190.5616549854262</v>
      </c>
      <c r="Y414">
        <f t="shared" si="147"/>
        <v>1922.7532217685734</v>
      </c>
      <c r="Z414">
        <f>SUMPRODUCT($B$7:$B$456,Y$7:Y$456,EXP(constants!$B$32+constants!$A$32*ABS($A$7:$A$456-$A414)))</f>
        <v>36.354832777999654</v>
      </c>
      <c r="AA414">
        <f t="shared" si="127"/>
        <v>1886.3983889905737</v>
      </c>
      <c r="AB414">
        <f t="shared" si="140"/>
        <v>1882.2407799708226</v>
      </c>
      <c r="AD414" s="4">
        <f t="shared" si="128"/>
        <v>1384.26447457259</v>
      </c>
      <c r="AE414">
        <f>SUMPRODUCT($B$7:$B$456,AD$7:AD$456,EXP(constants!$B$32+constants!$A$32*ABS($A$7:$A$456-$A414)))</f>
        <v>26.977623760194898</v>
      </c>
      <c r="AF414" s="4">
        <f t="shared" si="129"/>
        <v>1357.286850812395</v>
      </c>
      <c r="AG414">
        <f t="shared" si="141"/>
        <v>1357.286850812395</v>
      </c>
      <c r="AH414" s="4"/>
      <c r="AI414" s="5">
        <f>SUMPRODUCT(constants!$B$13:$B$20,A414^constants!$A$13:$A$20)*constants!$C$10/((A414/1000000000)^5*(EXP(0.014388/(A414/1000000000)/constants!$B$9)-1))</f>
        <v>1.6698534685638146E-6</v>
      </c>
      <c r="AJ414">
        <f>SUMPRODUCT(A414^constants!$E$28:$J$28,constants!$E$27:$J$27)</f>
        <v>6.2572271297044397E-7</v>
      </c>
      <c r="AL414" s="17">
        <f t="shared" si="130"/>
        <v>8.8716251732134911E-10</v>
      </c>
      <c r="AM414">
        <f t="shared" si="142"/>
        <v>4.6100992770682321E-10</v>
      </c>
      <c r="AN414">
        <f t="shared" si="143"/>
        <v>1.9243891812358873</v>
      </c>
      <c r="AO414">
        <f t="shared" si="144"/>
        <v>8.6601763929729105E-10</v>
      </c>
      <c r="AQ414">
        <f t="shared" ref="AQ414:AQ460" si="148">AL414</f>
        <v>8.8716251732134911E-10</v>
      </c>
      <c r="AS414" s="4">
        <f t="shared" si="145"/>
        <v>1.0244162209458176</v>
      </c>
    </row>
    <row r="415" spans="1:45" x14ac:dyDescent="0.2">
      <c r="A415">
        <f>front!A415</f>
        <v>381.3</v>
      </c>
      <c r="B415" s="1">
        <f t="shared" si="146"/>
        <v>0.47000000000002728</v>
      </c>
      <c r="C415">
        <f>front!D415-front!B415</f>
        <v>1362.9299999999994</v>
      </c>
      <c r="D415" s="2">
        <f>front!E415-front!C415</f>
        <v>11080.7</v>
      </c>
      <c r="E415" s="2">
        <f>IF(front!F415-front!C415&gt;0,front!F415-front!C415,0)</f>
        <v>1324</v>
      </c>
      <c r="F415" s="2">
        <f>front!I415-front!H415</f>
        <v>8362.5</v>
      </c>
      <c r="G415" s="2">
        <f>IF(front!J415-front!H415&gt;0,front!J415-front!H415,0)</f>
        <v>0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1359.8106687066606</v>
      </c>
      <c r="J415" s="4">
        <f>D415/(constants!$A$4+constants!$B$4*data!D415+constants!$C$4*data!D415^2+constants!$D$4*data!D415^3+constants!$E$4*data!D415^4+constants!$F$4*data!D415^5+constants!$G$4*data!D415^6+constants!$H$4*data!D415^7)</f>
        <v>11088.03645451929</v>
      </c>
      <c r="K415" s="4">
        <f>E415/(constants!$A$4+constants!$B$4*data!E415+constants!$C$4*data!E415^2+constants!$D$4*data!E415^3+constants!$E$4*data!E415^4+constants!$F$4*data!E415^5+constants!$G$4*data!E415^6+constants!$H$4*data!E415^7)</f>
        <v>1320.9688388988989</v>
      </c>
      <c r="L415" s="4">
        <f>F415/(constants!$A$4+constants!$B$4*data!F415+constants!$C$4*data!F415^2+constants!$D$4*data!F415^3+constants!$E$4*data!F415^4+constants!$F$4*data!F415^5+constants!$G$4*data!F415^6+constants!$H$4*data!F415^7)</f>
        <v>8353.520669148229</v>
      </c>
      <c r="M415" s="4">
        <f>G415/(constants!$A$4+constants!$B$4*data!G415+constants!$C$4*data!G415^2+constants!$D$4*data!G415^3+constants!$E$4*data!G415^4+constants!$F$4*data!G415^5+constants!$G$4*data!G415^6+constants!$H$4*data!G415^7)</f>
        <v>0</v>
      </c>
      <c r="N415" s="4"/>
      <c r="O415" s="4">
        <f t="shared" si="131"/>
        <v>2266.3511145111011</v>
      </c>
      <c r="P415" s="4">
        <f t="shared" si="132"/>
        <v>2217.607290903858</v>
      </c>
      <c r="Q415" s="4">
        <f t="shared" si="133"/>
        <v>264.19376777977976</v>
      </c>
      <c r="R415" s="4">
        <f t="shared" si="134"/>
        <v>1392.2534448580382</v>
      </c>
      <c r="S415" s="4">
        <f t="shared" si="135"/>
        <v>0</v>
      </c>
      <c r="T415" s="4">
        <f t="shared" si="136"/>
        <v>1.0219803676724817</v>
      </c>
      <c r="U415" s="4">
        <f t="shared" si="137"/>
        <v>0.11913460460896076</v>
      </c>
      <c r="V415" s="4">
        <f t="shared" si="138"/>
        <v>0</v>
      </c>
      <c r="W415" s="4"/>
      <c r="X415">
        <f>IF(front!E415&gt;$X$2,O415,P415)</f>
        <v>2217.607290903858</v>
      </c>
      <c r="Y415">
        <f t="shared" si="147"/>
        <v>1949.7988576870052</v>
      </c>
      <c r="Z415">
        <f>SUMPRODUCT($B$7:$B$456,Y$7:Y$456,EXP(constants!$B$32+constants!$A$32*ABS($A$7:$A$456-$A415)))</f>
        <v>36.514386994359825</v>
      </c>
      <c r="AA415">
        <f t="shared" si="127"/>
        <v>1913.2844706926453</v>
      </c>
      <c r="AB415">
        <f t="shared" si="140"/>
        <v>1909.1268616728942</v>
      </c>
      <c r="AD415" s="4">
        <f t="shared" si="128"/>
        <v>1392.2534448580382</v>
      </c>
      <c r="AE415">
        <f>SUMPRODUCT($B$7:$B$456,AD$7:AD$456,EXP(constants!$B$32+constants!$A$32*ABS($A$7:$A$456-$A415)))</f>
        <v>26.82466974032609</v>
      </c>
      <c r="AF415" s="4">
        <f t="shared" si="129"/>
        <v>1365.4287751177121</v>
      </c>
      <c r="AG415">
        <f t="shared" si="141"/>
        <v>1365.4287751177121</v>
      </c>
      <c r="AH415" s="4"/>
      <c r="AI415" s="5">
        <f>SUMPRODUCT(constants!$B$13:$B$20,A415^constants!$A$13:$A$20)*constants!$C$10/((A415/1000000000)^5*(EXP(0.014388/(A415/1000000000)/constants!$B$9)-1))</f>
        <v>1.6843646703282931E-6</v>
      </c>
      <c r="AJ415">
        <f>SUMPRODUCT(A415^constants!$E$28:$J$28,constants!$E$27:$J$27)</f>
        <v>6.2357840533772873E-7</v>
      </c>
      <c r="AL415" s="17">
        <f t="shared" si="130"/>
        <v>8.8226964071541553E-10</v>
      </c>
      <c r="AM415">
        <f t="shared" si="142"/>
        <v>4.56690540510962E-10</v>
      </c>
      <c r="AN415">
        <f t="shared" si="143"/>
        <v>1.9318763198561111</v>
      </c>
      <c r="AO415">
        <f t="shared" si="144"/>
        <v>8.5790357216390498E-10</v>
      </c>
      <c r="AQ415">
        <f t="shared" si="148"/>
        <v>8.8226964071541553E-10</v>
      </c>
      <c r="AS415" s="4">
        <f t="shared" si="145"/>
        <v>1.0284018732898519</v>
      </c>
    </row>
    <row r="416" spans="1:45" x14ac:dyDescent="0.2">
      <c r="A416">
        <f>front!A416</f>
        <v>381.77</v>
      </c>
      <c r="B416" s="1">
        <f t="shared" si="146"/>
        <v>0.46999999999997044</v>
      </c>
      <c r="C416">
        <f>front!D416-front!B416</f>
        <v>1380.54</v>
      </c>
      <c r="D416" s="2">
        <f>front!E416-front!C416</f>
        <v>11292.400000000001</v>
      </c>
      <c r="E416" s="2">
        <f>IF(front!F416-front!C416&gt;0,front!F416-front!C416,0)</f>
        <v>1344.3000000000011</v>
      </c>
      <c r="F416" s="2">
        <f>front!I416-front!H416</f>
        <v>8251.1</v>
      </c>
      <c r="G416" s="2">
        <f>IF(front!J416-front!H416&gt;0,front!J416-front!H416,0)</f>
        <v>48.899999999999636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1377.3807806202797</v>
      </c>
      <c r="J416" s="4">
        <f>D416/(constants!$A$4+constants!$B$4*data!D416+constants!$C$4*data!D416^2+constants!$D$4*data!D416^3+constants!$E$4*data!D416^4+constants!$F$4*data!D416^5+constants!$G$4*data!D416^6+constants!$H$4*data!D416^7)</f>
        <v>11301.775816908219</v>
      </c>
      <c r="K416" s="4">
        <f>E416/(constants!$A$4+constants!$B$4*data!E416+constants!$C$4*data!E416^2+constants!$D$4*data!E416^3+constants!$E$4*data!E416^4+constants!$F$4*data!E416^5+constants!$G$4*data!E416^6+constants!$H$4*data!E416^7)</f>
        <v>1341.2228642121963</v>
      </c>
      <c r="L416" s="4">
        <f>F416/(constants!$A$4+constants!$B$4*data!F416+constants!$C$4*data!F416^2+constants!$D$4*data!F416^3+constants!$E$4*data!F416^4+constants!$F$4*data!F416^5+constants!$G$4*data!F416^6+constants!$H$4*data!F416^7)</f>
        <v>8241.7960996726706</v>
      </c>
      <c r="M416" s="4">
        <f>G416/(constants!$A$4+constants!$B$4*data!G416+constants!$C$4*data!G416^2+constants!$D$4*data!G416^3+constants!$E$4*data!G416^4+constants!$F$4*data!G416^5+constants!$G$4*data!G416^6+constants!$H$4*data!G416^7)</f>
        <v>48.784640874279418</v>
      </c>
      <c r="N416" s="4"/>
      <c r="O416" s="4">
        <f t="shared" si="131"/>
        <v>2295.634634367133</v>
      </c>
      <c r="P416" s="4">
        <f t="shared" si="132"/>
        <v>2260.3551633816442</v>
      </c>
      <c r="Q416" s="4">
        <f t="shared" si="133"/>
        <v>268.24457284243925</v>
      </c>
      <c r="R416" s="4">
        <f t="shared" si="134"/>
        <v>1373.6326832787784</v>
      </c>
      <c r="S416" s="4">
        <f t="shared" si="135"/>
        <v>8.1307734790465691</v>
      </c>
      <c r="T416" s="4">
        <f t="shared" si="136"/>
        <v>1.0156079325749447</v>
      </c>
      <c r="U416" s="4">
        <f t="shared" si="137"/>
        <v>0.11867363907587303</v>
      </c>
      <c r="V416" s="4">
        <f t="shared" si="138"/>
        <v>5.9191759034437821E-3</v>
      </c>
      <c r="W416" s="4"/>
      <c r="X416">
        <f>IF(front!E416&gt;$X$2,O416,P416)</f>
        <v>2260.3551633816442</v>
      </c>
      <c r="Y416">
        <f t="shared" si="147"/>
        <v>1992.5467301647914</v>
      </c>
      <c r="Z416">
        <f>SUMPRODUCT($B$7:$B$456,Y$7:Y$456,EXP(constants!$B$32+constants!$A$32*ABS($A$7:$A$456-$A416)))</f>
        <v>36.666033762764883</v>
      </c>
      <c r="AA416">
        <f t="shared" si="127"/>
        <v>1955.8806964020264</v>
      </c>
      <c r="AB416">
        <f t="shared" si="140"/>
        <v>1951.7230873822753</v>
      </c>
      <c r="AD416" s="4">
        <f t="shared" si="128"/>
        <v>1365.396125263416</v>
      </c>
      <c r="AE416">
        <f>SUMPRODUCT($B$7:$B$456,AD$7:AD$456,EXP(constants!$B$32+constants!$A$32*ABS($A$7:$A$456-$A416)))</f>
        <v>26.66660658402898</v>
      </c>
      <c r="AF416" s="4">
        <f t="shared" si="129"/>
        <v>1338.729518679387</v>
      </c>
      <c r="AG416">
        <f t="shared" si="141"/>
        <v>1338.729518679387</v>
      </c>
      <c r="AH416" s="4"/>
      <c r="AI416" s="5">
        <f>SUMPRODUCT(constants!$B$13:$B$20,A416^constants!$A$13:$A$20)*constants!$C$10/((A416/1000000000)^5*(EXP(0.014388/(A416/1000000000)/constants!$B$9)-1))</f>
        <v>1.698952264516631E-6</v>
      </c>
      <c r="AJ416">
        <f>SUMPRODUCT(A416^constants!$E$28:$J$28,constants!$E$27:$J$27)</f>
        <v>6.2146962703167304E-7</v>
      </c>
      <c r="AL416" s="17">
        <f t="shared" si="130"/>
        <v>8.704883779365084E-10</v>
      </c>
      <c r="AM416">
        <f t="shared" si="142"/>
        <v>4.6422344346655817E-10</v>
      </c>
      <c r="AN416">
        <f t="shared" si="143"/>
        <v>1.8751495431514476</v>
      </c>
      <c r="AO416">
        <f t="shared" si="144"/>
        <v>8.7205430177424351E-10</v>
      </c>
      <c r="AQ416">
        <f t="shared" si="148"/>
        <v>8.704883779365084E-10</v>
      </c>
      <c r="AS416" s="4">
        <f t="shared" si="145"/>
        <v>0.99820432760374078</v>
      </c>
    </row>
    <row r="417" spans="1:45" x14ac:dyDescent="0.2">
      <c r="A417">
        <f>front!A417</f>
        <v>382.24</v>
      </c>
      <c r="B417" s="1">
        <f t="shared" si="146"/>
        <v>0.47000000000002728</v>
      </c>
      <c r="C417">
        <f>front!D417-front!B417</f>
        <v>1393.6000000000004</v>
      </c>
      <c r="D417" s="2">
        <f>front!E417-front!C417</f>
        <v>11416.7</v>
      </c>
      <c r="E417" s="2">
        <f>IF(front!F417-front!C417&gt;0,front!F417-front!C417,0)</f>
        <v>1395.0999999999985</v>
      </c>
      <c r="F417" s="2">
        <f>front!I417-front!H417</f>
        <v>8292.3999999999978</v>
      </c>
      <c r="G417" s="2">
        <f>IF(front!J417-front!H417&gt;0,front!J417-front!H417,0)</f>
        <v>32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1390.4111968051959</v>
      </c>
      <c r="J417" s="4">
        <f>D417/(constants!$A$4+constants!$B$4*data!D417+constants!$C$4*data!D417^2+constants!$D$4*data!D417^3+constants!$E$4*data!D417^4+constants!$F$4*data!D417^5+constants!$G$4*data!D417^6+constants!$H$4*data!D417^7)</f>
        <v>11427.33049754318</v>
      </c>
      <c r="K417" s="4">
        <f>E417/(constants!$A$4+constants!$B$4*data!E417+constants!$C$4*data!E417^2+constants!$D$4*data!E417^3+constants!$E$4*data!E417^4+constants!$F$4*data!E417^5+constants!$G$4*data!E417^6+constants!$H$4*data!E417^7)</f>
        <v>1391.9077988665401</v>
      </c>
      <c r="L417" s="4">
        <f>F417/(constants!$A$4+constants!$B$4*data!F417+constants!$C$4*data!F417^2+constants!$D$4*data!F417^3+constants!$E$4*data!F417^4+constants!$F$4*data!F417^5+constants!$G$4*data!F417^6+constants!$H$4*data!F417^7)</f>
        <v>8283.2136974434306</v>
      </c>
      <c r="M417" s="4">
        <f>G417/(constants!$A$4+constants!$B$4*data!G417+constants!$C$4*data!G417^2+constants!$D$4*data!G417^3+constants!$E$4*data!G417^4+constants!$F$4*data!G417^5+constants!$G$4*data!G417^6+constants!$H$4*data!G417^7)</f>
        <v>31.924451528997871</v>
      </c>
      <c r="N417" s="4"/>
      <c r="O417" s="4">
        <f t="shared" si="131"/>
        <v>2317.3519946753263</v>
      </c>
      <c r="P417" s="4">
        <f t="shared" si="132"/>
        <v>2285.466099508636</v>
      </c>
      <c r="Q417" s="4">
        <f t="shared" si="133"/>
        <v>278.38155977330803</v>
      </c>
      <c r="R417" s="4">
        <f t="shared" si="134"/>
        <v>1380.5356162405717</v>
      </c>
      <c r="S417" s="4">
        <f t="shared" si="135"/>
        <v>5.3207419214996454</v>
      </c>
      <c r="T417" s="4">
        <f t="shared" si="136"/>
        <v>1.0139515940199444</v>
      </c>
      <c r="U417" s="4">
        <f t="shared" si="137"/>
        <v>0.12180515818333892</v>
      </c>
      <c r="V417" s="4">
        <f t="shared" si="138"/>
        <v>3.854114199522727E-3</v>
      </c>
      <c r="W417" s="4"/>
      <c r="X417">
        <f>IF(front!E417&gt;$X$2,O417,P417)</f>
        <v>2285.466099508636</v>
      </c>
      <c r="Y417">
        <f t="shared" si="147"/>
        <v>2017.6576662917832</v>
      </c>
      <c r="Z417">
        <f>SUMPRODUCT($B$7:$B$456,Y$7:Y$456,EXP(constants!$B$32+constants!$A$32*ABS($A$7:$A$456-$A417)))</f>
        <v>36.809135928779646</v>
      </c>
      <c r="AA417">
        <f t="shared" si="127"/>
        <v>1980.8485303630036</v>
      </c>
      <c r="AB417">
        <f t="shared" si="140"/>
        <v>1976.6909213432525</v>
      </c>
      <c r="AD417" s="4">
        <f t="shared" si="128"/>
        <v>1375.145649390045</v>
      </c>
      <c r="AE417">
        <f>SUMPRODUCT($B$7:$B$456,AD$7:AD$456,EXP(constants!$B$32+constants!$A$32*ABS($A$7:$A$456-$A417)))</f>
        <v>26.503789721937565</v>
      </c>
      <c r="AF417" s="4">
        <f t="shared" si="129"/>
        <v>1348.6418596681074</v>
      </c>
      <c r="AG417">
        <f t="shared" si="141"/>
        <v>1348.6418596681074</v>
      </c>
      <c r="AH417" s="4"/>
      <c r="AI417" s="5">
        <f>SUMPRODUCT(constants!$B$13:$B$20,A417^constants!$A$13:$A$20)*constants!$C$10/((A417/1000000000)^5*(EXP(0.014388/(A417/1000000000)/constants!$B$9)-1))</f>
        <v>1.7136162727394241E-6</v>
      </c>
      <c r="AJ417">
        <f>SUMPRODUCT(A417^constants!$E$28:$J$28,constants!$E$27:$J$27)</f>
        <v>6.1939657899765703E-7</v>
      </c>
      <c r="AL417" s="17">
        <f t="shared" si="130"/>
        <v>8.6691159160833453E-10</v>
      </c>
      <c r="AM417">
        <f t="shared" si="142"/>
        <v>4.5927432443042126E-10</v>
      </c>
      <c r="AN417">
        <f t="shared" si="143"/>
        <v>1.8875681602350691</v>
      </c>
      <c r="AO417">
        <f t="shared" si="144"/>
        <v>8.6275726904959849E-10</v>
      </c>
      <c r="AQ417">
        <f t="shared" si="148"/>
        <v>8.6691159160833453E-10</v>
      </c>
      <c r="AS417" s="4">
        <f t="shared" si="145"/>
        <v>1.0048151695821843</v>
      </c>
    </row>
    <row r="418" spans="1:45" x14ac:dyDescent="0.2">
      <c r="A418">
        <f>front!A418</f>
        <v>382.71</v>
      </c>
      <c r="B418" s="1">
        <f t="shared" si="146"/>
        <v>0.46999999999997044</v>
      </c>
      <c r="C418">
        <f>front!D418-front!B418</f>
        <v>1430.27</v>
      </c>
      <c r="D418" s="2">
        <f>front!E418-front!C418</f>
        <v>11610.699999999999</v>
      </c>
      <c r="E418" s="2">
        <f>IF(front!F418-front!C418&gt;0,front!F418-front!C418,0)</f>
        <v>1368</v>
      </c>
      <c r="F418" s="2">
        <f>front!I418-front!H418</f>
        <v>8446</v>
      </c>
      <c r="G418" s="2">
        <f>IF(front!J418-front!H418&gt;0,front!J418-front!H418,0)</f>
        <v>63.399999999999636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1426.9981221595824</v>
      </c>
      <c r="J418" s="4">
        <f>D418/(constants!$A$4+constants!$B$4*data!D418+constants!$C$4*data!D418^2+constants!$D$4*data!D418^3+constants!$E$4*data!D418^4+constants!$F$4*data!D418^5+constants!$G$4*data!D418^6+constants!$H$4*data!D418^7)</f>
        <v>11623.374615900786</v>
      </c>
      <c r="K418" s="4">
        <f>E418/(constants!$A$4+constants!$B$4*data!E418+constants!$C$4*data!E418^2+constants!$D$4*data!E418^3+constants!$E$4*data!E418^4+constants!$F$4*data!E418^5+constants!$G$4*data!E418^6+constants!$H$4*data!E418^7)</f>
        <v>1364.8691850294992</v>
      </c>
      <c r="L418" s="4">
        <f>F418/(constants!$A$4+constants!$B$4*data!F418+constants!$C$4*data!F418^2+constants!$D$4*data!F418^3+constants!$E$4*data!F418^4+constants!$F$4*data!F418^5+constants!$G$4*data!F418^6+constants!$H$4*data!F418^7)</f>
        <v>8437.279448312358</v>
      </c>
      <c r="M418" s="4">
        <f>G418/(constants!$A$4+constants!$B$4*data!G418+constants!$C$4*data!G418^2+constants!$D$4*data!G418^3+constants!$E$4*data!G418^4+constants!$F$4*data!G418^5+constants!$G$4*data!G418^6+constants!$H$4*data!G418^7)</f>
        <v>63.250530959583934</v>
      </c>
      <c r="N418" s="4"/>
      <c r="O418" s="4">
        <f t="shared" si="131"/>
        <v>2378.3302035993038</v>
      </c>
      <c r="P418" s="4">
        <f t="shared" si="132"/>
        <v>2324.6749231801573</v>
      </c>
      <c r="Q418" s="4">
        <f t="shared" si="133"/>
        <v>272.97383700589984</v>
      </c>
      <c r="R418" s="4">
        <f t="shared" si="134"/>
        <v>1406.2132413853928</v>
      </c>
      <c r="S418" s="4">
        <f t="shared" si="135"/>
        <v>10.541755159930656</v>
      </c>
      <c r="T418" s="4">
        <f t="shared" si="136"/>
        <v>1.0230807670716153</v>
      </c>
      <c r="U418" s="4">
        <f t="shared" si="137"/>
        <v>0.11742451999803542</v>
      </c>
      <c r="V418" s="4">
        <f t="shared" si="138"/>
        <v>7.4965551807384357E-3</v>
      </c>
      <c r="W418" s="4"/>
      <c r="X418">
        <f>IF(front!E418&gt;$X$2,O418,P418)</f>
        <v>2324.6749231801573</v>
      </c>
      <c r="Y418">
        <f t="shared" si="147"/>
        <v>2056.8664899633045</v>
      </c>
      <c r="Z418">
        <f>SUMPRODUCT($B$7:$B$456,Y$7:Y$456,EXP(constants!$B$32+constants!$A$32*ABS($A$7:$A$456-$A418)))</f>
        <v>36.943357826383888</v>
      </c>
      <c r="AA418">
        <f t="shared" si="127"/>
        <v>2019.9231321369207</v>
      </c>
      <c r="AB418">
        <f t="shared" si="140"/>
        <v>2015.7655231171696</v>
      </c>
      <c r="AD418" s="4">
        <f t="shared" si="128"/>
        <v>1395.5343338764978</v>
      </c>
      <c r="AE418">
        <f>SUMPRODUCT($B$7:$B$456,AD$7:AD$456,EXP(constants!$B$32+constants!$A$32*ABS($A$7:$A$456-$A418)))</f>
        <v>26.335932748549975</v>
      </c>
      <c r="AF418" s="4">
        <f t="shared" si="129"/>
        <v>1369.1984011279478</v>
      </c>
      <c r="AG418">
        <f t="shared" si="141"/>
        <v>1369.1984011279478</v>
      </c>
      <c r="AH418" s="4"/>
      <c r="AI418" s="5">
        <f>SUMPRODUCT(constants!$B$13:$B$20,A418^constants!$A$13:$A$20)*constants!$C$10/((A418/1000000000)^5*(EXP(0.014388/(A418/1000000000)/constants!$B$9)-1))</f>
        <v>1.7283567143909764E-6</v>
      </c>
      <c r="AJ418">
        <f>SUMPRODUCT(A418^constants!$E$28:$J$28,constants!$E$27:$J$27)</f>
        <v>6.1735945968891372E-7</v>
      </c>
      <c r="AL418" s="17">
        <f t="shared" si="130"/>
        <v>8.5741952353578028E-10</v>
      </c>
      <c r="AM418">
        <f t="shared" si="142"/>
        <v>4.5089116316549305E-10</v>
      </c>
      <c r="AN418">
        <f t="shared" si="143"/>
        <v>1.9016108400001552</v>
      </c>
      <c r="AO418">
        <f t="shared" si="144"/>
        <v>8.4700930985788549E-10</v>
      </c>
      <c r="AQ418">
        <f t="shared" si="148"/>
        <v>8.5741952353578028E-10</v>
      </c>
      <c r="AS418" s="4">
        <f t="shared" si="145"/>
        <v>1.0122905540195792</v>
      </c>
    </row>
    <row r="419" spans="1:45" x14ac:dyDescent="0.2">
      <c r="A419">
        <f>front!A419</f>
        <v>383.17</v>
      </c>
      <c r="B419" s="1">
        <f t="shared" si="146"/>
        <v>0.46000000000003638</v>
      </c>
      <c r="C419">
        <f>front!D419-front!B419</f>
        <v>1432.5300000000002</v>
      </c>
      <c r="D419" s="2">
        <f>front!E419-front!C419</f>
        <v>11777.6</v>
      </c>
      <c r="E419" s="2">
        <f>IF(front!F419-front!C419&gt;0,front!F419-front!C419,0)</f>
        <v>1333.3999999999996</v>
      </c>
      <c r="F419" s="2">
        <f>front!I419-front!H419</f>
        <v>8422.0999999999985</v>
      </c>
      <c r="G419" s="2">
        <f>IF(front!J419-front!H419&gt;0,front!J419-front!H419,0)</f>
        <v>38.899999999999636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1429.2530017602296</v>
      </c>
      <c r="J419" s="4">
        <f>D419/(constants!$A$4+constants!$B$4*data!D419+constants!$C$4*data!D419^2+constants!$D$4*data!D419^3+constants!$E$4*data!D419^4+constants!$F$4*data!D419^5+constants!$G$4*data!D419^6+constants!$H$4*data!D419^7)</f>
        <v>11792.118018939427</v>
      </c>
      <c r="K419" s="4">
        <f>E419/(constants!$A$4+constants!$B$4*data!E419+constants!$C$4*data!E419^2+constants!$D$4*data!E419^3+constants!$E$4*data!E419^4+constants!$F$4*data!E419^5+constants!$G$4*data!E419^6+constants!$H$4*data!E419^7)</f>
        <v>1330.3475505310355</v>
      </c>
      <c r="L419" s="4">
        <f>F419/(constants!$A$4+constants!$B$4*data!F419+constants!$C$4*data!F419^2+constants!$D$4*data!F419^3+constants!$E$4*data!F419^4+constants!$F$4*data!F419^5+constants!$G$4*data!F419^6+constants!$H$4*data!F419^7)</f>
        <v>8413.304008358351</v>
      </c>
      <c r="M419" s="4">
        <f>G419/(constants!$A$4+constants!$B$4*data!G419+constants!$C$4*data!G419^2+constants!$D$4*data!G419^3+constants!$E$4*data!G419^4+constants!$F$4*data!G419^5+constants!$G$4*data!G419^6+constants!$H$4*data!G419^7)</f>
        <v>38.808190239010621</v>
      </c>
      <c r="N419" s="4"/>
      <c r="O419" s="4">
        <f t="shared" si="131"/>
        <v>2382.0883362670497</v>
      </c>
      <c r="P419" s="4">
        <f t="shared" si="132"/>
        <v>2358.4236037878854</v>
      </c>
      <c r="Q419" s="4">
        <f t="shared" si="133"/>
        <v>266.06951010620708</v>
      </c>
      <c r="R419" s="4">
        <f t="shared" si="134"/>
        <v>1402.217334726392</v>
      </c>
      <c r="S419" s="4">
        <f t="shared" si="135"/>
        <v>6.4680317065017698</v>
      </c>
      <c r="T419" s="4">
        <f t="shared" si="136"/>
        <v>1.0100341314601653</v>
      </c>
      <c r="U419" s="4">
        <f t="shared" si="137"/>
        <v>0.112816675375395</v>
      </c>
      <c r="V419" s="4">
        <f t="shared" si="138"/>
        <v>4.6127169778312901E-3</v>
      </c>
      <c r="W419" s="4"/>
      <c r="X419">
        <f>IF(front!E419&gt;$X$2,O419,P419)</f>
        <v>2358.4236037878854</v>
      </c>
      <c r="Y419">
        <f t="shared" si="147"/>
        <v>2090.6151705710326</v>
      </c>
      <c r="Z419">
        <f>SUMPRODUCT($B$7:$B$456,Y$7:Y$456,EXP(constants!$B$32+constants!$A$32*ABS($A$7:$A$456-$A419)))</f>
        <v>37.065181733591615</v>
      </c>
      <c r="AA419">
        <f t="shared" si="127"/>
        <v>2053.5499888374411</v>
      </c>
      <c r="AB419">
        <f t="shared" si="140"/>
        <v>2049.3923798176897</v>
      </c>
      <c r="AD419" s="4">
        <f t="shared" si="128"/>
        <v>1395.6651514029854</v>
      </c>
      <c r="AE419">
        <f>SUMPRODUCT($B$7:$B$456,AD$7:AD$456,EXP(constants!$B$32+constants!$A$32*ABS($A$7:$A$456-$A419)))</f>
        <v>26.166053774379524</v>
      </c>
      <c r="AF419" s="4">
        <f t="shared" si="129"/>
        <v>1369.4990976286058</v>
      </c>
      <c r="AG419">
        <f t="shared" si="141"/>
        <v>1369.4990976286058</v>
      </c>
      <c r="AH419" s="4"/>
      <c r="AI419" s="5">
        <f>SUMPRODUCT(constants!$B$13:$B$20,A419^constants!$A$13:$A$20)*constants!$C$10/((A419/1000000000)^5*(EXP(0.014388/(A419/1000000000)/constants!$B$9)-1))</f>
        <v>1.74285755751715E-6</v>
      </c>
      <c r="AJ419">
        <f>SUMPRODUCT(A419^constants!$E$28:$J$28,constants!$E$27:$J$27)</f>
        <v>6.1540066184710392E-7</v>
      </c>
      <c r="AL419" s="17">
        <f t="shared" si="130"/>
        <v>8.5042648478676957E-10</v>
      </c>
      <c r="AM419">
        <f t="shared" si="142"/>
        <v>4.4936186004993943E-10</v>
      </c>
      <c r="AN419">
        <f t="shared" si="143"/>
        <v>1.8925203947933147</v>
      </c>
      <c r="AO419">
        <f t="shared" si="144"/>
        <v>8.4413647915662565E-10</v>
      </c>
      <c r="AQ419">
        <f t="shared" si="148"/>
        <v>8.5042648478676957E-10</v>
      </c>
      <c r="AS419" s="4">
        <f t="shared" si="145"/>
        <v>1.0074514083746602</v>
      </c>
    </row>
    <row r="420" spans="1:45" x14ac:dyDescent="0.2">
      <c r="A420">
        <f>front!A420</f>
        <v>383.64</v>
      </c>
      <c r="B420" s="1">
        <f t="shared" si="146"/>
        <v>0.46999999999997044</v>
      </c>
      <c r="C420">
        <f>front!D420-front!B420</f>
        <v>1471.1299999999997</v>
      </c>
      <c r="D420" s="2">
        <f>front!E420-front!C420</f>
        <v>11947.6</v>
      </c>
      <c r="E420" s="2">
        <f>IF(front!F420-front!C420&gt;0,front!F420-front!C420,0)</f>
        <v>1360.2000000000007</v>
      </c>
      <c r="F420" s="2">
        <f>front!I420-front!H420</f>
        <v>8344.1999999999989</v>
      </c>
      <c r="G420" s="2">
        <f>IF(front!J420-front!H420&gt;0,front!J420-front!H420,0)</f>
        <v>30.399999999999636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1467.7655388201763</v>
      </c>
      <c r="J420" s="4">
        <f>D420/(constants!$A$4+constants!$B$4*data!D420+constants!$C$4*data!D420^2+constants!$D$4*data!D420^3+constants!$E$4*data!D420^4+constants!$F$4*data!D420^5+constants!$G$4*data!D420^6+constants!$H$4*data!D420^7)</f>
        <v>11964.077373622993</v>
      </c>
      <c r="K420" s="4">
        <f>E420/(constants!$A$4+constants!$B$4*data!E420+constants!$C$4*data!E420^2+constants!$D$4*data!E420^3+constants!$E$4*data!E420^4+constants!$F$4*data!E420^5+constants!$G$4*data!E420^6+constants!$H$4*data!E420^7)</f>
        <v>1357.086852131253</v>
      </c>
      <c r="L420" s="4">
        <f>F420/(constants!$A$4+constants!$B$4*data!F420+constants!$C$4*data!F420^2+constants!$D$4*data!F420^3+constants!$E$4*data!F420^4+constants!$F$4*data!F420^5+constants!$G$4*data!F420^6+constants!$H$4*data!F420^7)</f>
        <v>8335.1657385383005</v>
      </c>
      <c r="M420" s="4">
        <f>G420/(constants!$A$4+constants!$B$4*data!G420+constants!$C$4*data!G420^2+constants!$D$4*data!G420^3+constants!$E$4*data!G420^4+constants!$F$4*data!G420^5+constants!$G$4*data!G420^6+constants!$H$4*data!G420^7)</f>
        <v>30.328223702451595</v>
      </c>
      <c r="N420" s="4"/>
      <c r="O420" s="4">
        <f t="shared" si="131"/>
        <v>2446.2758980336275</v>
      </c>
      <c r="P420" s="4">
        <f t="shared" si="132"/>
        <v>2392.8154747245985</v>
      </c>
      <c r="Q420" s="4">
        <f t="shared" si="133"/>
        <v>271.41737042625056</v>
      </c>
      <c r="R420" s="4">
        <f t="shared" si="134"/>
        <v>1389.1942897563833</v>
      </c>
      <c r="S420" s="4">
        <f t="shared" si="135"/>
        <v>5.0547039504085998</v>
      </c>
      <c r="T420" s="4">
        <f t="shared" si="136"/>
        <v>1.0223420584970857</v>
      </c>
      <c r="U420" s="4">
        <f t="shared" si="137"/>
        <v>0.11343013002600603</v>
      </c>
      <c r="V420" s="4">
        <f t="shared" si="138"/>
        <v>3.6385867604559617E-3</v>
      </c>
      <c r="W420" s="4"/>
      <c r="X420">
        <f>IF(front!E420&gt;$X$2,O420,P420)</f>
        <v>2392.8154747245985</v>
      </c>
      <c r="Y420">
        <f t="shared" si="147"/>
        <v>2125.0070415077457</v>
      </c>
      <c r="Z420">
        <f>SUMPRODUCT($B$7:$B$456,Y$7:Y$456,EXP(constants!$B$32+constants!$A$32*ABS($A$7:$A$456-$A420)))</f>
        <v>37.18017891426517</v>
      </c>
      <c r="AA420">
        <f t="shared" si="127"/>
        <v>2087.8268625934807</v>
      </c>
      <c r="AB420">
        <f t="shared" si="140"/>
        <v>2083.6692535737293</v>
      </c>
      <c r="AD420" s="4">
        <f t="shared" si="128"/>
        <v>1384.0738221347833</v>
      </c>
      <c r="AE420">
        <f>SUMPRODUCT($B$7:$B$456,AD$7:AD$456,EXP(constants!$B$32+constants!$A$32*ABS($A$7:$A$456-$A420)))</f>
        <v>25.987160502230893</v>
      </c>
      <c r="AF420" s="4">
        <f t="shared" si="129"/>
        <v>1358.0866616325525</v>
      </c>
      <c r="AG420">
        <f t="shared" si="141"/>
        <v>1358.0866616325525</v>
      </c>
      <c r="AH420" s="4"/>
      <c r="AI420" s="5">
        <f>SUMPRODUCT(constants!$B$13:$B$20,A420^constants!$A$13:$A$20)*constants!$C$10/((A420/1000000000)^5*(EXP(0.014388/(A420/1000000000)/constants!$B$9)-1))</f>
        <v>1.7577492882825052E-6</v>
      </c>
      <c r="AJ420">
        <f>SUMPRODUCT(A420^constants!$E$28:$J$28,constants!$E$27:$J$27)</f>
        <v>6.1343521009414809E-7</v>
      </c>
      <c r="AL420" s="17">
        <f t="shared" si="130"/>
        <v>8.4358363750281657E-10</v>
      </c>
      <c r="AM420">
        <f t="shared" si="142"/>
        <v>4.516907701285713E-10</v>
      </c>
      <c r="AN420">
        <f t="shared" si="143"/>
        <v>1.8676131842647463</v>
      </c>
      <c r="AO420">
        <f t="shared" si="144"/>
        <v>8.4851138973277071E-10</v>
      </c>
      <c r="AQ420">
        <f t="shared" si="148"/>
        <v>8.4358363750281657E-10</v>
      </c>
      <c r="AS420" s="4">
        <f t="shared" si="145"/>
        <v>0.99419247367851349</v>
      </c>
    </row>
    <row r="421" spans="1:45" x14ac:dyDescent="0.2">
      <c r="A421">
        <f>front!A421</f>
        <v>384.11</v>
      </c>
      <c r="B421" s="1">
        <f t="shared" si="146"/>
        <v>0.47000000000002728</v>
      </c>
      <c r="C421">
        <f>front!D421-front!B421</f>
        <v>1489.7400000000002</v>
      </c>
      <c r="D421" s="2">
        <f>front!E421-front!C421</f>
        <v>12130.999999999998</v>
      </c>
      <c r="E421" s="2">
        <f>IF(front!F421-front!C421&gt;0,front!F421-front!C421,0)</f>
        <v>1393.5</v>
      </c>
      <c r="F421" s="2">
        <f>front!I421-front!H421</f>
        <v>8406.2000000000007</v>
      </c>
      <c r="G421" s="2">
        <f>IF(front!J421-front!H421&gt;0,front!J421-front!H421,0)</f>
        <v>38.399999999999636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1486.3333650507752</v>
      </c>
      <c r="J421" s="4">
        <f>D421/(constants!$A$4+constants!$B$4*data!D421+constants!$C$4*data!D421^2+constants!$D$4*data!D421^3+constants!$E$4*data!D421^4+constants!$F$4*data!D421^5+constants!$G$4*data!D421^6+constants!$H$4*data!D421^7)</f>
        <v>12149.684763697618</v>
      </c>
      <c r="K421" s="4">
        <f>E421/(constants!$A$4+constants!$B$4*data!E421+constants!$C$4*data!E421^2+constants!$D$4*data!E421^3+constants!$E$4*data!E421^4+constants!$F$4*data!E421^5+constants!$G$4*data!E421^6+constants!$H$4*data!E421^7)</f>
        <v>1390.3114233336696</v>
      </c>
      <c r="L421" s="4">
        <f>F421/(constants!$A$4+constants!$B$4*data!F421+constants!$C$4*data!F421^2+constants!$D$4*data!F421^3+constants!$E$4*data!F421^4+constants!$F$4*data!F421^5+constants!$G$4*data!F421^6+constants!$H$4*data!F421^7)</f>
        <v>8397.3544305640971</v>
      </c>
      <c r="M421" s="4">
        <f>G421/(constants!$A$4+constants!$B$4*data!G421+constants!$C$4*data!G421^2+constants!$D$4*data!G421^3+constants!$E$4*data!G421^4+constants!$F$4*data!G421^5+constants!$G$4*data!G421^6+constants!$H$4*data!G421^7)</f>
        <v>38.309368256005371</v>
      </c>
      <c r="N421" s="4"/>
      <c r="O421" s="4">
        <f t="shared" si="131"/>
        <v>2477.2222750846254</v>
      </c>
      <c r="P421" s="4">
        <f t="shared" si="132"/>
        <v>2429.9369527395238</v>
      </c>
      <c r="Q421" s="4">
        <f t="shared" si="133"/>
        <v>278.06228466673389</v>
      </c>
      <c r="R421" s="4">
        <f t="shared" si="134"/>
        <v>1399.5590717606831</v>
      </c>
      <c r="S421" s="4">
        <f t="shared" si="135"/>
        <v>6.3848947093342288</v>
      </c>
      <c r="T421" s="4">
        <f t="shared" si="136"/>
        <v>1.0194594852725671</v>
      </c>
      <c r="U421" s="4">
        <f t="shared" si="137"/>
        <v>0.11443189270949808</v>
      </c>
      <c r="V421" s="4">
        <f t="shared" si="138"/>
        <v>4.5620758981625969E-3</v>
      </c>
      <c r="W421" s="4"/>
      <c r="X421">
        <f>IF(front!E421&gt;$X$2,O421,P421)</f>
        <v>2429.9369527395238</v>
      </c>
      <c r="Y421">
        <f t="shared" si="147"/>
        <v>2162.128519522671</v>
      </c>
      <c r="Z421">
        <f>SUMPRODUCT($B$7:$B$456,Y$7:Y$456,EXP(constants!$B$32+constants!$A$32*ABS($A$7:$A$456-$A421)))</f>
        <v>37.284688803710239</v>
      </c>
      <c r="AA421">
        <f t="shared" si="127"/>
        <v>2124.8438307189608</v>
      </c>
      <c r="AB421">
        <f t="shared" si="140"/>
        <v>2120.6862216992095</v>
      </c>
      <c r="AD421" s="4">
        <f t="shared" si="128"/>
        <v>1393.0911070792247</v>
      </c>
      <c r="AE421">
        <f>SUMPRODUCT($B$7:$B$456,AD$7:AD$456,EXP(constants!$B$32+constants!$A$32*ABS($A$7:$A$456-$A421)))</f>
        <v>25.802702158417112</v>
      </c>
      <c r="AF421" s="4">
        <f t="shared" si="129"/>
        <v>1367.2884049208076</v>
      </c>
      <c r="AG421">
        <f t="shared" si="141"/>
        <v>1367.2884049208076</v>
      </c>
      <c r="AH421" s="4"/>
      <c r="AI421" s="5">
        <f>SUMPRODUCT(constants!$B$13:$B$20,A421^constants!$A$13:$A$20)*constants!$C$10/((A421/1000000000)^5*(EXP(0.014388/(A421/1000000000)/constants!$B$9)-1))</f>
        <v>1.77271749712622E-6</v>
      </c>
      <c r="AJ421">
        <f>SUMPRODUCT(A421^constants!$E$28:$J$28,constants!$E$27:$J$27)</f>
        <v>6.1150626230857584E-7</v>
      </c>
      <c r="AL421" s="17">
        <f t="shared" si="130"/>
        <v>8.359169211302849E-10</v>
      </c>
      <c r="AM421">
        <f t="shared" si="142"/>
        <v>4.4724014341655584E-10</v>
      </c>
      <c r="AN421">
        <f t="shared" si="143"/>
        <v>1.8690561065126006</v>
      </c>
      <c r="AO421">
        <f t="shared" si="144"/>
        <v>8.4015078618198497E-10</v>
      </c>
      <c r="AQ421">
        <f t="shared" si="148"/>
        <v>8.359169211302849E-10</v>
      </c>
      <c r="AS421" s="4">
        <f t="shared" si="145"/>
        <v>0.99496058907361062</v>
      </c>
    </row>
    <row r="422" spans="1:45" x14ac:dyDescent="0.2">
      <c r="A422">
        <f>front!A422</f>
        <v>384.58</v>
      </c>
      <c r="B422" s="1">
        <f t="shared" si="146"/>
        <v>0.46999999999997044</v>
      </c>
      <c r="C422">
        <f>front!D422-front!B422</f>
        <v>1509.3400000000001</v>
      </c>
      <c r="D422" s="2">
        <f>front!E422-front!C422</f>
        <v>12319.100000000002</v>
      </c>
      <c r="E422" s="2">
        <f>IF(front!F422-front!C422&gt;0,front!F422-front!C422,0)</f>
        <v>1410.9000000000015</v>
      </c>
      <c r="F422" s="2">
        <f>front!I422-front!H422</f>
        <v>8391.4999999999982</v>
      </c>
      <c r="G422" s="2">
        <f>IF(front!J422-front!H422&gt;0,front!J422-front!H422,0)</f>
        <v>71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1505.8889436192196</v>
      </c>
      <c r="J422" s="4">
        <f>D422/(constants!$A$4+constants!$B$4*data!D422+constants!$C$4*data!D422^2+constants!$D$4*data!D422^3+constants!$E$4*data!D422^4+constants!$F$4*data!D422^5+constants!$G$4*data!D422^6+constants!$H$4*data!D422^7)</f>
        <v>12340.150835814906</v>
      </c>
      <c r="K422" s="4">
        <f>E422/(constants!$A$4+constants!$B$4*data!E422+constants!$C$4*data!E422^2+constants!$D$4*data!E422^3+constants!$E$4*data!E422^4+constants!$F$4*data!E422^5+constants!$G$4*data!E422^6+constants!$H$4*data!E422^7)</f>
        <v>1407.6720059141583</v>
      </c>
      <c r="L422" s="4">
        <f>F422/(constants!$A$4+constants!$B$4*data!F422+constants!$C$4*data!F422^2+constants!$D$4*data!F422^3+constants!$E$4*data!F422^4+constants!$F$4*data!F422^5+constants!$G$4*data!F422^6+constants!$H$4*data!F422^7)</f>
        <v>8382.6090269185497</v>
      </c>
      <c r="M422" s="4">
        <f>G422/(constants!$A$4+constants!$B$4*data!G422+constants!$C$4*data!G422^2+constants!$D$4*data!G422^3+constants!$E$4*data!G422^4+constants!$F$4*data!G422^5+constants!$G$4*data!G422^6+constants!$H$4*data!G422^7)</f>
        <v>70.832669711553166</v>
      </c>
      <c r="N422" s="4"/>
      <c r="O422" s="4">
        <f t="shared" si="131"/>
        <v>2509.8149060320325</v>
      </c>
      <c r="P422" s="4">
        <f t="shared" si="132"/>
        <v>2468.0301671629813</v>
      </c>
      <c r="Q422" s="4">
        <f t="shared" si="133"/>
        <v>281.53440118283163</v>
      </c>
      <c r="R422" s="4">
        <f t="shared" si="134"/>
        <v>1397.101504486425</v>
      </c>
      <c r="S422" s="4">
        <f t="shared" si="135"/>
        <v>11.805444951925528</v>
      </c>
      <c r="T422" s="4">
        <f t="shared" si="136"/>
        <v>1.0169304003755688</v>
      </c>
      <c r="U422" s="4">
        <f t="shared" si="137"/>
        <v>0.11407251213078058</v>
      </c>
      <c r="V422" s="4">
        <f t="shared" si="138"/>
        <v>8.4499550777201501E-3</v>
      </c>
      <c r="W422" s="4"/>
      <c r="X422">
        <f>IF(front!E422&gt;$X$2,O422,P422)</f>
        <v>2468.0301671629813</v>
      </c>
      <c r="Y422">
        <f t="shared" si="147"/>
        <v>2200.2217339461286</v>
      </c>
      <c r="Z422">
        <f>SUMPRODUCT($B$7:$B$456,Y$7:Y$456,EXP(constants!$B$32+constants!$A$32*ABS($A$7:$A$456-$A422)))</f>
        <v>37.37813868409922</v>
      </c>
      <c r="AA422">
        <f t="shared" si="127"/>
        <v>2162.8435952620293</v>
      </c>
      <c r="AB422">
        <f t="shared" si="140"/>
        <v>2158.685986242278</v>
      </c>
      <c r="AD422" s="4">
        <f t="shared" si="128"/>
        <v>1385.1424660881369</v>
      </c>
      <c r="AE422">
        <f>SUMPRODUCT($B$7:$B$456,AD$7:AD$456,EXP(constants!$B$32+constants!$A$32*ABS($A$7:$A$456-$A422)))</f>
        <v>25.612389640219632</v>
      </c>
      <c r="AF422" s="4">
        <f t="shared" si="129"/>
        <v>1359.5300764479173</v>
      </c>
      <c r="AG422">
        <f t="shared" si="141"/>
        <v>1359.5300764479173</v>
      </c>
      <c r="AH422" s="4"/>
      <c r="AI422" s="5">
        <f>SUMPRODUCT(constants!$B$13:$B$20,A422^constants!$A$13:$A$20)*constants!$C$10/((A422/1000000000)^5*(EXP(0.014388/(A422/1000000000)/constants!$B$9)-1))</f>
        <v>1.7877621946375919E-6</v>
      </c>
      <c r="AJ422">
        <f>SUMPRODUCT(A422^constants!$E$28:$J$28,constants!$E$27:$J$27)</f>
        <v>6.0961400589755162E-7</v>
      </c>
      <c r="AL422" s="17">
        <f t="shared" si="130"/>
        <v>8.281714923019583E-10</v>
      </c>
      <c r="AM422">
        <f t="shared" si="142"/>
        <v>4.4840052931400191E-10</v>
      </c>
      <c r="AN422">
        <f t="shared" si="143"/>
        <v>1.8469458400706165</v>
      </c>
      <c r="AO422">
        <f t="shared" si="144"/>
        <v>8.4233059749446332E-10</v>
      </c>
      <c r="AQ422">
        <f t="shared" si="148"/>
        <v>8.281714923019583E-10</v>
      </c>
      <c r="AS422" s="4">
        <f t="shared" si="145"/>
        <v>0.98319056052977094</v>
      </c>
    </row>
    <row r="423" spans="1:45" x14ac:dyDescent="0.2">
      <c r="A423">
        <f>front!A423</f>
        <v>385.05</v>
      </c>
      <c r="B423" s="1">
        <f t="shared" si="146"/>
        <v>0.47000000000002728</v>
      </c>
      <c r="C423">
        <f>front!D423-front!B423</f>
        <v>1542.2699999999995</v>
      </c>
      <c r="D423" s="2">
        <f>front!E423-front!C423</f>
        <v>12407.8</v>
      </c>
      <c r="E423" s="2">
        <f>IF(front!F423-front!C423&gt;0,front!F423-front!C423,0)</f>
        <v>1423.2000000000007</v>
      </c>
      <c r="F423" s="2">
        <f>front!I423-front!H423</f>
        <v>8269</v>
      </c>
      <c r="G423" s="2">
        <f>IF(front!J423-front!H423&gt;0,front!J423-front!H423,0)</f>
        <v>47.5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1538.7443014424825</v>
      </c>
      <c r="J423" s="4">
        <f>D423/(constants!$A$4+constants!$B$4*data!D423+constants!$C$4*data!D423^2+constants!$D$4*data!D423^3+constants!$E$4*data!D423^4+constants!$F$4*data!D423^5+constants!$G$4*data!D423^6+constants!$H$4*data!D423^7)</f>
        <v>12430.002799162488</v>
      </c>
      <c r="K423" s="4">
        <f>E423/(constants!$A$4+constants!$B$4*data!E423+constants!$C$4*data!E423^2+constants!$D$4*data!E423^3+constants!$E$4*data!E423^4+constants!$F$4*data!E423^5+constants!$G$4*data!E423^6+constants!$H$4*data!E423^7)</f>
        <v>1419.9441400597113</v>
      </c>
      <c r="L423" s="4">
        <f>F423/(constants!$A$4+constants!$B$4*data!F423+constants!$C$4*data!F423^2+constants!$D$4*data!F423^3+constants!$E$4*data!F423^4+constants!$F$4*data!F423^5+constants!$G$4*data!F423^6+constants!$H$4*data!F423^7)</f>
        <v>8259.7466751850134</v>
      </c>
      <c r="M423" s="4">
        <f>G423/(constants!$A$4+constants!$B$4*data!G423+constants!$C$4*data!G423^2+constants!$D$4*data!G423^3+constants!$E$4*data!G423^4+constants!$F$4*data!G423^5+constants!$G$4*data!G423^6+constants!$H$4*data!G423^7)</f>
        <v>47.387936532654777</v>
      </c>
      <c r="N423" s="4"/>
      <c r="O423" s="4">
        <f t="shared" si="131"/>
        <v>2564.5738357374707</v>
      </c>
      <c r="P423" s="4">
        <f t="shared" si="132"/>
        <v>2486.0005598324979</v>
      </c>
      <c r="Q423" s="4">
        <f t="shared" si="133"/>
        <v>283.9888280119423</v>
      </c>
      <c r="R423" s="4">
        <f t="shared" si="134"/>
        <v>1376.6244458641688</v>
      </c>
      <c r="S423" s="4">
        <f t="shared" si="135"/>
        <v>7.8979894221091298</v>
      </c>
      <c r="T423" s="4">
        <f t="shared" si="136"/>
        <v>1.0316062985562107</v>
      </c>
      <c r="U423" s="4">
        <f t="shared" si="137"/>
        <v>0.11423522287182307</v>
      </c>
      <c r="V423" s="4">
        <f t="shared" si="138"/>
        <v>5.7372142749878364E-3</v>
      </c>
      <c r="W423" s="4"/>
      <c r="X423">
        <f>IF(front!E423&gt;$X$2,O423,P423)</f>
        <v>2486.0005598324979</v>
      </c>
      <c r="Y423">
        <f t="shared" si="147"/>
        <v>2218.1921266156451</v>
      </c>
      <c r="Z423">
        <f>SUMPRODUCT($B$7:$B$456,Y$7:Y$456,EXP(constants!$B$32+constants!$A$32*ABS($A$7:$A$456-$A423)))</f>
        <v>37.459930985221298</v>
      </c>
      <c r="AA423">
        <f t="shared" si="127"/>
        <v>2180.7321956304236</v>
      </c>
      <c r="AB423">
        <f t="shared" si="140"/>
        <v>2176.5745866106722</v>
      </c>
      <c r="AD423" s="4">
        <f t="shared" si="128"/>
        <v>1368.6237005171777</v>
      </c>
      <c r="AE423">
        <f>SUMPRODUCT($B$7:$B$456,AD$7:AD$456,EXP(constants!$B$32+constants!$A$32*ABS($A$7:$A$456-$A423)))</f>
        <v>25.41622555355934</v>
      </c>
      <c r="AF423" s="4">
        <f t="shared" si="129"/>
        <v>1343.2074749636183</v>
      </c>
      <c r="AG423">
        <f t="shared" si="141"/>
        <v>1343.2074749636183</v>
      </c>
      <c r="AH423" s="4"/>
      <c r="AI423" s="5">
        <f>SUMPRODUCT(constants!$B$13:$B$20,A423^constants!$A$13:$A$20)*constants!$C$10/((A423/1000000000)^5*(EXP(0.014388/(A423/1000000000)/constants!$B$9)-1))</f>
        <v>1.8028833891966204E-6</v>
      </c>
      <c r="AJ423">
        <f>SUMPRODUCT(A423^constants!$E$28:$J$28,constants!$E$27:$J$27)</f>
        <v>6.0775862521100657E-7</v>
      </c>
      <c r="AL423" s="17">
        <f t="shared" si="130"/>
        <v>8.2831224819363627E-10</v>
      </c>
      <c r="AM423">
        <f t="shared" si="142"/>
        <v>4.5246816782900059E-10</v>
      </c>
      <c r="AN423">
        <f t="shared" si="143"/>
        <v>1.8306530869740143</v>
      </c>
      <c r="AO423">
        <f t="shared" si="144"/>
        <v>8.4997174900240669E-10</v>
      </c>
      <c r="AQ423">
        <f t="shared" si="148"/>
        <v>8.2831224819363627E-10</v>
      </c>
      <c r="AS423" s="4">
        <f t="shared" si="145"/>
        <v>0.97451738739059068</v>
      </c>
    </row>
    <row r="424" spans="1:45" x14ac:dyDescent="0.2">
      <c r="A424">
        <f>front!A424</f>
        <v>385.51</v>
      </c>
      <c r="B424" s="1">
        <f t="shared" si="146"/>
        <v>0.45999999999997954</v>
      </c>
      <c r="C424">
        <f>front!D424-front!B424</f>
        <v>1553.4</v>
      </c>
      <c r="D424" s="2">
        <f>front!E424-front!C424</f>
        <v>12685.199999999999</v>
      </c>
      <c r="E424" s="2">
        <f>IF(front!F424-front!C424&gt;0,front!F424-front!C424,0)</f>
        <v>1425.5</v>
      </c>
      <c r="F424" s="2">
        <f>front!I424-front!H424</f>
        <v>8398.7000000000007</v>
      </c>
      <c r="G424" s="2">
        <f>IF(front!J424-front!H424&gt;0,front!J424-front!H424,0)</f>
        <v>46.799999999999272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1549.8490704213102</v>
      </c>
      <c r="J424" s="4">
        <f>D424/(constants!$A$4+constants!$B$4*data!D424+constants!$C$4*data!D424^2+constants!$D$4*data!D424^3+constants!$E$4*data!D424^4+constants!$F$4*data!D424^5+constants!$G$4*data!D424^6+constants!$H$4*data!D424^7)</f>
        <v>12711.156921956524</v>
      </c>
      <c r="K424" s="4">
        <f>E424/(constants!$A$4+constants!$B$4*data!E424+constants!$C$4*data!E424^2+constants!$D$4*data!E424^3+constants!$E$4*data!E424^4+constants!$F$4*data!E424^5+constants!$G$4*data!E424^6+constants!$H$4*data!E424^7)</f>
        <v>1422.2389292009132</v>
      </c>
      <c r="L424" s="4">
        <f>F424/(constants!$A$4+constants!$B$4*data!F424+constants!$C$4*data!F424^2+constants!$D$4*data!F424^3+constants!$E$4*data!F424^4+constants!$F$4*data!F424^5+constants!$G$4*data!F424^6+constants!$H$4*data!F424^7)</f>
        <v>8389.8312135977685</v>
      </c>
      <c r="M424" s="4">
        <f>G424/(constants!$A$4+constants!$B$4*data!G424+constants!$C$4*data!G424^2+constants!$D$4*data!G424^3+constants!$E$4*data!G424^4+constants!$F$4*data!G424^5+constants!$G$4*data!G424^6+constants!$H$4*data!G424^7)</f>
        <v>46.689584514172431</v>
      </c>
      <c r="N424" s="4"/>
      <c r="O424" s="4">
        <f t="shared" si="131"/>
        <v>2583.0817840355171</v>
      </c>
      <c r="P424" s="4">
        <f t="shared" si="132"/>
        <v>2542.2313843913048</v>
      </c>
      <c r="Q424" s="4">
        <f t="shared" si="133"/>
        <v>284.44778584018263</v>
      </c>
      <c r="R424" s="4">
        <f t="shared" si="134"/>
        <v>1398.3052022662948</v>
      </c>
      <c r="S424" s="4">
        <f t="shared" si="135"/>
        <v>7.7815974190287376</v>
      </c>
      <c r="T424" s="4">
        <f t="shared" si="136"/>
        <v>1.0160687181721633</v>
      </c>
      <c r="U424" s="4">
        <f t="shared" si="137"/>
        <v>0.11188902300027617</v>
      </c>
      <c r="V424" s="4">
        <f t="shared" si="138"/>
        <v>5.5650207168054296E-3</v>
      </c>
      <c r="W424" s="4"/>
      <c r="X424">
        <f>IF(front!E424&gt;$X$2,O424,P424)</f>
        <v>2542.2313843913048</v>
      </c>
      <c r="Y424">
        <f t="shared" si="147"/>
        <v>2274.422951174452</v>
      </c>
      <c r="Z424">
        <f>SUMPRODUCT($B$7:$B$456,Y$7:Y$456,EXP(constants!$B$32+constants!$A$32*ABS($A$7:$A$456-$A424)))</f>
        <v>37.528044876164472</v>
      </c>
      <c r="AA424">
        <f t="shared" si="127"/>
        <v>2236.8949062982874</v>
      </c>
      <c r="AB424">
        <f t="shared" si="140"/>
        <v>2232.7372972785361</v>
      </c>
      <c r="AD424" s="4">
        <f t="shared" si="128"/>
        <v>1390.4223632277708</v>
      </c>
      <c r="AE424">
        <f>SUMPRODUCT($B$7:$B$456,AD$7:AD$456,EXP(constants!$B$32+constants!$A$32*ABS($A$7:$A$456-$A424)))</f>
        <v>25.218464720687876</v>
      </c>
      <c r="AF424" s="4">
        <f t="shared" si="129"/>
        <v>1365.2038985070828</v>
      </c>
      <c r="AG424">
        <f t="shared" si="141"/>
        <v>1365.2038985070828</v>
      </c>
      <c r="AH424" s="4"/>
      <c r="AI424" s="5">
        <f>SUMPRODUCT(constants!$B$13:$B$20,A424^constants!$A$13:$A$20)*constants!$C$10/((A424/1000000000)^5*(EXP(0.014388/(A424/1000000000)/constants!$B$9)-1))</f>
        <v>1.8177569351247884E-6</v>
      </c>
      <c r="AJ424">
        <f>SUMPRODUCT(A424^constants!$E$28:$J$28,constants!$E$27:$J$27)</f>
        <v>6.0597860210683191E-7</v>
      </c>
      <c r="AL424" s="17">
        <f t="shared" si="130"/>
        <v>8.1413829443366955E-10</v>
      </c>
      <c r="AM424">
        <f t="shared" si="142"/>
        <v>4.4387406362485421E-10</v>
      </c>
      <c r="AN424">
        <f t="shared" si="143"/>
        <v>1.834165050746801</v>
      </c>
      <c r="AO424">
        <f t="shared" si="144"/>
        <v>8.338275286994486E-10</v>
      </c>
      <c r="AQ424">
        <f t="shared" si="148"/>
        <v>8.1413829443366955E-10</v>
      </c>
      <c r="AS424" s="4">
        <f t="shared" si="145"/>
        <v>0.97638692224939005</v>
      </c>
    </row>
    <row r="425" spans="1:45" x14ac:dyDescent="0.2">
      <c r="A425">
        <f>front!A425</f>
        <v>385.98</v>
      </c>
      <c r="B425" s="1">
        <f t="shared" si="146"/>
        <v>0.47000000000002728</v>
      </c>
      <c r="C425">
        <f>front!D425-front!B425</f>
        <v>1577.2000000000003</v>
      </c>
      <c r="D425" s="2">
        <f>front!E425-front!C425</f>
        <v>12843.300000000001</v>
      </c>
      <c r="E425" s="2">
        <f>IF(front!F425-front!C425&gt;0,front!F425-front!C425,0)</f>
        <v>1442.2999999999993</v>
      </c>
      <c r="F425" s="2">
        <f>front!I425-front!H425</f>
        <v>8414.5</v>
      </c>
      <c r="G425" s="2">
        <f>IF(front!J425-front!H425&gt;0,front!J425-front!H425,0)</f>
        <v>81.699999999998909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1573.5951126847831</v>
      </c>
      <c r="J425" s="4">
        <f>D425/(constants!$A$4+constants!$B$4*data!D425+constants!$C$4*data!D425^2+constants!$D$4*data!D425^3+constants!$E$4*data!D425^4+constants!$F$4*data!D425^5+constants!$G$4*data!D425^6+constants!$H$4*data!D425^7)</f>
        <v>12871.50022975094</v>
      </c>
      <c r="K425" s="4">
        <f>E425/(constants!$A$4+constants!$B$4*data!E425+constants!$C$4*data!E425^2+constants!$D$4*data!E425^3+constants!$E$4*data!E425^4+constants!$F$4*data!E425^5+constants!$G$4*data!E425^6+constants!$H$4*data!E425^7)</f>
        <v>1439.0008656158736</v>
      </c>
      <c r="L425" s="4">
        <f>F425/(constants!$A$4+constants!$B$4*data!F425+constants!$C$4*data!F425^2+constants!$D$4*data!F425^3+constants!$E$4*data!F425^4+constants!$F$4*data!F425^5+constants!$G$4*data!F425^6+constants!$H$4*data!F425^7)</f>
        <v>8405.6802500735776</v>
      </c>
      <c r="M425" s="4">
        <f>G425/(constants!$A$4+constants!$B$4*data!G425+constants!$C$4*data!G425^2+constants!$D$4*data!G425^3+constants!$E$4*data!G425^4+constants!$F$4*data!G425^5+constants!$G$4*data!G425^6+constants!$H$4*data!G425^7)</f>
        <v>81.507542500422218</v>
      </c>
      <c r="N425" s="4"/>
      <c r="O425" s="4">
        <f t="shared" si="131"/>
        <v>2622.6585211413053</v>
      </c>
      <c r="P425" s="4">
        <f t="shared" si="132"/>
        <v>2574.3000459501882</v>
      </c>
      <c r="Q425" s="4">
        <f t="shared" si="133"/>
        <v>287.80017312317472</v>
      </c>
      <c r="R425" s="4">
        <f t="shared" si="134"/>
        <v>1400.9467083455963</v>
      </c>
      <c r="S425" s="4">
        <f t="shared" si="135"/>
        <v>13.584590416737036</v>
      </c>
      <c r="T425" s="4">
        <f t="shared" si="136"/>
        <v>1.0187850966584853</v>
      </c>
      <c r="U425" s="4">
        <f t="shared" si="137"/>
        <v>0.11179744706757604</v>
      </c>
      <c r="V425" s="4">
        <f t="shared" si="138"/>
        <v>9.6967217495227409E-3</v>
      </c>
      <c r="W425" s="4"/>
      <c r="X425">
        <f>IF(front!E425&gt;$X$2,O425,P425)</f>
        <v>2574.3000459501882</v>
      </c>
      <c r="Y425">
        <f t="shared" si="147"/>
        <v>2306.4916127333354</v>
      </c>
      <c r="Z425">
        <f>SUMPRODUCT($B$7:$B$456,Y$7:Y$456,EXP(constants!$B$32+constants!$A$32*ABS($A$7:$A$456-$A425)))</f>
        <v>37.58535398073726</v>
      </c>
      <c r="AA425">
        <f t="shared" si="127"/>
        <v>2268.9062587525982</v>
      </c>
      <c r="AB425">
        <f t="shared" si="140"/>
        <v>2264.7486497328468</v>
      </c>
      <c r="AD425" s="4">
        <f t="shared" si="128"/>
        <v>1387.185377105618</v>
      </c>
      <c r="AE425">
        <f>SUMPRODUCT($B$7:$B$456,AD$7:AD$456,EXP(constants!$B$32+constants!$A$32*ABS($A$7:$A$456-$A425)))</f>
        <v>25.010502746349136</v>
      </c>
      <c r="AF425" s="4">
        <f t="shared" si="129"/>
        <v>1362.1748743592689</v>
      </c>
      <c r="AG425">
        <f t="shared" si="141"/>
        <v>1362.1748743592689</v>
      </c>
      <c r="AH425" s="4"/>
      <c r="AI425" s="5">
        <f>SUMPRODUCT(constants!$B$13:$B$20,A425^constants!$A$13:$A$20)*constants!$C$10/((A425/1000000000)^5*(EXP(0.014388/(A425/1000000000)/constants!$B$9)-1))</f>
        <v>1.8330295122514167E-6</v>
      </c>
      <c r="AJ425">
        <f>SUMPRODUCT(A425^constants!$E$28:$J$28,constants!$E$27:$J$27)</f>
        <v>6.0419671906510606E-7</v>
      </c>
      <c r="AL425" s="17">
        <f t="shared" si="130"/>
        <v>8.0937437029387059E-10</v>
      </c>
      <c r="AM425">
        <f t="shared" si="142"/>
        <v>4.4355297578756492E-10</v>
      </c>
      <c r="AN425">
        <f t="shared" si="143"/>
        <v>1.8247524297560165</v>
      </c>
      <c r="AO425">
        <f t="shared" si="144"/>
        <v>8.3322435789087289E-10</v>
      </c>
      <c r="AQ425">
        <f t="shared" si="148"/>
        <v>8.0937437029387059E-10</v>
      </c>
      <c r="AS425" s="4">
        <f t="shared" si="145"/>
        <v>0.97137627174345531</v>
      </c>
    </row>
    <row r="426" spans="1:45" x14ac:dyDescent="0.2">
      <c r="A426">
        <f>front!A426</f>
        <v>386.45</v>
      </c>
      <c r="B426" s="1">
        <f t="shared" si="146"/>
        <v>0.46999999999997044</v>
      </c>
      <c r="C426">
        <f>front!D426-front!B426</f>
        <v>1584.6599999999999</v>
      </c>
      <c r="D426" s="2">
        <f>front!E426-front!C426</f>
        <v>13015.9</v>
      </c>
      <c r="E426" s="2">
        <f>IF(front!F426-front!C426&gt;0,front!F426-front!C426,0)</f>
        <v>1525.6000000000004</v>
      </c>
      <c r="F426" s="2">
        <f>front!I426-front!H426</f>
        <v>8404.8000000000011</v>
      </c>
      <c r="G426" s="2">
        <f>IF(front!J426-front!H426&gt;0,front!J426-front!H426,0)</f>
        <v>110.60000000000036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1581.0381985990059</v>
      </c>
      <c r="J426" s="4">
        <f>D426/(constants!$A$4+constants!$B$4*data!D426+constants!$C$4*data!D426^2+constants!$D$4*data!D426^3+constants!$E$4*data!D426^4+constants!$F$4*data!D426^5+constants!$G$4*data!D426^6+constants!$H$4*data!D426^7)</f>
        <v>13046.636166614848</v>
      </c>
      <c r="K426" s="4">
        <f>E426/(constants!$A$4+constants!$B$4*data!E426+constants!$C$4*data!E426^2+constants!$D$4*data!E426^3+constants!$E$4*data!E426^4+constants!$F$4*data!E426^5+constants!$G$4*data!E426^6+constants!$H$4*data!E426^7)</f>
        <v>1522.1120887161953</v>
      </c>
      <c r="L426" s="4">
        <f>F426/(constants!$A$4+constants!$B$4*data!F426+constants!$C$4*data!F426^2+constants!$D$4*data!F426^3+constants!$E$4*data!F426^4+constants!$F$4*data!F426^5+constants!$G$4*data!F426^6+constants!$H$4*data!F426^7)</f>
        <v>8395.9500885254238</v>
      </c>
      <c r="M426" s="4">
        <f>G426/(constants!$A$4+constants!$B$4*data!G426+constants!$C$4*data!G426^2+constants!$D$4*data!G426^3+constants!$E$4*data!G426^4+constants!$F$4*data!G426^5+constants!$G$4*data!G426^6+constants!$H$4*data!G426^7)</f>
        <v>110.33978701625945</v>
      </c>
      <c r="N426" s="4"/>
      <c r="O426" s="4">
        <f t="shared" si="131"/>
        <v>2635.0636643316761</v>
      </c>
      <c r="P426" s="4">
        <f t="shared" si="132"/>
        <v>2609.3272333229693</v>
      </c>
      <c r="Q426" s="4">
        <f t="shared" si="133"/>
        <v>304.42241774323907</v>
      </c>
      <c r="R426" s="4">
        <f t="shared" si="134"/>
        <v>1399.3250147542374</v>
      </c>
      <c r="S426" s="4">
        <f t="shared" si="135"/>
        <v>18.389964502709908</v>
      </c>
      <c r="T426" s="4">
        <f t="shared" si="136"/>
        <v>1.0098632439350781</v>
      </c>
      <c r="U426" s="4">
        <f t="shared" si="137"/>
        <v>0.11666701433823544</v>
      </c>
      <c r="V426" s="4">
        <f t="shared" si="138"/>
        <v>1.3142025125549354E-2</v>
      </c>
      <c r="W426" s="4"/>
      <c r="X426">
        <f>IF(front!E426&gt;$X$2,O426,P426)</f>
        <v>2609.3272333229693</v>
      </c>
      <c r="Y426">
        <f t="shared" si="147"/>
        <v>2341.5188001061165</v>
      </c>
      <c r="Z426">
        <f>SUMPRODUCT($B$7:$B$456,Y$7:Y$456,EXP(constants!$B$32+constants!$A$32*ABS($A$7:$A$456-$A426)))</f>
        <v>37.629300217864568</v>
      </c>
      <c r="AA426">
        <f t="shared" si="127"/>
        <v>2303.889499888252</v>
      </c>
      <c r="AB426">
        <f t="shared" si="140"/>
        <v>2299.7318908685006</v>
      </c>
      <c r="AD426" s="4">
        <f t="shared" si="128"/>
        <v>1380.695789635942</v>
      </c>
      <c r="AE426">
        <f>SUMPRODUCT($B$7:$B$456,AD$7:AD$456,EXP(constants!$B$32+constants!$A$32*ABS($A$7:$A$456-$A426)))</f>
        <v>24.796223388956079</v>
      </c>
      <c r="AF426" s="4">
        <f t="shared" si="129"/>
        <v>1355.8995662469858</v>
      </c>
      <c r="AG426">
        <f t="shared" si="141"/>
        <v>1355.8995662469858</v>
      </c>
      <c r="AH426" s="4"/>
      <c r="AI426" s="5">
        <f>SUMPRODUCT(constants!$B$13:$B$20,A426^constants!$A$13:$A$20)*constants!$C$10/((A426/1000000000)^5*(EXP(0.014388/(A426/1000000000)/constants!$B$9)-1))</f>
        <v>1.848378598311939E-6</v>
      </c>
      <c r="AJ426">
        <f>SUMPRODUCT(A426^constants!$E$28:$J$28,constants!$E$27:$J$27)</f>
        <v>6.0245224164668385E-7</v>
      </c>
      <c r="AL426" s="17">
        <f t="shared" si="130"/>
        <v>8.0373655974909899E-10</v>
      </c>
      <c r="AM426">
        <f t="shared" si="142"/>
        <v>4.4431922293051558E-10</v>
      </c>
      <c r="AN426">
        <f t="shared" si="143"/>
        <v>1.8089169188945726</v>
      </c>
      <c r="AO426">
        <f t="shared" si="144"/>
        <v>8.3466377058455875E-10</v>
      </c>
      <c r="AQ426">
        <f t="shared" si="148"/>
        <v>8.0373655974909899E-10</v>
      </c>
      <c r="AS426" s="4">
        <f t="shared" si="145"/>
        <v>0.96294650381937652</v>
      </c>
    </row>
    <row r="427" spans="1:45" x14ac:dyDescent="0.2">
      <c r="A427">
        <f>front!A427</f>
        <v>386.92</v>
      </c>
      <c r="B427" s="1">
        <f t="shared" si="146"/>
        <v>0.47000000000002728</v>
      </c>
      <c r="C427">
        <f>front!D427-front!B427</f>
        <v>1629.9400000000005</v>
      </c>
      <c r="D427" s="2">
        <f>front!E427-front!C427</f>
        <v>13176.5</v>
      </c>
      <c r="E427" s="2">
        <f>IF(front!F427-front!C427&gt;0,front!F427-front!C427,0)</f>
        <v>1551.3000000000011</v>
      </c>
      <c r="F427" s="2">
        <f>front!I427-front!H427</f>
        <v>8507.6</v>
      </c>
      <c r="G427" s="2">
        <f>IF(front!J427-front!H427&gt;0,front!J427-front!H427,0)</f>
        <v>167.69999999999891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1626.215522256625</v>
      </c>
      <c r="J427" s="4">
        <f>D427/(constants!$A$4+constants!$B$4*data!D427+constants!$C$4*data!D427^2+constants!$D$4*data!D427^3+constants!$E$4*data!D427^4+constants!$F$4*data!D427^5+constants!$G$4*data!D427^6+constants!$H$4*data!D427^7)</f>
        <v>13209.677904722466</v>
      </c>
      <c r="K427" s="4">
        <f>E427/(constants!$A$4+constants!$B$4*data!E427+constants!$C$4*data!E427^2+constants!$D$4*data!E427^3+constants!$E$4*data!E427^4+constants!$F$4*data!E427^5+constants!$G$4*data!E427^6+constants!$H$4*data!E427^7)</f>
        <v>1547.7538310968869</v>
      </c>
      <c r="L427" s="4">
        <f>F427/(constants!$A$4+constants!$B$4*data!F427+constants!$C$4*data!F427^2+constants!$D$4*data!F427^3+constants!$E$4*data!F427^4+constants!$F$4*data!F427^5+constants!$G$4*data!F427^6+constants!$H$4*data!F427^7)</f>
        <v>8499.0789969585967</v>
      </c>
      <c r="M427" s="4">
        <f>G427/(constants!$A$4+constants!$B$4*data!G427+constants!$C$4*data!G427^2+constants!$D$4*data!G427^3+constants!$E$4*data!G427^4+constants!$F$4*data!G427^5+constants!$G$4*data!G427^6+constants!$H$4*data!G427^7)</f>
        <v>167.30637165623708</v>
      </c>
      <c r="N427" s="4"/>
      <c r="O427" s="4">
        <f t="shared" si="131"/>
        <v>2710.359203761042</v>
      </c>
      <c r="P427" s="4">
        <f t="shared" si="132"/>
        <v>2641.9355809444933</v>
      </c>
      <c r="Q427" s="4">
        <f t="shared" si="133"/>
        <v>309.55076621937735</v>
      </c>
      <c r="R427" s="4">
        <f t="shared" si="134"/>
        <v>1416.5131661597661</v>
      </c>
      <c r="S427" s="4">
        <f t="shared" si="135"/>
        <v>27.884395276039513</v>
      </c>
      <c r="T427" s="4">
        <f t="shared" si="136"/>
        <v>1.0258990504197256</v>
      </c>
      <c r="U427" s="4">
        <f t="shared" si="137"/>
        <v>0.11716817338472454</v>
      </c>
      <c r="V427" s="4">
        <f t="shared" si="138"/>
        <v>1.9685235508001258E-2</v>
      </c>
      <c r="W427" s="4"/>
      <c r="X427">
        <f>IF(front!E427&gt;$X$2,O427,P427)</f>
        <v>2641.9355809444933</v>
      </c>
      <c r="Y427">
        <f t="shared" si="147"/>
        <v>2374.1271477276405</v>
      </c>
      <c r="Z427">
        <f>SUMPRODUCT($B$7:$B$456,Y$7:Y$456,EXP(constants!$B$32+constants!$A$32*ABS($A$7:$A$456-$A427)))</f>
        <v>37.659304108481685</v>
      </c>
      <c r="AA427">
        <f t="shared" si="127"/>
        <v>2336.4678436191589</v>
      </c>
      <c r="AB427">
        <f t="shared" si="140"/>
        <v>2332.3102345994075</v>
      </c>
      <c r="AD427" s="4">
        <f t="shared" si="128"/>
        <v>1388.2659840182059</v>
      </c>
      <c r="AE427">
        <f>SUMPRODUCT($B$7:$B$456,AD$7:AD$456,EXP(constants!$B$32+constants!$A$32*ABS($A$7:$A$456-$A427)))</f>
        <v>24.575586678161791</v>
      </c>
      <c r="AF427" s="4">
        <f t="shared" si="129"/>
        <v>1363.6903973400442</v>
      </c>
      <c r="AG427">
        <f t="shared" si="141"/>
        <v>1363.6903973400442</v>
      </c>
      <c r="AH427" s="4"/>
      <c r="AI427" s="5">
        <f>SUMPRODUCT(constants!$B$13:$B$20,A427^constants!$A$13:$A$20)*constants!$C$10/((A427/1000000000)^5*(EXP(0.014388/(A427/1000000000)/constants!$B$9)-1))</f>
        <v>1.8638041929131106E-6</v>
      </c>
      <c r="AJ427">
        <f>SUMPRODUCT(A427^constants!$E$28:$J$28,constants!$E$27:$J$27)</f>
        <v>6.0074534091589986E-7</v>
      </c>
      <c r="AL427" s="17">
        <f t="shared" si="130"/>
        <v>7.991236179749619E-10</v>
      </c>
      <c r="AM427">
        <f t="shared" si="142"/>
        <v>4.4052912749674548E-10</v>
      </c>
      <c r="AN427">
        <f t="shared" si="143"/>
        <v>1.8140085821700078</v>
      </c>
      <c r="AO427">
        <f t="shared" si="144"/>
        <v>8.2754399007008713E-10</v>
      </c>
      <c r="AQ427">
        <f t="shared" si="148"/>
        <v>7.991236179749619E-10</v>
      </c>
      <c r="AS427" s="4">
        <f t="shared" si="145"/>
        <v>0.9656569651448762</v>
      </c>
    </row>
    <row r="428" spans="1:45" x14ac:dyDescent="0.2">
      <c r="A428">
        <f>front!A428</f>
        <v>387.39</v>
      </c>
      <c r="B428" s="1">
        <f t="shared" si="146"/>
        <v>0.46999999999997044</v>
      </c>
      <c r="C428">
        <f>front!D428-front!B428</f>
        <v>1664.2700000000004</v>
      </c>
      <c r="D428" s="2">
        <f>front!E428-front!C428</f>
        <v>13437.4</v>
      </c>
      <c r="E428" s="2">
        <f>IF(front!F428-front!C428&gt;0,front!F428-front!C428,0)</f>
        <v>1572.7000000000007</v>
      </c>
      <c r="F428" s="2">
        <f>front!I428-front!H428</f>
        <v>8725.8000000000011</v>
      </c>
      <c r="G428" s="2">
        <f>IF(front!J428-front!H428&gt;0,front!J428-front!H428,0)</f>
        <v>151.5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1660.4676618920405</v>
      </c>
      <c r="J428" s="4">
        <f>D428/(constants!$A$4+constants!$B$4*data!D428+constants!$C$4*data!D428^2+constants!$D$4*data!D428^3+constants!$E$4*data!D428^4+constants!$F$4*data!D428^5+constants!$G$4*data!D428^6+constants!$H$4*data!D428^7)</f>
        <v>13474.714866084674</v>
      </c>
      <c r="K428" s="4">
        <f>E428/(constants!$A$4+constants!$B$4*data!E428+constants!$C$4*data!E428^2+constants!$D$4*data!E428^3+constants!$E$4*data!E428^4+constants!$F$4*data!E428^5+constants!$G$4*data!E428^6+constants!$H$4*data!E428^7)</f>
        <v>1569.1053152568325</v>
      </c>
      <c r="L428" s="4">
        <f>F428/(constants!$A$4+constants!$B$4*data!F428+constants!$C$4*data!F428^2+constants!$D$4*data!F428^3+constants!$E$4*data!F428^4+constants!$F$4*data!F428^5+constants!$G$4*data!F428^6+constants!$H$4*data!F428^7)</f>
        <v>8718.0460991372784</v>
      </c>
      <c r="M428" s="4">
        <f>G428/(constants!$A$4+constants!$B$4*data!G428+constants!$C$4*data!G428^2+constants!$D$4*data!G428^3+constants!$E$4*data!G428^4+constants!$F$4*data!G428^5+constants!$G$4*data!G428^6+constants!$H$4*data!G428^7)</f>
        <v>151.14416425921544</v>
      </c>
      <c r="N428" s="4"/>
      <c r="O428" s="4">
        <f t="shared" si="131"/>
        <v>2767.4461031534006</v>
      </c>
      <c r="P428" s="4">
        <f t="shared" si="132"/>
        <v>2694.9429732169347</v>
      </c>
      <c r="Q428" s="4">
        <f t="shared" si="133"/>
        <v>313.82106305136648</v>
      </c>
      <c r="R428" s="4">
        <f t="shared" si="134"/>
        <v>1453.0076831895465</v>
      </c>
      <c r="S428" s="4">
        <f t="shared" si="135"/>
        <v>25.190694043202573</v>
      </c>
      <c r="T428" s="4">
        <f t="shared" si="136"/>
        <v>1.0269034004270299</v>
      </c>
      <c r="U428" s="4">
        <f t="shared" si="137"/>
        <v>0.11644812753746714</v>
      </c>
      <c r="V428" s="4">
        <f t="shared" si="138"/>
        <v>1.7336931066947715E-2</v>
      </c>
      <c r="W428" s="4"/>
      <c r="X428">
        <f>IF(front!E428&gt;$X$2,O428,P428)</f>
        <v>2694.9429732169347</v>
      </c>
      <c r="Y428">
        <f t="shared" si="147"/>
        <v>2427.1345400000819</v>
      </c>
      <c r="Z428">
        <f>SUMPRODUCT($B$7:$B$456,Y$7:Y$456,EXP(constants!$B$32+constants!$A$32*ABS($A$7:$A$456-$A428)))</f>
        <v>37.674818394107255</v>
      </c>
      <c r="AA428">
        <f t="shared" si="127"/>
        <v>2389.4597216059747</v>
      </c>
      <c r="AB428">
        <f t="shared" si="140"/>
        <v>2385.3021125862233</v>
      </c>
      <c r="AD428" s="4">
        <f t="shared" si="128"/>
        <v>1427.489248385185</v>
      </c>
      <c r="AE428">
        <f>SUMPRODUCT($B$7:$B$456,AD$7:AD$456,EXP(constants!$B$32+constants!$A$32*ABS($A$7:$A$456-$A428)))</f>
        <v>24.348302891417546</v>
      </c>
      <c r="AF428" s="4">
        <f t="shared" si="129"/>
        <v>1403.1409454937675</v>
      </c>
      <c r="AG428">
        <f t="shared" si="141"/>
        <v>1403.1409454937675</v>
      </c>
      <c r="AH428" s="4"/>
      <c r="AI428" s="5">
        <f>SUMPRODUCT(constants!$B$13:$B$20,A428^constants!$A$13:$A$20)*constants!$C$10/((A428/1000000000)^5*(EXP(0.014388/(A428/1000000000)/constants!$B$9)-1))</f>
        <v>1.8793062934612965E-6</v>
      </c>
      <c r="AJ428">
        <f>SUMPRODUCT(A428^constants!$E$28:$J$28,constants!$E$27:$J$27)</f>
        <v>5.9907618431758814E-7</v>
      </c>
      <c r="AL428" s="17">
        <f t="shared" si="130"/>
        <v>7.8786929485577429E-10</v>
      </c>
      <c r="AM428">
        <f t="shared" si="142"/>
        <v>4.2695367578113994E-10</v>
      </c>
      <c r="AN428">
        <f t="shared" si="143"/>
        <v>1.8453273494233664</v>
      </c>
      <c r="AO428">
        <f t="shared" si="144"/>
        <v>8.0204219511824476E-10</v>
      </c>
      <c r="AQ428">
        <f t="shared" si="148"/>
        <v>7.8786929485577429E-10</v>
      </c>
      <c r="AS428" s="4">
        <f t="shared" si="145"/>
        <v>0.98232898424953696</v>
      </c>
    </row>
    <row r="429" spans="1:45" x14ac:dyDescent="0.2">
      <c r="A429">
        <f>front!A429</f>
        <v>387.85</v>
      </c>
      <c r="B429" s="1">
        <f t="shared" si="146"/>
        <v>0.46000000000003638</v>
      </c>
      <c r="C429">
        <f>front!D429-front!B429</f>
        <v>1687.9999999999995</v>
      </c>
      <c r="D429" s="2">
        <f>front!E429-front!C429</f>
        <v>13605.6</v>
      </c>
      <c r="E429" s="2">
        <f>IF(front!F429-front!C429&gt;0,front!F429-front!C429,0)</f>
        <v>1678.7000000000007</v>
      </c>
      <c r="F429" s="2">
        <f>front!I429-front!H429</f>
        <v>8827.4000000000015</v>
      </c>
      <c r="G429" s="2">
        <f>IF(front!J429-front!H429&gt;0,front!J429-front!H429,0)</f>
        <v>235.20000000000073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1684.1438356540687</v>
      </c>
      <c r="J429" s="4">
        <f>D429/(constants!$A$4+constants!$B$4*data!D429+constants!$C$4*data!D429^2+constants!$D$4*data!D429^3+constants!$E$4*data!D429^4+constants!$F$4*data!D429^5+constants!$G$4*data!D429^6+constants!$H$4*data!D429^7)</f>
        <v>13645.694621500945</v>
      </c>
      <c r="K429" s="4">
        <f>E429/(constants!$A$4+constants!$B$4*data!E429+constants!$C$4*data!E429^2+constants!$D$4*data!E429^3+constants!$E$4*data!E429^4+constants!$F$4*data!E429^5+constants!$G$4*data!E429^6+constants!$H$4*data!E429^7)</f>
        <v>1674.8649312622981</v>
      </c>
      <c r="L429" s="4">
        <f>F429/(constants!$A$4+constants!$B$4*data!F429+constants!$C$4*data!F429^2+constants!$D$4*data!F429^3+constants!$E$4*data!F429^4+constants!$F$4*data!F429^5+constants!$G$4*data!F429^6+constants!$H$4*data!F429^7)</f>
        <v>8820.0360373763124</v>
      </c>
      <c r="M429" s="4">
        <f>G429/(constants!$A$4+constants!$B$4*data!G429+constants!$C$4*data!G429^2+constants!$D$4*data!G429^3+constants!$E$4*data!G429^4+constants!$F$4*data!G429^5+constants!$G$4*data!G429^6+constants!$H$4*data!G429^7)</f>
        <v>234.64937232301875</v>
      </c>
      <c r="N429" s="4"/>
      <c r="O429" s="4">
        <f t="shared" si="131"/>
        <v>2806.9063927567813</v>
      </c>
      <c r="P429" s="4">
        <f t="shared" si="132"/>
        <v>2729.138924300189</v>
      </c>
      <c r="Q429" s="4">
        <f t="shared" si="133"/>
        <v>334.97298625245958</v>
      </c>
      <c r="R429" s="4">
        <f t="shared" si="134"/>
        <v>1470.0060062293853</v>
      </c>
      <c r="S429" s="4">
        <f t="shared" si="135"/>
        <v>39.108228720503128</v>
      </c>
      <c r="T429" s="4">
        <f t="shared" si="136"/>
        <v>1.0284952399323291</v>
      </c>
      <c r="U429" s="4">
        <f t="shared" si="137"/>
        <v>0.12273944109985313</v>
      </c>
      <c r="V429" s="4">
        <f t="shared" si="138"/>
        <v>2.6604128523812665E-2</v>
      </c>
      <c r="W429" s="4"/>
      <c r="X429">
        <f>IF(front!E429&gt;$X$2,O429,P429)</f>
        <v>2729.138924300189</v>
      </c>
      <c r="Y429">
        <f t="shared" si="147"/>
        <v>2461.3304910833363</v>
      </c>
      <c r="Z429">
        <f>SUMPRODUCT($B$7:$B$456,Y$7:Y$456,EXP(constants!$B$32+constants!$A$32*ABS($A$7:$A$456-$A429)))</f>
        <v>37.674646992326309</v>
      </c>
      <c r="AA429">
        <f t="shared" si="127"/>
        <v>2423.6558440910098</v>
      </c>
      <c r="AB429">
        <f t="shared" si="140"/>
        <v>2419.4982350712585</v>
      </c>
      <c r="AD429" s="4">
        <f t="shared" si="128"/>
        <v>1430.3889641897074</v>
      </c>
      <c r="AE429">
        <f>SUMPRODUCT($B$7:$B$456,AD$7:AD$456,EXP(constants!$B$32+constants!$A$32*ABS($A$7:$A$456-$A429)))</f>
        <v>24.118340757026949</v>
      </c>
      <c r="AF429" s="4">
        <f t="shared" si="129"/>
        <v>1406.2706234326804</v>
      </c>
      <c r="AG429">
        <f t="shared" si="141"/>
        <v>1406.2706234326804</v>
      </c>
      <c r="AH429" s="4"/>
      <c r="AI429" s="5">
        <f>SUMPRODUCT(constants!$B$13:$B$20,A429^constants!$A$13:$A$20)*constants!$C$10/((A429/1000000000)^5*(EXP(0.014388/(A429/1000000000)/constants!$B$9)-1))</f>
        <v>1.8945526390718602E-6</v>
      </c>
      <c r="AJ429">
        <f>SUMPRODUCT(A429^constants!$E$28:$J$28,constants!$E$27:$J$27)</f>
        <v>5.9747924718340931E-7</v>
      </c>
      <c r="AL429" s="17">
        <f t="shared" si="130"/>
        <v>7.8303534658956358E-10</v>
      </c>
      <c r="AM429">
        <f t="shared" si="142"/>
        <v>4.248679004080833E-10</v>
      </c>
      <c r="AN429">
        <f t="shared" si="143"/>
        <v>1.8430089584020408</v>
      </c>
      <c r="AO429">
        <f t="shared" si="144"/>
        <v>7.981240186189576E-10</v>
      </c>
      <c r="AQ429">
        <f t="shared" si="148"/>
        <v>7.8303534658956358E-10</v>
      </c>
      <c r="AS429" s="4">
        <f t="shared" si="145"/>
        <v>0.98109482777438162</v>
      </c>
    </row>
    <row r="430" spans="1:45" x14ac:dyDescent="0.2">
      <c r="A430">
        <f>front!A430</f>
        <v>388.32</v>
      </c>
      <c r="B430" s="1">
        <f t="shared" si="146"/>
        <v>0.46999999999997044</v>
      </c>
      <c r="C430">
        <f>front!D430-front!B430</f>
        <v>1703.9300000000003</v>
      </c>
      <c r="D430" s="2">
        <f>front!E430-front!C430</f>
        <v>13721.800000000001</v>
      </c>
      <c r="E430" s="2">
        <f>IF(front!F430-front!C430&gt;0,front!F430-front!C430,0)</f>
        <v>1674.5</v>
      </c>
      <c r="F430" s="2">
        <f>front!I430-front!H430</f>
        <v>8881.1</v>
      </c>
      <c r="G430" s="2">
        <f>IF(front!J430-front!H430&gt;0,front!J430-front!H430,0)</f>
        <v>306.80000000000109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1700.0376991243561</v>
      </c>
      <c r="J430" s="4">
        <f>D430/(constants!$A$4+constants!$B$4*data!D430+constants!$C$4*data!D430^2+constants!$D$4*data!D430^3+constants!$E$4*data!D430^4+constants!$F$4*data!D430^5+constants!$G$4*data!D430^6+constants!$H$4*data!D430^7)</f>
        <v>13763.86697067103</v>
      </c>
      <c r="K430" s="4">
        <f>E430/(constants!$A$4+constants!$B$4*data!E430+constants!$C$4*data!E430^2+constants!$D$4*data!E430^3+constants!$E$4*data!E430^4+constants!$F$4*data!E430^5+constants!$G$4*data!E430^6+constants!$H$4*data!E430^7)</f>
        <v>1670.6744580506179</v>
      </c>
      <c r="L430" s="4">
        <f>F430/(constants!$A$4+constants!$B$4*data!F430+constants!$C$4*data!F430^2+constants!$D$4*data!F430^3+constants!$E$4*data!F430^4+constants!$F$4*data!F430^5+constants!$G$4*data!F430^6+constants!$H$4*data!F430^7)</f>
        <v>8873.9507139141533</v>
      </c>
      <c r="M430" s="4">
        <f>G430/(constants!$A$4+constants!$B$4*data!G430+constants!$C$4*data!G430^2+constants!$D$4*data!G430^3+constants!$E$4*data!G430^4+constants!$F$4*data!G430^5+constants!$G$4*data!G430^6+constants!$H$4*data!G430^7)</f>
        <v>306.0835943501487</v>
      </c>
      <c r="N430" s="4"/>
      <c r="O430" s="4">
        <f t="shared" si="131"/>
        <v>2833.3961652072599</v>
      </c>
      <c r="P430" s="4">
        <f t="shared" si="132"/>
        <v>2752.7733941342058</v>
      </c>
      <c r="Q430" s="4">
        <f t="shared" si="133"/>
        <v>334.13489161012359</v>
      </c>
      <c r="R430" s="4">
        <f t="shared" si="134"/>
        <v>1478.9917856523591</v>
      </c>
      <c r="S430" s="4">
        <f t="shared" si="135"/>
        <v>51.013932391691448</v>
      </c>
      <c r="T430" s="4">
        <f t="shared" si="136"/>
        <v>1.0292878343146046</v>
      </c>
      <c r="U430" s="4">
        <f t="shared" si="137"/>
        <v>0.12138118318134018</v>
      </c>
      <c r="V430" s="4">
        <f t="shared" si="138"/>
        <v>3.4492370334017801E-2</v>
      </c>
      <c r="W430" s="4"/>
      <c r="X430">
        <f>IF(front!E430&gt;$X$2,O430,P430)</f>
        <v>2752.7733941342058</v>
      </c>
      <c r="Y430">
        <f t="shared" si="147"/>
        <v>2484.964960917353</v>
      </c>
      <c r="Z430">
        <f>SUMPRODUCT($B$7:$B$456,Y$7:Y$456,EXP(constants!$B$32+constants!$A$32*ABS($A$7:$A$456-$A430)))</f>
        <v>37.659099268793526</v>
      </c>
      <c r="AA430">
        <f t="shared" si="127"/>
        <v>2447.3058616485596</v>
      </c>
      <c r="AB430">
        <f t="shared" si="140"/>
        <v>2443.1482526288082</v>
      </c>
      <c r="AD430" s="4">
        <f t="shared" si="128"/>
        <v>1427.3141420900627</v>
      </c>
      <c r="AE430">
        <f>SUMPRODUCT($B$7:$B$456,AD$7:AD$456,EXP(constants!$B$32+constants!$A$32*ABS($A$7:$A$456-$A430)))</f>
        <v>23.87601715880086</v>
      </c>
      <c r="AF430" s="4">
        <f t="shared" si="129"/>
        <v>1403.4381249312619</v>
      </c>
      <c r="AG430">
        <f t="shared" si="141"/>
        <v>1403.4381249312619</v>
      </c>
      <c r="AH430" s="4"/>
      <c r="AI430" s="5">
        <f>SUMPRODUCT(constants!$B$13:$B$20,A430^constants!$A$13:$A$20)*constants!$C$10/((A430/1000000000)^5*(EXP(0.014388/(A430/1000000000)/constants!$B$9)-1))</f>
        <v>1.9102061074947339E-6</v>
      </c>
      <c r="AJ430">
        <f>SUMPRODUCT(A430^constants!$E$28:$J$28,constants!$E$27:$J$27)</f>
        <v>5.958852545463072E-7</v>
      </c>
      <c r="AL430" s="17">
        <f t="shared" si="130"/>
        <v>7.8186254372380682E-10</v>
      </c>
      <c r="AM430">
        <f t="shared" si="142"/>
        <v>4.2458961600141274E-10</v>
      </c>
      <c r="AN430">
        <f t="shared" si="143"/>
        <v>1.8414546994507877</v>
      </c>
      <c r="AO430">
        <f t="shared" si="144"/>
        <v>7.9760125502877454E-10</v>
      </c>
      <c r="AQ430">
        <f t="shared" si="148"/>
        <v>7.8186254372380682E-10</v>
      </c>
      <c r="AS430" s="4">
        <f t="shared" si="145"/>
        <v>0.98026744415741929</v>
      </c>
    </row>
    <row r="431" spans="1:45" x14ac:dyDescent="0.2">
      <c r="A431">
        <f>front!A431</f>
        <v>388.79</v>
      </c>
      <c r="B431" s="1">
        <f t="shared" si="146"/>
        <v>0.47000000000002728</v>
      </c>
      <c r="C431">
        <f>front!D431-front!B431</f>
        <v>1707.9299999999998</v>
      </c>
      <c r="D431" s="2">
        <f>front!E431-front!C431</f>
        <v>13876.3</v>
      </c>
      <c r="E431" s="2">
        <f>IF(front!F431-front!C431&gt;0,front!F431-front!C431,0)</f>
        <v>1726.6000000000004</v>
      </c>
      <c r="F431" s="2">
        <f>front!I431-front!H431</f>
        <v>8920.4000000000015</v>
      </c>
      <c r="G431" s="2">
        <f>IF(front!J431-front!H431&gt;0,front!J431-front!H431,0)</f>
        <v>359.10000000000036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1704.0286249489084</v>
      </c>
      <c r="J431" s="4">
        <f>D431/(constants!$A$4+constants!$B$4*data!D431+constants!$C$4*data!D431^2+constants!$D$4*data!D431^3+constants!$E$4*data!D431^4+constants!$F$4*data!D431^5+constants!$G$4*data!D431^6+constants!$H$4*data!D431^7)</f>
        <v>13921.055540959276</v>
      </c>
      <c r="K431" s="4">
        <f>E431/(constants!$A$4+constants!$B$4*data!E431+constants!$C$4*data!E431^2+constants!$D$4*data!E431^3+constants!$E$4*data!E431^4+constants!$F$4*data!E431^5+constants!$G$4*data!E431^6+constants!$H$4*data!E431^7)</f>
        <v>1722.6562694849972</v>
      </c>
      <c r="L431" s="4">
        <f>F431/(constants!$A$4+constants!$B$4*data!F431+constants!$C$4*data!F431^2+constants!$D$4*data!F431^3+constants!$E$4*data!F431^4+constants!$F$4*data!F431^5+constants!$G$4*data!F431^6+constants!$H$4*data!F431^7)</f>
        <v>8913.411621137906</v>
      </c>
      <c r="M431" s="4">
        <f>G431/(constants!$A$4+constants!$B$4*data!G431+constants!$C$4*data!G431^2+constants!$D$4*data!G431^3+constants!$E$4*data!G431^4+constants!$F$4*data!G431^5+constants!$G$4*data!G431^6+constants!$H$4*data!G431^7)</f>
        <v>358.26294125687315</v>
      </c>
      <c r="N431" s="4"/>
      <c r="O431" s="4">
        <f t="shared" si="131"/>
        <v>2840.0477082481807</v>
      </c>
      <c r="P431" s="4">
        <f t="shared" si="132"/>
        <v>2784.2111081918551</v>
      </c>
      <c r="Q431" s="4">
        <f t="shared" si="133"/>
        <v>344.53125389699943</v>
      </c>
      <c r="R431" s="4">
        <f t="shared" si="134"/>
        <v>1485.5686035229844</v>
      </c>
      <c r="S431" s="4">
        <f t="shared" si="135"/>
        <v>59.710490209478856</v>
      </c>
      <c r="T431" s="4">
        <f t="shared" si="136"/>
        <v>1.0200547292883215</v>
      </c>
      <c r="U431" s="4">
        <f t="shared" si="137"/>
        <v>0.12374465890294781</v>
      </c>
      <c r="V431" s="4">
        <f t="shared" si="138"/>
        <v>4.0193694231203524E-2</v>
      </c>
      <c r="W431" s="4"/>
      <c r="X431">
        <f>IF(front!E431&gt;$X$2,O431,P431)</f>
        <v>2784.2111081918551</v>
      </c>
      <c r="Y431">
        <f t="shared" si="147"/>
        <v>2516.4026749750024</v>
      </c>
      <c r="Z431">
        <f>SUMPRODUCT($B$7:$B$456,Y$7:Y$456,EXP(constants!$B$32+constants!$A$32*ABS($A$7:$A$456-$A431)))</f>
        <v>37.627128736455475</v>
      </c>
      <c r="AA431">
        <f t="shared" si="127"/>
        <v>2478.7755462385467</v>
      </c>
      <c r="AB431">
        <f t="shared" si="140"/>
        <v>2474.6179372187953</v>
      </c>
      <c r="AD431" s="4">
        <f t="shared" si="128"/>
        <v>1425.0812565315182</v>
      </c>
      <c r="AE431">
        <f>SUMPRODUCT($B$7:$B$456,AD$7:AD$456,EXP(constants!$B$32+constants!$A$32*ABS($A$7:$A$456-$A431)))</f>
        <v>23.625865466683177</v>
      </c>
      <c r="AF431" s="4">
        <f t="shared" si="129"/>
        <v>1401.4553910648351</v>
      </c>
      <c r="AG431">
        <f t="shared" si="141"/>
        <v>1401.4553910648351</v>
      </c>
      <c r="AH431" s="4"/>
      <c r="AI431" s="5">
        <f>SUMPRODUCT(constants!$B$13:$B$20,A431^constants!$A$13:$A$20)*constants!$C$10/((A431/1000000000)^5*(EXP(0.014388/(A431/1000000000)/constants!$B$9)-1))</f>
        <v>1.9259360611208969E-6</v>
      </c>
      <c r="AJ431">
        <f>SUMPRODUCT(A431^constants!$E$28:$J$28,constants!$E$27:$J$27)</f>
        <v>5.9432948224603975E-7</v>
      </c>
      <c r="AL431" s="17">
        <f t="shared" si="130"/>
        <v>7.7827612584326538E-10</v>
      </c>
      <c r="AM431">
        <f t="shared" si="142"/>
        <v>4.2408019979463226E-10</v>
      </c>
      <c r="AN431">
        <f t="shared" si="143"/>
        <v>1.8352097698033492</v>
      </c>
      <c r="AO431">
        <f t="shared" si="144"/>
        <v>7.9664430509277151E-10</v>
      </c>
      <c r="AQ431">
        <f t="shared" si="148"/>
        <v>7.7827612584326538E-10</v>
      </c>
      <c r="AS431" s="4">
        <f t="shared" si="145"/>
        <v>0.97694306087160554</v>
      </c>
    </row>
    <row r="432" spans="1:45" x14ac:dyDescent="0.2">
      <c r="A432">
        <f>front!A432</f>
        <v>389.26</v>
      </c>
      <c r="B432" s="1">
        <f t="shared" si="146"/>
        <v>0.46999999999997044</v>
      </c>
      <c r="C432">
        <f>front!D432-front!B432</f>
        <v>1735.3399999999997</v>
      </c>
      <c r="D432" s="2">
        <f>front!E432-front!C432</f>
        <v>14002.899999999998</v>
      </c>
      <c r="E432" s="2">
        <f>IF(front!F432-front!C432&gt;0,front!F432-front!C432,0)</f>
        <v>1847.0999999999985</v>
      </c>
      <c r="F432" s="2">
        <f>front!I432-front!H432</f>
        <v>8809.2000000000007</v>
      </c>
      <c r="G432" s="2">
        <f>IF(front!J432-front!H432&gt;0,front!J432-front!H432,0)</f>
        <v>433.5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1731.3764406419382</v>
      </c>
      <c r="J432" s="4">
        <f>D432/(constants!$A$4+constants!$B$4*data!D432+constants!$C$4*data!D432^2+constants!$D$4*data!D432^3+constants!$E$4*data!D432^4+constants!$F$4*data!D432^5+constants!$G$4*data!D432^6+constants!$H$4*data!D432^7)</f>
        <v>14049.915127300856</v>
      </c>
      <c r="K432" s="4">
        <f>E432/(constants!$A$4+constants!$B$4*data!E432+constants!$C$4*data!E432^2+constants!$D$4*data!E432^3+constants!$E$4*data!E432^4+constants!$F$4*data!E432^5+constants!$G$4*data!E432^6+constants!$H$4*data!E432^7)</f>
        <v>1842.8828438986802</v>
      </c>
      <c r="L432" s="4">
        <f>F432/(constants!$A$4+constants!$B$4*data!F432+constants!$C$4*data!F432^2+constants!$D$4*data!F432^3+constants!$E$4*data!F432^4+constants!$F$4*data!F432^5+constants!$G$4*data!F432^6+constants!$H$4*data!F432^7)</f>
        <v>8801.7646310205837</v>
      </c>
      <c r="M432" s="4">
        <f>G432/(constants!$A$4+constants!$B$4*data!G432+constants!$C$4*data!G432^2+constants!$D$4*data!G432^3+constants!$E$4*data!G432^4+constants!$F$4*data!G432^5+constants!$G$4*data!G432^6+constants!$H$4*data!G432^7)</f>
        <v>432.49186684999518</v>
      </c>
      <c r="N432" s="4"/>
      <c r="O432" s="4">
        <f t="shared" si="131"/>
        <v>2885.6274010698971</v>
      </c>
      <c r="P432" s="4">
        <f t="shared" si="132"/>
        <v>2809.9830254601711</v>
      </c>
      <c r="Q432" s="4">
        <f t="shared" si="133"/>
        <v>368.57656877973608</v>
      </c>
      <c r="R432" s="4">
        <f t="shared" si="134"/>
        <v>1466.9607718367638</v>
      </c>
      <c r="S432" s="4">
        <f t="shared" si="135"/>
        <v>72.081977808332525</v>
      </c>
      <c r="T432" s="4">
        <f t="shared" si="136"/>
        <v>1.0269198692391881</v>
      </c>
      <c r="U432" s="4">
        <f t="shared" si="137"/>
        <v>0.13116683105919363</v>
      </c>
      <c r="V432" s="4">
        <f t="shared" si="138"/>
        <v>4.9136949802740498E-2</v>
      </c>
      <c r="W432" s="4"/>
      <c r="X432">
        <f>IF(front!E432&gt;$X$2,O432,P432)</f>
        <v>2809.9830254601711</v>
      </c>
      <c r="Y432">
        <f t="shared" si="147"/>
        <v>2542.1745922433183</v>
      </c>
      <c r="Z432">
        <f>SUMPRODUCT($B$7:$B$456,Y$7:Y$456,EXP(constants!$B$32+constants!$A$32*ABS($A$7:$A$456-$A432)))</f>
        <v>37.578164258314153</v>
      </c>
      <c r="AA432">
        <f t="shared" si="127"/>
        <v>2504.5964279850041</v>
      </c>
      <c r="AB432">
        <f t="shared" si="140"/>
        <v>2500.4388189652527</v>
      </c>
      <c r="AD432" s="4">
        <f t="shared" si="128"/>
        <v>1393.9409793643244</v>
      </c>
      <c r="AE432">
        <f>SUMPRODUCT($B$7:$B$456,AD$7:AD$456,EXP(constants!$B$32+constants!$A$32*ABS($A$7:$A$456-$A432)))</f>
        <v>23.367745832721493</v>
      </c>
      <c r="AF432" s="4">
        <f t="shared" si="129"/>
        <v>1370.5732335316029</v>
      </c>
      <c r="AG432">
        <f t="shared" si="141"/>
        <v>1370.5732335316029</v>
      </c>
      <c r="AH432" s="4"/>
      <c r="AI432" s="5">
        <f>SUMPRODUCT(constants!$B$13:$B$20,A432^constants!$A$13:$A$20)*constants!$C$10/((A432/1000000000)^5*(EXP(0.014388/(A432/1000000000)/constants!$B$9)-1))</f>
        <v>1.9417424886232337E-6</v>
      </c>
      <c r="AJ432">
        <f>SUMPRODUCT(A432^constants!$E$28:$J$28,constants!$E$27:$J$27)</f>
        <v>5.9281208220144906E-7</v>
      </c>
      <c r="AL432" s="17">
        <f t="shared" si="130"/>
        <v>7.765606876263334E-10</v>
      </c>
      <c r="AM432">
        <f t="shared" si="142"/>
        <v>4.3252857103733882E-10</v>
      </c>
      <c r="AN432">
        <f t="shared" si="143"/>
        <v>1.7953974364373155</v>
      </c>
      <c r="AO432">
        <f t="shared" si="144"/>
        <v>8.1251476271156859E-10</v>
      </c>
      <c r="AQ432">
        <f t="shared" si="148"/>
        <v>7.765606876263334E-10</v>
      </c>
      <c r="AS432" s="4">
        <f t="shared" si="145"/>
        <v>0.95574963467094765</v>
      </c>
    </row>
    <row r="433" spans="1:45" x14ac:dyDescent="0.2">
      <c r="A433">
        <f>front!A433</f>
        <v>389.72</v>
      </c>
      <c r="B433" s="1">
        <f t="shared" si="146"/>
        <v>0.46000000000003638</v>
      </c>
      <c r="C433">
        <f>front!D433-front!B433</f>
        <v>1753.1999999999998</v>
      </c>
      <c r="D433" s="2">
        <f>front!E433-front!C433</f>
        <v>14322.499999999998</v>
      </c>
      <c r="E433" s="2">
        <f>IF(front!F433-front!C433&gt;0,front!F433-front!C433,0)</f>
        <v>1999.5</v>
      </c>
      <c r="F433" s="2">
        <f>front!I433-front!H433</f>
        <v>8764.5999999999985</v>
      </c>
      <c r="G433" s="2">
        <f>IF(front!J433-front!H433&gt;0,front!J433-front!H433,0)</f>
        <v>501.69999999999891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1749.1959190689843</v>
      </c>
      <c r="J433" s="4">
        <f>D433/(constants!$A$4+constants!$B$4*data!D433+constants!$C$4*data!D433^2+constants!$D$4*data!D433^3+constants!$E$4*data!D433^4+constants!$F$4*data!D433^5+constants!$G$4*data!D433^6+constants!$H$4*data!D433^7)</f>
        <v>14375.447375966171</v>
      </c>
      <c r="K433" s="4">
        <f>E433/(constants!$A$4+constants!$B$4*data!E433+constants!$C$4*data!E433^2+constants!$D$4*data!E433^3+constants!$E$4*data!E433^4+constants!$F$4*data!E433^5+constants!$G$4*data!E433^6+constants!$H$4*data!E433^7)</f>
        <v>1994.9369958169768</v>
      </c>
      <c r="L433" s="4">
        <f>F433/(constants!$A$4+constants!$B$4*data!F433+constants!$C$4*data!F433^2+constants!$D$4*data!F433^3+constants!$E$4*data!F433^4+constants!$F$4*data!F433^5+constants!$G$4*data!F433^6+constants!$H$4*data!F433^7)</f>
        <v>8756.9925219035867</v>
      </c>
      <c r="M433" s="4">
        <f>G433/(constants!$A$4+constants!$B$4*data!G433+constants!$C$4*data!G433^2+constants!$D$4*data!G433^3+constants!$E$4*data!G433^4+constants!$F$4*data!G433^5+constants!$G$4*data!G433^6+constants!$H$4*data!G433^7)</f>
        <v>500.53555614126662</v>
      </c>
      <c r="N433" s="4"/>
      <c r="O433" s="4">
        <f t="shared" si="131"/>
        <v>2915.3265317816404</v>
      </c>
      <c r="P433" s="4">
        <f t="shared" si="132"/>
        <v>2875.0894751932342</v>
      </c>
      <c r="Q433" s="4">
        <f t="shared" si="133"/>
        <v>398.98739916339537</v>
      </c>
      <c r="R433" s="4">
        <f t="shared" si="134"/>
        <v>1459.498753650598</v>
      </c>
      <c r="S433" s="4">
        <f t="shared" si="135"/>
        <v>83.422592690211104</v>
      </c>
      <c r="T433" s="4">
        <f t="shared" si="136"/>
        <v>1.0139950623921719</v>
      </c>
      <c r="U433" s="4">
        <f t="shared" si="137"/>
        <v>0.13877390690130764</v>
      </c>
      <c r="V433" s="4">
        <f t="shared" si="138"/>
        <v>5.7158385700261008E-2</v>
      </c>
      <c r="W433" s="4"/>
      <c r="X433">
        <f>IF(front!E433&gt;$X$2,O433,P433)</f>
        <v>2875.0894751932342</v>
      </c>
      <c r="Y433">
        <f t="shared" si="147"/>
        <v>2607.2810419763814</v>
      </c>
      <c r="Z433">
        <f>SUMPRODUCT($B$7:$B$456,Y$7:Y$456,EXP(constants!$B$32+constants!$A$32*ABS($A$7:$A$456-$A433)))</f>
        <v>37.512855757602736</v>
      </c>
      <c r="AA433">
        <f t="shared" si="127"/>
        <v>2569.7681862187787</v>
      </c>
      <c r="AB433">
        <f t="shared" si="140"/>
        <v>2565.6105771990274</v>
      </c>
      <c r="AD433" s="4">
        <f t="shared" si="128"/>
        <v>1374.9908004705467</v>
      </c>
      <c r="AE433">
        <f>SUMPRODUCT($B$7:$B$456,AD$7:AD$456,EXP(constants!$B$32+constants!$A$32*ABS($A$7:$A$456-$A433)))</f>
        <v>23.107498107681128</v>
      </c>
      <c r="AF433" s="4">
        <f t="shared" si="129"/>
        <v>1351.8833023628656</v>
      </c>
      <c r="AG433">
        <f t="shared" si="141"/>
        <v>1351.8833023628656</v>
      </c>
      <c r="AH433" s="4"/>
      <c r="AI433" s="5">
        <f>SUMPRODUCT(constants!$B$13:$B$20,A433^constants!$A$13:$A$20)*constants!$C$10/((A433/1000000000)^5*(EXP(0.014388/(A433/1000000000)/constants!$B$9)-1))</f>
        <v>1.9572866467034129E-6</v>
      </c>
      <c r="AJ433">
        <f>SUMPRODUCT(A433^constants!$E$28:$J$28,constants!$E$27:$J$27)</f>
        <v>5.9136426562084914E-7</v>
      </c>
      <c r="AL433" s="17">
        <f t="shared" si="130"/>
        <v>7.6289311561860481E-10</v>
      </c>
      <c r="AM433">
        <f t="shared" si="142"/>
        <v>4.3743736207647766E-10</v>
      </c>
      <c r="AN433">
        <f t="shared" si="143"/>
        <v>1.7440053862734006</v>
      </c>
      <c r="AO433">
        <f t="shared" si="144"/>
        <v>8.21736038376205E-10</v>
      </c>
      <c r="AQ433">
        <f t="shared" si="148"/>
        <v>7.6289311561860481E-10</v>
      </c>
      <c r="AS433" s="4">
        <f t="shared" si="145"/>
        <v>0.92839194095238053</v>
      </c>
    </row>
    <row r="434" spans="1:45" x14ac:dyDescent="0.2">
      <c r="A434">
        <f>front!A434</f>
        <v>390.19</v>
      </c>
      <c r="B434" s="1">
        <f t="shared" si="146"/>
        <v>0.46999999999997044</v>
      </c>
      <c r="C434">
        <f>front!D434-front!B434</f>
        <v>1778.1300000000006</v>
      </c>
      <c r="D434" s="2">
        <f>front!E434-front!C434</f>
        <v>14412.800000000001</v>
      </c>
      <c r="E434" s="2">
        <f>IF(front!F434-front!C434&gt;0,front!F434-front!C434,0)</f>
        <v>2139.8000000000011</v>
      </c>
      <c r="F434" s="2">
        <f>front!I434-front!H434</f>
        <v>8784.6</v>
      </c>
      <c r="G434" s="2">
        <f>IF(front!J434-front!H434&gt;0,front!J434-front!H434,0)</f>
        <v>643.19999999999891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1774.0693531390236</v>
      </c>
      <c r="J434" s="4">
        <f>D434/(constants!$A$4+constants!$B$4*data!D434+constants!$C$4*data!D434^2+constants!$D$4*data!D434^3+constants!$E$4*data!D434^4+constants!$F$4*data!D434^5+constants!$G$4*data!D434^6+constants!$H$4*data!D434^7)</f>
        <v>14467.482953730112</v>
      </c>
      <c r="K434" s="4">
        <f>E434/(constants!$A$4+constants!$B$4*data!E434+constants!$C$4*data!E434^2+constants!$D$4*data!E434^3+constants!$E$4*data!E434^4+constants!$F$4*data!E434^5+constants!$G$4*data!E434^6+constants!$H$4*data!E434^7)</f>
        <v>2134.918752131879</v>
      </c>
      <c r="L434" s="4">
        <f>F434/(constants!$A$4+constants!$B$4*data!F434+constants!$C$4*data!F434^2+constants!$D$4*data!F434^3+constants!$E$4*data!F434^4+constants!$F$4*data!F434^5+constants!$G$4*data!F434^6+constants!$H$4*data!F434^7)</f>
        <v>8777.0691968839001</v>
      </c>
      <c r="M434" s="4">
        <f>G434/(constants!$A$4+constants!$B$4*data!G434+constants!$C$4*data!G434^2+constants!$D$4*data!G434^3+constants!$E$4*data!G434^4+constants!$F$4*data!G434^5+constants!$G$4*data!G434^6+constants!$H$4*data!G434^7)</f>
        <v>641.71249959736065</v>
      </c>
      <c r="N434" s="4"/>
      <c r="O434" s="4">
        <f t="shared" si="131"/>
        <v>2956.7822552317057</v>
      </c>
      <c r="P434" s="4">
        <f t="shared" si="132"/>
        <v>2893.4965907460223</v>
      </c>
      <c r="Q434" s="4">
        <f t="shared" si="133"/>
        <v>426.98375042637576</v>
      </c>
      <c r="R434" s="4">
        <f t="shared" si="134"/>
        <v>1462.8448661473167</v>
      </c>
      <c r="S434" s="4">
        <f t="shared" si="135"/>
        <v>106.95208326622677</v>
      </c>
      <c r="T434" s="4">
        <f t="shared" si="136"/>
        <v>1.0218716913951389</v>
      </c>
      <c r="U434" s="4">
        <f t="shared" si="137"/>
        <v>0.14756670244297324</v>
      </c>
      <c r="V434" s="4">
        <f t="shared" si="138"/>
        <v>7.3112389250068355E-2</v>
      </c>
      <c r="W434" s="4"/>
      <c r="X434">
        <f>IF(front!E434&gt;$X$2,O434,P434)</f>
        <v>2893.4965907460223</v>
      </c>
      <c r="Y434">
        <f t="shared" si="147"/>
        <v>2625.6881575291695</v>
      </c>
      <c r="Z434">
        <f>SUMPRODUCT($B$7:$B$456,Y$7:Y$456,EXP(constants!$B$32+constants!$A$32*ABS($A$7:$A$456-$A434)))</f>
        <v>37.428148890984104</v>
      </c>
      <c r="AA434">
        <f t="shared" si="127"/>
        <v>2588.2600086381854</v>
      </c>
      <c r="AB434">
        <f t="shared" si="140"/>
        <v>2584.102399618434</v>
      </c>
      <c r="AD434" s="4">
        <f t="shared" si="128"/>
        <v>1354.5012945355488</v>
      </c>
      <c r="AE434">
        <f>SUMPRODUCT($B$7:$B$456,AD$7:AD$456,EXP(constants!$B$32+constants!$A$32*ABS($A$7:$A$456-$A434)))</f>
        <v>22.834461198991889</v>
      </c>
      <c r="AF434" s="4">
        <f t="shared" si="129"/>
        <v>1331.6668333365569</v>
      </c>
      <c r="AG434">
        <f t="shared" si="141"/>
        <v>1331.6668333365569</v>
      </c>
      <c r="AH434" s="4"/>
      <c r="AI434" s="5">
        <f>SUMPRODUCT(constants!$B$13:$B$20,A434^constants!$A$13:$A$20)*constants!$C$10/((A434/1000000000)^5*(EXP(0.014388/(A434/1000000000)/constants!$B$9)-1))</f>
        <v>1.9732443529180244E-6</v>
      </c>
      <c r="AJ434">
        <f>SUMPRODUCT(A434^constants!$E$28:$J$28,constants!$E$27:$J$27)</f>
        <v>5.899232249093945E-7</v>
      </c>
      <c r="AL434" s="17">
        <f t="shared" si="130"/>
        <v>7.6360919490241248E-10</v>
      </c>
      <c r="AM434">
        <f t="shared" si="142"/>
        <v>4.4299610844201381E-10</v>
      </c>
      <c r="AN434">
        <f t="shared" si="143"/>
        <v>1.7237379298612179</v>
      </c>
      <c r="AO434">
        <f t="shared" si="144"/>
        <v>8.3217826991095717E-10</v>
      </c>
      <c r="AQ434">
        <f t="shared" si="148"/>
        <v>7.6360919490241248E-10</v>
      </c>
      <c r="AS434" s="4">
        <f t="shared" si="145"/>
        <v>0.91760290134001987</v>
      </c>
    </row>
    <row r="435" spans="1:45" x14ac:dyDescent="0.2">
      <c r="A435">
        <f>front!A435</f>
        <v>390.66</v>
      </c>
      <c r="B435" s="1">
        <f t="shared" si="146"/>
        <v>0.47000000000002728</v>
      </c>
      <c r="C435">
        <f>front!D435-front!B435</f>
        <v>1795.06</v>
      </c>
      <c r="D435" s="2">
        <f>front!E435-front!C435</f>
        <v>14638.800000000001</v>
      </c>
      <c r="E435" s="2">
        <f>IF(front!F435-front!C435&gt;0,front!F435-front!C435,0)</f>
        <v>2307.2999999999993</v>
      </c>
      <c r="F435" s="2">
        <f>front!I435-front!H435</f>
        <v>8920.4999999999982</v>
      </c>
      <c r="G435" s="2">
        <f>IF(front!J435-front!H435&gt;0,front!J435-front!H435,0)</f>
        <v>675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1790.9609370042897</v>
      </c>
      <c r="J435" s="4">
        <f>D435/(constants!$A$4+constants!$B$4*data!D435+constants!$C$4*data!D435^2+constants!$D$4*data!D435^3+constants!$E$4*data!D435^4+constants!$F$4*data!D435^5+constants!$G$4*data!D435^6+constants!$H$4*data!D435^7)</f>
        <v>14697.942213072989</v>
      </c>
      <c r="K435" s="4">
        <f>E435/(constants!$A$4+constants!$B$4*data!E435+constants!$C$4*data!E435^2+constants!$D$4*data!E435^3+constants!$E$4*data!E435^4+constants!$F$4*data!E435^5+constants!$G$4*data!E435^6+constants!$H$4*data!E435^7)</f>
        <v>2302.0393344351637</v>
      </c>
      <c r="L435" s="4">
        <f>F435/(constants!$A$4+constants!$B$4*data!F435+constants!$C$4*data!F435^2+constants!$D$4*data!F435^3+constants!$E$4*data!F435^4+constants!$F$4*data!F435^5+constants!$G$4*data!F435^6+constants!$H$4*data!F435^7)</f>
        <v>8913.5120346846161</v>
      </c>
      <c r="M435" s="4">
        <f>G435/(constants!$A$4+constants!$B$4*data!G435+constants!$C$4*data!G435^2+constants!$D$4*data!G435^3+constants!$E$4*data!G435^4+constants!$F$4*data!G435^5+constants!$G$4*data!G435^6+constants!$H$4*data!G435^7)</f>
        <v>673.44008784809841</v>
      </c>
      <c r="N435" s="4"/>
      <c r="O435" s="4">
        <f t="shared" si="131"/>
        <v>2984.9348950071494</v>
      </c>
      <c r="P435" s="4">
        <f t="shared" si="132"/>
        <v>2939.5884426145976</v>
      </c>
      <c r="Q435" s="4">
        <f t="shared" si="133"/>
        <v>460.4078668870327</v>
      </c>
      <c r="R435" s="4">
        <f t="shared" si="134"/>
        <v>1485.5853391141025</v>
      </c>
      <c r="S435" s="4">
        <f t="shared" si="135"/>
        <v>112.24001464134973</v>
      </c>
      <c r="T435" s="4">
        <f t="shared" si="136"/>
        <v>1.0154261228324257</v>
      </c>
      <c r="U435" s="4">
        <f t="shared" si="137"/>
        <v>0.1566232402511169</v>
      </c>
      <c r="V435" s="4">
        <f t="shared" si="138"/>
        <v>7.5552720995672784E-2</v>
      </c>
      <c r="W435" s="4"/>
      <c r="X435">
        <f>IF(front!E435&gt;$X$2,O435,P435)</f>
        <v>2939.5884426145976</v>
      </c>
      <c r="Y435">
        <f t="shared" si="147"/>
        <v>2671.7800093977448</v>
      </c>
      <c r="Z435">
        <f>SUMPRODUCT($B$7:$B$456,Y$7:Y$456,EXP(constants!$B$32+constants!$A$32*ABS($A$7:$A$456-$A435)))</f>
        <v>37.324399877988952</v>
      </c>
      <c r="AA435">
        <f t="shared" si="127"/>
        <v>2634.4556095197559</v>
      </c>
      <c r="AB435">
        <f t="shared" si="140"/>
        <v>2630.2980005000045</v>
      </c>
      <c r="AD435" s="4">
        <f t="shared" si="128"/>
        <v>1371.8850380761985</v>
      </c>
      <c r="AE435">
        <f>SUMPRODUCT($B$7:$B$456,AD$7:AD$456,EXP(constants!$B$32+constants!$A$32*ABS($A$7:$A$456-$A435)))</f>
        <v>22.554121653516571</v>
      </c>
      <c r="AF435" s="4">
        <f t="shared" si="129"/>
        <v>1349.3309164226819</v>
      </c>
      <c r="AG435">
        <f t="shared" si="141"/>
        <v>1349.3309164226819</v>
      </c>
      <c r="AH435" s="4"/>
      <c r="AI435" s="5">
        <f>SUMPRODUCT(constants!$B$13:$B$20,A435^constants!$A$13:$A$20)*constants!$C$10/((A435/1000000000)^5*(EXP(0.014388/(A435/1000000000)/constants!$B$9)-1))</f>
        <v>1.9892784863044256E-6</v>
      </c>
      <c r="AJ435">
        <f>SUMPRODUCT(A435^constants!$E$28:$J$28,constants!$E$27:$J$27)</f>
        <v>5.8852098374549905E-7</v>
      </c>
      <c r="AL435" s="17">
        <f t="shared" si="130"/>
        <v>7.5629395829912625E-10</v>
      </c>
      <c r="AM435">
        <f t="shared" si="142"/>
        <v>4.3615763678325378E-10</v>
      </c>
      <c r="AN435">
        <f t="shared" si="143"/>
        <v>1.7339922416054416</v>
      </c>
      <c r="AO435">
        <f t="shared" si="144"/>
        <v>8.1933204529323699E-10</v>
      </c>
      <c r="AQ435">
        <f t="shared" si="148"/>
        <v>7.5629395829912625E-10</v>
      </c>
      <c r="AS435" s="4">
        <f t="shared" si="145"/>
        <v>0.92306161176504509</v>
      </c>
    </row>
    <row r="436" spans="1:45" x14ac:dyDescent="0.2">
      <c r="A436">
        <f>front!A436</f>
        <v>391.13</v>
      </c>
      <c r="B436" s="1">
        <f t="shared" si="146"/>
        <v>0.46999999999997044</v>
      </c>
      <c r="C436">
        <f>front!D436-front!B436</f>
        <v>1855.6000000000004</v>
      </c>
      <c r="D436" s="2">
        <f>front!E436-front!C436</f>
        <v>14798.599999999999</v>
      </c>
      <c r="E436" s="2">
        <f>IF(front!F436-front!C436&gt;0,front!F436-front!C436,0)</f>
        <v>2459.1000000000004</v>
      </c>
      <c r="F436" s="2">
        <f>front!I436-front!H436</f>
        <v>9036.3000000000011</v>
      </c>
      <c r="G436" s="2">
        <f>IF(front!J436-front!H436&gt;0,front!J436-front!H436,0)</f>
        <v>871.29999999999927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1851.3635541836636</v>
      </c>
      <c r="J436" s="4">
        <f>D436/(constants!$A$4+constants!$B$4*data!D436+constants!$C$4*data!D436^2+constants!$D$4*data!D436^3+constants!$E$4*data!D436^4+constants!$F$4*data!D436^5+constants!$G$4*data!D436^6+constants!$H$4*data!D436^7)</f>
        <v>14860.995260035043</v>
      </c>
      <c r="K436" s="4">
        <f>E436/(constants!$A$4+constants!$B$4*data!E436+constants!$C$4*data!E436^2+constants!$D$4*data!E436^3+constants!$E$4*data!E436^4+constants!$F$4*data!E436^5+constants!$G$4*data!E436^6+constants!$H$4*data!E436^7)</f>
        <v>2453.4963736904783</v>
      </c>
      <c r="L436" s="4">
        <f>F436/(constants!$A$4+constants!$B$4*data!F436+constants!$C$4*data!F436^2+constants!$D$4*data!F436^3+constants!$E$4*data!F436^4+constants!$F$4*data!F436^5+constants!$G$4*data!F436^6+constants!$H$4*data!F436^7)</f>
        <v>9029.8050459346941</v>
      </c>
      <c r="M436" s="4">
        <f>G436/(constants!$A$4+constants!$B$4*data!G436+constants!$C$4*data!G436^2+constants!$D$4*data!G436^3+constants!$E$4*data!G436^4+constants!$F$4*data!G436^5+constants!$G$4*data!G436^6+constants!$H$4*data!G436^7)</f>
        <v>869.2941786298444</v>
      </c>
      <c r="N436" s="4"/>
      <c r="O436" s="4">
        <f t="shared" si="131"/>
        <v>3085.6059236394394</v>
      </c>
      <c r="P436" s="4">
        <f t="shared" si="132"/>
        <v>2972.1990520070085</v>
      </c>
      <c r="Q436" s="4">
        <f t="shared" si="133"/>
        <v>490.69927473809571</v>
      </c>
      <c r="R436" s="4">
        <f t="shared" si="134"/>
        <v>1504.9675076557824</v>
      </c>
      <c r="S436" s="4">
        <f t="shared" si="135"/>
        <v>144.88236310497408</v>
      </c>
      <c r="T436" s="4">
        <f t="shared" si="136"/>
        <v>1.0381558804265991</v>
      </c>
      <c r="U436" s="4">
        <f t="shared" si="137"/>
        <v>0.16509637011247477</v>
      </c>
      <c r="V436" s="4">
        <f t="shared" si="138"/>
        <v>9.6269429318544278E-2</v>
      </c>
      <c r="W436" s="4"/>
      <c r="X436">
        <f>IF(front!E436&gt;$X$2,O436,P436)</f>
        <v>2972.1990520070085</v>
      </c>
      <c r="Y436">
        <f t="shared" si="147"/>
        <v>2704.3906187901557</v>
      </c>
      <c r="Z436">
        <f>SUMPRODUCT($B$7:$B$456,Y$7:Y$456,EXP(constants!$B$32+constants!$A$32*ABS($A$7:$A$456-$A436)))</f>
        <v>37.200730705295896</v>
      </c>
      <c r="AA436">
        <f t="shared" si="127"/>
        <v>2667.1898880848598</v>
      </c>
      <c r="AB436">
        <f t="shared" si="140"/>
        <v>2663.0322790651085</v>
      </c>
      <c r="AD436" s="4">
        <f t="shared" si="128"/>
        <v>1358.2001684607849</v>
      </c>
      <c r="AE436">
        <f>SUMPRODUCT($B$7:$B$456,AD$7:AD$456,EXP(constants!$B$32+constants!$A$32*ABS($A$7:$A$456-$A436)))</f>
        <v>22.265975925057276</v>
      </c>
      <c r="AF436" s="4">
        <f t="shared" si="129"/>
        <v>1335.9341925357276</v>
      </c>
      <c r="AG436">
        <f t="shared" si="141"/>
        <v>1335.9341925357276</v>
      </c>
      <c r="AH436" s="4"/>
      <c r="AI436" s="5">
        <f>SUMPRODUCT(constants!$B$13:$B$20,A436^constants!$A$13:$A$20)*constants!$C$10/((A436/1000000000)^5*(EXP(0.014388/(A436/1000000000)/constants!$B$9)-1))</f>
        <v>2.0053890268390087E-6</v>
      </c>
      <c r="AJ436">
        <f>SUMPRODUCT(A436^constants!$E$28:$J$28,constants!$E$27:$J$27)</f>
        <v>5.8715767673481406E-7</v>
      </c>
      <c r="AL436" s="17">
        <f t="shared" si="130"/>
        <v>7.5304720960536989E-10</v>
      </c>
      <c r="AM436">
        <f t="shared" si="142"/>
        <v>4.3951092801984063E-10</v>
      </c>
      <c r="AN436">
        <f t="shared" si="143"/>
        <v>1.7133753943232453</v>
      </c>
      <c r="AO436">
        <f t="shared" si="144"/>
        <v>8.2563127918399179E-10</v>
      </c>
      <c r="AQ436">
        <f t="shared" si="148"/>
        <v>7.5304720960536989E-10</v>
      </c>
      <c r="AS436" s="4">
        <f t="shared" si="145"/>
        <v>0.91208657979823637</v>
      </c>
    </row>
    <row r="437" spans="1:45" x14ac:dyDescent="0.2">
      <c r="A437">
        <f>front!A437</f>
        <v>391.59</v>
      </c>
      <c r="B437" s="1">
        <f t="shared" si="146"/>
        <v>0.45999999999997954</v>
      </c>
      <c r="C437">
        <f>front!D437-front!B437</f>
        <v>1868.87</v>
      </c>
      <c r="D437" s="2">
        <f>front!E437-front!C437</f>
        <v>15114.8</v>
      </c>
      <c r="E437" s="2">
        <f>IF(front!F437-front!C437&gt;0,front!F437-front!C437,0)</f>
        <v>2791.7999999999993</v>
      </c>
      <c r="F437" s="2">
        <f>front!I437-front!H437</f>
        <v>9192.4000000000015</v>
      </c>
      <c r="G437" s="2">
        <f>IF(front!J437-front!H437&gt;0,front!J437-front!H437,0)</f>
        <v>993.70000000000073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1864.603439228287</v>
      </c>
      <c r="J437" s="4">
        <f>D437/(constants!$A$4+constants!$B$4*data!D437+constants!$C$4*data!D437^2+constants!$D$4*data!D437^3+constants!$E$4*data!D437^4+constants!$F$4*data!D437^5+constants!$G$4*data!D437^6+constants!$H$4*data!D437^7)</f>
        <v>15183.877463073273</v>
      </c>
      <c r="K437" s="4">
        <f>E437/(constants!$A$4+constants!$B$4*data!E437+constants!$C$4*data!E437^2+constants!$D$4*data!E437^3+constants!$E$4*data!E437^4+constants!$F$4*data!E437^5+constants!$G$4*data!E437^6+constants!$H$4*data!E437^7)</f>
        <v>2785.450030997893</v>
      </c>
      <c r="L437" s="4">
        <f>F437/(constants!$A$4+constants!$B$4*data!F437+constants!$C$4*data!F437^2+constants!$D$4*data!F437^3+constants!$E$4*data!F437^4+constants!$F$4*data!F437^5+constants!$G$4*data!F437^6+constants!$H$4*data!F437^7)</f>
        <v>9186.6149124024778</v>
      </c>
      <c r="M437" s="4">
        <f>G437/(constants!$A$4+constants!$B$4*data!G437+constants!$C$4*data!G437^2+constants!$D$4*data!G437^3+constants!$E$4*data!G437^4+constants!$F$4*data!G437^5+constants!$G$4*data!G437^6+constants!$H$4*data!G437^7)</f>
        <v>991.41676339397122</v>
      </c>
      <c r="N437" s="4"/>
      <c r="O437" s="4">
        <f t="shared" si="131"/>
        <v>3107.6723987138116</v>
      </c>
      <c r="P437" s="4">
        <f t="shared" si="132"/>
        <v>3036.7754926146549</v>
      </c>
      <c r="Q437" s="4">
        <f t="shared" si="133"/>
        <v>557.09000619957862</v>
      </c>
      <c r="R437" s="4">
        <f t="shared" si="134"/>
        <v>1531.1024854004129</v>
      </c>
      <c r="S437" s="4">
        <f t="shared" si="135"/>
        <v>165.23612723232856</v>
      </c>
      <c r="T437" s="4">
        <f t="shared" si="136"/>
        <v>1.0233461137550588</v>
      </c>
      <c r="U437" s="4">
        <f t="shared" si="137"/>
        <v>0.1834478734283797</v>
      </c>
      <c r="V437" s="4">
        <f t="shared" si="138"/>
        <v>0.10791970413993295</v>
      </c>
      <c r="W437" s="4"/>
      <c r="X437">
        <f>IF(front!E437&gt;$X$2,O437,P437)</f>
        <v>3036.7754926146549</v>
      </c>
      <c r="Y437">
        <f t="shared" ref="Y437:Y500" si="149">X437-$U$4</f>
        <v>2768.9670593978021</v>
      </c>
      <c r="Z437">
        <f>SUMPRODUCT($B$7:$B$456,Y$7:Y$456,EXP(constants!$B$32+constants!$A$32*ABS($A$7:$A$456-$A437)))</f>
        <v>37.059277218381517</v>
      </c>
      <c r="AA437">
        <f t="shared" si="127"/>
        <v>2731.9077821794208</v>
      </c>
      <c r="AB437">
        <f t="shared" si="140"/>
        <v>2727.7501731596694</v>
      </c>
      <c r="AD437" s="4">
        <f t="shared" si="128"/>
        <v>1363.7165716629088</v>
      </c>
      <c r="AE437">
        <f>SUMPRODUCT($B$7:$B$456,AD$7:AD$456,EXP(constants!$B$32+constants!$A$32*ABS($A$7:$A$456-$A437)))</f>
        <v>21.9761886658106</v>
      </c>
      <c r="AF437" s="4">
        <f t="shared" si="129"/>
        <v>1341.7403829970981</v>
      </c>
      <c r="AG437">
        <f t="shared" si="141"/>
        <v>1341.7403829970981</v>
      </c>
      <c r="AH437" s="4"/>
      <c r="AI437" s="5">
        <f>SUMPRODUCT(constants!$B$13:$B$20,A437^constants!$A$13:$A$20)*constants!$C$10/((A437/1000000000)^5*(EXP(0.014388/(A437/1000000000)/constants!$B$9)-1))</f>
        <v>2.0212307544966694E-6</v>
      </c>
      <c r="AJ437">
        <f>SUMPRODUCT(A437^constants!$E$28:$J$28,constants!$E$27:$J$27)</f>
        <v>5.8586120162568709E-7</v>
      </c>
      <c r="AL437" s="17">
        <f t="shared" si="130"/>
        <v>7.4098822332962828E-10</v>
      </c>
      <c r="AM437">
        <f t="shared" si="142"/>
        <v>4.3664274329809314E-10</v>
      </c>
      <c r="AN437">
        <f t="shared" si="143"/>
        <v>1.6970125685193409</v>
      </c>
      <c r="AO437">
        <f t="shared" si="144"/>
        <v>8.2024332891977109E-10</v>
      </c>
      <c r="AQ437">
        <f t="shared" si="148"/>
        <v>7.4098822332962828E-10</v>
      </c>
      <c r="AS437" s="4">
        <f t="shared" si="145"/>
        <v>0.90337610463163565</v>
      </c>
    </row>
    <row r="438" spans="1:45" x14ac:dyDescent="0.2">
      <c r="A438">
        <f>front!A438</f>
        <v>392.06</v>
      </c>
      <c r="B438" s="1">
        <f t="shared" si="146"/>
        <v>0.47000000000002728</v>
      </c>
      <c r="C438">
        <f>front!D438-front!B438</f>
        <v>1890.7299999999996</v>
      </c>
      <c r="D438" s="2">
        <f>front!E438-front!C438</f>
        <v>15319.400000000001</v>
      </c>
      <c r="E438" s="2">
        <f>IF(front!F438-front!C438&gt;0,front!F438-front!C438,0)</f>
        <v>3058.9000000000015</v>
      </c>
      <c r="F438" s="2">
        <f>front!I438-front!H438</f>
        <v>9350.5000000000018</v>
      </c>
      <c r="G438" s="2">
        <f>IF(front!J438-front!H438&gt;0,front!J438-front!H438,0)</f>
        <v>1176.3000000000011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1886.4138296106321</v>
      </c>
      <c r="J438" s="4">
        <f>D438/(constants!$A$4+constants!$B$4*data!D438+constants!$C$4*data!D438^2+constants!$D$4*data!D438^3+constants!$E$4*data!D438^4+constants!$F$4*data!D438^5+constants!$G$4*data!D438^6+constants!$H$4*data!D438^7)</f>
        <v>15392.97562793438</v>
      </c>
      <c r="K438" s="4">
        <f>E438/(constants!$A$4+constants!$B$4*data!E438+constants!$C$4*data!E438^2+constants!$D$4*data!E438^3+constants!$E$4*data!E438^4+constants!$F$4*data!E438^5+constants!$G$4*data!E438^6+constants!$H$4*data!E438^7)</f>
        <v>3051.9594031881129</v>
      </c>
      <c r="L438" s="4">
        <f>F438/(constants!$A$4+constants!$B$4*data!F438+constants!$C$4*data!F438^2+constants!$D$4*data!F438^3+constants!$E$4*data!F438^4+constants!$F$4*data!F438^5+constants!$G$4*data!F438^6+constants!$H$4*data!F438^7)</f>
        <v>9345.4879920685853</v>
      </c>
      <c r="M438" s="4">
        <f>G438/(constants!$A$4+constants!$B$4*data!G438+constants!$C$4*data!G438^2+constants!$D$4*data!G438^3+constants!$E$4*data!G438^4+constants!$F$4*data!G438^5+constants!$G$4*data!G438^6+constants!$H$4*data!G438^7)</f>
        <v>1173.6032737465548</v>
      </c>
      <c r="N438" s="4"/>
      <c r="O438" s="4">
        <f t="shared" si="131"/>
        <v>3144.0230493510535</v>
      </c>
      <c r="P438" s="4">
        <f t="shared" si="132"/>
        <v>3078.5951255868758</v>
      </c>
      <c r="Q438" s="4">
        <f t="shared" si="133"/>
        <v>610.39188063762265</v>
      </c>
      <c r="R438" s="4">
        <f t="shared" si="134"/>
        <v>1557.5813320114307</v>
      </c>
      <c r="S438" s="4">
        <f t="shared" si="135"/>
        <v>195.60054562442579</v>
      </c>
      <c r="T438" s="4">
        <f t="shared" si="136"/>
        <v>1.0212525262644614</v>
      </c>
      <c r="U438" s="4">
        <f t="shared" si="137"/>
        <v>0.1982696183608304</v>
      </c>
      <c r="V438" s="4">
        <f t="shared" si="138"/>
        <v>0.12557966740127208</v>
      </c>
      <c r="W438" s="4"/>
      <c r="X438">
        <f>IF(front!E438&gt;$X$2,O438,P438)</f>
        <v>3078.5951255868758</v>
      </c>
      <c r="Y438">
        <f t="shared" si="149"/>
        <v>2810.786692370023</v>
      </c>
      <c r="Z438">
        <f>SUMPRODUCT($B$7:$B$456,Y$7:Y$456,EXP(constants!$B$32+constants!$A$32*ABS($A$7:$A$456-$A438)))</f>
        <v>36.893689038857879</v>
      </c>
      <c r="AA438">
        <f t="shared" si="127"/>
        <v>2773.8930033311653</v>
      </c>
      <c r="AB438">
        <f t="shared" si="140"/>
        <v>2769.735394311414</v>
      </c>
      <c r="AD438" s="4">
        <f t="shared" si="128"/>
        <v>1359.4359469476424</v>
      </c>
      <c r="AE438">
        <f>SUMPRODUCT($B$7:$B$456,AD$7:AD$456,EXP(constants!$B$32+constants!$A$32*ABS($A$7:$A$456-$A438)))</f>
        <v>21.672362373892142</v>
      </c>
      <c r="AF438" s="4">
        <f t="shared" si="129"/>
        <v>1337.7635845737502</v>
      </c>
      <c r="AG438">
        <f t="shared" si="141"/>
        <v>1337.7635845737502</v>
      </c>
      <c r="AH438" s="4"/>
      <c r="AI438" s="5">
        <f>SUMPRODUCT(constants!$B$13:$B$20,A438^constants!$A$13:$A$20)*constants!$C$10/((A438/1000000000)^5*(EXP(0.014388/(A438/1000000000)/constants!$B$9)-1))</f>
        <v>2.0374924161191606E-6</v>
      </c>
      <c r="AJ438">
        <f>SUMPRODUCT(A438^constants!$E$28:$J$28,constants!$E$27:$J$27)</f>
        <v>5.8457531299725392E-7</v>
      </c>
      <c r="AL438" s="17">
        <f t="shared" si="130"/>
        <v>7.356271000846646E-10</v>
      </c>
      <c r="AM438">
        <f t="shared" si="142"/>
        <v>4.3697953789309968E-10</v>
      </c>
      <c r="AN438">
        <f t="shared" si="143"/>
        <v>1.6834360337133782</v>
      </c>
      <c r="AO438">
        <f t="shared" si="144"/>
        <v>8.2087600523011973E-10</v>
      </c>
      <c r="AQ438">
        <f t="shared" si="148"/>
        <v>7.356271000846646E-10</v>
      </c>
      <c r="AS438" s="4">
        <f t="shared" si="145"/>
        <v>0.89614886462474086</v>
      </c>
    </row>
    <row r="439" spans="1:45" x14ac:dyDescent="0.2">
      <c r="A439">
        <f>front!A439</f>
        <v>392.53</v>
      </c>
      <c r="B439" s="1">
        <f t="shared" si="146"/>
        <v>0.46999999999997044</v>
      </c>
      <c r="C439">
        <f>front!D439-front!B439</f>
        <v>1923.9399999999996</v>
      </c>
      <c r="D439" s="2">
        <f>front!E439-front!C439</f>
        <v>15505.199999999999</v>
      </c>
      <c r="E439" s="2">
        <f>IF(front!F439-front!C439&gt;0,front!F439-front!C439,0)</f>
        <v>3382.6000000000004</v>
      </c>
      <c r="F439" s="2">
        <f>front!I439-front!H439</f>
        <v>9656.2000000000007</v>
      </c>
      <c r="G439" s="2">
        <f>IF(front!J439-front!H439&gt;0,front!J439-front!H439,0)</f>
        <v>1426.3999999999996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1919.5484620370707</v>
      </c>
      <c r="J439" s="4">
        <f>D439/(constants!$A$4+constants!$B$4*data!D439+constants!$C$4*data!D439^2+constants!$D$4*data!D439^3+constants!$E$4*data!D439^4+constants!$F$4*data!D439^5+constants!$G$4*data!D439^6+constants!$H$4*data!D439^7)</f>
        <v>15582.979607113315</v>
      </c>
      <c r="K439" s="4">
        <f>E439/(constants!$A$4+constants!$B$4*data!E439+constants!$C$4*data!E439^2+constants!$D$4*data!E439^3+constants!$E$4*data!E439^4+constants!$F$4*data!E439^5+constants!$G$4*data!E439^6+constants!$H$4*data!E439^7)</f>
        <v>3374.9595074684125</v>
      </c>
      <c r="L439" s="4">
        <f>F439/(constants!$A$4+constants!$B$4*data!F439+constants!$C$4*data!F439^2+constants!$D$4*data!F439^3+constants!$E$4*data!F439^4+constants!$F$4*data!F439^5+constants!$G$4*data!F439^6+constants!$H$4*data!F439^7)</f>
        <v>9652.8417994689808</v>
      </c>
      <c r="M439" s="4">
        <f>G439/(constants!$A$4+constants!$B$4*data!G439+constants!$C$4*data!G439^2+constants!$D$4*data!G439^3+constants!$E$4*data!G439^4+constants!$F$4*data!G439^5+constants!$G$4*data!G439^6+constants!$H$4*data!G439^7)</f>
        <v>1423.1368901544422</v>
      </c>
      <c r="N439" s="4"/>
      <c r="O439" s="4">
        <f t="shared" si="131"/>
        <v>3199.2474367284512</v>
      </c>
      <c r="P439" s="4">
        <f t="shared" si="132"/>
        <v>3116.5959214226627</v>
      </c>
      <c r="Q439" s="4">
        <f t="shared" si="133"/>
        <v>674.99190149368258</v>
      </c>
      <c r="R439" s="4">
        <f t="shared" si="134"/>
        <v>1608.8069665781636</v>
      </c>
      <c r="S439" s="4">
        <f t="shared" si="135"/>
        <v>237.18948169240704</v>
      </c>
      <c r="T439" s="4">
        <f t="shared" si="136"/>
        <v>1.0265198047451913</v>
      </c>
      <c r="U439" s="4">
        <f t="shared" si="137"/>
        <v>0.216579857803819</v>
      </c>
      <c r="V439" s="4">
        <f t="shared" si="138"/>
        <v>0.14743190862536784</v>
      </c>
      <c r="W439" s="4"/>
      <c r="X439">
        <f>IF(front!E439&gt;$X$2,O439,P439)</f>
        <v>3116.5959214226627</v>
      </c>
      <c r="Y439">
        <f t="shared" si="149"/>
        <v>2848.78748820581</v>
      </c>
      <c r="Z439">
        <f>SUMPRODUCT($B$7:$B$456,Y$7:Y$456,EXP(constants!$B$32+constants!$A$32*ABS($A$7:$A$456-$A439)))</f>
        <v>36.705448524392587</v>
      </c>
      <c r="AA439">
        <f t="shared" si="127"/>
        <v>2812.0820396814174</v>
      </c>
      <c r="AB439">
        <f t="shared" si="140"/>
        <v>2807.9244306616661</v>
      </c>
      <c r="AD439" s="4">
        <f t="shared" si="128"/>
        <v>1368.5315571564352</v>
      </c>
      <c r="AE439">
        <f>SUMPRODUCT($B$7:$B$456,AD$7:AD$456,EXP(constants!$B$32+constants!$A$32*ABS($A$7:$A$456-$A439)))</f>
        <v>21.360316798310969</v>
      </c>
      <c r="AF439" s="4">
        <f t="shared" si="129"/>
        <v>1347.1712403581241</v>
      </c>
      <c r="AG439">
        <f t="shared" si="141"/>
        <v>1347.1712403581241</v>
      </c>
      <c r="AH439" s="4"/>
      <c r="AI439" s="5">
        <f>SUMPRODUCT(constants!$B$13:$B$20,A439^constants!$A$13:$A$20)*constants!$C$10/((A439/1000000000)^5*(EXP(0.014388/(A439/1000000000)/constants!$B$9)-1))</f>
        <v>2.0538304123426201E-6</v>
      </c>
      <c r="AJ439">
        <f>SUMPRODUCT(A439^constants!$E$28:$J$28,constants!$E$27:$J$27)</f>
        <v>5.8332873157019476E-7</v>
      </c>
      <c r="AL439" s="17">
        <f t="shared" si="130"/>
        <v>7.3144077166587085E-10</v>
      </c>
      <c r="AM439">
        <f t="shared" si="142"/>
        <v>4.3300266075686567E-10</v>
      </c>
      <c r="AN439">
        <f t="shared" si="143"/>
        <v>1.6892292772228032</v>
      </c>
      <c r="AO439">
        <f t="shared" si="144"/>
        <v>8.1340535103742537E-10</v>
      </c>
      <c r="AQ439">
        <f t="shared" si="148"/>
        <v>7.3144077166587085E-10</v>
      </c>
      <c r="AS439" s="4">
        <f t="shared" si="145"/>
        <v>0.89923280039033915</v>
      </c>
    </row>
    <row r="440" spans="1:45" x14ac:dyDescent="0.2">
      <c r="A440">
        <f>front!A440</f>
        <v>393</v>
      </c>
      <c r="B440" s="1">
        <f t="shared" si="146"/>
        <v>0.47000000000002728</v>
      </c>
      <c r="C440">
        <f>front!D440-front!B440</f>
        <v>1957.4699999999998</v>
      </c>
      <c r="D440" s="2">
        <f>front!E440-front!C440</f>
        <v>15744</v>
      </c>
      <c r="E440" s="2">
        <f>IF(front!F440-front!C440&gt;0,front!F440-front!C440,0)</f>
        <v>3710.8999999999996</v>
      </c>
      <c r="F440" s="2">
        <f>front!I440-front!H440</f>
        <v>9791.6999999999989</v>
      </c>
      <c r="G440" s="2">
        <f>IF(front!J440-front!H440&gt;0,front!J440-front!H440,0)</f>
        <v>1614.1999999999989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1953.0023703163438</v>
      </c>
      <c r="J440" s="4">
        <f>D440/(constants!$A$4+constants!$B$4*data!D440+constants!$C$4*data!D440^2+constants!$D$4*data!D440^3+constants!$E$4*data!D440^4+constants!$F$4*data!D440^5+constants!$G$4*data!D440^6+constants!$H$4*data!D440^7)</f>
        <v>15827.349743567369</v>
      </c>
      <c r="K440" s="4">
        <f>E440/(constants!$A$4+constants!$B$4*data!E440+constants!$C$4*data!E440^2+constants!$D$4*data!E440^3+constants!$E$4*data!E440^4+constants!$F$4*data!E440^5+constants!$G$4*data!E440^6+constants!$H$4*data!E440^7)</f>
        <v>3702.5748109797887</v>
      </c>
      <c r="L440" s="4">
        <f>F440/(constants!$A$4+constants!$B$4*data!F440+constants!$C$4*data!F440^2+constants!$D$4*data!F440^3+constants!$E$4*data!F440^4+constants!$F$4*data!F440^5+constants!$G$4*data!F440^6+constants!$H$4*data!F440^7)</f>
        <v>9789.1436830173334</v>
      </c>
      <c r="M440" s="4">
        <f>G440/(constants!$A$4+constants!$B$4*data!G440+constants!$C$4*data!G440^2+constants!$D$4*data!G440^3+constants!$E$4*data!G440^4+constants!$F$4*data!G440^5+constants!$G$4*data!G440^6+constants!$H$4*data!G440^7)</f>
        <v>1610.5112165389469</v>
      </c>
      <c r="N440" s="4"/>
      <c r="O440" s="4">
        <f t="shared" si="131"/>
        <v>3255.0039505272398</v>
      </c>
      <c r="P440" s="4">
        <f t="shared" si="132"/>
        <v>3165.4699487134735</v>
      </c>
      <c r="Q440" s="4">
        <f t="shared" si="133"/>
        <v>740.51496219595776</v>
      </c>
      <c r="R440" s="4">
        <f t="shared" si="134"/>
        <v>1631.5239471695556</v>
      </c>
      <c r="S440" s="4">
        <f t="shared" si="135"/>
        <v>268.4185360898245</v>
      </c>
      <c r="T440" s="4">
        <f t="shared" si="136"/>
        <v>1.0282845843632649</v>
      </c>
      <c r="U440" s="4">
        <f t="shared" si="137"/>
        <v>0.23393523685066783</v>
      </c>
      <c r="V440" s="4">
        <f t="shared" si="138"/>
        <v>0.16452013257634959</v>
      </c>
      <c r="W440" s="4"/>
      <c r="X440">
        <f>IF(front!E440&gt;$X$2,O440,P440)</f>
        <v>3165.4699487134735</v>
      </c>
      <c r="Y440">
        <f t="shared" si="149"/>
        <v>2897.6615154966207</v>
      </c>
      <c r="Z440">
        <f>SUMPRODUCT($B$7:$B$456,Y$7:Y$456,EXP(constants!$B$32+constants!$A$32*ABS($A$7:$A$456-$A440)))</f>
        <v>36.493758384599118</v>
      </c>
      <c r="AA440">
        <f t="shared" si="127"/>
        <v>2861.1677571120217</v>
      </c>
      <c r="AB440">
        <f t="shared" si="140"/>
        <v>2857.0101480922704</v>
      </c>
      <c r="AD440" s="4">
        <f t="shared" si="128"/>
        <v>1359.6131811643354</v>
      </c>
      <c r="AE440">
        <f>SUMPRODUCT($B$7:$B$456,AD$7:AD$456,EXP(constants!$B$32+constants!$A$32*ABS($A$7:$A$456-$A440)))</f>
        <v>21.039670280164685</v>
      </c>
      <c r="AF440" s="4">
        <f t="shared" si="129"/>
        <v>1338.5735108841707</v>
      </c>
      <c r="AG440">
        <f t="shared" si="141"/>
        <v>1338.5735108841707</v>
      </c>
      <c r="AH440" s="4"/>
      <c r="AI440" s="5">
        <f>SUMPRODUCT(constants!$B$13:$B$20,A440^constants!$A$13:$A$20)*constants!$C$10/((A440/1000000000)^5*(EXP(0.014388/(A440/1000000000)/constants!$B$9)-1))</f>
        <v>2.07024471448933E-6</v>
      </c>
      <c r="AJ440">
        <f>SUMPRODUCT(A440^constants!$E$28:$J$28,constants!$E$27:$J$27)</f>
        <v>5.8212157284326599E-7</v>
      </c>
      <c r="AL440" s="17">
        <f t="shared" si="130"/>
        <v>7.2461930731037401E-10</v>
      </c>
      <c r="AM440">
        <f t="shared" si="142"/>
        <v>4.3488203532337651E-10</v>
      </c>
      <c r="AN440">
        <f t="shared" si="143"/>
        <v>1.6662433682080016</v>
      </c>
      <c r="AO440">
        <f t="shared" si="144"/>
        <v>8.1693579892504682E-10</v>
      </c>
      <c r="AQ440">
        <f t="shared" si="148"/>
        <v>7.2461930731037401E-10</v>
      </c>
      <c r="AS440" s="4">
        <f t="shared" si="145"/>
        <v>0.88699663824728192</v>
      </c>
    </row>
    <row r="441" spans="1:45" x14ac:dyDescent="0.2">
      <c r="A441">
        <f>front!A441</f>
        <v>393.46</v>
      </c>
      <c r="B441" s="1">
        <f t="shared" si="146"/>
        <v>0.45999999999997954</v>
      </c>
      <c r="C441">
        <f>front!D441-front!B441</f>
        <v>1975.7999999999997</v>
      </c>
      <c r="D441" s="2">
        <f>front!E441-front!C441</f>
        <v>15984.000000000002</v>
      </c>
      <c r="E441" s="2">
        <f>IF(front!F441-front!C441&gt;0,front!F441-front!C441,0)</f>
        <v>4129.6000000000004</v>
      </c>
      <c r="F441" s="2">
        <f>front!I441-front!H441</f>
        <v>9661.6</v>
      </c>
      <c r="G441" s="2">
        <f>IF(front!J441-front!H441&gt;0,front!J441-front!H441,0)</f>
        <v>1762.1999999999989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1971.2907746755418</v>
      </c>
      <c r="J441" s="4">
        <f>D441/(constants!$A$4+constants!$B$4*data!D441+constants!$C$4*data!D441^2+constants!$D$4*data!D441^3+constants!$E$4*data!D441^4+constants!$F$4*data!D441^5+constants!$G$4*data!D441^6+constants!$H$4*data!D441^7)</f>
        <v>16073.137491596721</v>
      </c>
      <c r="K441" s="4">
        <f>E441/(constants!$A$4+constants!$B$4*data!E441+constants!$C$4*data!E441^2+constants!$D$4*data!E441^3+constants!$E$4*data!E441^4+constants!$F$4*data!E441^5+constants!$G$4*data!E441^6+constants!$H$4*data!E441^7)</f>
        <v>4120.4524923384124</v>
      </c>
      <c r="L441" s="4">
        <f>F441/(constants!$A$4+constants!$B$4*data!F441+constants!$C$4*data!F441^2+constants!$D$4*data!F441^3+constants!$E$4*data!F441^4+constants!$F$4*data!F441^5+constants!$G$4*data!F441^6+constants!$H$4*data!F441^7)</f>
        <v>9658.2729366110725</v>
      </c>
      <c r="M441" s="4">
        <f>G441/(constants!$A$4+constants!$B$4*data!G441+constants!$C$4*data!G441^2+constants!$D$4*data!G441^3+constants!$E$4*data!G441^4+constants!$F$4*data!G441^5+constants!$G$4*data!G441^6+constants!$H$4*data!G441^7)</f>
        <v>1758.1754986179615</v>
      </c>
      <c r="N441" s="4"/>
      <c r="O441" s="4">
        <f t="shared" si="131"/>
        <v>3285.4846244592363</v>
      </c>
      <c r="P441" s="4">
        <f t="shared" si="132"/>
        <v>3214.6274983193443</v>
      </c>
      <c r="Q441" s="4">
        <f t="shared" si="133"/>
        <v>824.09049846768244</v>
      </c>
      <c r="R441" s="4">
        <f t="shared" si="134"/>
        <v>1609.7121561018455</v>
      </c>
      <c r="S441" s="4">
        <f t="shared" si="135"/>
        <v>293.02924976966028</v>
      </c>
      <c r="T441" s="4">
        <f t="shared" si="136"/>
        <v>1.0220420954455647</v>
      </c>
      <c r="U441" s="4">
        <f t="shared" si="137"/>
        <v>0.25635645153241843</v>
      </c>
      <c r="V441" s="4">
        <f t="shared" si="138"/>
        <v>0.18203829091983356</v>
      </c>
      <c r="W441" s="4"/>
      <c r="X441">
        <f>IF(front!E441&gt;$X$2,O441,P441)</f>
        <v>3214.6274983193443</v>
      </c>
      <c r="Y441">
        <f t="shared" si="149"/>
        <v>2946.8190651024915</v>
      </c>
      <c r="Z441">
        <f>SUMPRODUCT($B$7:$B$456,Y$7:Y$456,EXP(constants!$B$32+constants!$A$32*ABS($A$7:$A$456-$A441)))</f>
        <v>36.262368879616261</v>
      </c>
      <c r="AA441">
        <f t="shared" si="127"/>
        <v>2910.5566962228754</v>
      </c>
      <c r="AB441">
        <f t="shared" si="140"/>
        <v>2906.3990872031241</v>
      </c>
      <c r="AD441" s="4">
        <f t="shared" si="128"/>
        <v>1312.8704814265179</v>
      </c>
      <c r="AE441">
        <f>SUMPRODUCT($B$7:$B$456,AD$7:AD$456,EXP(constants!$B$32+constants!$A$32*ABS($A$7:$A$456-$A441)))</f>
        <v>20.717201080345546</v>
      </c>
      <c r="AF441" s="4">
        <f t="shared" si="129"/>
        <v>1292.1532803461723</v>
      </c>
      <c r="AG441">
        <f t="shared" si="141"/>
        <v>1292.1532803461723</v>
      </c>
      <c r="AH441" s="4"/>
      <c r="AI441" s="5">
        <f>SUMPRODUCT(constants!$B$13:$B$20,A441^constants!$A$13:$A$20)*constants!$C$10/((A441/1000000000)^5*(EXP(0.014388/(A441/1000000000)/constants!$B$9)-1))</f>
        <v>2.0863836344189664E-6</v>
      </c>
      <c r="AJ441">
        <f>SUMPRODUCT(A441^constants!$E$28:$J$28,constants!$E$27:$J$27)</f>
        <v>5.8097837797962308E-7</v>
      </c>
      <c r="AL441" s="17">
        <f t="shared" si="130"/>
        <v>7.1785861879922615E-10</v>
      </c>
      <c r="AM441">
        <f t="shared" si="142"/>
        <v>4.496203250933024E-10</v>
      </c>
      <c r="AN441">
        <f t="shared" si="143"/>
        <v>1.5965884519349978</v>
      </c>
      <c r="AO441">
        <f t="shared" si="144"/>
        <v>8.4462201162185363E-10</v>
      </c>
      <c r="AQ441">
        <f t="shared" si="148"/>
        <v>7.1785861879922615E-10</v>
      </c>
      <c r="AS441" s="4">
        <f t="shared" si="145"/>
        <v>0.8499170148558941</v>
      </c>
    </row>
    <row r="442" spans="1:45" x14ac:dyDescent="0.2">
      <c r="A442">
        <f>front!A442</f>
        <v>393.93</v>
      </c>
      <c r="B442" s="1">
        <f t="shared" si="146"/>
        <v>0.47000000000002728</v>
      </c>
      <c r="C442">
        <f>front!D442-front!B442</f>
        <v>2013.2000000000003</v>
      </c>
      <c r="D442" s="2">
        <f>front!E442-front!C442</f>
        <v>16143</v>
      </c>
      <c r="E442" s="2">
        <f>IF(front!F442-front!C442&gt;0,front!F442-front!C442,0)</f>
        <v>4437.2999999999993</v>
      </c>
      <c r="F442" s="2">
        <f>front!I442-front!H442</f>
        <v>9351.1</v>
      </c>
      <c r="G442" s="2">
        <f>IF(front!J442-front!H442&gt;0,front!J442-front!H442,0)</f>
        <v>1973.6000000000004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2008.6059102196978</v>
      </c>
      <c r="J442" s="4">
        <f>D442/(constants!$A$4+constants!$B$4*data!D442+constants!$C$4*data!D442^2+constants!$D$4*data!D442^3+constants!$E$4*data!D442^4+constants!$F$4*data!D442^5+constants!$G$4*data!D442^6+constants!$H$4*data!D442^7)</f>
        <v>16236.076721490832</v>
      </c>
      <c r="K442" s="4">
        <f>E442/(constants!$A$4+constants!$B$4*data!E442+constants!$C$4*data!E442^2+constants!$D$4*data!E442^3+constants!$E$4*data!E442^4+constants!$F$4*data!E442^5+constants!$G$4*data!E442^6+constants!$H$4*data!E442^7)</f>
        <v>4427.595566259296</v>
      </c>
      <c r="L442" s="4">
        <f>F442/(constants!$A$4+constants!$B$4*data!F442+constants!$C$4*data!F442^2+constants!$D$4*data!F442^3+constants!$E$4*data!F442^4+constants!$F$4*data!F442^5+constants!$G$4*data!F442^6+constants!$H$4*data!F442^7)</f>
        <v>9346.0910312513133</v>
      </c>
      <c r="M442" s="4">
        <f>G442/(constants!$A$4+constants!$B$4*data!G442+constants!$C$4*data!G442^2+constants!$D$4*data!G442^3+constants!$E$4*data!G442^4+constants!$F$4*data!G442^5+constants!$G$4*data!G442^6+constants!$H$4*data!G442^7)</f>
        <v>1969.0957669736263</v>
      </c>
      <c r="N442" s="4"/>
      <c r="O442" s="4">
        <f t="shared" si="131"/>
        <v>3347.6765170328295</v>
      </c>
      <c r="P442" s="4">
        <f t="shared" si="132"/>
        <v>3247.2153442981662</v>
      </c>
      <c r="Q442" s="4">
        <f t="shared" si="133"/>
        <v>885.51911325185915</v>
      </c>
      <c r="R442" s="4">
        <f t="shared" si="134"/>
        <v>1557.6818385418856</v>
      </c>
      <c r="S442" s="4">
        <f t="shared" si="135"/>
        <v>328.18262782893771</v>
      </c>
      <c r="T442" s="4">
        <f t="shared" si="136"/>
        <v>1.0309376379706583</v>
      </c>
      <c r="U442" s="4">
        <f t="shared" si="137"/>
        <v>0.27270107441650132</v>
      </c>
      <c r="V442" s="4">
        <f t="shared" si="138"/>
        <v>0.21068655980231676</v>
      </c>
      <c r="W442" s="4"/>
      <c r="X442">
        <f>IF(front!E442&gt;$X$2,O442,P442)</f>
        <v>3247.2153442981662</v>
      </c>
      <c r="Y442">
        <f t="shared" si="149"/>
        <v>2979.4069110813134</v>
      </c>
      <c r="Z442">
        <f>SUMPRODUCT($B$7:$B$456,Y$7:Y$456,EXP(constants!$B$32+constants!$A$32*ABS($A$7:$A$456-$A442)))</f>
        <v>36.001289759645992</v>
      </c>
      <c r="AA442">
        <f t="shared" si="127"/>
        <v>2943.4056213216672</v>
      </c>
      <c r="AB442">
        <f t="shared" si="140"/>
        <v>2939.2480123019159</v>
      </c>
      <c r="AD442" s="4">
        <f t="shared" si="128"/>
        <v>1225.2294266387441</v>
      </c>
      <c r="AE442">
        <f>SUMPRODUCT($B$7:$B$456,AD$7:AD$456,EXP(constants!$B$32+constants!$A$32*ABS($A$7:$A$456-$A442)))</f>
        <v>20.379959850733215</v>
      </c>
      <c r="AF442" s="4">
        <f t="shared" si="129"/>
        <v>1204.8494667880109</v>
      </c>
      <c r="AG442">
        <f t="shared" si="141"/>
        <v>1204.8494667880109</v>
      </c>
      <c r="AH442" s="4"/>
      <c r="AI442" s="5">
        <f>SUMPRODUCT(constants!$B$13:$B$20,A442^constants!$A$13:$A$20)*constants!$C$10/((A442/1000000000)^5*(EXP(0.014388/(A442/1000000000)/constants!$B$9)-1))</f>
        <v>2.1029488318969922E-6</v>
      </c>
      <c r="AJ442">
        <f>SUMPRODUCT(A442^constants!$E$28:$J$28,constants!$E$27:$J$27)</f>
        <v>5.7984954627030927E-7</v>
      </c>
      <c r="AL442" s="17">
        <f t="shared" si="130"/>
        <v>7.1547172035000764E-10</v>
      </c>
      <c r="AM442">
        <f t="shared" si="142"/>
        <v>4.8126306418686559E-10</v>
      </c>
      <c r="AN442">
        <f t="shared" si="143"/>
        <v>1.4866541265926094</v>
      </c>
      <c r="AO442">
        <f t="shared" si="144"/>
        <v>9.0406361702722483E-10</v>
      </c>
      <c r="AQ442">
        <f t="shared" si="148"/>
        <v>7.1547172035000764E-10</v>
      </c>
      <c r="AS442" s="4">
        <f t="shared" si="145"/>
        <v>0.79139532536730994</v>
      </c>
    </row>
    <row r="443" spans="1:45" x14ac:dyDescent="0.2">
      <c r="A443">
        <f>front!A443</f>
        <v>394.4</v>
      </c>
      <c r="B443" s="1">
        <f t="shared" si="146"/>
        <v>0.46999999999997044</v>
      </c>
      <c r="C443">
        <f>front!D443-front!B443</f>
        <v>2047.1999999999998</v>
      </c>
      <c r="D443" s="2">
        <f>front!E443-front!C443</f>
        <v>16425.599999999999</v>
      </c>
      <c r="E443" s="2">
        <f>IF(front!F443-front!C443&gt;0,front!F443-front!C443,0)</f>
        <v>4842.3999999999996</v>
      </c>
      <c r="F443" s="2">
        <f>front!I443-front!H443</f>
        <v>9307.5</v>
      </c>
      <c r="G443" s="2">
        <f>IF(front!J443-front!H443&gt;0,front!J443-front!H443,0)</f>
        <v>2179.0999999999985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2042.528770538923</v>
      </c>
      <c r="J443" s="4">
        <f>D443/(constants!$A$4+constants!$B$4*data!D443+constants!$C$4*data!D443^2+constants!$D$4*data!D443^3+constants!$E$4*data!D443^4+constants!$F$4*data!D443^5+constants!$G$4*data!D443^6+constants!$H$4*data!D443^7)</f>
        <v>16525.884607205306</v>
      </c>
      <c r="K443" s="4">
        <f>E443/(constants!$A$4+constants!$B$4*data!E443+constants!$C$4*data!E443^2+constants!$D$4*data!E443^3+constants!$E$4*data!E443^4+constants!$F$4*data!E443^5+constants!$G$4*data!E443^6+constants!$H$4*data!E443^7)</f>
        <v>4832.040094887514</v>
      </c>
      <c r="L443" s="4">
        <f>F443/(constants!$A$4+constants!$B$4*data!F443+constants!$C$4*data!F443^2+constants!$D$4*data!F443^3+constants!$E$4*data!F443^4+constants!$F$4*data!F443^5+constants!$G$4*data!F443^6+constants!$H$4*data!F443^7)</f>
        <v>9302.2722682460353</v>
      </c>
      <c r="M443" s="4">
        <f>G443/(constants!$A$4+constants!$B$4*data!G443+constants!$C$4*data!G443^2+constants!$D$4*data!G443^3+constants!$E$4*data!G443^4+constants!$F$4*data!G443^5+constants!$G$4*data!G443^6+constants!$H$4*data!G443^7)</f>
        <v>2174.1296645132952</v>
      </c>
      <c r="N443" s="4"/>
      <c r="O443" s="4">
        <f t="shared" si="131"/>
        <v>3404.2146175648718</v>
      </c>
      <c r="P443" s="4">
        <f t="shared" si="132"/>
        <v>3305.176921441061</v>
      </c>
      <c r="Q443" s="4">
        <f t="shared" si="133"/>
        <v>966.40801897750271</v>
      </c>
      <c r="R443" s="4">
        <f t="shared" si="134"/>
        <v>1550.3787113743394</v>
      </c>
      <c r="S443" s="4">
        <f t="shared" si="135"/>
        <v>362.35494408554916</v>
      </c>
      <c r="T443" s="4">
        <f t="shared" si="136"/>
        <v>1.0299644159685801</v>
      </c>
      <c r="U443" s="4">
        <f t="shared" si="137"/>
        <v>0.29239222043101637</v>
      </c>
      <c r="V443" s="4">
        <f t="shared" si="138"/>
        <v>0.23372027842432005</v>
      </c>
      <c r="W443" s="4"/>
      <c r="X443">
        <f>IF(front!E443&gt;$X$2,O443,P443)</f>
        <v>3305.176921441061</v>
      </c>
      <c r="Y443">
        <f t="shared" si="149"/>
        <v>3037.3684882242082</v>
      </c>
      <c r="Z443">
        <f>SUMPRODUCT($B$7:$B$456,Y$7:Y$456,EXP(constants!$B$32+constants!$A$32*ABS($A$7:$A$456-$A443)))</f>
        <v>35.713979675525778</v>
      </c>
      <c r="AA443">
        <f t="shared" si="127"/>
        <v>3001.6545085486823</v>
      </c>
      <c r="AB443">
        <f t="shared" si="140"/>
        <v>2997.496899528931</v>
      </c>
      <c r="AD443" s="4">
        <f t="shared" si="128"/>
        <v>1183.3093880430006</v>
      </c>
      <c r="AE443">
        <f>SUMPRODUCT($B$7:$B$456,AD$7:AD$456,EXP(constants!$B$32+constants!$A$32*ABS($A$7:$A$456-$A443)))</f>
        <v>20.035916238620715</v>
      </c>
      <c r="AF443" s="4">
        <f t="shared" si="129"/>
        <v>1163.2734718043798</v>
      </c>
      <c r="AG443">
        <f t="shared" si="141"/>
        <v>1163.2734718043798</v>
      </c>
      <c r="AH443" s="4"/>
      <c r="AI443" s="5">
        <f>SUMPRODUCT(constants!$B$13:$B$20,A443^constants!$A$13:$A$20)*constants!$C$10/((A443/1000000000)^5*(EXP(0.014388/(A443/1000000000)/constants!$B$9)-1))</f>
        <v>2.1195902370400114E-6</v>
      </c>
      <c r="AJ443">
        <f>SUMPRODUCT(A443^constants!$E$28:$J$28,constants!$E$27:$J$27)</f>
        <v>5.7876045073346422E-7</v>
      </c>
      <c r="AL443" s="17">
        <f t="shared" si="130"/>
        <v>7.0712007654557163E-10</v>
      </c>
      <c r="AM443">
        <f t="shared" si="142"/>
        <v>4.9752742133432796E-10</v>
      </c>
      <c r="AN443">
        <f t="shared" si="143"/>
        <v>1.4212685496793991</v>
      </c>
      <c r="AO443">
        <f t="shared" si="144"/>
        <v>9.3461658201779842E-10</v>
      </c>
      <c r="AQ443">
        <f t="shared" si="148"/>
        <v>7.0712007654557163E-10</v>
      </c>
      <c r="AS443" s="4">
        <f t="shared" si="145"/>
        <v>0.75658841299276836</v>
      </c>
    </row>
    <row r="444" spans="1:45" x14ac:dyDescent="0.2">
      <c r="A444">
        <f>front!A444</f>
        <v>394.87</v>
      </c>
      <c r="B444" s="1">
        <f t="shared" si="146"/>
        <v>0.47000000000002728</v>
      </c>
      <c r="C444">
        <f>front!D444-front!B444</f>
        <v>2045.3999999999996</v>
      </c>
      <c r="D444" s="2">
        <f>front!E444-front!C444</f>
        <v>16574.099999999999</v>
      </c>
      <c r="E444" s="2">
        <f>IF(front!F444-front!C444&gt;0,front!F444-front!C444,0)</f>
        <v>5288.7000000000007</v>
      </c>
      <c r="F444" s="2">
        <f>front!I444-front!H444</f>
        <v>9314.5999999999985</v>
      </c>
      <c r="G444" s="2">
        <f>IF(front!J444-front!H444&gt;0,front!J444-front!H444,0)</f>
        <v>2376.5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2040.7328541168713</v>
      </c>
      <c r="J444" s="4">
        <f>D444/(constants!$A$4+constants!$B$4*data!D444+constants!$C$4*data!D444^2+constants!$D$4*data!D444^3+constants!$E$4*data!D444^4+constants!$F$4*data!D444^5+constants!$G$4*data!D444^6+constants!$H$4*data!D444^7)</f>
        <v>16678.278150546957</v>
      </c>
      <c r="K444" s="4">
        <f>E444/(constants!$A$4+constants!$B$4*data!E444+constants!$C$4*data!E444^2+constants!$D$4*data!E444^3+constants!$E$4*data!E444^4+constants!$F$4*data!E444^5+constants!$G$4*data!E444^6+constants!$H$4*data!E444^7)</f>
        <v>5277.7440339768973</v>
      </c>
      <c r="L444" s="4">
        <f>F444/(constants!$A$4+constants!$B$4*data!F444+constants!$C$4*data!F444^2+constants!$D$4*data!F444^3+constants!$E$4*data!F444^4+constants!$F$4*data!F444^5+constants!$G$4*data!F444^6+constants!$H$4*data!F444^7)</f>
        <v>9309.4076048697134</v>
      </c>
      <c r="M444" s="4">
        <f>G444/(constants!$A$4+constants!$B$4*data!G444+constants!$C$4*data!G444^2+constants!$D$4*data!G444^3+constants!$E$4*data!G444^4+constants!$F$4*data!G444^5+constants!$G$4*data!G444^6+constants!$H$4*data!G444^7)</f>
        <v>2371.0828586900266</v>
      </c>
      <c r="N444" s="4"/>
      <c r="O444" s="4">
        <f t="shared" si="131"/>
        <v>3401.221423528119</v>
      </c>
      <c r="P444" s="4">
        <f t="shared" si="132"/>
        <v>3335.6556301093915</v>
      </c>
      <c r="Q444" s="4">
        <f t="shared" si="133"/>
        <v>1055.5488067953795</v>
      </c>
      <c r="R444" s="4">
        <f t="shared" si="134"/>
        <v>1551.5679341449522</v>
      </c>
      <c r="S444" s="4">
        <f t="shared" si="135"/>
        <v>395.1804764483378</v>
      </c>
      <c r="T444" s="4">
        <f t="shared" si="136"/>
        <v>1.0196560438754216</v>
      </c>
      <c r="U444" s="4">
        <f t="shared" si="137"/>
        <v>0.31644417884971032</v>
      </c>
      <c r="V444" s="4">
        <f t="shared" si="138"/>
        <v>0.25469750163799071</v>
      </c>
      <c r="W444" s="4"/>
      <c r="X444">
        <f>IF(front!E444&gt;$X$2,O444,P444)</f>
        <v>3335.6556301093915</v>
      </c>
      <c r="Y444">
        <f t="shared" si="149"/>
        <v>3067.8471968925387</v>
      </c>
      <c r="Z444">
        <f>SUMPRODUCT($B$7:$B$456,Y$7:Y$456,EXP(constants!$B$32+constants!$A$32*ABS($A$7:$A$456-$A444)))</f>
        <v>35.399222404779543</v>
      </c>
      <c r="AA444">
        <f t="shared" si="127"/>
        <v>3032.447974487759</v>
      </c>
      <c r="AB444">
        <f t="shared" si="140"/>
        <v>3028.2903654680076</v>
      </c>
      <c r="AD444" s="4">
        <f t="shared" si="128"/>
        <v>1151.2460054633327</v>
      </c>
      <c r="AE444">
        <f>SUMPRODUCT($B$7:$B$456,AD$7:AD$456,EXP(constants!$B$32+constants!$A$32*ABS($A$7:$A$456-$A444)))</f>
        <v>19.685555449278425</v>
      </c>
      <c r="AF444" s="4">
        <f t="shared" si="129"/>
        <v>1131.5604500140544</v>
      </c>
      <c r="AG444">
        <f t="shared" si="141"/>
        <v>1131.5604500140544</v>
      </c>
      <c r="AH444" s="4"/>
      <c r="AI444" s="5">
        <f>SUMPRODUCT(constants!$B$13:$B$20,A444^constants!$A$13:$A$20)*constants!$C$10/((A444/1000000000)^5*(EXP(0.014388/(A444/1000000000)/constants!$B$9)-1))</f>
        <v>2.1363078125625914E-6</v>
      </c>
      <c r="AJ444">
        <f>SUMPRODUCT(A444^constants!$E$28:$J$28,constants!$E$27:$J$27)</f>
        <v>5.777111859696306E-7</v>
      </c>
      <c r="AL444" s="17">
        <f t="shared" si="130"/>
        <v>7.0545012358233198E-10</v>
      </c>
      <c r="AM444">
        <f t="shared" si="142"/>
        <v>5.1054381227485928E-10</v>
      </c>
      <c r="AN444">
        <f t="shared" si="143"/>
        <v>1.3817621654036263</v>
      </c>
      <c r="AO444">
        <f t="shared" si="144"/>
        <v>9.590681685824552E-10</v>
      </c>
      <c r="AQ444">
        <f t="shared" si="148"/>
        <v>7.0545012358233198E-10</v>
      </c>
      <c r="AS444" s="4">
        <f t="shared" si="145"/>
        <v>0.735557853645605</v>
      </c>
    </row>
    <row r="445" spans="1:45" x14ac:dyDescent="0.2">
      <c r="A445">
        <f>front!A445</f>
        <v>395.33</v>
      </c>
      <c r="B445" s="1">
        <f t="shared" si="146"/>
        <v>0.45999999999997954</v>
      </c>
      <c r="C445">
        <f>front!D445-front!B445</f>
        <v>2087.7999999999997</v>
      </c>
      <c r="D445" s="2">
        <f>front!E445-front!C445</f>
        <v>16807.2</v>
      </c>
      <c r="E445" s="2">
        <f>IF(front!F445-front!C445&gt;0,front!F445-front!C445,0)</f>
        <v>5737.5999999999985</v>
      </c>
      <c r="F445" s="2">
        <f>front!I445-front!H445</f>
        <v>9385</v>
      </c>
      <c r="G445" s="2">
        <f>IF(front!J445-front!H445&gt;0,front!J445-front!H445,0)</f>
        <v>2700.6000000000004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2083.0366734820477</v>
      </c>
      <c r="J445" s="4">
        <f>D445/(constants!$A$4+constants!$B$4*data!D445+constants!$C$4*data!D445^2+constants!$D$4*data!D445^3+constants!$E$4*data!D445^4+constants!$F$4*data!D445^5+constants!$G$4*data!D445^6+constants!$H$4*data!D445^7)</f>
        <v>16917.637065892082</v>
      </c>
      <c r="K445" s="4">
        <f>E445/(constants!$A$4+constants!$B$4*data!E445+constants!$C$4*data!E445^2+constants!$D$4*data!E445^3+constants!$E$4*data!E445^4+constants!$F$4*data!E445^5+constants!$G$4*data!E445^6+constants!$H$4*data!E445^7)</f>
        <v>5726.2074224040834</v>
      </c>
      <c r="L445" s="4">
        <f>F445/(constants!$A$4+constants!$B$4*data!F445+constants!$C$4*data!F445^2+constants!$D$4*data!F445^3+constants!$E$4*data!F445^4+constants!$F$4*data!F445^5+constants!$G$4*data!F445^6+constants!$H$4*data!F445^7)</f>
        <v>9380.1640499467685</v>
      </c>
      <c r="M445" s="4">
        <f>G445/(constants!$A$4+constants!$B$4*data!G445+constants!$C$4*data!G445^2+constants!$D$4*data!G445^3+constants!$E$4*data!G445^4+constants!$F$4*data!G445^5+constants!$G$4*data!G445^6+constants!$H$4*data!G445^7)</f>
        <v>2694.4536721270279</v>
      </c>
      <c r="N445" s="4"/>
      <c r="O445" s="4">
        <f t="shared" si="131"/>
        <v>3471.7277891367462</v>
      </c>
      <c r="P445" s="4">
        <f t="shared" si="132"/>
        <v>3383.5274131784163</v>
      </c>
      <c r="Q445" s="4">
        <f t="shared" si="133"/>
        <v>1145.2414844808168</v>
      </c>
      <c r="R445" s="4">
        <f t="shared" si="134"/>
        <v>1563.360674991128</v>
      </c>
      <c r="S445" s="4">
        <f t="shared" si="135"/>
        <v>449.07561202117131</v>
      </c>
      <c r="T445" s="4">
        <f t="shared" si="136"/>
        <v>1.0260675813102031</v>
      </c>
      <c r="U445" s="4">
        <f t="shared" si="137"/>
        <v>0.33847560389794518</v>
      </c>
      <c r="V445" s="4">
        <f t="shared" si="138"/>
        <v>0.28725016511223156</v>
      </c>
      <c r="W445" s="4"/>
      <c r="X445">
        <f>IF(front!E445&gt;$X$2,O445,P445)</f>
        <v>3383.5274131784163</v>
      </c>
      <c r="Y445">
        <f t="shared" si="149"/>
        <v>3115.7189799615635</v>
      </c>
      <c r="Z445">
        <f>SUMPRODUCT($B$7:$B$456,Y$7:Y$456,EXP(constants!$B$32+constants!$A$32*ABS($A$7:$A$456-$A445)))</f>
        <v>35.063296746570302</v>
      </c>
      <c r="AA445">
        <f t="shared" si="127"/>
        <v>3080.6556832149931</v>
      </c>
      <c r="AB445">
        <f t="shared" si="140"/>
        <v>3076.4980741952418</v>
      </c>
      <c r="AD445" s="4">
        <f t="shared" si="128"/>
        <v>1108.4424139881808</v>
      </c>
      <c r="AE445">
        <f>SUMPRODUCT($B$7:$B$456,AD$7:AD$456,EXP(constants!$B$32+constants!$A$32*ABS($A$7:$A$456-$A445)))</f>
        <v>19.336623864125748</v>
      </c>
      <c r="AF445" s="4">
        <f t="shared" si="129"/>
        <v>1089.1057901240549</v>
      </c>
      <c r="AG445">
        <f t="shared" si="141"/>
        <v>1089.1057901240549</v>
      </c>
      <c r="AH445" s="4"/>
      <c r="AI445" s="5">
        <f>SUMPRODUCT(constants!$B$13:$B$20,A445^constants!$A$13:$A$20)*constants!$C$10/((A445/1000000000)^5*(EXP(0.014388/(A445/1000000000)/constants!$B$9)-1))</f>
        <v>2.1527434137302716E-6</v>
      </c>
      <c r="AJ445">
        <f>SUMPRODUCT(A445^constants!$E$28:$J$28,constants!$E$27:$J$27)</f>
        <v>5.7672290024662421E-7</v>
      </c>
      <c r="AL445" s="17">
        <f t="shared" si="130"/>
        <v>6.9973826143004877E-10</v>
      </c>
      <c r="AM445">
        <f t="shared" si="142"/>
        <v>5.2953799849042433E-10</v>
      </c>
      <c r="AN445">
        <f t="shared" si="143"/>
        <v>1.3214127473851194</v>
      </c>
      <c r="AO445">
        <f t="shared" si="144"/>
        <v>9.9474917959364894E-10</v>
      </c>
      <c r="AQ445">
        <f t="shared" si="148"/>
        <v>6.9973826143004877E-10</v>
      </c>
      <c r="AS445" s="4">
        <f t="shared" si="145"/>
        <v>0.70343185577281808</v>
      </c>
    </row>
    <row r="446" spans="1:45" x14ac:dyDescent="0.2">
      <c r="A446">
        <f>front!A446</f>
        <v>395.8</v>
      </c>
      <c r="B446" s="1">
        <f t="shared" si="146"/>
        <v>0.47000000000002728</v>
      </c>
      <c r="C446">
        <f>front!D446-front!B446</f>
        <v>2121.7400000000002</v>
      </c>
      <c r="D446" s="2">
        <f>front!E446-front!C446</f>
        <v>17075.8</v>
      </c>
      <c r="E446" s="2">
        <f>IF(front!F446-front!C446&gt;0,front!F446-front!C446,0)</f>
        <v>6222.2000000000007</v>
      </c>
      <c r="F446" s="2">
        <f>front!I446-front!H446</f>
        <v>9356.2999999999993</v>
      </c>
      <c r="G446" s="2">
        <f>IF(front!J446-front!H446&gt;0,front!J446-front!H446,0)</f>
        <v>2910.8999999999978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2116.8997019215381</v>
      </c>
      <c r="J446" s="4">
        <f>D446/(constants!$A$4+constants!$B$4*data!D446+constants!$C$4*data!D446^2+constants!$D$4*data!D446^3+constants!$E$4*data!D446^4+constants!$F$4*data!D446^5+constants!$G$4*data!D446^6+constants!$H$4*data!D446^7)</f>
        <v>17193.672125337387</v>
      </c>
      <c r="K446" s="4">
        <f>E446/(constants!$A$4+constants!$B$4*data!E446+constants!$C$4*data!E446^2+constants!$D$4*data!E446^3+constants!$E$4*data!E446^4+constants!$F$4*data!E446^5+constants!$G$4*data!E446^6+constants!$H$4*data!E446^7)</f>
        <v>6210.5561616345176</v>
      </c>
      <c r="L446" s="4">
        <f>F446/(constants!$A$4+constants!$B$4*data!F446+constants!$C$4*data!F446^2+constants!$D$4*data!F446^3+constants!$E$4*data!F446^4+constants!$F$4*data!F446^5+constants!$G$4*data!F446^6+constants!$H$4*data!F446^7)</f>
        <v>9351.3174044402913</v>
      </c>
      <c r="M446" s="4">
        <f>G446/(constants!$A$4+constants!$B$4*data!G446+constants!$C$4*data!G446^2+constants!$D$4*data!G446^3+constants!$E$4*data!G446^4+constants!$F$4*data!G446^5+constants!$G$4*data!G446^6+constants!$H$4*data!G446^7)</f>
        <v>2904.2854893712224</v>
      </c>
      <c r="N446" s="4"/>
      <c r="O446" s="4">
        <f t="shared" si="131"/>
        <v>3528.1661698692301</v>
      </c>
      <c r="P446" s="4">
        <f t="shared" si="132"/>
        <v>3438.7344250674778</v>
      </c>
      <c r="Q446" s="4">
        <f t="shared" si="133"/>
        <v>1242.1112323269035</v>
      </c>
      <c r="R446" s="4">
        <f t="shared" si="134"/>
        <v>1558.5529007400485</v>
      </c>
      <c r="S446" s="4">
        <f t="shared" si="135"/>
        <v>484.0475815618704</v>
      </c>
      <c r="T446" s="4">
        <f t="shared" si="136"/>
        <v>1.0260071682622007</v>
      </c>
      <c r="U446" s="4">
        <f t="shared" si="137"/>
        <v>0.36121173629235115</v>
      </c>
      <c r="V446" s="4">
        <f t="shared" si="138"/>
        <v>0.31057500924866255</v>
      </c>
      <c r="W446" s="4"/>
      <c r="X446">
        <f>IF(front!E446&gt;$X$2,O446,P446)</f>
        <v>3438.7344250674778</v>
      </c>
      <c r="Y446">
        <f t="shared" si="149"/>
        <v>3170.925991850625</v>
      </c>
      <c r="Z446">
        <f>SUMPRODUCT($B$7:$B$456,Y$7:Y$456,EXP(constants!$B$32+constants!$A$32*ABS($A$7:$A$456-$A446)))</f>
        <v>34.691677508044727</v>
      </c>
      <c r="AA446">
        <f t="shared" si="127"/>
        <v>3136.2343143425801</v>
      </c>
      <c r="AB446">
        <f t="shared" si="140"/>
        <v>3132.0767053228287</v>
      </c>
      <c r="AD446" s="4">
        <f t="shared" si="128"/>
        <v>1068.2076712234943</v>
      </c>
      <c r="AE446">
        <f>SUMPRODUCT($B$7:$B$456,AD$7:AD$456,EXP(constants!$B$32+constants!$A$32*ABS($A$7:$A$456-$A446)))</f>
        <v>18.97485805581789</v>
      </c>
      <c r="AF446" s="4">
        <f t="shared" si="129"/>
        <v>1049.2328131676763</v>
      </c>
      <c r="AG446">
        <f t="shared" si="141"/>
        <v>1049.2328131676763</v>
      </c>
      <c r="AH446" s="4"/>
      <c r="AI446" s="5">
        <f>SUMPRODUCT(constants!$B$13:$B$20,A446^constants!$A$13:$A$20)*constants!$C$10/((A446/1000000000)^5*(EXP(0.014388/(A446/1000000000)/constants!$B$9)-1))</f>
        <v>2.1696115910615197E-6</v>
      </c>
      <c r="AJ446">
        <f>SUMPRODUCT(A446^constants!$E$28:$J$28,constants!$E$27:$J$27)</f>
        <v>5.7575270662998989E-7</v>
      </c>
      <c r="AL446" s="17">
        <f t="shared" si="130"/>
        <v>6.9270704238320819E-10</v>
      </c>
      <c r="AM446">
        <f t="shared" si="142"/>
        <v>5.4873684791821288E-10</v>
      </c>
      <c r="AN446">
        <f t="shared" si="143"/>
        <v>1.2623665514921891</v>
      </c>
      <c r="AO446">
        <f t="shared" si="144"/>
        <v>1.0308146551060355E-9</v>
      </c>
      <c r="AQ446">
        <f t="shared" si="148"/>
        <v>6.9270704238320819E-10</v>
      </c>
      <c r="AS446" s="4">
        <f t="shared" si="145"/>
        <v>0.67199960628416988</v>
      </c>
    </row>
    <row r="447" spans="1:45" x14ac:dyDescent="0.2">
      <c r="A447">
        <f>front!A447</f>
        <v>396.27</v>
      </c>
      <c r="B447" s="1">
        <f t="shared" si="146"/>
        <v>0.46999999999997044</v>
      </c>
      <c r="C447">
        <f>front!D447-front!B447</f>
        <v>2137.2700000000004</v>
      </c>
      <c r="D447" s="2">
        <f>front!E447-front!C447</f>
        <v>17139.900000000001</v>
      </c>
      <c r="E447" s="2">
        <f>IF(front!F447-front!C447&gt;0,front!F447-front!C447,0)</f>
        <v>6646.7999999999993</v>
      </c>
      <c r="F447" s="2">
        <f>front!I447-front!H447</f>
        <v>9354.6000000000022</v>
      </c>
      <c r="G447" s="2">
        <f>IF(front!J447-front!H447&gt;0,front!J447-front!H447,0)</f>
        <v>3169.5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2132.3944883665749</v>
      </c>
      <c r="J447" s="4">
        <f>D447/(constants!$A$4+constants!$B$4*data!D447+constants!$C$4*data!D447^2+constants!$D$4*data!D447^3+constants!$E$4*data!D447^4+constants!$F$4*data!D447^5+constants!$G$4*data!D447^6+constants!$H$4*data!D447^7)</f>
        <v>17259.581718981553</v>
      </c>
      <c r="K447" s="4">
        <f>E447/(constants!$A$4+constants!$B$4*data!E447+constants!$C$4*data!E447^2+constants!$D$4*data!E447^3+constants!$E$4*data!E447^4+constants!$F$4*data!E447^5+constants!$G$4*data!E447^6+constants!$H$4*data!E447^7)</f>
        <v>6635.155315934654</v>
      </c>
      <c r="L447" s="4">
        <f>F447/(constants!$A$4+constants!$B$4*data!F447+constants!$C$4*data!F447^2+constants!$D$4*data!F447^3+constants!$E$4*data!F447^4+constants!$F$4*data!F447^5+constants!$G$4*data!F447^6+constants!$H$4*data!F447^7)</f>
        <v>9349.6087758052599</v>
      </c>
      <c r="M447" s="4">
        <f>G447/(constants!$A$4+constants!$B$4*data!G447+constants!$C$4*data!G447^2+constants!$D$4*data!G447^3+constants!$E$4*data!G447^4+constants!$F$4*data!G447^5+constants!$G$4*data!G447^6+constants!$H$4*data!G447^7)</f>
        <v>3162.3179945995548</v>
      </c>
      <c r="N447" s="4"/>
      <c r="O447" s="4">
        <f t="shared" si="131"/>
        <v>3553.9908139442919</v>
      </c>
      <c r="P447" s="4">
        <f t="shared" si="132"/>
        <v>3451.9163437963107</v>
      </c>
      <c r="Q447" s="4">
        <f t="shared" si="133"/>
        <v>1327.0310631869309</v>
      </c>
      <c r="R447" s="4">
        <f t="shared" si="134"/>
        <v>1558.2681293008766</v>
      </c>
      <c r="S447" s="4">
        <f t="shared" si="135"/>
        <v>527.05299909992573</v>
      </c>
      <c r="T447" s="4">
        <f t="shared" si="136"/>
        <v>1.0295703777211829</v>
      </c>
      <c r="U447" s="4">
        <f t="shared" si="137"/>
        <v>0.38443314698858061</v>
      </c>
      <c r="V447" s="4">
        <f t="shared" si="138"/>
        <v>0.33822998057233594</v>
      </c>
      <c r="W447" s="4"/>
      <c r="X447">
        <f>IF(front!E447&gt;$X$2,O447,P447)</f>
        <v>3451.9163437963107</v>
      </c>
      <c r="Y447">
        <f t="shared" si="149"/>
        <v>3184.1079105794579</v>
      </c>
      <c r="Z447">
        <f>SUMPRODUCT($B$7:$B$456,Y$7:Y$456,EXP(constants!$B$32+constants!$A$32*ABS($A$7:$A$456-$A447)))</f>
        <v>34.289551116748001</v>
      </c>
      <c r="AA447">
        <f t="shared" si="127"/>
        <v>3149.8183594627099</v>
      </c>
      <c r="AB447">
        <f t="shared" si="140"/>
        <v>3145.6607504429585</v>
      </c>
      <c r="AD447" s="4">
        <f t="shared" si="128"/>
        <v>1024.3579649795452</v>
      </c>
      <c r="AE447">
        <f>SUMPRODUCT($B$7:$B$456,AD$7:AD$456,EXP(constants!$B$32+constants!$A$32*ABS($A$7:$A$456-$A447)))</f>
        <v>18.608024124012843</v>
      </c>
      <c r="AF447" s="4">
        <f t="shared" si="129"/>
        <v>1005.7499408555323</v>
      </c>
      <c r="AG447">
        <f t="shared" si="141"/>
        <v>1005.7499408555323</v>
      </c>
      <c r="AH447" s="4"/>
      <c r="AI447" s="5">
        <f>SUMPRODUCT(constants!$B$13:$B$20,A447^constants!$A$13:$A$20)*constants!$C$10/((A447/1000000000)^5*(EXP(0.014388/(A447/1000000000)/constants!$B$9)-1))</f>
        <v>2.1865558149481365E-6</v>
      </c>
      <c r="AJ447">
        <f>SUMPRODUCT(A447^constants!$E$28:$J$28,constants!$E$27:$J$27)</f>
        <v>5.7482259234903918E-7</v>
      </c>
      <c r="AL447" s="17">
        <f t="shared" si="130"/>
        <v>6.9510223397110926E-10</v>
      </c>
      <c r="AM447">
        <f t="shared" si="142"/>
        <v>5.7153629247054332E-10</v>
      </c>
      <c r="AN447">
        <f t="shared" si="143"/>
        <v>1.2161996414373537</v>
      </c>
      <c r="AO447">
        <f t="shared" si="144"/>
        <v>1.0736439304900036E-9</v>
      </c>
      <c r="AQ447">
        <f t="shared" si="148"/>
        <v>6.9510223397110926E-10</v>
      </c>
      <c r="AS447" s="4">
        <f t="shared" si="145"/>
        <v>0.64742342803900499</v>
      </c>
    </row>
    <row r="448" spans="1:45" x14ac:dyDescent="0.2">
      <c r="A448">
        <f>front!A448</f>
        <v>396.74</v>
      </c>
      <c r="B448" s="1">
        <f t="shared" si="146"/>
        <v>0.47000000000002728</v>
      </c>
      <c r="C448">
        <f>front!D448-front!B448</f>
        <v>2167.1999999999998</v>
      </c>
      <c r="D448" s="2">
        <f>front!E448-front!C448</f>
        <v>17634.099999999999</v>
      </c>
      <c r="E448" s="2">
        <f>IF(front!F448-front!C448&gt;0,front!F448-front!C448,0)</f>
        <v>7336.6999999999989</v>
      </c>
      <c r="F448" s="2">
        <f>front!I448-front!H448</f>
        <v>9643.3000000000011</v>
      </c>
      <c r="G448" s="2">
        <f>IF(front!J448-front!H448&gt;0,front!J448-front!H448,0)</f>
        <v>3523.3999999999996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2162.256636673671</v>
      </c>
      <c r="J448" s="4">
        <f>D448/(constants!$A$4+constants!$B$4*data!D448+constants!$C$4*data!D448^2+constants!$D$4*data!D448^3+constants!$E$4*data!D448^4+constants!$F$4*data!D448^5+constants!$G$4*data!D448^6+constants!$H$4*data!D448^7)</f>
        <v>17768.188676518726</v>
      </c>
      <c r="K448" s="4">
        <f>E448/(constants!$A$4+constants!$B$4*data!E448+constants!$C$4*data!E448^2+constants!$D$4*data!E448^3+constants!$E$4*data!E448^4+constants!$F$4*data!E448^5+constants!$G$4*data!E448^6+constants!$H$4*data!E448^7)</f>
        <v>7325.5653206166216</v>
      </c>
      <c r="L448" s="4">
        <f>F448/(constants!$A$4+constants!$B$4*data!F448+constants!$C$4*data!F448^2+constants!$D$4*data!F448^3+constants!$E$4*data!F448^4+constants!$F$4*data!F448^5+constants!$G$4*data!F448^6+constants!$H$4*data!F448^7)</f>
        <v>9639.8676900604005</v>
      </c>
      <c r="M448" s="4">
        <f>G448/(constants!$A$4+constants!$B$4*data!G448+constants!$C$4*data!G448^2+constants!$D$4*data!G448^3+constants!$E$4*data!G448^4+constants!$F$4*data!G448^5+constants!$G$4*data!G448^6+constants!$H$4*data!G448^7)</f>
        <v>3515.462262864185</v>
      </c>
      <c r="N448" s="4"/>
      <c r="O448" s="4">
        <f t="shared" si="131"/>
        <v>3603.7610611227851</v>
      </c>
      <c r="P448" s="4">
        <f t="shared" si="132"/>
        <v>3553.6377353037456</v>
      </c>
      <c r="Q448" s="4">
        <f t="shared" si="133"/>
        <v>1465.1130641233242</v>
      </c>
      <c r="R448" s="4">
        <f t="shared" si="134"/>
        <v>1606.6446150100669</v>
      </c>
      <c r="S448" s="4">
        <f t="shared" si="135"/>
        <v>585.9103771440308</v>
      </c>
      <c r="T448" s="4">
        <f t="shared" si="136"/>
        <v>1.0141047933279994</v>
      </c>
      <c r="U448" s="4">
        <f t="shared" si="137"/>
        <v>0.41228543066393747</v>
      </c>
      <c r="V448" s="4">
        <f t="shared" si="138"/>
        <v>0.36467951385774233</v>
      </c>
      <c r="W448" s="4"/>
      <c r="X448">
        <f>IF(front!E448&gt;$X$2,O448,P448)</f>
        <v>3553.6377353037456</v>
      </c>
      <c r="Y448">
        <f t="shared" si="149"/>
        <v>3285.8293020868928</v>
      </c>
      <c r="Z448">
        <f>SUMPRODUCT($B$7:$B$456,Y$7:Y$456,EXP(constants!$B$32+constants!$A$32*ABS($A$7:$A$456-$A448)))</f>
        <v>33.856400263587794</v>
      </c>
      <c r="AA448">
        <f t="shared" si="127"/>
        <v>3251.9729018233052</v>
      </c>
      <c r="AB448">
        <f t="shared" si="140"/>
        <v>3247.8152928035538</v>
      </c>
      <c r="AD448" s="4">
        <f t="shared" si="128"/>
        <v>1013.111315184875</v>
      </c>
      <c r="AE448">
        <f>SUMPRODUCT($B$7:$B$456,AD$7:AD$456,EXP(constants!$B$32+constants!$A$32*ABS($A$7:$A$456-$A448)))</f>
        <v>18.236624639306594</v>
      </c>
      <c r="AF448" s="4">
        <f t="shared" si="129"/>
        <v>994.87469054556846</v>
      </c>
      <c r="AG448">
        <f t="shared" si="141"/>
        <v>994.87469054556846</v>
      </c>
      <c r="AH448" s="4"/>
      <c r="AI448" s="5">
        <f>SUMPRODUCT(constants!$B$13:$B$20,A448^constants!$A$13:$A$20)*constants!$C$10/((A448/1000000000)^5*(EXP(0.014388/(A448/1000000000)/constants!$B$9)-1))</f>
        <v>2.2035760395476106E-6</v>
      </c>
      <c r="AJ448">
        <f>SUMPRODUCT(A448^constants!$E$28:$J$28,constants!$E$27:$J$27)</f>
        <v>5.7393262932280533E-7</v>
      </c>
      <c r="AL448" s="17">
        <f t="shared" si="130"/>
        <v>6.7847948263260278E-10</v>
      </c>
      <c r="AM448">
        <f t="shared" si="142"/>
        <v>5.7688936584372518E-10</v>
      </c>
      <c r="AN448">
        <f t="shared" si="143"/>
        <v>1.1760998257270661</v>
      </c>
      <c r="AO448">
        <f t="shared" si="144"/>
        <v>1.0836998006286099E-9</v>
      </c>
      <c r="AQ448">
        <f t="shared" si="148"/>
        <v>6.7847948263260278E-10</v>
      </c>
      <c r="AS448" s="4">
        <f t="shared" si="145"/>
        <v>0.62607696544656055</v>
      </c>
    </row>
    <row r="449" spans="1:45" x14ac:dyDescent="0.2">
      <c r="A449">
        <f>front!A449</f>
        <v>397.2</v>
      </c>
      <c r="B449" s="1">
        <f t="shared" si="146"/>
        <v>0.45999999999997954</v>
      </c>
      <c r="C449">
        <f>front!D449-front!B449</f>
        <v>2202.1999999999998</v>
      </c>
      <c r="D449" s="2">
        <f>front!E449-front!C449</f>
        <v>17614.699999999997</v>
      </c>
      <c r="E449" s="2">
        <f>IF(front!F449-front!C449&gt;0,front!F449-front!C449,0)</f>
        <v>7759.6</v>
      </c>
      <c r="F449" s="2">
        <f>front!I449-front!H449</f>
        <v>9798.7999999999993</v>
      </c>
      <c r="G449" s="2">
        <f>IF(front!J449-front!H449&gt;0,front!J449-front!H449,0)</f>
        <v>3836.2999999999993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2197.1773162646318</v>
      </c>
      <c r="J449" s="4">
        <f>D449/(constants!$A$4+constants!$B$4*data!D449+constants!$C$4*data!D449^2+constants!$D$4*data!D449^3+constants!$E$4*data!D449^4+constants!$F$4*data!D449^5+constants!$G$4*data!D449^6+constants!$H$4*data!D449^7)</f>
        <v>17748.207949242355</v>
      </c>
      <c r="K449" s="4">
        <f>E449/(constants!$A$4+constants!$B$4*data!E449+constants!$C$4*data!E449^2+constants!$D$4*data!E449^3+constants!$E$4*data!E449^4+constants!$F$4*data!E449^5+constants!$G$4*data!E449^6+constants!$H$4*data!E449^7)</f>
        <v>7749.1346560350084</v>
      </c>
      <c r="L449" s="4">
        <f>F449/(constants!$A$4+constants!$B$4*data!F449+constants!$C$4*data!F449^2+constants!$D$4*data!F449^3+constants!$E$4*data!F449^4+constants!$F$4*data!F449^5+constants!$G$4*data!F449^6+constants!$H$4*data!F449^7)</f>
        <v>9796.2868888300254</v>
      </c>
      <c r="M449" s="4">
        <f>G449/(constants!$A$4+constants!$B$4*data!G449+constants!$C$4*data!G449^2+constants!$D$4*data!G449^3+constants!$E$4*data!G449^4+constants!$F$4*data!G449^5+constants!$G$4*data!G449^6+constants!$H$4*data!G449^7)</f>
        <v>3827.7217909834735</v>
      </c>
      <c r="N449" s="4"/>
      <c r="O449" s="4">
        <f t="shared" si="131"/>
        <v>3661.9621937743864</v>
      </c>
      <c r="P449" s="4">
        <f t="shared" si="132"/>
        <v>3549.6415898484706</v>
      </c>
      <c r="Q449" s="4">
        <f t="shared" si="133"/>
        <v>1549.8269312070017</v>
      </c>
      <c r="R449" s="4">
        <f t="shared" si="134"/>
        <v>1632.7144814716708</v>
      </c>
      <c r="S449" s="4">
        <f t="shared" si="135"/>
        <v>637.95363183057896</v>
      </c>
      <c r="T449" s="4">
        <f t="shared" si="136"/>
        <v>1.0316428014161032</v>
      </c>
      <c r="U449" s="4">
        <f t="shared" si="137"/>
        <v>0.43661504745699176</v>
      </c>
      <c r="V449" s="4">
        <f t="shared" si="138"/>
        <v>0.39073190020067089</v>
      </c>
      <c r="W449" s="4"/>
      <c r="X449">
        <f>IF(front!E449&gt;$X$2,O449,P449)</f>
        <v>3549.6415898484706</v>
      </c>
      <c r="Y449">
        <f t="shared" si="149"/>
        <v>3281.8331566316178</v>
      </c>
      <c r="Z449">
        <f>SUMPRODUCT($B$7:$B$456,Y$7:Y$456,EXP(constants!$B$32+constants!$A$32*ABS($A$7:$A$456-$A449)))</f>
        <v>33.399812072837477</v>
      </c>
      <c r="AA449">
        <f t="shared" si="127"/>
        <v>3248.4333445587804</v>
      </c>
      <c r="AB449">
        <f t="shared" si="140"/>
        <v>3244.275735539029</v>
      </c>
      <c r="AD449" s="4">
        <f t="shared" si="128"/>
        <v>986.46082390453626</v>
      </c>
      <c r="AE449">
        <f>SUMPRODUCT($B$7:$B$456,AD$7:AD$456,EXP(constants!$B$32+constants!$A$32*ABS($A$7:$A$456-$A449)))</f>
        <v>17.86845717913663</v>
      </c>
      <c r="AF449" s="4">
        <f t="shared" si="129"/>
        <v>968.59236672539964</v>
      </c>
      <c r="AG449">
        <f t="shared" si="141"/>
        <v>968.59236672539964</v>
      </c>
      <c r="AH449" s="4"/>
      <c r="AI449" s="5">
        <f>SUMPRODUCT(constants!$B$13:$B$20,A449^constants!$A$13:$A$20)*constants!$C$10/((A449/1000000000)^5*(EXP(0.014388/(A449/1000000000)/constants!$B$9)-1))</f>
        <v>2.220307677945924E-6</v>
      </c>
      <c r="AJ449">
        <f>SUMPRODUCT(A449^constants!$E$28:$J$28,constants!$E$27:$J$27)</f>
        <v>5.731005440200187E-7</v>
      </c>
      <c r="AL449" s="17">
        <f t="shared" si="130"/>
        <v>6.8437699472453285E-10</v>
      </c>
      <c r="AM449">
        <f t="shared" si="142"/>
        <v>5.91683936099504E-10</v>
      </c>
      <c r="AN449">
        <f t="shared" si="143"/>
        <v>1.1566597518872652</v>
      </c>
      <c r="AO449">
        <f t="shared" si="144"/>
        <v>1.1114917374987319E-9</v>
      </c>
      <c r="AQ449">
        <f t="shared" si="148"/>
        <v>6.8437699472453285E-10</v>
      </c>
      <c r="AS449" s="4">
        <f t="shared" si="145"/>
        <v>0.61572836903370476</v>
      </c>
    </row>
    <row r="450" spans="1:45" x14ac:dyDescent="0.2">
      <c r="A450">
        <f>front!A450</f>
        <v>397.67</v>
      </c>
      <c r="B450" s="1">
        <f t="shared" si="146"/>
        <v>0.47000000000002728</v>
      </c>
      <c r="C450">
        <f>front!D450-front!B450</f>
        <v>2232.4700000000003</v>
      </c>
      <c r="D450" s="2">
        <f>front!E450-front!C450</f>
        <v>17943.3</v>
      </c>
      <c r="E450" s="2">
        <f>IF(front!F450-front!C450&gt;0,front!F450-front!C450,0)</f>
        <v>8371.6000000000022</v>
      </c>
      <c r="F450" s="2">
        <f>front!I450-front!H450</f>
        <v>10065.299999999999</v>
      </c>
      <c r="G450" s="2">
        <f>IF(front!J450-front!H450&gt;0,front!J450-front!H450,0)</f>
        <v>4287.4000000000015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2227.378740419425</v>
      </c>
      <c r="J450" s="4">
        <f>D450/(constants!$A$4+constants!$B$4*data!D450+constants!$C$4*data!D450^2+constants!$D$4*data!D450^3+constants!$E$4*data!D450^4+constants!$F$4*data!D450^5+constants!$G$4*data!D450^6+constants!$H$4*data!D450^7)</f>
        <v>18086.811337453069</v>
      </c>
      <c r="K450" s="4">
        <f>E450/(constants!$A$4+constants!$B$4*data!E450+constants!$C$4*data!E450^2+constants!$D$4*data!E450^3+constants!$E$4*data!E450^4+constants!$F$4*data!E450^5+constants!$G$4*data!E450^6+constants!$H$4*data!E450^7)</f>
        <v>8362.6482220799626</v>
      </c>
      <c r="L450" s="4">
        <f>F450/(constants!$A$4+constants!$B$4*data!F450+constants!$C$4*data!F450^2+constants!$D$4*data!F450^3+constants!$E$4*data!F450^4+constants!$F$4*data!F450^5+constants!$G$4*data!F450^6+constants!$H$4*data!F450^7)</f>
        <v>10064.495644557555</v>
      </c>
      <c r="M450" s="4">
        <f>G450/(constants!$A$4+constants!$B$4*data!G450+constants!$C$4*data!G450^2+constants!$D$4*data!G450^3+constants!$E$4*data!G450^4+constants!$F$4*data!G450^5+constants!$G$4*data!G450^6+constants!$H$4*data!G450^7)</f>
        <v>4277.961193297986</v>
      </c>
      <c r="N450" s="4"/>
      <c r="O450" s="4">
        <f t="shared" si="131"/>
        <v>3712.2979006990417</v>
      </c>
      <c r="P450" s="4">
        <f t="shared" si="132"/>
        <v>3617.3622674906142</v>
      </c>
      <c r="Q450" s="4">
        <f t="shared" si="133"/>
        <v>1672.5296444159926</v>
      </c>
      <c r="R450" s="4">
        <f t="shared" si="134"/>
        <v>1677.4159407595928</v>
      </c>
      <c r="S450" s="4">
        <f t="shared" si="135"/>
        <v>712.993532216331</v>
      </c>
      <c r="T450" s="4">
        <f t="shared" si="136"/>
        <v>1.0262444361908727</v>
      </c>
      <c r="U450" s="4">
        <f t="shared" si="137"/>
        <v>0.46236166597055717</v>
      </c>
      <c r="V450" s="4">
        <f t="shared" si="138"/>
        <v>0.42505470163438563</v>
      </c>
      <c r="W450" s="4"/>
      <c r="X450">
        <f>IF(front!E450&gt;$X$2,O450,P450)</f>
        <v>3617.3622674906142</v>
      </c>
      <c r="Y450">
        <f t="shared" si="149"/>
        <v>3349.5538342737614</v>
      </c>
      <c r="Z450">
        <f>SUMPRODUCT($B$7:$B$456,Y$7:Y$456,EXP(constants!$B$32+constants!$A$32*ABS($A$7:$A$456-$A450)))</f>
        <v>32.900894833203893</v>
      </c>
      <c r="AA450">
        <f t="shared" si="127"/>
        <v>3316.6529394405575</v>
      </c>
      <c r="AB450">
        <f t="shared" si="140"/>
        <v>3312.4953304208061</v>
      </c>
      <c r="AD450" s="4">
        <f t="shared" si="128"/>
        <v>955.14608441542168</v>
      </c>
      <c r="AE450">
        <f>SUMPRODUCT($B$7:$B$456,AD$7:AD$456,EXP(constants!$B$32+constants!$A$32*ABS($A$7:$A$456-$A450)))</f>
        <v>17.488081193684039</v>
      </c>
      <c r="AF450" s="4">
        <f t="shared" si="129"/>
        <v>937.65800322173766</v>
      </c>
      <c r="AG450">
        <f t="shared" si="141"/>
        <v>937.65800322173766</v>
      </c>
      <c r="AH450" s="4"/>
      <c r="AI450" s="5">
        <f>SUMPRODUCT(constants!$B$13:$B$20,A450^constants!$A$13:$A$20)*constants!$C$10/((A450/1000000000)^5*(EXP(0.014388/(A450/1000000000)/constants!$B$9)-1))</f>
        <v>2.2374781434661419E-6</v>
      </c>
      <c r="AJ450">
        <f>SUMPRODUCT(A450^constants!$E$28:$J$28,constants!$E$27:$J$27)</f>
        <v>5.722902176656078E-7</v>
      </c>
      <c r="AL450" s="17">
        <f t="shared" si="130"/>
        <v>6.7546605210818562E-10</v>
      </c>
      <c r="AM450">
        <f t="shared" si="142"/>
        <v>6.1034003410545456E-10</v>
      </c>
      <c r="AN450">
        <f t="shared" si="143"/>
        <v>1.1067044833429338</v>
      </c>
      <c r="AO450">
        <f t="shared" si="144"/>
        <v>1.1465376421151003E-9</v>
      </c>
      <c r="AQ450">
        <f t="shared" si="148"/>
        <v>6.7546605210818562E-10</v>
      </c>
      <c r="AS450" s="4">
        <f t="shared" si="145"/>
        <v>0.58913552185003271</v>
      </c>
    </row>
    <row r="451" spans="1:45" x14ac:dyDescent="0.2">
      <c r="A451">
        <f>front!A451</f>
        <v>398.14</v>
      </c>
      <c r="B451" s="1">
        <f t="shared" si="146"/>
        <v>0.46999999999997044</v>
      </c>
      <c r="C451">
        <f>front!D451-front!B451</f>
        <v>2267.5299999999997</v>
      </c>
      <c r="D451" s="2">
        <f>front!E451-front!C451</f>
        <v>18299.3</v>
      </c>
      <c r="E451" s="2">
        <f>IF(front!F451-front!C451&gt;0,front!F451-front!C451,0)</f>
        <v>8898.7999999999993</v>
      </c>
      <c r="F451" s="2">
        <f>front!I451-front!H451</f>
        <v>10361.100000000002</v>
      </c>
      <c r="G451" s="2">
        <f>IF(front!J451-front!H451&gt;0,front!J451-front!H451,0)</f>
        <v>4657.6000000000022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2262.359346012141</v>
      </c>
      <c r="J451" s="4">
        <f>D451/(constants!$A$4+constants!$B$4*data!D451+constants!$C$4*data!D451^2+constants!$D$4*data!D451^3+constants!$E$4*data!D451^4+constants!$F$4*data!D451^5+constants!$G$4*data!D451^6+constants!$H$4*data!D451^7)</f>
        <v>18454.048169044829</v>
      </c>
      <c r="K451" s="4">
        <f>E451/(constants!$A$4+constants!$B$4*data!E451+constants!$C$4*data!E451^2+constants!$D$4*data!E451^3+constants!$E$4*data!E451^4+constants!$F$4*data!E451^5+constants!$G$4*data!E451^6+constants!$H$4*data!E451^7)</f>
        <v>8891.722784863061</v>
      </c>
      <c r="L451" s="4">
        <f>F451/(constants!$A$4+constants!$B$4*data!F451+constants!$C$4*data!F451^2+constants!$D$4*data!F451^3+constants!$E$4*data!F451^4+constants!$F$4*data!F451^5+constants!$G$4*data!F451^6+constants!$H$4*data!F451^7)</f>
        <v>10362.395220276177</v>
      </c>
      <c r="M451" s="4">
        <f>G451/(constants!$A$4+constants!$B$4*data!G451+constants!$C$4*data!G451^2+constants!$D$4*data!G451^3+constants!$E$4*data!G451^4+constants!$F$4*data!G451^5+constants!$G$4*data!G451^6+constants!$H$4*data!G451^7)</f>
        <v>4647.5270149271209</v>
      </c>
      <c r="N451" s="4"/>
      <c r="O451" s="4">
        <f t="shared" si="131"/>
        <v>3770.5989100202351</v>
      </c>
      <c r="P451" s="4">
        <f t="shared" si="132"/>
        <v>3690.8096338089658</v>
      </c>
      <c r="Q451" s="4">
        <f t="shared" si="133"/>
        <v>1778.3445569726121</v>
      </c>
      <c r="R451" s="4">
        <f t="shared" si="134"/>
        <v>1727.0658700460294</v>
      </c>
      <c r="S451" s="4">
        <f t="shared" si="135"/>
        <v>774.58783582118679</v>
      </c>
      <c r="T451" s="4">
        <f t="shared" si="136"/>
        <v>1.0216183667345979</v>
      </c>
      <c r="U451" s="4">
        <f t="shared" si="137"/>
        <v>0.4818304744526572</v>
      </c>
      <c r="V451" s="4">
        <f t="shared" si="138"/>
        <v>0.44849930118794057</v>
      </c>
      <c r="W451" s="4"/>
      <c r="X451">
        <f>IF(front!E451&gt;$X$2,O451,P451)</f>
        <v>3690.8096338089658</v>
      </c>
      <c r="Y451">
        <f t="shared" si="149"/>
        <v>3423.001200592113</v>
      </c>
      <c r="Z451">
        <f>SUMPRODUCT($B$7:$B$456,Y$7:Y$456,EXP(constants!$B$32+constants!$A$32*ABS($A$7:$A$456-$A451)))</f>
        <v>32.367075174775927</v>
      </c>
      <c r="AA451">
        <f t="shared" si="127"/>
        <v>3390.6341254173371</v>
      </c>
      <c r="AB451">
        <f t="shared" si="140"/>
        <v>3386.4765163975858</v>
      </c>
      <c r="AD451" s="4">
        <f t="shared" si="128"/>
        <v>942.40034416750927</v>
      </c>
      <c r="AE451">
        <f>SUMPRODUCT($B$7:$B$456,AD$7:AD$456,EXP(constants!$B$32+constants!$A$32*ABS($A$7:$A$456-$A451)))</f>
        <v>17.103546284721244</v>
      </c>
      <c r="AF451" s="4">
        <f t="shared" si="129"/>
        <v>925.29679788278804</v>
      </c>
      <c r="AG451">
        <f t="shared" si="141"/>
        <v>925.29679788278804</v>
      </c>
      <c r="AH451" s="4"/>
      <c r="AI451" s="5">
        <f>SUMPRODUCT(constants!$B$13:$B$20,A451^constants!$A$13:$A$20)*constants!$C$10/((A451/1000000000)^5*(EXP(0.014388/(A451/1000000000)/constants!$B$9)-1))</f>
        <v>2.2547244604672462E-6</v>
      </c>
      <c r="AJ451">
        <f>SUMPRODUCT(A451^constants!$E$28:$J$28,constants!$E$27:$J$27)</f>
        <v>5.7152022088659661E-7</v>
      </c>
      <c r="AL451" s="17">
        <f t="shared" si="130"/>
        <v>6.6580247922868882E-10</v>
      </c>
      <c r="AM451">
        <f t="shared" si="142"/>
        <v>6.1766151379137698E-10</v>
      </c>
      <c r="AN451">
        <f t="shared" si="143"/>
        <v>1.0779406914020095</v>
      </c>
      <c r="AO451">
        <f t="shared" si="144"/>
        <v>1.1602912083025031E-9</v>
      </c>
      <c r="AQ451">
        <f t="shared" si="148"/>
        <v>6.6580247922868882E-10</v>
      </c>
      <c r="AS451" s="4">
        <f t="shared" si="145"/>
        <v>0.57382360088960127</v>
      </c>
    </row>
    <row r="452" spans="1:45" x14ac:dyDescent="0.2">
      <c r="A452">
        <f>front!A452</f>
        <v>398.61</v>
      </c>
      <c r="B452" s="1">
        <f t="shared" si="146"/>
        <v>0.47000000000002728</v>
      </c>
      <c r="C452">
        <f>front!D452-front!B452</f>
        <v>2279.9999999999995</v>
      </c>
      <c r="D452" s="2">
        <f>front!E452-front!C452</f>
        <v>18414.8</v>
      </c>
      <c r="E452" s="2">
        <f>IF(front!F452-front!C452&gt;0,front!F452-front!C452,0)</f>
        <v>9462.1000000000022</v>
      </c>
      <c r="F452" s="2">
        <f>front!I452-front!H452</f>
        <v>10461.9</v>
      </c>
      <c r="G452" s="2">
        <f>IF(front!J452-front!H452&gt;0,front!J452-front!H452,0)</f>
        <v>4982.8999999999996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2274.8011167317973</v>
      </c>
      <c r="J452" s="4">
        <f>D452/(constants!$A$4+constants!$B$4*data!D452+constants!$C$4*data!D452^2+constants!$D$4*data!D452^3+constants!$E$4*data!D452^4+constants!$F$4*data!D452^5+constants!$G$4*data!D452^6+constants!$H$4*data!D452^7)</f>
        <v>18573.28271154601</v>
      </c>
      <c r="K452" s="4">
        <f>E452/(constants!$A$4+constants!$B$4*data!E452+constants!$C$4*data!E452^2+constants!$D$4*data!E452^3+constants!$E$4*data!E452^4+constants!$F$4*data!E452^5+constants!$G$4*data!E452^6+constants!$H$4*data!E452^7)</f>
        <v>9457.6671496814688</v>
      </c>
      <c r="L452" s="4">
        <f>F452/(constants!$A$4+constants!$B$4*data!F452+constants!$C$4*data!F452^2+constants!$D$4*data!F452^3+constants!$E$4*data!F452^4+constants!$F$4*data!F452^5+constants!$G$4*data!F452^6+constants!$H$4*data!F452^7)</f>
        <v>10463.960691241886</v>
      </c>
      <c r="M452" s="4">
        <f>G452/(constants!$A$4+constants!$B$4*data!G452+constants!$C$4*data!G452^2+constants!$D$4*data!G452^3+constants!$E$4*data!G452^4+constants!$F$4*data!G452^5+constants!$G$4*data!G452^6+constants!$H$4*data!G452^7)</f>
        <v>4972.3368915113251</v>
      </c>
      <c r="N452" s="4"/>
      <c r="O452" s="4">
        <f t="shared" si="131"/>
        <v>3791.3351945529957</v>
      </c>
      <c r="P452" s="4">
        <f t="shared" si="132"/>
        <v>3714.6565423092025</v>
      </c>
      <c r="Q452" s="4">
        <f t="shared" si="133"/>
        <v>1891.5334299362939</v>
      </c>
      <c r="R452" s="4">
        <f t="shared" si="134"/>
        <v>1743.9934485403144</v>
      </c>
      <c r="S452" s="4">
        <f t="shared" si="135"/>
        <v>828.72281525188748</v>
      </c>
      <c r="T452" s="4">
        <f t="shared" si="136"/>
        <v>1.0206421916455637</v>
      </c>
      <c r="U452" s="4">
        <f t="shared" si="137"/>
        <v>0.50920816188309814</v>
      </c>
      <c r="V452" s="4">
        <f t="shared" si="138"/>
        <v>0.4751868855617038</v>
      </c>
      <c r="W452" s="4"/>
      <c r="X452">
        <f>IF(front!E452&gt;$X$2,O452,P452)</f>
        <v>3714.6565423092025</v>
      </c>
      <c r="Y452">
        <f t="shared" si="149"/>
        <v>3446.8481090923497</v>
      </c>
      <c r="Z452">
        <f>SUMPRODUCT($B$7:$B$456,Y$7:Y$456,EXP(constants!$B$32+constants!$A$32*ABS($A$7:$A$456-$A452)))</f>
        <v>31.796690609215815</v>
      </c>
      <c r="AA452">
        <f t="shared" si="127"/>
        <v>3415.0514184831341</v>
      </c>
      <c r="AB452">
        <f t="shared" si="140"/>
        <v>3410.8938094633827</v>
      </c>
      <c r="AD452" s="4">
        <f t="shared" si="128"/>
        <v>904.48862602040003</v>
      </c>
      <c r="AE452">
        <f>SUMPRODUCT($B$7:$B$456,AD$7:AD$456,EXP(constants!$B$32+constants!$A$32*ABS($A$7:$A$456-$A452)))</f>
        <v>16.714799905400511</v>
      </c>
      <c r="AF452" s="4">
        <f t="shared" si="129"/>
        <v>887.77382611499957</v>
      </c>
      <c r="AG452">
        <f t="shared" si="141"/>
        <v>887.77382611499957</v>
      </c>
      <c r="AH452" s="4"/>
      <c r="AI452" s="5">
        <f>SUMPRODUCT(constants!$B$13:$B$20,A452^constants!$A$13:$A$20)*constants!$C$10/((A452/1000000000)^5*(EXP(0.014388/(A452/1000000000)/constants!$B$9)-1))</f>
        <v>2.2720465746050989E-6</v>
      </c>
      <c r="AJ452">
        <f>SUMPRODUCT(A452^constants!$E$28:$J$28,constants!$E$27:$J$27)</f>
        <v>5.7079060112160069E-7</v>
      </c>
      <c r="AL452" s="17">
        <f t="shared" si="130"/>
        <v>6.6611471993100468E-10</v>
      </c>
      <c r="AM452">
        <f t="shared" si="142"/>
        <v>6.429459670144208E-10</v>
      </c>
      <c r="AN452">
        <f t="shared" si="143"/>
        <v>1.0360353032839915</v>
      </c>
      <c r="AO452">
        <f t="shared" si="144"/>
        <v>1.2077886290198035E-9</v>
      </c>
      <c r="AQ452">
        <f t="shared" si="148"/>
        <v>6.6611471993100468E-10</v>
      </c>
      <c r="AS452" s="4">
        <f t="shared" si="145"/>
        <v>0.55151597218761594</v>
      </c>
    </row>
    <row r="453" spans="1:45" x14ac:dyDescent="0.2">
      <c r="A453">
        <f>front!A453</f>
        <v>399.07</v>
      </c>
      <c r="B453" s="1">
        <f t="shared" si="146"/>
        <v>0.45999999999997954</v>
      </c>
      <c r="C453">
        <f>front!D453-front!B453</f>
        <v>2312.8700000000003</v>
      </c>
      <c r="D453" s="2">
        <f>front!E453-front!C453</f>
        <v>18677.5</v>
      </c>
      <c r="E453" s="2">
        <f>IF(front!F453-front!C453&gt;0,front!F453-front!C453,0)</f>
        <v>10060.200000000001</v>
      </c>
      <c r="F453" s="2">
        <f>front!I453-front!H453</f>
        <v>10258.399999999998</v>
      </c>
      <c r="G453" s="2">
        <f>IF(front!J453-front!H453&gt;0,front!J453-front!H453,0)</f>
        <v>5146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2307.5967323640684</v>
      </c>
      <c r="J453" s="4">
        <f>D453/(constants!$A$4+constants!$B$4*data!D453+constants!$C$4*data!D453^2+constants!$D$4*data!D453^3+constants!$E$4*data!D453^4+constants!$F$4*data!D453^5+constants!$G$4*data!D453^6+constants!$H$4*data!D453^7)</f>
        <v>18844.638282639949</v>
      </c>
      <c r="K453" s="4">
        <f>E453/(constants!$A$4+constants!$B$4*data!E453+constants!$C$4*data!E453^2+constants!$D$4*data!E453^3+constants!$E$4*data!E453^4+constants!$F$4*data!E453^5+constants!$G$4*data!E453^6+constants!$H$4*data!E453^7)</f>
        <v>10059.361336166598</v>
      </c>
      <c r="L453" s="4">
        <f>F453/(constants!$A$4+constants!$B$4*data!F453+constants!$C$4*data!F453^2+constants!$D$4*data!F453^3+constants!$E$4*data!F453^4+constants!$F$4*data!F453^5+constants!$G$4*data!F453^6+constants!$H$4*data!F453^7)</f>
        <v>10258.941640350378</v>
      </c>
      <c r="M453" s="4">
        <f>G453/(constants!$A$4+constants!$B$4*data!G453+constants!$C$4*data!G453^2+constants!$D$4*data!G453^3+constants!$E$4*data!G453^4+constants!$F$4*data!G453^5+constants!$G$4*data!G453^6+constants!$H$4*data!G453^7)</f>
        <v>5135.2185312457304</v>
      </c>
      <c r="N453" s="4"/>
      <c r="O453" s="4">
        <f t="shared" si="131"/>
        <v>3845.9945539401137</v>
      </c>
      <c r="P453" s="4">
        <f t="shared" si="132"/>
        <v>3768.9276565279902</v>
      </c>
      <c r="Q453" s="4">
        <f t="shared" si="133"/>
        <v>2011.8722672333197</v>
      </c>
      <c r="R453" s="4">
        <f t="shared" si="134"/>
        <v>1709.8236067250632</v>
      </c>
      <c r="S453" s="4">
        <f t="shared" si="135"/>
        <v>855.86975520762178</v>
      </c>
      <c r="T453" s="4">
        <f t="shared" si="136"/>
        <v>1.0204479640989232</v>
      </c>
      <c r="U453" s="4">
        <f t="shared" si="137"/>
        <v>0.53380495742566092</v>
      </c>
      <c r="V453" s="4">
        <f t="shared" si="138"/>
        <v>0.50056026355076766</v>
      </c>
      <c r="W453" s="4"/>
      <c r="X453">
        <f>IF(front!E453&gt;$X$2,O453,P453)</f>
        <v>3768.9276565279902</v>
      </c>
      <c r="Y453">
        <f t="shared" si="149"/>
        <v>3501.1192233111374</v>
      </c>
      <c r="Z453">
        <f>SUMPRODUCT($B$7:$B$456,Y$7:Y$456,EXP(constants!$B$32+constants!$A$32*ABS($A$7:$A$456-$A453)))</f>
        <v>31.201615297598899</v>
      </c>
      <c r="AA453">
        <f t="shared" si="127"/>
        <v>3469.9176080135385</v>
      </c>
      <c r="AB453">
        <f t="shared" si="140"/>
        <v>3465.7599989937871</v>
      </c>
      <c r="AD453" s="4">
        <f t="shared" si="128"/>
        <v>842.81865196543185</v>
      </c>
      <c r="AE453">
        <f>SUMPRODUCT($B$7:$B$456,AD$7:AD$456,EXP(constants!$B$32+constants!$A$32*ABS($A$7:$A$456-$A453)))</f>
        <v>16.330455607799532</v>
      </c>
      <c r="AF453" s="4">
        <f t="shared" si="129"/>
        <v>826.48819635763232</v>
      </c>
      <c r="AG453">
        <f t="shared" si="141"/>
        <v>826.48819635763232</v>
      </c>
      <c r="AH453" s="4"/>
      <c r="AI453" s="5">
        <f>SUMPRODUCT(constants!$B$13:$B$20,A453^constants!$A$13:$A$20)*constants!$C$10/((A453/1000000000)^5*(EXP(0.014388/(A453/1000000000)/constants!$B$9)-1))</f>
        <v>2.2890734740747722E-6</v>
      </c>
      <c r="AJ453">
        <f>SUMPRODUCT(A453^constants!$E$28:$J$28,constants!$E$27:$J$27)</f>
        <v>5.7011564216850582E-7</v>
      </c>
      <c r="AL453" s="17">
        <f t="shared" si="130"/>
        <v>6.6048239772498905E-10</v>
      </c>
      <c r="AM453">
        <f t="shared" si="142"/>
        <v>6.8980494177778828E-10</v>
      </c>
      <c r="AN453">
        <f t="shared" si="143"/>
        <v>0.95749154249717583</v>
      </c>
      <c r="AO453">
        <f t="shared" si="144"/>
        <v>1.2958142793703745E-9</v>
      </c>
      <c r="AQ453">
        <f t="shared" si="148"/>
        <v>6.6048239772498905E-10</v>
      </c>
      <c r="AS453" s="4">
        <f t="shared" si="145"/>
        <v>0.50970452189021409</v>
      </c>
    </row>
    <row r="454" spans="1:45" x14ac:dyDescent="0.2">
      <c r="A454">
        <f>front!A454</f>
        <v>399.54</v>
      </c>
      <c r="B454" s="1">
        <f t="shared" si="146"/>
        <v>0.47000000000002728</v>
      </c>
      <c r="C454">
        <f>front!D454-front!B454</f>
        <v>2371.0000000000005</v>
      </c>
      <c r="D454" s="2">
        <f>front!E454-front!C454</f>
        <v>18931.400000000001</v>
      </c>
      <c r="E454" s="2">
        <f>IF(front!F454-front!C454&gt;0,front!F454-front!C454,0)</f>
        <v>10600.7</v>
      </c>
      <c r="F454" s="2">
        <f>front!I454-front!H454</f>
        <v>9929.0000000000018</v>
      </c>
      <c r="G454" s="2">
        <f>IF(front!J454-front!H454&gt;0,front!J454-front!H454,0)</f>
        <v>5221.0000000000018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2365.5952878775215</v>
      </c>
      <c r="J454" s="4">
        <f>D454/(constants!$A$4+constants!$B$4*data!D454+constants!$C$4*data!D454^2+constants!$D$4*data!D454^3+constants!$E$4*data!D454^4+constants!$F$4*data!D454^5+constants!$G$4*data!D454^6+constants!$H$4*data!D454^7)</f>
        <v>19107.116305459476</v>
      </c>
      <c r="K454" s="4">
        <f>E454/(constants!$A$4+constants!$B$4*data!E454+constants!$C$4*data!E454^2+constants!$D$4*data!E454^3+constants!$E$4*data!E454^4+constants!$F$4*data!E454^5+constants!$G$4*data!E454^6+constants!$H$4*data!E454^7)</f>
        <v>10603.857116581912</v>
      </c>
      <c r="L454" s="4">
        <f>F454/(constants!$A$4+constants!$B$4*data!F454+constants!$C$4*data!F454^2+constants!$D$4*data!F454^3+constants!$E$4*data!F454^4+constants!$F$4*data!F454^5+constants!$G$4*data!F454^6+constants!$H$4*data!F454^7)</f>
        <v>9927.3004156832831</v>
      </c>
      <c r="M454" s="4">
        <f>G454/(constants!$A$4+constants!$B$4*data!G454+constants!$C$4*data!G454^2+constants!$D$4*data!G454^3+constants!$E$4*data!G454^4+constants!$F$4*data!G454^5+constants!$G$4*data!G454^6+constants!$H$4*data!G454^7)</f>
        <v>5210.1248243242944</v>
      </c>
      <c r="N454" s="4"/>
      <c r="O454" s="4">
        <f t="shared" si="131"/>
        <v>3942.6588131292024</v>
      </c>
      <c r="P454" s="4">
        <f t="shared" si="132"/>
        <v>3821.4232610918953</v>
      </c>
      <c r="Q454" s="4">
        <f t="shared" si="133"/>
        <v>2120.7714233163824</v>
      </c>
      <c r="R454" s="4">
        <f t="shared" si="134"/>
        <v>1654.5500692805472</v>
      </c>
      <c r="S454" s="4">
        <f t="shared" si="135"/>
        <v>868.35413738738237</v>
      </c>
      <c r="T454" s="4">
        <f t="shared" si="136"/>
        <v>1.0317252352733799</v>
      </c>
      <c r="U454" s="4">
        <f t="shared" si="137"/>
        <v>0.5549689941203777</v>
      </c>
      <c r="V454" s="4">
        <f t="shared" si="138"/>
        <v>0.52482795988456932</v>
      </c>
      <c r="W454" s="4"/>
      <c r="X454">
        <f>IF(front!E454&gt;$X$2,O454,P454)</f>
        <v>3821.4232610918953</v>
      </c>
      <c r="Y454">
        <f t="shared" si="149"/>
        <v>3553.6148278750425</v>
      </c>
      <c r="Z454">
        <f>SUMPRODUCT($B$7:$B$456,Y$7:Y$456,EXP(constants!$B$32+constants!$A$32*ABS($A$7:$A$456-$A454)))</f>
        <v>30.555902168518848</v>
      </c>
      <c r="AA454">
        <f t="shared" si="127"/>
        <v>3523.0589257065235</v>
      </c>
      <c r="AB454">
        <f t="shared" si="140"/>
        <v>3518.9013166867721</v>
      </c>
      <c r="AD454" s="4">
        <f t="shared" si="128"/>
        <v>774.89830565647651</v>
      </c>
      <c r="AE454">
        <f>SUMPRODUCT($B$7:$B$456,AD$7:AD$456,EXP(constants!$B$32+constants!$A$32*ABS($A$7:$A$456-$A454)))</f>
        <v>15.934915349139501</v>
      </c>
      <c r="AF454" s="4">
        <f t="shared" si="129"/>
        <v>758.96339030733702</v>
      </c>
      <c r="AG454">
        <f t="shared" si="141"/>
        <v>758.96339030733702</v>
      </c>
      <c r="AH454" s="4"/>
      <c r="AI454" s="5">
        <f>SUMPRODUCT(constants!$B$13:$B$20,A454^constants!$A$13:$A$20)*constants!$C$10/((A454/1000000000)^5*(EXP(0.014388/(A454/1000000000)/constants!$B$9)-1))</f>
        <v>2.3065454013142625E-6</v>
      </c>
      <c r="AJ454">
        <f>SUMPRODUCT(A454^constants!$E$28:$J$28,constants!$E$27:$J$27)</f>
        <v>5.6946603190643911E-7</v>
      </c>
      <c r="AL454" s="17">
        <f t="shared" si="130"/>
        <v>6.5547317009901101E-10</v>
      </c>
      <c r="AM454">
        <f t="shared" si="142"/>
        <v>7.5032081807771744E-10</v>
      </c>
      <c r="AN454">
        <f t="shared" si="143"/>
        <v>0.8735905419475084</v>
      </c>
      <c r="AO454">
        <f t="shared" si="144"/>
        <v>1.4094947300148126E-9</v>
      </c>
      <c r="AQ454">
        <f t="shared" si="148"/>
        <v>6.5547317009901101E-10</v>
      </c>
      <c r="AS454" s="4">
        <f t="shared" si="145"/>
        <v>0.46504123509005424</v>
      </c>
    </row>
    <row r="455" spans="1:45" x14ac:dyDescent="0.2">
      <c r="A455">
        <f>front!A455</f>
        <v>400.01</v>
      </c>
      <c r="B455" s="1">
        <f t="shared" si="146"/>
        <v>0.46999999999997044</v>
      </c>
      <c r="C455">
        <f>front!D455-front!B455</f>
        <v>2374.34</v>
      </c>
      <c r="D455" s="2">
        <f>front!E455-front!C455</f>
        <v>19083.5</v>
      </c>
      <c r="E455" s="2">
        <f>IF(front!F455-front!C455&gt;0,front!F455-front!C455,0)</f>
        <v>11113.199999999999</v>
      </c>
      <c r="F455" s="2">
        <f>front!I455-front!H455</f>
        <v>9720.9000000000015</v>
      </c>
      <c r="G455" s="2">
        <f>IF(front!J455-front!H455&gt;0,front!J455-front!H455,0)</f>
        <v>5425.1000000000022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2368.9277398070021</v>
      </c>
      <c r="J455" s="4">
        <f>D455/(constants!$A$4+constants!$B$4*data!D455+constants!$C$4*data!D455^2+constants!$D$4*data!D455^3+constants!$E$4*data!D455^4+constants!$F$4*data!D455^5+constants!$G$4*data!D455^6+constants!$H$4*data!D455^7)</f>
        <v>19264.454569486701</v>
      </c>
      <c r="K455" s="4">
        <f>E455/(constants!$A$4+constants!$B$4*data!E455+constants!$C$4*data!E455^2+constants!$D$4*data!E455^3+constants!$E$4*data!E455^4+constants!$F$4*data!E455^5+constants!$G$4*data!E455^6+constants!$H$4*data!E455^7)</f>
        <v>11120.841617632886</v>
      </c>
      <c r="L455" s="4">
        <f>F455/(constants!$A$4+constants!$B$4*data!F455+constants!$C$4*data!F455^2+constants!$D$4*data!F455^3+constants!$E$4*data!F455^4+constants!$F$4*data!F455^5+constants!$G$4*data!F455^6+constants!$H$4*data!F455^7)</f>
        <v>9717.9193325573779</v>
      </c>
      <c r="M455" s="4">
        <f>G455/(constants!$A$4+constants!$B$4*data!G455+constants!$C$4*data!G455^2+constants!$D$4*data!G455^3+constants!$E$4*data!G455^4+constants!$F$4*data!G455^5+constants!$G$4*data!G455^6+constants!$H$4*data!G455^7)</f>
        <v>5413.9926468419962</v>
      </c>
      <c r="N455" s="4"/>
      <c r="O455" s="4">
        <f t="shared" si="131"/>
        <v>3948.2128996783372</v>
      </c>
      <c r="P455" s="4">
        <f t="shared" si="132"/>
        <v>3852.8909138973399</v>
      </c>
      <c r="Q455" s="4">
        <f t="shared" si="133"/>
        <v>2224.1683235265773</v>
      </c>
      <c r="R455" s="4">
        <f t="shared" si="134"/>
        <v>1619.6532220928964</v>
      </c>
      <c r="S455" s="4">
        <f t="shared" si="135"/>
        <v>902.33210780699937</v>
      </c>
      <c r="T455" s="4">
        <f t="shared" si="136"/>
        <v>1.0247403801226689</v>
      </c>
      <c r="U455" s="4">
        <f t="shared" si="137"/>
        <v>0.5772725917321001</v>
      </c>
      <c r="V455" s="4">
        <f t="shared" si="138"/>
        <v>0.55711438442422678</v>
      </c>
      <c r="W455" s="4"/>
      <c r="X455">
        <f>IF(front!E455&gt;$X$2,O455,P455)</f>
        <v>3852.8909138973399</v>
      </c>
      <c r="Y455">
        <f t="shared" si="149"/>
        <v>3585.0824806804872</v>
      </c>
      <c r="Z455">
        <f>SUMPRODUCT($B$7:$B$456,Y$7:Y$456,EXP(constants!$B$32+constants!$A$32*ABS($A$7:$A$456-$A455)))</f>
        <v>29.870051680560106</v>
      </c>
      <c r="AA455">
        <f t="shared" ref="AA455:AA518" si="150">Y455-Z455</f>
        <v>3555.2124289999269</v>
      </c>
      <c r="AB455">
        <f t="shared" si="140"/>
        <v>3551.0548199801756</v>
      </c>
      <c r="AD455" s="4">
        <f t="shared" ref="AD455:AD518" si="151">R455-(S455/$V$2)</f>
        <v>705.58142139281313</v>
      </c>
      <c r="AE455">
        <f>SUMPRODUCT($B$7:$B$456,AD$7:AD$456,EXP(constants!$B$32+constants!$A$32*ABS($A$7:$A$456-$A455)))</f>
        <v>15.537249671935196</v>
      </c>
      <c r="AF455" s="4">
        <f t="shared" ref="AF455:AF518" si="152">AD455-AE455</f>
        <v>690.0441717208779</v>
      </c>
      <c r="AG455">
        <f t="shared" si="141"/>
        <v>690.0441717208779</v>
      </c>
      <c r="AH455" s="4"/>
      <c r="AI455" s="5">
        <f>SUMPRODUCT(constants!$B$13:$B$20,A455^constants!$A$13:$A$20)*constants!$C$10/((A455/1000000000)^5*(EXP(0.014388/(A455/1000000000)/constants!$B$9)-1))</f>
        <v>2.3240929512210708E-6</v>
      </c>
      <c r="AJ455">
        <f>SUMPRODUCT(A455^constants!$E$28:$J$28,constants!$E$27:$J$27)</f>
        <v>5.6885690140692649E-7</v>
      </c>
      <c r="AL455" s="17">
        <f t="shared" ref="AL455:AL518" si="153">IF(AB455=0,0,AI455/AB455)</f>
        <v>6.5447960367844879E-10</v>
      </c>
      <c r="AM455">
        <f t="shared" si="142"/>
        <v>8.2437751772944249E-10</v>
      </c>
      <c r="AN455">
        <f t="shared" si="143"/>
        <v>0.79390763285377031</v>
      </c>
      <c r="AO455">
        <f t="shared" si="144"/>
        <v>1.548611925441722E-9</v>
      </c>
      <c r="AQ455">
        <f t="shared" si="148"/>
        <v>6.5447960367844879E-10</v>
      </c>
      <c r="AS455" s="4">
        <f t="shared" si="145"/>
        <v>0.42262337834688102</v>
      </c>
    </row>
    <row r="456" spans="1:45" x14ac:dyDescent="0.2">
      <c r="A456">
        <f>front!A456</f>
        <v>400.47</v>
      </c>
      <c r="B456" s="1">
        <f t="shared" si="146"/>
        <v>0.46000000000003638</v>
      </c>
      <c r="C456">
        <f>front!D456-front!B456</f>
        <v>2415.6000000000004</v>
      </c>
      <c r="D456" s="2">
        <f>front!E456-front!C456</f>
        <v>19464.900000000001</v>
      </c>
      <c r="E456" s="2">
        <f>IF(front!F456-front!C456&gt;0,front!F456-front!C456,0)</f>
        <v>11772.800000000001</v>
      </c>
      <c r="F456" s="2">
        <f>front!I456-front!H456</f>
        <v>9583.6999999999989</v>
      </c>
      <c r="G456" s="2">
        <f>IF(front!J456-front!H456&gt;0,front!J456-front!H456,0)</f>
        <v>5550.9999999999982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2410.0945396428779</v>
      </c>
      <c r="J456" s="4">
        <f>D456/(constants!$A$4+constants!$B$4*data!D456+constants!$C$4*data!D456^2+constants!$D$4*data!D456^3+constants!$E$4*data!D456^4+constants!$F$4*data!D456^5+constants!$G$4*data!D456^6+constants!$H$4*data!D456^7)</f>
        <v>19659.316038509158</v>
      </c>
      <c r="K456" s="4">
        <f>E456/(constants!$A$4+constants!$B$4*data!E456+constants!$C$4*data!E456^2+constants!$D$4*data!E456^3+constants!$E$4*data!E456^4+constants!$F$4*data!E456^5+constants!$G$4*data!E456^6+constants!$H$4*data!E456^7)</f>
        <v>11787.263897673753</v>
      </c>
      <c r="L456" s="4">
        <f>F456/(constants!$A$4+constants!$B$4*data!F456+constants!$C$4*data!F456^2+constants!$D$4*data!F456^3+constants!$E$4*data!F456^4+constants!$F$4*data!F456^5+constants!$G$4*data!F456^6+constants!$H$4*data!F456^7)</f>
        <v>9579.9302873995002</v>
      </c>
      <c r="M456" s="4">
        <f>G456/(constants!$A$4+constants!$B$4*data!G456+constants!$C$4*data!G456^2+constants!$D$4*data!G456^3+constants!$E$4*data!G456^4+constants!$F$4*data!G456^5+constants!$G$4*data!G456^6+constants!$H$4*data!G456^7)</f>
        <v>5539.7670553662056</v>
      </c>
      <c r="N456" s="4"/>
      <c r="O456" s="4">
        <f t="shared" ref="O456:O519" si="154">I456*1000/O$4</f>
        <v>4016.8242327381299</v>
      </c>
      <c r="P456" s="4">
        <f t="shared" ref="P456:P519" si="155">J456*1000/P$4</f>
        <v>3931.8632077018315</v>
      </c>
      <c r="Q456" s="4">
        <f t="shared" ref="Q456:Q519" si="156">K456*1000/Q$4</f>
        <v>2357.4527795347503</v>
      </c>
      <c r="R456" s="4">
        <f t="shared" ref="R456:R519" si="157">L456*1000/R$4</f>
        <v>1596.6550478999168</v>
      </c>
      <c r="S456" s="4">
        <f t="shared" ref="S456:S519" si="158">M456*1000/S$4</f>
        <v>923.29450922770104</v>
      </c>
      <c r="T456" s="4">
        <f t="shared" ref="T456:T519" si="159">O456/P456</f>
        <v>1.0216083369507551</v>
      </c>
      <c r="U456" s="4">
        <f t="shared" ref="U456:U519" si="160">Q456/P456</f>
        <v>0.59957649974111848</v>
      </c>
      <c r="V456" s="4">
        <f t="shared" ref="V456:V519" si="161">S456/R456</f>
        <v>0.57826799247721794</v>
      </c>
      <c r="W456" s="4"/>
      <c r="X456">
        <f>IF(front!E456&gt;$X$2,O456,P456)</f>
        <v>3931.8632077018315</v>
      </c>
      <c r="Y456">
        <f t="shared" si="149"/>
        <v>3664.0547744849787</v>
      </c>
      <c r="Z456">
        <f>SUMPRODUCT($B$7:$B$456,Y$7:Y$456,EXP(constants!$B$32+constants!$A$32*ABS($A$7:$A$456-$A456)))</f>
        <v>29.158274795284502</v>
      </c>
      <c r="AA456">
        <f t="shared" si="150"/>
        <v>3634.8964996896943</v>
      </c>
      <c r="AB456">
        <f t="shared" ref="AB456:AB519" si="162">IF((AA456-$AA$3)&gt;0,AA456-$AA$3,0)</f>
        <v>3630.738890669943</v>
      </c>
      <c r="AD456" s="4">
        <f t="shared" si="151"/>
        <v>661.34811675524872</v>
      </c>
      <c r="AE456">
        <f>SUMPRODUCT($B$7:$B$456,AD$7:AD$456,EXP(constants!$B$32+constants!$A$32*ABS($A$7:$A$456-$A456)))</f>
        <v>15.146756135575339</v>
      </c>
      <c r="AF456" s="4">
        <f t="shared" si="152"/>
        <v>646.20136061967344</v>
      </c>
      <c r="AG456">
        <f t="shared" ref="AG456:AG519" si="163">IF((AF456)&gt;0,AF456,0)</f>
        <v>646.20136061967344</v>
      </c>
      <c r="AH456" s="4"/>
      <c r="AI456" s="5">
        <f>SUMPRODUCT(constants!$B$13:$B$20,A456^constants!$A$13:$A$20)*constants!$C$10/((A456/1000000000)^5*(EXP(0.014388/(A456/1000000000)/constants!$B$9)-1))</f>
        <v>2.3413403149421093E-6</v>
      </c>
      <c r="AJ456">
        <f>SUMPRODUCT(A456^constants!$E$28:$J$28,constants!$E$27:$J$27)</f>
        <v>5.6829994854180584E-7</v>
      </c>
      <c r="AL456" s="17">
        <f t="shared" si="153"/>
        <v>6.4486606871090243E-10</v>
      </c>
      <c r="AM456">
        <f t="shared" ref="AM456:AM519" si="164">IF(AG456=0,0,AJ456/AG456)</f>
        <v>8.7944715559997554E-10</v>
      </c>
      <c r="AN456">
        <f t="shared" ref="AN456:AN519" si="165">AL456/AM456</f>
        <v>0.7332630102953287</v>
      </c>
      <c r="AO456">
        <f t="shared" ref="AO456:AO519" si="166">AM456*$AN$2</f>
        <v>1.6520614932695209E-9</v>
      </c>
      <c r="AQ456">
        <f t="shared" si="148"/>
        <v>6.4486606871090243E-10</v>
      </c>
      <c r="AS456" s="4">
        <f t="shared" ref="AS456:AS519" si="167">AL456/AO456</f>
        <v>0.39034023330129008</v>
      </c>
    </row>
    <row r="457" spans="1:45" x14ac:dyDescent="0.2">
      <c r="A457">
        <f>front!A457</f>
        <v>400.94</v>
      </c>
      <c r="B457" s="1">
        <f t="shared" ref="B457:B520" si="168">A457-A456</f>
        <v>0.46999999999997044</v>
      </c>
      <c r="C457">
        <f>front!D457-front!B457</f>
        <v>2431.87</v>
      </c>
      <c r="D457" s="2">
        <f>front!E457-front!C457</f>
        <v>19570.2</v>
      </c>
      <c r="E457" s="2">
        <f>IF(front!F457-front!C457&gt;0,front!F457-front!C457,0)</f>
        <v>12232</v>
      </c>
      <c r="F457" s="2">
        <f>front!I457-front!H457</f>
        <v>9609.7000000000007</v>
      </c>
      <c r="G457" s="2">
        <f>IF(front!J457-front!H457&gt;0,front!J457-front!H457,0)</f>
        <v>5787.7999999999993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2426.3278114514783</v>
      </c>
      <c r="J457" s="4">
        <f>D457/(constants!$A$4+constants!$B$4*data!D457+constants!$C$4*data!D457^2+constants!$D$4*data!D457^3+constants!$E$4*data!D457^4+constants!$F$4*data!D457^5+constants!$G$4*data!D457^6+constants!$H$4*data!D457^7)</f>
        <v>19768.414350011422</v>
      </c>
      <c r="K457" s="4">
        <f>E457/(constants!$A$4+constants!$B$4*data!E457+constants!$C$4*data!E457^2+constants!$D$4*data!E457^3+constants!$E$4*data!E457^4+constants!$F$4*data!E457^5+constants!$G$4*data!E457^6+constants!$H$4*data!E457^7)</f>
        <v>12251.94228983748</v>
      </c>
      <c r="L457" s="4">
        <f>F457/(constants!$A$4+constants!$B$4*data!F457+constants!$C$4*data!F457^2+constants!$D$4*data!F457^3+constants!$E$4*data!F457^4+constants!$F$4*data!F457^5+constants!$G$4*data!F457^6+constants!$H$4*data!F457^7)</f>
        <v>9606.076468768917</v>
      </c>
      <c r="M457" s="4">
        <f>G457/(constants!$A$4+constants!$B$4*data!G457+constants!$C$4*data!G457^2+constants!$D$4*data!G457^3+constants!$E$4*data!G457^4+constants!$F$4*data!G457^5+constants!$G$4*data!G457^6+constants!$H$4*data!G457^7)</f>
        <v>5776.3701367012882</v>
      </c>
      <c r="N457" s="4"/>
      <c r="O457" s="4">
        <f t="shared" si="154"/>
        <v>4043.879685752464</v>
      </c>
      <c r="P457" s="4">
        <f t="shared" si="155"/>
        <v>3953.6828700022847</v>
      </c>
      <c r="Q457" s="4">
        <f t="shared" si="156"/>
        <v>2450.3884579674959</v>
      </c>
      <c r="R457" s="4">
        <f t="shared" si="157"/>
        <v>1601.0127447948196</v>
      </c>
      <c r="S457" s="4">
        <f t="shared" si="158"/>
        <v>962.7283561168814</v>
      </c>
      <c r="T457" s="4">
        <f t="shared" si="159"/>
        <v>1.0228133663512893</v>
      </c>
      <c r="U457" s="4">
        <f t="shared" si="160"/>
        <v>0.61977364865535611</v>
      </c>
      <c r="V457" s="4">
        <f t="shared" si="161"/>
        <v>0.60132460484582928</v>
      </c>
      <c r="W457" s="4"/>
      <c r="X457">
        <f>IF(front!E457&gt;$X$2,O457,P457)</f>
        <v>3953.6828700022847</v>
      </c>
      <c r="Y457">
        <f t="shared" si="149"/>
        <v>3685.874436785432</v>
      </c>
      <c r="Z457">
        <f>SUMPRODUCT($B$7:$B$456,Y$7:Y$456,EXP(constants!$B$32+constants!$A$32*ABS($A$7:$A$456-$A457)))</f>
        <v>28.38909640344496</v>
      </c>
      <c r="AA457">
        <f t="shared" si="150"/>
        <v>3657.485340381987</v>
      </c>
      <c r="AB457">
        <f t="shared" si="162"/>
        <v>3653.3277313622357</v>
      </c>
      <c r="AD457" s="4">
        <f t="shared" si="151"/>
        <v>625.75891702233673</v>
      </c>
      <c r="AE457">
        <f>SUMPRODUCT($B$7:$B$456,AD$7:AD$456,EXP(constants!$B$32+constants!$A$32*ABS($A$7:$A$456-$A457)))</f>
        <v>14.747193486284722</v>
      </c>
      <c r="AF457" s="4">
        <f t="shared" si="152"/>
        <v>611.01172353605205</v>
      </c>
      <c r="AG457">
        <f t="shared" si="163"/>
        <v>611.01172353605205</v>
      </c>
      <c r="AH457" s="4"/>
      <c r="AI457" s="5">
        <f>SUMPRODUCT(constants!$B$13:$B$20,A457^constants!$A$13:$A$20)*constants!$C$10/((A457/1000000000)^5*(EXP(0.014388/(A457/1000000000)/constants!$B$9)-1))</f>
        <v>2.3590373141254492E-6</v>
      </c>
      <c r="AJ457">
        <f>SUMPRODUCT(A457^constants!$E$28:$J$28,constants!$E$27:$J$27)</f>
        <v>5.6777097208194878E-7</v>
      </c>
      <c r="AL457" s="17">
        <f t="shared" si="153"/>
        <v>6.4572288269517563E-10</v>
      </c>
      <c r="AM457">
        <f t="shared" si="164"/>
        <v>9.2923089723408245E-10</v>
      </c>
      <c r="AN457">
        <f t="shared" si="165"/>
        <v>0.69490035750771173</v>
      </c>
      <c r="AO457">
        <f t="shared" si="166"/>
        <v>1.7455813847386986E-9</v>
      </c>
      <c r="AQ457">
        <f t="shared" si="148"/>
        <v>6.4572288269517563E-10</v>
      </c>
      <c r="AS457" s="4">
        <f t="shared" si="167"/>
        <v>0.36991852017935895</v>
      </c>
    </row>
    <row r="458" spans="1:45" x14ac:dyDescent="0.2">
      <c r="A458">
        <f>front!A458</f>
        <v>401.41</v>
      </c>
      <c r="B458" s="1">
        <f t="shared" si="168"/>
        <v>0.47000000000002728</v>
      </c>
      <c r="C458">
        <f>front!D458-front!B458</f>
        <v>2483.9299999999998</v>
      </c>
      <c r="D458" s="2">
        <f>front!E458-front!C458</f>
        <v>19876.399999999998</v>
      </c>
      <c r="E458" s="2">
        <f>IF(front!F458-front!C458&gt;0,front!F458-front!C458,0)</f>
        <v>12818.099999999999</v>
      </c>
      <c r="F458" s="2">
        <f>front!I458-front!H458</f>
        <v>9600.2999999999993</v>
      </c>
      <c r="G458" s="2">
        <f>IF(front!J458-front!H458&gt;0,front!J458-front!H458,0)</f>
        <v>5969.7000000000007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2478.2703875895509</v>
      </c>
      <c r="J458" s="4">
        <f>D458/(constants!$A$4+constants!$B$4*data!D458+constants!$C$4*data!D458^2+constants!$D$4*data!D458^3+constants!$E$4*data!D458^4+constants!$F$4*data!D458^5+constants!$G$4*data!D458^6+constants!$H$4*data!D458^7)</f>
        <v>20085.859116100757</v>
      </c>
      <c r="K458" s="4">
        <f>E458/(constants!$A$4+constants!$B$4*data!E458+constants!$C$4*data!E458^2+constants!$D$4*data!E458^3+constants!$E$4*data!E458^4+constants!$F$4*data!E458^5+constants!$G$4*data!E458^6+constants!$H$4*data!E458^7)</f>
        <v>12845.93758163247</v>
      </c>
      <c r="L458" s="4">
        <f>F458/(constants!$A$4+constants!$B$4*data!F458+constants!$C$4*data!F458^2+constants!$D$4*data!F458^3+constants!$E$4*data!F458^4+constants!$F$4*data!F458^5+constants!$G$4*data!F458^6+constants!$H$4*data!F458^7)</f>
        <v>9596.6234389201272</v>
      </c>
      <c r="M458" s="4">
        <f>G458/(constants!$A$4+constants!$B$4*data!G458+constants!$C$4*data!G458^2+constants!$D$4*data!G458^3+constants!$E$4*data!G458^4+constants!$F$4*data!G458^5+constants!$G$4*data!G458^6+constants!$H$4*data!G458^7)</f>
        <v>5958.1561862766448</v>
      </c>
      <c r="N458" s="4"/>
      <c r="O458" s="4">
        <f t="shared" si="154"/>
        <v>4130.4506459825852</v>
      </c>
      <c r="P458" s="4">
        <f t="shared" si="155"/>
        <v>4017.1718232201515</v>
      </c>
      <c r="Q458" s="4">
        <f t="shared" si="156"/>
        <v>2569.187516326494</v>
      </c>
      <c r="R458" s="4">
        <f t="shared" si="157"/>
        <v>1599.4372398200212</v>
      </c>
      <c r="S458" s="4">
        <f t="shared" si="158"/>
        <v>993.02603104610739</v>
      </c>
      <c r="T458" s="4">
        <f t="shared" si="159"/>
        <v>1.0281986501318308</v>
      </c>
      <c r="U458" s="4">
        <f t="shared" si="160"/>
        <v>0.63955131355746742</v>
      </c>
      <c r="V458" s="4">
        <f t="shared" si="161"/>
        <v>0.6208596413310028</v>
      </c>
      <c r="W458" s="4"/>
      <c r="X458">
        <f>IF(front!E458&gt;$X$2,O458,P458)</f>
        <v>4017.1718232201515</v>
      </c>
      <c r="Y458">
        <f t="shared" si="149"/>
        <v>3749.3633900032987</v>
      </c>
      <c r="Z458">
        <f>SUMPRODUCT($B$7:$B$456,Y$7:Y$456,EXP(constants!$B$32+constants!$A$32*ABS($A$7:$A$456-$A458)))</f>
        <v>27.640208491842124</v>
      </c>
      <c r="AA458">
        <f t="shared" si="150"/>
        <v>3721.7231815114565</v>
      </c>
      <c r="AB458">
        <f t="shared" si="162"/>
        <v>3717.5655724917051</v>
      </c>
      <c r="AD458" s="4">
        <f t="shared" si="151"/>
        <v>593.49155254262655</v>
      </c>
      <c r="AE458">
        <f>SUMPRODUCT($B$7:$B$456,AD$7:AD$456,EXP(constants!$B$32+constants!$A$32*ABS($A$7:$A$456-$A458)))</f>
        <v>14.358171068135244</v>
      </c>
      <c r="AF458" s="4">
        <f t="shared" si="152"/>
        <v>579.13338147449133</v>
      </c>
      <c r="AG458">
        <f t="shared" si="163"/>
        <v>579.13338147449133</v>
      </c>
      <c r="AH458" s="4"/>
      <c r="AI458" s="5">
        <f>SUMPRODUCT(constants!$B$13:$B$20,A458^constants!$A$13:$A$20)*constants!$C$10/((A458/1000000000)^5*(EXP(0.014388/(A458/1000000000)/constants!$B$9)-1))</f>
        <v>2.376809742731594E-6</v>
      </c>
      <c r="AJ458">
        <f>SUMPRODUCT(A458^constants!$E$28:$J$28,constants!$E$27:$J$27)</f>
        <v>5.6728251806144542E-7</v>
      </c>
      <c r="AL458" s="17">
        <f t="shared" si="153"/>
        <v>6.3934574828186094E-10</v>
      </c>
      <c r="AM458">
        <f t="shared" si="164"/>
        <v>9.7953690152884438E-10</v>
      </c>
      <c r="AN458">
        <f t="shared" si="165"/>
        <v>0.65270205469950249</v>
      </c>
      <c r="AO458">
        <f t="shared" si="166"/>
        <v>1.8400823584997987E-9</v>
      </c>
      <c r="AQ458">
        <f t="shared" si="148"/>
        <v>6.3934574828186094E-10</v>
      </c>
      <c r="AS458" s="4">
        <f t="shared" si="167"/>
        <v>0.34745496326757536</v>
      </c>
    </row>
    <row r="459" spans="1:45" x14ac:dyDescent="0.2">
      <c r="A459">
        <f>front!A459</f>
        <v>401.88</v>
      </c>
      <c r="B459" s="1">
        <f t="shared" si="168"/>
        <v>0.46999999999997044</v>
      </c>
      <c r="C459">
        <f>front!D459-front!B459</f>
        <v>2491.73</v>
      </c>
      <c r="D459" s="2">
        <f>front!E459-front!C459</f>
        <v>19977.899999999998</v>
      </c>
      <c r="E459" s="2">
        <f>IF(front!F459-front!C459&gt;0,front!F459-front!C459,0)</f>
        <v>13313.5</v>
      </c>
      <c r="F459" s="2">
        <f>front!I459-front!H459</f>
        <v>9369.4000000000015</v>
      </c>
      <c r="G459" s="2">
        <f>IF(front!J459-front!H459&gt;0,front!J459-front!H459,0)</f>
        <v>6025.2000000000007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2486.0528079049036</v>
      </c>
      <c r="J459" s="4">
        <f>D459/(constants!$A$4+constants!$B$4*data!D459+constants!$C$4*data!D459^2+constants!$D$4*data!D459^3+constants!$E$4*data!D459^4+constants!$F$4*data!D459^5+constants!$G$4*data!D459^6+constants!$H$4*data!D459^7)</f>
        <v>20191.151867813169</v>
      </c>
      <c r="K459" s="4">
        <f>E459/(constants!$A$4+constants!$B$4*data!E459+constants!$C$4*data!E459^2+constants!$D$4*data!E459^3+constants!$E$4*data!E459^4+constants!$F$4*data!E459^5+constants!$G$4*data!E459^6+constants!$H$4*data!E459^7)</f>
        <v>13348.823848422444</v>
      </c>
      <c r="L459" s="4">
        <f>F459/(constants!$A$4+constants!$B$4*data!F459+constants!$C$4*data!F459^2+constants!$D$4*data!F459^3+constants!$E$4*data!F459^4+constants!$F$4*data!F459^5+constants!$G$4*data!F459^6+constants!$H$4*data!F459^7)</f>
        <v>9364.4841119369357</v>
      </c>
      <c r="M459" s="4">
        <f>G459/(constants!$A$4+constants!$B$4*data!G459+constants!$C$4*data!G459^2+constants!$D$4*data!G459^3+constants!$E$4*data!G459^4+constants!$F$4*data!G459^5+constants!$G$4*data!G459^6+constants!$H$4*data!G459^7)</f>
        <v>6013.6282476738197</v>
      </c>
      <c r="N459" s="4"/>
      <c r="O459" s="4">
        <f t="shared" si="154"/>
        <v>4143.421346508173</v>
      </c>
      <c r="P459" s="4">
        <f t="shared" si="155"/>
        <v>4038.2303735626342</v>
      </c>
      <c r="Q459" s="4">
        <f t="shared" si="156"/>
        <v>2669.7647696844888</v>
      </c>
      <c r="R459" s="4">
        <f t="shared" si="157"/>
        <v>1560.7473519894893</v>
      </c>
      <c r="S459" s="4">
        <f t="shared" si="158"/>
        <v>1002.2713746123032</v>
      </c>
      <c r="T459" s="4">
        <f t="shared" si="159"/>
        <v>1.0260487795927147</v>
      </c>
      <c r="U459" s="4">
        <f t="shared" si="160"/>
        <v>0.66112245283548576</v>
      </c>
      <c r="V459" s="4">
        <f t="shared" si="161"/>
        <v>0.64217400294461813</v>
      </c>
      <c r="W459" s="4"/>
      <c r="X459">
        <f>IF(front!E459&gt;$X$2,O459,P459)</f>
        <v>4038.2303735626342</v>
      </c>
      <c r="Y459">
        <f t="shared" si="149"/>
        <v>3770.4219403457814</v>
      </c>
      <c r="Z459">
        <f>SUMPRODUCT($B$7:$B$456,Y$7:Y$456,EXP(constants!$B$32+constants!$A$32*ABS($A$7:$A$456-$A459)))</f>
        <v>26.911075809365869</v>
      </c>
      <c r="AA459">
        <f t="shared" si="150"/>
        <v>3743.5108645364157</v>
      </c>
      <c r="AB459">
        <f t="shared" si="162"/>
        <v>3739.3532555166644</v>
      </c>
      <c r="AD459" s="4">
        <f t="shared" si="151"/>
        <v>545.43603561774444</v>
      </c>
      <c r="AE459">
        <f>SUMPRODUCT($B$7:$B$456,AD$7:AD$456,EXP(constants!$B$32+constants!$A$32*ABS($A$7:$A$456-$A459)))</f>
        <v>13.979410835937573</v>
      </c>
      <c r="AF459" s="4">
        <f t="shared" si="152"/>
        <v>531.45662478180691</v>
      </c>
      <c r="AG459">
        <f t="shared" si="163"/>
        <v>531.45662478180691</v>
      </c>
      <c r="AH459" s="4"/>
      <c r="AI459" s="5">
        <f>SUMPRODUCT(constants!$B$13:$B$20,A459^constants!$A$13:$A$20)*constants!$C$10/((A459/1000000000)^5*(EXP(0.014388/(A459/1000000000)/constants!$B$9)-1))</f>
        <v>2.3946575316943505E-6</v>
      </c>
      <c r="AJ459">
        <f>SUMPRODUCT(A459^constants!$E$28:$J$28,constants!$E$27:$J$27)</f>
        <v>5.6683458682030155E-7</v>
      </c>
      <c r="AL459" s="17">
        <f t="shared" si="153"/>
        <v>6.4039350338498093E-10</v>
      </c>
      <c r="AM459">
        <f t="shared" si="164"/>
        <v>1.0665679199182423E-9</v>
      </c>
      <c r="AN459">
        <f t="shared" si="165"/>
        <v>0.60042449376695139</v>
      </c>
      <c r="AO459">
        <f t="shared" si="166"/>
        <v>2.0035721069009588E-9</v>
      </c>
      <c r="AQ459">
        <f t="shared" si="148"/>
        <v>6.4039350338498093E-10</v>
      </c>
      <c r="AS459" s="4">
        <f t="shared" si="167"/>
        <v>0.31962588278168574</v>
      </c>
    </row>
    <row r="460" spans="1:45" x14ac:dyDescent="0.2">
      <c r="A460">
        <f>front!A460</f>
        <v>402.34</v>
      </c>
      <c r="B460" s="1">
        <f t="shared" si="168"/>
        <v>0.45999999999997954</v>
      </c>
      <c r="C460">
        <f>front!D460-front!B460</f>
        <v>2528.7299999999996</v>
      </c>
      <c r="D460" s="2">
        <f>front!E460-front!C460</f>
        <v>20304.2</v>
      </c>
      <c r="E460" s="2">
        <f>IF(front!F460-front!C460&gt;0,front!F460-front!C460,0)</f>
        <v>13934.3</v>
      </c>
      <c r="F460" s="2">
        <f>front!I460-front!H460</f>
        <v>9421</v>
      </c>
      <c r="G460" s="2">
        <f>IF(front!J460-front!H460&gt;0,front!J460-front!H460,0)</f>
        <v>6240.2000000000007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2522.9694691601671</v>
      </c>
      <c r="J460" s="4">
        <f>D460/(constants!$A$4+constants!$B$4*data!D460+constants!$C$4*data!D460^2+constants!$D$4*data!D460^3+constants!$E$4*data!D460^4+constants!$F$4*data!D460^5+constants!$G$4*data!D460^6+constants!$H$4*data!D460^7)</f>
        <v>20529.863581152917</v>
      </c>
      <c r="K460" s="4">
        <f>E460/(constants!$A$4+constants!$B$4*data!E460+constants!$C$4*data!E460^2+constants!$D$4*data!E460^3+constants!$E$4*data!E460^4+constants!$F$4*data!E460^5+constants!$G$4*data!E460^6+constants!$H$4*data!E460^7)</f>
        <v>13980.084403894334</v>
      </c>
      <c r="L460" s="4">
        <f>F460/(constants!$A$4+constants!$B$4*data!F460+constants!$C$4*data!F460^2+constants!$D$4*data!F460^3+constants!$E$4*data!F460^4+constants!$F$4*data!F460^5+constants!$G$4*data!F460^6+constants!$H$4*data!F460^7)</f>
        <v>9416.3506032346431</v>
      </c>
      <c r="M460" s="4">
        <f>G460/(constants!$A$4+constants!$B$4*data!G460+constants!$C$4*data!G460^2+constants!$D$4*data!G460^3+constants!$E$4*data!G460^4+constants!$F$4*data!G460^5+constants!$G$4*data!G460^6+constants!$H$4*data!G460^7)</f>
        <v>6228.5517454565588</v>
      </c>
      <c r="N460" s="4"/>
      <c r="O460" s="4">
        <f t="shared" si="154"/>
        <v>4204.9491152669452</v>
      </c>
      <c r="P460" s="4">
        <f t="shared" si="155"/>
        <v>4105.9727162305835</v>
      </c>
      <c r="Q460" s="4">
        <f t="shared" si="156"/>
        <v>2796.0168807788668</v>
      </c>
      <c r="R460" s="4">
        <f t="shared" si="157"/>
        <v>1569.3917672057739</v>
      </c>
      <c r="S460" s="4">
        <f t="shared" si="158"/>
        <v>1038.0919575760931</v>
      </c>
      <c r="T460" s="4">
        <f t="shared" si="159"/>
        <v>1.0241054692460854</v>
      </c>
      <c r="U460" s="4">
        <f t="shared" si="160"/>
        <v>0.68096333658682984</v>
      </c>
      <c r="V460" s="4">
        <f t="shared" si="161"/>
        <v>0.66146132487005815</v>
      </c>
      <c r="W460" s="4"/>
      <c r="X460">
        <f>IF(front!E460&gt;$X$2,O460,P460)</f>
        <v>4105.9727162305835</v>
      </c>
      <c r="Y460">
        <f t="shared" si="149"/>
        <v>3838.1642830137307</v>
      </c>
      <c r="Z460">
        <f>SUMPRODUCT($B$7:$B$456,Y$7:Y$456,EXP(constants!$B$32+constants!$A$32*ABS($A$7:$A$456-$A460)))</f>
        <v>26.216084693407495</v>
      </c>
      <c r="AA460">
        <f t="shared" si="150"/>
        <v>3811.9481983203232</v>
      </c>
      <c r="AB460">
        <f t="shared" si="162"/>
        <v>3807.7905893005718</v>
      </c>
      <c r="AD460" s="4">
        <f t="shared" si="151"/>
        <v>517.79382810549214</v>
      </c>
      <c r="AE460">
        <f>SUMPRODUCT($B$7:$B$456,AD$7:AD$456,EXP(constants!$B$32+constants!$A$32*ABS($A$7:$A$456-$A460)))</f>
        <v>13.618386014554263</v>
      </c>
      <c r="AF460" s="4">
        <f t="shared" si="152"/>
        <v>504.17544209093785</v>
      </c>
      <c r="AG460">
        <f t="shared" si="163"/>
        <v>504.17544209093785</v>
      </c>
      <c r="AH460" s="4"/>
      <c r="AI460" s="5">
        <f>SUMPRODUCT(constants!$B$13:$B$20,A460^constants!$A$13:$A$20)*constants!$C$10/((A460/1000000000)^5*(EXP(0.014388/(A460/1000000000)/constants!$B$9)-1))</f>
        <v>2.4121984843518964E-6</v>
      </c>
      <c r="AJ460">
        <f>SUMPRODUCT(A460^constants!$E$28:$J$28,constants!$E$27:$J$27)</f>
        <v>5.6643541812112204E-7</v>
      </c>
      <c r="AL460" s="17">
        <f t="shared" si="153"/>
        <v>6.3349032142940856E-10</v>
      </c>
      <c r="AM460">
        <f t="shared" si="164"/>
        <v>1.1234887121276217E-9</v>
      </c>
      <c r="AN460">
        <f t="shared" si="165"/>
        <v>0.56385997882411099</v>
      </c>
      <c r="AO460">
        <f t="shared" si="166"/>
        <v>2.1104991102765712E-9</v>
      </c>
      <c r="AQ460">
        <f t="shared" si="148"/>
        <v>6.3349032142940856E-10</v>
      </c>
      <c r="AS460" s="4">
        <f t="shared" si="167"/>
        <v>0.30016137810472354</v>
      </c>
    </row>
    <row r="461" spans="1:45" x14ac:dyDescent="0.2">
      <c r="A461">
        <f>front!A461</f>
        <v>402.81</v>
      </c>
      <c r="B461" s="1">
        <f t="shared" si="168"/>
        <v>0.47000000000002728</v>
      </c>
      <c r="C461">
        <f>front!D461-front!B461</f>
        <v>2570.4599999999996</v>
      </c>
      <c r="D461" s="2">
        <f>front!E461-front!C461</f>
        <v>20575.099999999999</v>
      </c>
      <c r="E461" s="2">
        <f>IF(front!F461-front!C461&gt;0,front!F461-front!C461,0)</f>
        <v>14429.7</v>
      </c>
      <c r="F461" s="2">
        <f>front!I461-front!H461</f>
        <v>9368.2000000000007</v>
      </c>
      <c r="G461" s="2">
        <f>IF(front!J461-front!H461&gt;0,front!J461-front!H461,0)</f>
        <v>6414.4000000000015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2564.6055867093373</v>
      </c>
      <c r="J461" s="4">
        <f>D461/(constants!$A$4+constants!$B$4*data!D461+constants!$C$4*data!D461^2+constants!$D$4*data!D461^3+constants!$E$4*data!D461^4+constants!$F$4*data!D461^5+constants!$G$4*data!D461^6+constants!$H$4*data!D461^7)</f>
        <v>20811.3200015355</v>
      </c>
      <c r="K461" s="4">
        <f>E461/(constants!$A$4+constants!$B$4*data!E461+constants!$C$4*data!E461^2+constants!$D$4*data!E461^3+constants!$E$4*data!E461^4+constants!$F$4*data!E461^5+constants!$G$4*data!E461^6+constants!$H$4*data!E461^7)</f>
        <v>14484.710696320746</v>
      </c>
      <c r="L461" s="4">
        <f>F461/(constants!$A$4+constants!$B$4*data!F461+constants!$C$4*data!F461^2+constants!$D$4*data!F461^3+constants!$E$4*data!F461^4+constants!$F$4*data!F461^5+constants!$G$4*data!F461^6+constants!$H$4*data!F461^7)</f>
        <v>9363.277985388966</v>
      </c>
      <c r="M461" s="4">
        <f>G461/(constants!$A$4+constants!$B$4*data!G461+constants!$C$4*data!G461^2+constants!$D$4*data!G461^3+constants!$E$4*data!G461^4+constants!$F$4*data!G461^5+constants!$G$4*data!G461^6+constants!$H$4*data!G461^7)</f>
        <v>6402.7285728894749</v>
      </c>
      <c r="N461" s="4"/>
      <c r="O461" s="4">
        <f t="shared" si="154"/>
        <v>4274.3426445155619</v>
      </c>
      <c r="P461" s="4">
        <f t="shared" si="155"/>
        <v>4162.2640003071001</v>
      </c>
      <c r="Q461" s="4">
        <f t="shared" si="156"/>
        <v>2896.9421392641493</v>
      </c>
      <c r="R461" s="4">
        <f t="shared" si="157"/>
        <v>1560.5463308981612</v>
      </c>
      <c r="S461" s="4">
        <f t="shared" si="158"/>
        <v>1067.1214288149126</v>
      </c>
      <c r="T461" s="4">
        <f t="shared" si="159"/>
        <v>1.0269273270989521</v>
      </c>
      <c r="U461" s="4">
        <f t="shared" si="160"/>
        <v>0.69600153643555696</v>
      </c>
      <c r="V461" s="4">
        <f t="shared" si="161"/>
        <v>0.68381271846042446</v>
      </c>
      <c r="W461" s="4"/>
      <c r="X461">
        <f>IF(front!E461&gt;$X$2,O461,P461)</f>
        <v>4162.2640003071001</v>
      </c>
      <c r="Y461">
        <f t="shared" si="149"/>
        <v>3894.4555670902473</v>
      </c>
      <c r="Z461">
        <f>SUMPRODUCT($B$7:$B$456,Y$7:Y$456,EXP(constants!$B$32+constants!$A$32*ABS($A$7:$A$456-$A461)))</f>
        <v>25.524519571452196</v>
      </c>
      <c r="AA461">
        <f t="shared" si="150"/>
        <v>3868.9310475187949</v>
      </c>
      <c r="AB461">
        <f t="shared" si="162"/>
        <v>3864.7734384990436</v>
      </c>
      <c r="AD461" s="4">
        <f t="shared" si="151"/>
        <v>479.54123580835244</v>
      </c>
      <c r="AE461">
        <f>SUMPRODUCT($B$7:$B$456,AD$7:AD$456,EXP(constants!$B$32+constants!$A$32*ABS($A$7:$A$456-$A461)))</f>
        <v>13.259140883363573</v>
      </c>
      <c r="AF461" s="4">
        <f t="shared" si="152"/>
        <v>466.28209492498888</v>
      </c>
      <c r="AG461">
        <f t="shared" si="163"/>
        <v>466.28209492498888</v>
      </c>
      <c r="AH461" s="4"/>
      <c r="AI461" s="5">
        <f>SUMPRODUCT(constants!$B$13:$B$20,A461^constants!$A$13:$A$20)*constants!$C$10/((A461/1000000000)^5*(EXP(0.014388/(A461/1000000000)/constants!$B$9)-1))</f>
        <v>2.4301951788735075E-6</v>
      </c>
      <c r="AJ461">
        <f>SUMPRODUCT(A461^constants!$E$28:$J$28,constants!$E$27:$J$27)</f>
        <v>5.6606764291738465E-7</v>
      </c>
      <c r="AL461" s="17">
        <f t="shared" si="153"/>
        <v>6.2880663447565996E-10</v>
      </c>
      <c r="AM461">
        <f t="shared" si="164"/>
        <v>1.2140025299672902E-9</v>
      </c>
      <c r="AN461">
        <f t="shared" si="165"/>
        <v>0.51796155193564741</v>
      </c>
      <c r="AO461">
        <f t="shared" si="166"/>
        <v>2.2805313766947998E-9</v>
      </c>
      <c r="AQ461">
        <f t="shared" ref="AQ461:AQ524" si="169">AL461</f>
        <v>6.2880663447565996E-10</v>
      </c>
      <c r="AS461" s="4">
        <f t="shared" si="167"/>
        <v>0.27572812235848149</v>
      </c>
    </row>
    <row r="462" spans="1:45" x14ac:dyDescent="0.2">
      <c r="A462">
        <f>front!A462</f>
        <v>403.28</v>
      </c>
      <c r="B462" s="1">
        <f t="shared" si="168"/>
        <v>0.46999999999997044</v>
      </c>
      <c r="C462">
        <f>front!D462-front!B462</f>
        <v>2593.7999999999997</v>
      </c>
      <c r="D462" s="2">
        <f>front!E462-front!C462</f>
        <v>20822.2</v>
      </c>
      <c r="E462" s="2">
        <f>IF(front!F462-front!C462&gt;0,front!F462-front!C462,0)</f>
        <v>15014.8</v>
      </c>
      <c r="F462" s="2">
        <f>front!I462-front!H462</f>
        <v>9463.0000000000018</v>
      </c>
      <c r="G462" s="2">
        <f>IF(front!J462-front!H462&gt;0,front!J462-front!H462,0)</f>
        <v>6656.1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2587.8931321161253</v>
      </c>
      <c r="J462" s="4">
        <f>D462/(constants!$A$4+constants!$B$4*data!D462+constants!$C$4*data!D462^2+constants!$D$4*data!D462^3+constants!$E$4*data!D462^4+constants!$F$4*data!D462^5+constants!$G$4*data!D462^6+constants!$H$4*data!D462^7)</f>
        <v>21068.246730366027</v>
      </c>
      <c r="K462" s="4">
        <f>E462/(constants!$A$4+constants!$B$4*data!E462+constants!$C$4*data!E462^2+constants!$D$4*data!E462^3+constants!$E$4*data!E462^4+constants!$F$4*data!E462^5+constants!$G$4*data!E462^6+constants!$H$4*data!E462^7)</f>
        <v>15081.728856622691</v>
      </c>
      <c r="L462" s="4">
        <f>F462/(constants!$A$4+constants!$B$4*data!F462+constants!$C$4*data!F462^2+constants!$D$4*data!F462^3+constants!$E$4*data!F462^4+constants!$F$4*data!F462^5+constants!$G$4*data!F462^6+constants!$H$4*data!F462^7)</f>
        <v>9458.571934247484</v>
      </c>
      <c r="M462" s="4">
        <f>G462/(constants!$A$4+constants!$B$4*data!G462+constants!$C$4*data!G462^2+constants!$D$4*data!G462^3+constants!$E$4*data!G462^4+constants!$F$4*data!G462^5+constants!$G$4*data!G462^6+constants!$H$4*data!G462^7)</f>
        <v>6644.4578144742009</v>
      </c>
      <c r="N462" s="4"/>
      <c r="O462" s="4">
        <f t="shared" si="154"/>
        <v>4313.1552201935419</v>
      </c>
      <c r="P462" s="4">
        <f t="shared" si="155"/>
        <v>4213.6493460732054</v>
      </c>
      <c r="Q462" s="4">
        <f t="shared" si="156"/>
        <v>3016.345771324538</v>
      </c>
      <c r="R462" s="4">
        <f t="shared" si="157"/>
        <v>1576.428655707914</v>
      </c>
      <c r="S462" s="4">
        <f t="shared" si="158"/>
        <v>1107.4096357457001</v>
      </c>
      <c r="T462" s="4">
        <f t="shared" si="159"/>
        <v>1.023615129297142</v>
      </c>
      <c r="U462" s="4">
        <f t="shared" si="160"/>
        <v>0.71585115978754577</v>
      </c>
      <c r="V462" s="4">
        <f t="shared" si="161"/>
        <v>0.70248002136728771</v>
      </c>
      <c r="W462" s="4"/>
      <c r="X462">
        <f>IF(front!E462&gt;$X$2,O462,P462)</f>
        <v>4213.6493460732054</v>
      </c>
      <c r="Y462">
        <f t="shared" si="149"/>
        <v>3945.8409128563526</v>
      </c>
      <c r="Z462">
        <f>SUMPRODUCT($B$7:$B$456,Y$7:Y$456,EXP(constants!$B$32+constants!$A$32*ABS($A$7:$A$456-$A462)))</f>
        <v>24.851197536651227</v>
      </c>
      <c r="AA462">
        <f t="shared" si="150"/>
        <v>3920.9897153197012</v>
      </c>
      <c r="AB462">
        <f t="shared" si="162"/>
        <v>3916.8321062999498</v>
      </c>
      <c r="AD462" s="4">
        <f t="shared" si="151"/>
        <v>454.6111883910944</v>
      </c>
      <c r="AE462">
        <f>SUMPRODUCT($B$7:$B$456,AD$7:AD$456,EXP(constants!$B$32+constants!$A$32*ABS($A$7:$A$456-$A462)))</f>
        <v>12.909372430550681</v>
      </c>
      <c r="AF462" s="4">
        <f t="shared" si="152"/>
        <v>441.70181596054374</v>
      </c>
      <c r="AG462">
        <f t="shared" si="163"/>
        <v>441.70181596054374</v>
      </c>
      <c r="AH462" s="4"/>
      <c r="AI462" s="5">
        <f>SUMPRODUCT(constants!$B$13:$B$20,A462^constants!$A$13:$A$20)*constants!$C$10/((A462/1000000000)^5*(EXP(0.014388/(A462/1000000000)/constants!$B$9)-1))</f>
        <v>2.4482670155972415E-6</v>
      </c>
      <c r="AJ462">
        <f>SUMPRODUCT(A462^constants!$E$28:$J$28,constants!$E$27:$J$27)</f>
        <v>5.6574034827027104E-7</v>
      </c>
      <c r="AL462" s="17">
        <f t="shared" si="153"/>
        <v>6.2506304818615427E-10</v>
      </c>
      <c r="AM462">
        <f t="shared" si="164"/>
        <v>1.2808196113932377E-9</v>
      </c>
      <c r="AN462">
        <f t="shared" si="165"/>
        <v>0.48801801801444089</v>
      </c>
      <c r="AO462">
        <f t="shared" si="166"/>
        <v>2.4060487845499135E-9</v>
      </c>
      <c r="AQ462">
        <f t="shared" si="169"/>
        <v>6.2506304818615427E-10</v>
      </c>
      <c r="AS462" s="4">
        <f t="shared" si="167"/>
        <v>0.25978818559287087</v>
      </c>
    </row>
    <row r="463" spans="1:45" x14ac:dyDescent="0.2">
      <c r="A463">
        <f>front!A463</f>
        <v>403.74</v>
      </c>
      <c r="B463" s="1">
        <f t="shared" si="168"/>
        <v>0.46000000000003638</v>
      </c>
      <c r="C463">
        <f>front!D463-front!B463</f>
        <v>2604</v>
      </c>
      <c r="D463" s="2">
        <f>front!E463-front!C463</f>
        <v>20972.1</v>
      </c>
      <c r="E463" s="2">
        <f>IF(front!F463-front!C463&gt;0,front!F463-front!C463,0)</f>
        <v>15523.9</v>
      </c>
      <c r="F463" s="2">
        <f>front!I463-front!H463</f>
        <v>9466.9</v>
      </c>
      <c r="G463" s="2">
        <f>IF(front!J463-front!H463&gt;0,front!J463-front!H463,0)</f>
        <v>6840.3000000000011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2598.0702215141414</v>
      </c>
      <c r="J463" s="4">
        <f>D463/(constants!$A$4+constants!$B$4*data!D463+constants!$C$4*data!D463^2+constants!$D$4*data!D463^3+constants!$E$4*data!D463^4+constants!$F$4*data!D463^5+constants!$G$4*data!D463^6+constants!$H$4*data!D463^7)</f>
        <v>21224.199309483378</v>
      </c>
      <c r="K463" s="4">
        <f>E463/(constants!$A$4+constants!$B$4*data!E463+constants!$C$4*data!E463^2+constants!$D$4*data!E463^3+constants!$E$4*data!E463^4+constants!$F$4*data!E463^5+constants!$G$4*data!E463^6+constants!$H$4*data!E463^7)</f>
        <v>15602.109012112072</v>
      </c>
      <c r="L463" s="4">
        <f>F463/(constants!$A$4+constants!$B$4*data!F463+constants!$C$4*data!F463^2+constants!$D$4*data!F463^3+constants!$E$4*data!F463^4+constants!$F$4*data!F463^5+constants!$G$4*data!F463^6+constants!$H$4*data!F463^7)</f>
        <v>9462.4926885436853</v>
      </c>
      <c r="M463" s="4">
        <f>G463/(constants!$A$4+constants!$B$4*data!G463+constants!$C$4*data!G463^2+constants!$D$4*data!G463^3+constants!$E$4*data!G463^4+constants!$F$4*data!G463^5+constants!$G$4*data!G463^6+constants!$H$4*data!G463^7)</f>
        <v>6828.7308731709554</v>
      </c>
      <c r="N463" s="4"/>
      <c r="O463" s="4">
        <f t="shared" si="154"/>
        <v>4330.1170358569016</v>
      </c>
      <c r="P463" s="4">
        <f t="shared" si="155"/>
        <v>4244.8398618966758</v>
      </c>
      <c r="Q463" s="4">
        <f t="shared" si="156"/>
        <v>3120.4218024224142</v>
      </c>
      <c r="R463" s="4">
        <f t="shared" si="157"/>
        <v>1577.0821147572808</v>
      </c>
      <c r="S463" s="4">
        <f t="shared" si="158"/>
        <v>1138.1218121951592</v>
      </c>
      <c r="T463" s="4">
        <f t="shared" si="159"/>
        <v>1.0200896092042733</v>
      </c>
      <c r="U463" s="4">
        <f t="shared" si="160"/>
        <v>0.73510942790387146</v>
      </c>
      <c r="V463" s="4">
        <f t="shared" si="161"/>
        <v>0.72166300127645588</v>
      </c>
      <c r="W463" s="4"/>
      <c r="X463">
        <f>IF(front!E463&gt;$X$2,O463,P463)</f>
        <v>4244.8398618966758</v>
      </c>
      <c r="Y463">
        <f t="shared" si="149"/>
        <v>3977.031428679823</v>
      </c>
      <c r="Z463">
        <f>SUMPRODUCT($B$7:$B$456,Y$7:Y$456,EXP(constants!$B$32+constants!$A$32*ABS($A$7:$A$456-$A463)))</f>
        <v>24.209403740251219</v>
      </c>
      <c r="AA463">
        <f t="shared" si="150"/>
        <v>3952.8220249395717</v>
      </c>
      <c r="AB463">
        <f t="shared" si="162"/>
        <v>3948.6644159198204</v>
      </c>
      <c r="AD463" s="4">
        <f t="shared" si="151"/>
        <v>424.15289358876271</v>
      </c>
      <c r="AE463">
        <f>SUMPRODUCT($B$7:$B$456,AD$7:AD$456,EXP(constants!$B$32+constants!$A$32*ABS($A$7:$A$456-$A463)))</f>
        <v>12.575981851319014</v>
      </c>
      <c r="AF463" s="4">
        <f t="shared" si="152"/>
        <v>411.57691173744371</v>
      </c>
      <c r="AG463">
        <f t="shared" si="163"/>
        <v>411.57691173744371</v>
      </c>
      <c r="AH463" s="4"/>
      <c r="AI463" s="5">
        <f>SUMPRODUCT(constants!$B$13:$B$20,A463^constants!$A$13:$A$20)*constants!$C$10/((A463/1000000000)^5*(EXP(0.014388/(A463/1000000000)/constants!$B$9)-1))</f>
        <v>2.4660270318112442E-6</v>
      </c>
      <c r="AJ463">
        <f>SUMPRODUCT(A463^constants!$E$28:$J$28,constants!$E$27:$J$27)</f>
        <v>5.6545918722682208E-7</v>
      </c>
      <c r="AL463" s="17">
        <f t="shared" si="153"/>
        <v>6.2452180587161811E-10</v>
      </c>
      <c r="AM463">
        <f t="shared" si="164"/>
        <v>1.3738846157326341E-9</v>
      </c>
      <c r="AN463">
        <f t="shared" si="165"/>
        <v>0.45456641607314835</v>
      </c>
      <c r="AO463">
        <f t="shared" si="166"/>
        <v>2.5808735128591284E-9</v>
      </c>
      <c r="AQ463">
        <f t="shared" si="169"/>
        <v>6.2452180587161811E-10</v>
      </c>
      <c r="AS463" s="4">
        <f t="shared" si="167"/>
        <v>0.24198078780690185</v>
      </c>
    </row>
    <row r="464" spans="1:45" x14ac:dyDescent="0.2">
      <c r="A464">
        <f>front!A464</f>
        <v>404.21</v>
      </c>
      <c r="B464" s="1">
        <f t="shared" si="168"/>
        <v>0.46999999999997044</v>
      </c>
      <c r="C464">
        <f>front!D464-front!B464</f>
        <v>2644.0699999999997</v>
      </c>
      <c r="D464" s="2">
        <f>front!E464-front!C464</f>
        <v>21323.399999999998</v>
      </c>
      <c r="E464" s="2">
        <f>IF(front!F464-front!C464&gt;0,front!F464-front!C464,0)</f>
        <v>16013.3</v>
      </c>
      <c r="F464" s="2">
        <f>front!I464-front!H464</f>
        <v>9562.5999999999985</v>
      </c>
      <c r="G464" s="2">
        <f>IF(front!J464-front!H464&gt;0,front!J464-front!H464,0)</f>
        <v>7076.2000000000007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2638.0502992011384</v>
      </c>
      <c r="J464" s="4">
        <f>D464/(constants!$A$4+constants!$B$4*data!D464+constants!$C$4*data!D464^2+constants!$D$4*data!D464^3+constants!$E$4*data!D464^4+constants!$F$4*data!D464^5+constants!$G$4*data!D464^6+constants!$H$4*data!D464^7)</f>
        <v>21589.952004036841</v>
      </c>
      <c r="K464" s="4">
        <f>E464/(constants!$A$4+constants!$B$4*data!E464+constants!$C$4*data!E464^2+constants!$D$4*data!E464^3+constants!$E$4*data!E464^4+constants!$F$4*data!E464^5+constants!$G$4*data!E464^6+constants!$H$4*data!E464^7)</f>
        <v>16103.157116279448</v>
      </c>
      <c r="L464" s="4">
        <f>F464/(constants!$A$4+constants!$B$4*data!F464+constants!$C$4*data!F464^2+constants!$D$4*data!F464^3+constants!$E$4*data!F464^4+constants!$F$4*data!F464^5+constants!$G$4*data!F464^6+constants!$H$4*data!F464^7)</f>
        <v>9558.7127979842153</v>
      </c>
      <c r="M464" s="4">
        <f>G464/(constants!$A$4+constants!$B$4*data!G464+constants!$C$4*data!G464^2+constants!$D$4*data!G464^3+constants!$E$4*data!G464^4+constants!$F$4*data!G464^5+constants!$G$4*data!G464^6+constants!$H$4*data!G464^7)</f>
        <v>7064.7925590388804</v>
      </c>
      <c r="N464" s="4"/>
      <c r="O464" s="4">
        <f t="shared" si="154"/>
        <v>4396.7504986685635</v>
      </c>
      <c r="P464" s="4">
        <f t="shared" si="155"/>
        <v>4317.9904008073681</v>
      </c>
      <c r="Q464" s="4">
        <f t="shared" si="156"/>
        <v>3220.6314232558893</v>
      </c>
      <c r="R464" s="4">
        <f t="shared" si="157"/>
        <v>1593.1187996640358</v>
      </c>
      <c r="S464" s="4">
        <f t="shared" si="158"/>
        <v>1177.4654265064801</v>
      </c>
      <c r="T464" s="4">
        <f t="shared" si="159"/>
        <v>1.0182399891038361</v>
      </c>
      <c r="U464" s="4">
        <f t="shared" si="160"/>
        <v>0.74586349767097748</v>
      </c>
      <c r="V464" s="4">
        <f t="shared" si="161"/>
        <v>0.73909455261891921</v>
      </c>
      <c r="W464" s="4"/>
      <c r="X464">
        <f>IF(front!E464&gt;$X$2,O464,P464)</f>
        <v>4317.9904008073681</v>
      </c>
      <c r="Y464">
        <f t="shared" si="149"/>
        <v>4050.1819675905153</v>
      </c>
      <c r="Z464">
        <f>SUMPRODUCT($B$7:$B$456,Y$7:Y$456,EXP(constants!$B$32+constants!$A$32*ABS($A$7:$A$456-$A464)))</f>
        <v>23.570773698965908</v>
      </c>
      <c r="AA464">
        <f t="shared" si="150"/>
        <v>4026.6111938915496</v>
      </c>
      <c r="AB464">
        <f t="shared" si="162"/>
        <v>4022.4535848717983</v>
      </c>
      <c r="AD464" s="4">
        <f t="shared" si="151"/>
        <v>400.33408840661696</v>
      </c>
      <c r="AE464">
        <f>SUMPRODUCT($B$7:$B$456,AD$7:AD$456,EXP(constants!$B$32+constants!$A$32*ABS($A$7:$A$456-$A464)))</f>
        <v>12.244234737879875</v>
      </c>
      <c r="AF464" s="4">
        <f t="shared" si="152"/>
        <v>388.08985366873708</v>
      </c>
      <c r="AG464">
        <f t="shared" si="163"/>
        <v>388.08985366873708</v>
      </c>
      <c r="AH464" s="4"/>
      <c r="AI464" s="5">
        <f>SUMPRODUCT(constants!$B$13:$B$20,A464^constants!$A$13:$A$20)*constants!$C$10/((A464/1000000000)^5*(EXP(0.014388/(A464/1000000000)/constants!$B$9)-1))</f>
        <v>2.4842473240806032E-6</v>
      </c>
      <c r="AJ464">
        <f>SUMPRODUCT(A464^constants!$E$28:$J$28,constants!$E$27:$J$27)</f>
        <v>5.6521189939555102E-7</v>
      </c>
      <c r="AL464" s="17">
        <f t="shared" si="153"/>
        <v>6.1759502544012076E-10</v>
      </c>
      <c r="AM464">
        <f t="shared" si="164"/>
        <v>1.4563944252920369E-9</v>
      </c>
      <c r="AN464">
        <f t="shared" si="165"/>
        <v>0.42405753188479856</v>
      </c>
      <c r="AO464">
        <f t="shared" si="166"/>
        <v>2.7358700675948099E-9</v>
      </c>
      <c r="AQ464">
        <f t="shared" si="169"/>
        <v>6.1759502544012076E-10</v>
      </c>
      <c r="AS464" s="4">
        <f t="shared" si="167"/>
        <v>0.22573989633325975</v>
      </c>
    </row>
    <row r="465" spans="1:45" x14ac:dyDescent="0.2">
      <c r="A465">
        <f>front!A465</f>
        <v>404.68</v>
      </c>
      <c r="B465" s="1">
        <f t="shared" si="168"/>
        <v>0.47000000000002728</v>
      </c>
      <c r="C465">
        <f>front!D465-front!B465</f>
        <v>2701.6700000000005</v>
      </c>
      <c r="D465" s="2">
        <f>front!E465-front!C465</f>
        <v>21503.300000000003</v>
      </c>
      <c r="E465" s="2">
        <f>IF(front!F465-front!C465&gt;0,front!F465-front!C465,0)</f>
        <v>16482.599999999999</v>
      </c>
      <c r="F465" s="2">
        <f>front!I465-front!H465</f>
        <v>9614.1999999999989</v>
      </c>
      <c r="G465" s="2">
        <f>IF(front!J465-front!H465&gt;0,front!J465-front!H465,0)</f>
        <v>7234.6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2695.5212781306964</v>
      </c>
      <c r="J465" s="4">
        <f>D465/(constants!$A$4+constants!$B$4*data!D465+constants!$C$4*data!D465^2+constants!$D$4*data!D465^3+constants!$E$4*data!D465^4+constants!$F$4*data!D465^5+constants!$G$4*data!D465^6+constants!$H$4*data!D465^7)</f>
        <v>21777.397655547597</v>
      </c>
      <c r="K465" s="4">
        <f>E465/(constants!$A$4+constants!$B$4*data!E465+constants!$C$4*data!E465^2+constants!$D$4*data!E465^3+constants!$E$4*data!E465^4+constants!$F$4*data!E465^5+constants!$G$4*data!E465^6+constants!$H$4*data!E465^7)</f>
        <v>16584.370465172989</v>
      </c>
      <c r="L465" s="4">
        <f>F465/(constants!$A$4+constants!$B$4*data!F465+constants!$C$4*data!F465^2+constants!$D$4*data!F465^3+constants!$E$4*data!F465^4+constants!$F$4*data!F465^5+constants!$G$4*data!F465^6+constants!$H$4*data!F465^7)</f>
        <v>9610.6019275123017</v>
      </c>
      <c r="M465" s="4">
        <f>G465/(constants!$A$4+constants!$B$4*data!G465+constants!$C$4*data!G465^2+constants!$D$4*data!G465^3+constants!$E$4*data!G465^4+constants!$F$4*data!G465^5+constants!$G$4*data!G465^6+constants!$H$4*data!G465^7)</f>
        <v>7223.3462469696269</v>
      </c>
      <c r="N465" s="4"/>
      <c r="O465" s="4">
        <f t="shared" si="154"/>
        <v>4492.5354635511603</v>
      </c>
      <c r="P465" s="4">
        <f t="shared" si="155"/>
        <v>4355.4795311095195</v>
      </c>
      <c r="Q465" s="4">
        <f t="shared" si="156"/>
        <v>3316.874093034598</v>
      </c>
      <c r="R465" s="4">
        <f t="shared" si="157"/>
        <v>1601.7669879187169</v>
      </c>
      <c r="S465" s="4">
        <f t="shared" si="158"/>
        <v>1203.8910411616046</v>
      </c>
      <c r="T465" s="4">
        <f t="shared" si="159"/>
        <v>1.0314674725165629</v>
      </c>
      <c r="U465" s="4">
        <f t="shared" si="160"/>
        <v>0.76154050761654113</v>
      </c>
      <c r="V465" s="4">
        <f t="shared" si="161"/>
        <v>0.75160185610136765</v>
      </c>
      <c r="W465" s="4"/>
      <c r="X465">
        <f>IF(front!E465&gt;$X$2,O465,P465)</f>
        <v>4355.4795311095195</v>
      </c>
      <c r="Y465">
        <f t="shared" si="149"/>
        <v>4087.6710978926667</v>
      </c>
      <c r="Z465">
        <f>SUMPRODUCT($B$7:$B$456,Y$7:Y$456,EXP(constants!$B$32+constants!$A$32*ABS($A$7:$A$456-$A465)))</f>
        <v>22.948990348082656</v>
      </c>
      <c r="AA465">
        <f t="shared" si="150"/>
        <v>4064.7221075445841</v>
      </c>
      <c r="AB465">
        <f t="shared" si="162"/>
        <v>4060.5644985248327</v>
      </c>
      <c r="AD465" s="4">
        <f t="shared" si="151"/>
        <v>382.21285444587738</v>
      </c>
      <c r="AE465">
        <f>SUMPRODUCT($B$7:$B$456,AD$7:AD$456,EXP(constants!$B$32+constants!$A$32*ABS($A$7:$A$456-$A465)))</f>
        <v>11.921238921045312</v>
      </c>
      <c r="AF465" s="4">
        <f t="shared" si="152"/>
        <v>370.29161552483208</v>
      </c>
      <c r="AG465">
        <f t="shared" si="163"/>
        <v>370.29161552483208</v>
      </c>
      <c r="AH465" s="4"/>
      <c r="AI465" s="5">
        <f>SUMPRODUCT(constants!$B$13:$B$20,A465^constants!$A$13:$A$20)*constants!$C$10/((A465/1000000000)^5*(EXP(0.014388/(A465/1000000000)/constants!$B$9)-1))</f>
        <v>2.502542521880684E-6</v>
      </c>
      <c r="AJ465">
        <f>SUMPRODUCT(A465^constants!$E$28:$J$28,constants!$E$27:$J$27)</f>
        <v>5.6500498284806988E-7</v>
      </c>
      <c r="AL465" s="17">
        <f t="shared" si="153"/>
        <v>6.163040933815571E-10</v>
      </c>
      <c r="AM465">
        <f t="shared" si="164"/>
        <v>1.5258379049367921E-9</v>
      </c>
      <c r="AN465">
        <f t="shared" si="165"/>
        <v>0.40391190400207522</v>
      </c>
      <c r="AO465">
        <f t="shared" si="166"/>
        <v>2.8663212242666151E-9</v>
      </c>
      <c r="AQ465">
        <f t="shared" si="169"/>
        <v>6.163040933815571E-10</v>
      </c>
      <c r="AS465" s="4">
        <f t="shared" si="167"/>
        <v>0.21501571008994164</v>
      </c>
    </row>
    <row r="466" spans="1:45" x14ac:dyDescent="0.2">
      <c r="A466">
        <f>front!A466</f>
        <v>405.14</v>
      </c>
      <c r="B466" s="1">
        <f t="shared" si="168"/>
        <v>0.45999999999997954</v>
      </c>
      <c r="C466">
        <f>front!D466-front!B466</f>
        <v>2705.2699999999995</v>
      </c>
      <c r="D466" s="2">
        <f>front!E466-front!C466</f>
        <v>21721.8</v>
      </c>
      <c r="E466" s="2">
        <f>IF(front!F466-front!C466&gt;0,front!F466-front!C466,0)</f>
        <v>16925.5</v>
      </c>
      <c r="F466" s="2">
        <f>front!I466-front!H466</f>
        <v>9695.0000000000018</v>
      </c>
      <c r="G466" s="2">
        <f>IF(front!J466-front!H466&gt;0,front!J466-front!H466,0)</f>
        <v>7425.4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2699.1132243563652</v>
      </c>
      <c r="J466" s="4">
        <f>D466/(constants!$A$4+constants!$B$4*data!D466+constants!$C$4*data!D466^2+constants!$D$4*data!D466^3+constants!$E$4*data!D466^4+constants!$F$4*data!D466^5+constants!$G$4*data!D466^6+constants!$H$4*data!D466^7)</f>
        <v>22005.192846766255</v>
      </c>
      <c r="K466" s="4">
        <f>E466/(constants!$A$4+constants!$B$4*data!E466+constants!$C$4*data!E466^2+constants!$D$4*data!E466^3+constants!$E$4*data!E466^4+constants!$F$4*data!E466^5+constants!$G$4*data!E466^6+constants!$H$4*data!E466^7)</f>
        <v>17039.182298968302</v>
      </c>
      <c r="L466" s="4">
        <f>F466/(constants!$A$4+constants!$B$4*data!F466+constants!$C$4*data!F466^2+constants!$D$4*data!F466^3+constants!$E$4*data!F466^4+constants!$F$4*data!F466^5+constants!$G$4*data!F466^6+constants!$H$4*data!F466^7)</f>
        <v>9691.8670317484157</v>
      </c>
      <c r="M466" s="4">
        <f>G466/(constants!$A$4+constants!$B$4*data!G466+constants!$C$4*data!G466^2+constants!$D$4*data!G466^3+constants!$E$4*data!G466^4+constants!$F$4*data!G466^5+constants!$G$4*data!G466^6+constants!$H$4*data!G466^7)</f>
        <v>7414.3818547362498</v>
      </c>
      <c r="N466" s="4"/>
      <c r="O466" s="4">
        <f t="shared" si="154"/>
        <v>4498.5220405939426</v>
      </c>
      <c r="P466" s="4">
        <f t="shared" si="155"/>
        <v>4401.0385693532508</v>
      </c>
      <c r="Q466" s="4">
        <f t="shared" si="156"/>
        <v>3407.8364597936607</v>
      </c>
      <c r="R466" s="4">
        <f t="shared" si="157"/>
        <v>1615.3111719580693</v>
      </c>
      <c r="S466" s="4">
        <f t="shared" si="158"/>
        <v>1235.7303091227084</v>
      </c>
      <c r="T466" s="4">
        <f t="shared" si="159"/>
        <v>1.0221501060953022</v>
      </c>
      <c r="U466" s="4">
        <f t="shared" si="160"/>
        <v>0.77432551569173258</v>
      </c>
      <c r="V466" s="4">
        <f t="shared" si="161"/>
        <v>0.7650106868416966</v>
      </c>
      <c r="W466" s="4"/>
      <c r="X466">
        <f>IF(front!E466&gt;$X$2,O466,P466)</f>
        <v>4498.5220405939426</v>
      </c>
      <c r="Y466">
        <f t="shared" si="149"/>
        <v>4230.7136073770898</v>
      </c>
      <c r="Z466">
        <f>SUMPRODUCT($B$7:$B$456,Y$7:Y$456,EXP(constants!$B$32+constants!$A$32*ABS($A$7:$A$456-$A466)))</f>
        <v>22.356321941768659</v>
      </c>
      <c r="AA466">
        <f t="shared" si="150"/>
        <v>4208.3572854353215</v>
      </c>
      <c r="AB466">
        <f t="shared" si="162"/>
        <v>4204.1996764155701</v>
      </c>
      <c r="AD466" s="4">
        <f t="shared" si="151"/>
        <v>363.50352922142815</v>
      </c>
      <c r="AE466">
        <f>SUMPRODUCT($B$7:$B$456,AD$7:AD$456,EXP(constants!$B$32+constants!$A$32*ABS($A$7:$A$456-$A466)))</f>
        <v>11.613367351731819</v>
      </c>
      <c r="AF466" s="4">
        <f t="shared" si="152"/>
        <v>351.89016186969633</v>
      </c>
      <c r="AG466">
        <f t="shared" si="163"/>
        <v>351.89016186969633</v>
      </c>
      <c r="AH466" s="4"/>
      <c r="AI466" s="5">
        <f>SUMPRODUCT(constants!$B$13:$B$20,A466^constants!$A$13:$A$20)*constants!$C$10/((A466/1000000000)^5*(EXP(0.014388/(A466/1000000000)/constants!$B$9)-1))</f>
        <v>2.5205209116843564E-6</v>
      </c>
      <c r="AJ466">
        <f>SUMPRODUCT(A466^constants!$E$28:$J$28,constants!$E$27:$J$27)</f>
        <v>5.648415105752422E-7</v>
      </c>
      <c r="AL466" s="17">
        <f t="shared" si="153"/>
        <v>5.9952454823299685E-10</v>
      </c>
      <c r="AM466">
        <f t="shared" si="164"/>
        <v>1.6051642580004865E-9</v>
      </c>
      <c r="AN466">
        <f t="shared" si="165"/>
        <v>0.37349731981934969</v>
      </c>
      <c r="AO466">
        <f t="shared" si="166"/>
        <v>3.0153375835368047E-9</v>
      </c>
      <c r="AQ466">
        <f t="shared" si="169"/>
        <v>5.9952454823299685E-10</v>
      </c>
      <c r="AS466" s="4">
        <f t="shared" si="167"/>
        <v>0.19882501763858612</v>
      </c>
    </row>
    <row r="467" spans="1:45" x14ac:dyDescent="0.2">
      <c r="A467">
        <f>front!A467</f>
        <v>405.61</v>
      </c>
      <c r="B467" s="1">
        <f t="shared" si="168"/>
        <v>0.47000000000002728</v>
      </c>
      <c r="C467">
        <f>front!D467-front!B467</f>
        <v>2744.07</v>
      </c>
      <c r="D467" s="2">
        <f>front!E467-front!C467</f>
        <v>22031.100000000002</v>
      </c>
      <c r="E467" s="2">
        <f>IF(front!F467-front!C467&gt;0,front!F467-front!C467,0)</f>
        <v>17443.2</v>
      </c>
      <c r="F467" s="2">
        <f>front!I467-front!H467</f>
        <v>9698.5999999999985</v>
      </c>
      <c r="G467" s="2">
        <f>IF(front!J467-front!H467&gt;0,front!J467-front!H467,0)</f>
        <v>7636.2000000000007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2737.8265021659759</v>
      </c>
      <c r="J467" s="4">
        <f>D467/(constants!$A$4+constants!$B$4*data!D467+constants!$C$4*data!D467^2+constants!$D$4*data!D467^3+constants!$E$4*data!D467^4+constants!$F$4*data!D467^5+constants!$G$4*data!D467^6+constants!$H$4*data!D467^7)</f>
        <v>22327.893594827838</v>
      </c>
      <c r="K467" s="4">
        <f>E467/(constants!$A$4+constants!$B$4*data!E467+constants!$C$4*data!E467^2+constants!$D$4*data!E467^3+constants!$E$4*data!E467^4+constants!$F$4*data!E467^5+constants!$G$4*data!E467^6+constants!$H$4*data!E467^7)</f>
        <v>17571.628093786752</v>
      </c>
      <c r="L467" s="4">
        <f>F467/(constants!$A$4+constants!$B$4*data!F467+constants!$C$4*data!F467^2+constants!$D$4*data!F467^3+constants!$E$4*data!F467^4+constants!$F$4*data!F467^5+constants!$G$4*data!F467^6+constants!$H$4*data!F467^7)</f>
        <v>9695.4881072683274</v>
      </c>
      <c r="M467" s="4">
        <f>G467/(constants!$A$4+constants!$B$4*data!G467+constants!$C$4*data!G467^2+constants!$D$4*data!G467^3+constants!$E$4*data!G467^4+constants!$F$4*data!G467^5+constants!$G$4*data!G467^6+constants!$H$4*data!G467^7)</f>
        <v>7625.5091445206681</v>
      </c>
      <c r="N467" s="4"/>
      <c r="O467" s="4">
        <f t="shared" si="154"/>
        <v>4563.0441702766266</v>
      </c>
      <c r="P467" s="4">
        <f t="shared" si="155"/>
        <v>4465.5787189655675</v>
      </c>
      <c r="Q467" s="4">
        <f t="shared" si="156"/>
        <v>3514.3256187573506</v>
      </c>
      <c r="R467" s="4">
        <f t="shared" si="157"/>
        <v>1615.9146845447212</v>
      </c>
      <c r="S467" s="4">
        <f t="shared" si="158"/>
        <v>1270.9181907534446</v>
      </c>
      <c r="T467" s="4">
        <f t="shared" si="159"/>
        <v>1.0218259395802649</v>
      </c>
      <c r="U467" s="4">
        <f t="shared" si="160"/>
        <v>0.78698100289483408</v>
      </c>
      <c r="V467" s="4">
        <f t="shared" si="161"/>
        <v>0.78650079915049587</v>
      </c>
      <c r="W467" s="4"/>
      <c r="X467">
        <f>IF(front!E467&gt;$X$2,O467,P467)</f>
        <v>4563.0441702766266</v>
      </c>
      <c r="Y467">
        <f t="shared" si="149"/>
        <v>4295.2357370597738</v>
      </c>
      <c r="Z467">
        <f>SUMPRODUCT($B$7:$B$456,Y$7:Y$456,EXP(constants!$B$32+constants!$A$32*ABS($A$7:$A$456-$A467)))</f>
        <v>21.766575124463817</v>
      </c>
      <c r="AA467">
        <f t="shared" si="150"/>
        <v>4273.4691619353098</v>
      </c>
      <c r="AB467">
        <f t="shared" si="162"/>
        <v>4269.3115529155584</v>
      </c>
      <c r="AD467" s="4">
        <f t="shared" si="151"/>
        <v>328.46135210387638</v>
      </c>
      <c r="AE467">
        <f>SUMPRODUCT($B$7:$B$456,AD$7:AD$456,EXP(constants!$B$32+constants!$A$32*ABS($A$7:$A$456-$A467)))</f>
        <v>11.307013450955338</v>
      </c>
      <c r="AF467" s="4">
        <f t="shared" si="152"/>
        <v>317.15433865292107</v>
      </c>
      <c r="AG467">
        <f t="shared" si="163"/>
        <v>317.15433865292107</v>
      </c>
      <c r="AH467" s="4"/>
      <c r="AI467" s="5">
        <f>SUMPRODUCT(constants!$B$13:$B$20,A467^constants!$A$13:$A$20)*constants!$C$10/((A467/1000000000)^5*(EXP(0.014388/(A467/1000000000)/constants!$B$9)-1))</f>
        <v>2.5389640784935493E-6</v>
      </c>
      <c r="AJ467">
        <f>SUMPRODUCT(A467^constants!$E$28:$J$28,constants!$E$27:$J$27)</f>
        <v>5.6471431598769739E-7</v>
      </c>
      <c r="AL467" s="17">
        <f t="shared" si="153"/>
        <v>5.9470105355971588E-10</v>
      </c>
      <c r="AM467">
        <f t="shared" si="164"/>
        <v>1.7805662643186933E-9</v>
      </c>
      <c r="AN467">
        <f t="shared" si="165"/>
        <v>0.33399546283511622</v>
      </c>
      <c r="AO467">
        <f t="shared" si="166"/>
        <v>3.3448342436093891E-9</v>
      </c>
      <c r="AQ467">
        <f t="shared" si="169"/>
        <v>5.9470105355971588E-10</v>
      </c>
      <c r="AS467" s="4">
        <f t="shared" si="167"/>
        <v>0.17779686831894478</v>
      </c>
    </row>
    <row r="468" spans="1:45" x14ac:dyDescent="0.2">
      <c r="A468">
        <f>front!A468</f>
        <v>406.08</v>
      </c>
      <c r="B468" s="1">
        <f t="shared" si="168"/>
        <v>0.46999999999997044</v>
      </c>
      <c r="C468">
        <f>front!D468-front!B468</f>
        <v>2786.53</v>
      </c>
      <c r="D468" s="2">
        <f>front!E468-front!C468</f>
        <v>22375.4</v>
      </c>
      <c r="E468" s="2">
        <f>IF(front!F468-front!C468&gt;0,front!F468-front!C468,0)</f>
        <v>17875.199999999997</v>
      </c>
      <c r="F468" s="2">
        <f>front!I468-front!H468</f>
        <v>9580.9</v>
      </c>
      <c r="G468" s="2">
        <f>IF(front!J468-front!H468&gt;0,front!J468-front!H468,0)</f>
        <v>7623.6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2780.1917748342776</v>
      </c>
      <c r="J468" s="4">
        <f>D468/(constants!$A$4+constants!$B$4*data!D468+constants!$C$4*data!D468^2+constants!$D$4*data!D468^3+constants!$E$4*data!D468^4+constants!$F$4*data!D468^5+constants!$G$4*data!D468^6+constants!$H$4*data!D468^7)</f>
        <v>22687.442212203412</v>
      </c>
      <c r="K468" s="4">
        <f>E468/(constants!$A$4+constants!$B$4*data!E468+constants!$C$4*data!E468^2+constants!$D$4*data!E468^3+constants!$E$4*data!E468^4+constants!$F$4*data!E468^5+constants!$G$4*data!E468^6+constants!$H$4*data!E468^7)</f>
        <v>18016.609085766722</v>
      </c>
      <c r="L468" s="4">
        <f>F468/(constants!$A$4+constants!$B$4*data!F468+constants!$C$4*data!F468^2+constants!$D$4*data!F468^3+constants!$E$4*data!F468^4+constants!$F$4*data!F468^5+constants!$G$4*data!F468^6+constants!$H$4*data!F468^7)</f>
        <v>9577.1146375599692</v>
      </c>
      <c r="M468" s="4">
        <f>G468/(constants!$A$4+constants!$B$4*data!G468+constants!$C$4*data!G468^2+constants!$D$4*data!G468^3+constants!$E$4*data!G468^4+constants!$F$4*data!G468^5+constants!$G$4*data!G468^6+constants!$H$4*data!G468^7)</f>
        <v>7612.8875477607544</v>
      </c>
      <c r="N468" s="4"/>
      <c r="O468" s="4">
        <f t="shared" si="154"/>
        <v>4633.6529580571296</v>
      </c>
      <c r="P468" s="4">
        <f t="shared" si="155"/>
        <v>4537.4884424406828</v>
      </c>
      <c r="Q468" s="4">
        <f t="shared" si="156"/>
        <v>3603.3218171533445</v>
      </c>
      <c r="R468" s="4">
        <f t="shared" si="157"/>
        <v>1596.1857729266615</v>
      </c>
      <c r="S468" s="4">
        <f t="shared" si="158"/>
        <v>1268.8145912934592</v>
      </c>
      <c r="T468" s="4">
        <f t="shared" si="159"/>
        <v>1.0211933356605358</v>
      </c>
      <c r="U468" s="4">
        <f t="shared" si="160"/>
        <v>0.79412253339319649</v>
      </c>
      <c r="V468" s="4">
        <f t="shared" si="161"/>
        <v>0.79490408498444642</v>
      </c>
      <c r="W468" s="4"/>
      <c r="X468">
        <f>IF(front!E468&gt;$X$2,O468,P468)</f>
        <v>4537.4884424406828</v>
      </c>
      <c r="Y468">
        <f t="shared" si="149"/>
        <v>4269.68000922383</v>
      </c>
      <c r="Z468">
        <f>SUMPRODUCT($B$7:$B$456,Y$7:Y$456,EXP(constants!$B$32+constants!$A$32*ABS($A$7:$A$456-$A468)))</f>
        <v>21.192385486440475</v>
      </c>
      <c r="AA468">
        <f t="shared" si="150"/>
        <v>4248.4876237373892</v>
      </c>
      <c r="AB468">
        <f t="shared" si="162"/>
        <v>4244.3300147176378</v>
      </c>
      <c r="AD468" s="4">
        <f t="shared" si="151"/>
        <v>310.86340859578854</v>
      </c>
      <c r="AE468">
        <f>SUMPRODUCT($B$7:$B$456,AD$7:AD$456,EXP(constants!$B$32+constants!$A$32*ABS($A$7:$A$456-$A468)))</f>
        <v>11.008740988548867</v>
      </c>
      <c r="AF468" s="4">
        <f t="shared" si="152"/>
        <v>299.85466760723966</v>
      </c>
      <c r="AG468">
        <f t="shared" si="163"/>
        <v>299.85466760723966</v>
      </c>
      <c r="AH468" s="4"/>
      <c r="AI468" s="5">
        <f>SUMPRODUCT(constants!$B$13:$B$20,A468^constants!$A$13:$A$20)*constants!$C$10/((A468/1000000000)^5*(EXP(0.014388/(A468/1000000000)/constants!$B$9)-1))</f>
        <v>2.5574818957637524E-6</v>
      </c>
      <c r="AJ468">
        <f>SUMPRODUCT(A468^constants!$E$28:$J$28,constants!$E$27:$J$27)</f>
        <v>5.6462731337381675E-7</v>
      </c>
      <c r="AL468" s="17">
        <f t="shared" si="153"/>
        <v>6.0256433568912615E-10</v>
      </c>
      <c r="AM468">
        <f t="shared" si="164"/>
        <v>1.883003249138632E-9</v>
      </c>
      <c r="AN468">
        <f t="shared" si="165"/>
        <v>0.32000175037656753</v>
      </c>
      <c r="AO468">
        <f t="shared" si="166"/>
        <v>3.5372644505070419E-9</v>
      </c>
      <c r="AQ468">
        <f t="shared" si="169"/>
        <v>6.0256433568912615E-10</v>
      </c>
      <c r="AS468" s="4">
        <f t="shared" si="167"/>
        <v>0.17034755080377234</v>
      </c>
    </row>
    <row r="469" spans="1:45" x14ac:dyDescent="0.2">
      <c r="A469">
        <f>front!A469</f>
        <v>406.54</v>
      </c>
      <c r="B469" s="1">
        <f t="shared" si="168"/>
        <v>0.46000000000003638</v>
      </c>
      <c r="C469">
        <f>front!D469-front!B469</f>
        <v>2803.4599999999996</v>
      </c>
      <c r="D469" s="2">
        <f>front!E469-front!C469</f>
        <v>22480.499999999996</v>
      </c>
      <c r="E469" s="2">
        <f>IF(front!F469-front!C469&gt;0,front!F469-front!C469,0)</f>
        <v>18378.599999999999</v>
      </c>
      <c r="F469" s="2">
        <f>front!I469-front!H469</f>
        <v>9213.5999999999985</v>
      </c>
      <c r="G469" s="2">
        <f>IF(front!J469-front!H469&gt;0,front!J469-front!H469,0)</f>
        <v>7456.9000000000015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2797.0840583592349</v>
      </c>
      <c r="J469" s="4">
        <f>D469/(constants!$A$4+constants!$B$4*data!D469+constants!$C$4*data!D469^2+constants!$D$4*data!D469^3+constants!$E$4*data!D469^4+constants!$F$4*data!D469^5+constants!$G$4*data!D469^6+constants!$H$4*data!D469^7)</f>
        <v>22797.265924396263</v>
      </c>
      <c r="K469" s="4">
        <f>E469/(constants!$A$4+constants!$B$4*data!E469+constants!$C$4*data!E469^2+constants!$D$4*data!E469^3+constants!$E$4*data!E469^4+constants!$F$4*data!E469^5+constants!$G$4*data!E469^6+constants!$H$4*data!E469^7)</f>
        <v>18535.90755697669</v>
      </c>
      <c r="L469" s="4">
        <f>F469/(constants!$A$4+constants!$B$4*data!F469+constants!$C$4*data!F469^2+constants!$D$4*data!F469^3+constants!$E$4*data!F469^4+constants!$F$4*data!F469^5+constants!$G$4*data!F469^6+constants!$H$4*data!F469^7)</f>
        <v>9207.9153877613553</v>
      </c>
      <c r="M469" s="4">
        <f>G469/(constants!$A$4+constants!$B$4*data!G469+constants!$C$4*data!G469^2+constants!$D$4*data!G469^3+constants!$E$4*data!G469^4+constants!$F$4*data!G469^5+constants!$G$4*data!G469^6+constants!$H$4*data!G469^7)</f>
        <v>7445.926217991926</v>
      </c>
      <c r="N469" s="4"/>
      <c r="O469" s="4">
        <f t="shared" si="154"/>
        <v>4661.8067639320589</v>
      </c>
      <c r="P469" s="4">
        <f t="shared" si="155"/>
        <v>4559.4531848792521</v>
      </c>
      <c r="Q469" s="4">
        <f t="shared" si="156"/>
        <v>3707.181511395338</v>
      </c>
      <c r="R469" s="4">
        <f t="shared" si="157"/>
        <v>1534.6525646268924</v>
      </c>
      <c r="S469" s="4">
        <f t="shared" si="158"/>
        <v>1240.9877029986542</v>
      </c>
      <c r="T469" s="4">
        <f t="shared" si="159"/>
        <v>1.0224486522621281</v>
      </c>
      <c r="U469" s="4">
        <f t="shared" si="160"/>
        <v>0.81307590210371139</v>
      </c>
      <c r="V469" s="4">
        <f t="shared" si="161"/>
        <v>0.80864407462829568</v>
      </c>
      <c r="W469" s="4"/>
      <c r="X469">
        <f>IF(front!E469&gt;$X$2,O469,P469)</f>
        <v>4661.8067639320589</v>
      </c>
      <c r="Y469">
        <f t="shared" si="149"/>
        <v>4393.9983307152061</v>
      </c>
      <c r="Z469">
        <f>SUMPRODUCT($B$7:$B$456,Y$7:Y$456,EXP(constants!$B$32+constants!$A$32*ABS($A$7:$A$456-$A469)))</f>
        <v>20.645082222038194</v>
      </c>
      <c r="AA469">
        <f t="shared" si="150"/>
        <v>4373.3532484931675</v>
      </c>
      <c r="AB469">
        <f t="shared" si="162"/>
        <v>4369.1956394734161</v>
      </c>
      <c r="AD469" s="4">
        <f t="shared" si="151"/>
        <v>277.51912726807518</v>
      </c>
      <c r="AE469">
        <f>SUMPRODUCT($B$7:$B$456,AD$7:AD$456,EXP(constants!$B$32+constants!$A$32*ABS($A$7:$A$456-$A469)))</f>
        <v>10.724435105011262</v>
      </c>
      <c r="AF469" s="4">
        <f t="shared" si="152"/>
        <v>266.79469216306393</v>
      </c>
      <c r="AG469">
        <f t="shared" si="163"/>
        <v>266.79469216306393</v>
      </c>
      <c r="AH469" s="4"/>
      <c r="AI469" s="5">
        <f>SUMPRODUCT(constants!$B$13:$B$20,A469^constants!$A$13:$A$20)*constants!$C$10/((A469/1000000000)^5*(EXP(0.014388/(A469/1000000000)/constants!$B$9)-1))</f>
        <v>2.5756779155542478E-6</v>
      </c>
      <c r="AJ469">
        <f>SUMPRODUCT(A469^constants!$E$28:$J$28,constants!$E$27:$J$27)</f>
        <v>5.6458100679501961E-7</v>
      </c>
      <c r="AL469" s="17">
        <f t="shared" si="153"/>
        <v>5.8950848808058256E-10</v>
      </c>
      <c r="AM469">
        <f t="shared" si="164"/>
        <v>2.1161628150006441E-9</v>
      </c>
      <c r="AN469">
        <f t="shared" si="165"/>
        <v>0.2785742589850787</v>
      </c>
      <c r="AO469">
        <f t="shared" si="166"/>
        <v>3.9752600004332699E-9</v>
      </c>
      <c r="AQ469">
        <f t="shared" si="169"/>
        <v>5.8950848808058256E-10</v>
      </c>
      <c r="AS469" s="4">
        <f t="shared" si="167"/>
        <v>0.14829432238805287</v>
      </c>
    </row>
    <row r="470" spans="1:45" x14ac:dyDescent="0.2">
      <c r="A470">
        <f>front!A470</f>
        <v>407.01</v>
      </c>
      <c r="B470" s="1">
        <f t="shared" si="168"/>
        <v>0.46999999999997044</v>
      </c>
      <c r="C470">
        <f>front!D470-front!B470</f>
        <v>2838.4700000000003</v>
      </c>
      <c r="D470" s="2">
        <f>front!E470-front!C470</f>
        <v>22777.1</v>
      </c>
      <c r="E470" s="2">
        <f>IF(front!F470-front!C470&gt;0,front!F470-front!C470,0)</f>
        <v>18761.199999999997</v>
      </c>
      <c r="F470" s="2">
        <f>front!I470-front!H470</f>
        <v>9169.2000000000007</v>
      </c>
      <c r="G470" s="2">
        <f>IF(front!J470-front!H470&gt;0,front!J470-front!H470,0)</f>
        <v>7469.2000000000007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2832.0161662063665</v>
      </c>
      <c r="J470" s="4">
        <f>D470/(constants!$A$4+constants!$B$4*data!D470+constants!$C$4*data!D470^2+constants!$D$4*data!D470^3+constants!$E$4*data!D470^4+constants!$F$4*data!D470^5+constants!$G$4*data!D470^6+constants!$H$4*data!D470^7)</f>
        <v>23107.369053598319</v>
      </c>
      <c r="K470" s="4">
        <f>E470/(constants!$A$4+constants!$B$4*data!E470+constants!$C$4*data!E470^2+constants!$D$4*data!E470^3+constants!$E$4*data!E470^4+constants!$F$4*data!E470^5+constants!$G$4*data!E470^6+constants!$H$4*data!E470^7)</f>
        <v>18931.143073403167</v>
      </c>
      <c r="L470" s="4">
        <f>F470/(constants!$A$4+constants!$B$4*data!F470+constants!$C$4*data!F470^2+constants!$D$4*data!F470^3+constants!$E$4*data!F470^4+constants!$F$4*data!F470^5+constants!$G$4*data!F470^6+constants!$H$4*data!F470^7)</f>
        <v>9163.3060802723157</v>
      </c>
      <c r="M470" s="4">
        <f>G470/(constants!$A$4+constants!$B$4*data!G470+constants!$C$4*data!G470^2+constants!$D$4*data!G470^3+constants!$E$4*data!G470^4+constants!$F$4*data!G470^5+constants!$G$4*data!G470^6+constants!$H$4*data!G470^7)</f>
        <v>7458.2439688571458</v>
      </c>
      <c r="N470" s="4"/>
      <c r="O470" s="4">
        <f t="shared" si="154"/>
        <v>4720.0269436772769</v>
      </c>
      <c r="P470" s="4">
        <f t="shared" si="155"/>
        <v>4621.4738107196636</v>
      </c>
      <c r="Q470" s="4">
        <f t="shared" si="156"/>
        <v>3786.2286146806337</v>
      </c>
      <c r="R470" s="4">
        <f t="shared" si="157"/>
        <v>1527.2176800453858</v>
      </c>
      <c r="S470" s="4">
        <f t="shared" si="158"/>
        <v>1243.040661476191</v>
      </c>
      <c r="T470" s="4">
        <f t="shared" si="159"/>
        <v>1.0213250441296489</v>
      </c>
      <c r="U470" s="4">
        <f t="shared" si="160"/>
        <v>0.81926865103040281</v>
      </c>
      <c r="V470" s="4">
        <f t="shared" si="161"/>
        <v>0.81392500736322693</v>
      </c>
      <c r="W470" s="4"/>
      <c r="X470">
        <f>IF(front!E470&gt;$X$2,O470,P470)</f>
        <v>4720.0269436772769</v>
      </c>
      <c r="Y470">
        <f t="shared" si="149"/>
        <v>4452.2185104604241</v>
      </c>
      <c r="Z470">
        <f>SUMPRODUCT($B$7:$B$456,Y$7:Y$456,EXP(constants!$B$32+constants!$A$32*ABS($A$7:$A$456-$A470)))</f>
        <v>20.100476916874157</v>
      </c>
      <c r="AA470">
        <f t="shared" si="150"/>
        <v>4432.1180335435502</v>
      </c>
      <c r="AB470">
        <f t="shared" si="162"/>
        <v>4427.9604245237988</v>
      </c>
      <c r="AD470" s="4">
        <f t="shared" si="151"/>
        <v>268.00457441799153</v>
      </c>
      <c r="AE470">
        <f>SUMPRODUCT($B$7:$B$456,AD$7:AD$456,EXP(constants!$B$32+constants!$A$32*ABS($A$7:$A$456-$A470)))</f>
        <v>10.441530721765851</v>
      </c>
      <c r="AF470" s="4">
        <f t="shared" si="152"/>
        <v>257.56304369622569</v>
      </c>
      <c r="AG470">
        <f t="shared" si="163"/>
        <v>257.56304369622569</v>
      </c>
      <c r="AH470" s="4"/>
      <c r="AI470" s="5">
        <f>SUMPRODUCT(constants!$B$13:$B$20,A470^constants!$A$13:$A$20)*constants!$C$10/((A470/1000000000)^5*(EXP(0.014388/(A470/1000000000)/constants!$B$9)-1))</f>
        <v>2.5943431790133813E-6</v>
      </c>
      <c r="AJ470">
        <f>SUMPRODUCT(A470^constants!$E$28:$J$28,constants!$E$27:$J$27)</f>
        <v>5.6457329973867232E-7</v>
      </c>
      <c r="AL470" s="17">
        <f t="shared" si="153"/>
        <v>5.859002633909917E-10</v>
      </c>
      <c r="AM470">
        <f t="shared" si="164"/>
        <v>2.1919810064231878E-9</v>
      </c>
      <c r="AN470">
        <f t="shared" si="165"/>
        <v>0.26729258222316765</v>
      </c>
      <c r="AO470">
        <f t="shared" si="166"/>
        <v>4.1176861982337164E-9</v>
      </c>
      <c r="AQ470">
        <f t="shared" si="169"/>
        <v>5.859002633909917E-10</v>
      </c>
      <c r="AS470" s="4">
        <f t="shared" si="167"/>
        <v>0.14228871147158176</v>
      </c>
    </row>
    <row r="471" spans="1:45" x14ac:dyDescent="0.2">
      <c r="A471">
        <f>front!A471</f>
        <v>407.48</v>
      </c>
      <c r="B471" s="1">
        <f t="shared" si="168"/>
        <v>0.47000000000002728</v>
      </c>
      <c r="C471">
        <f>front!D471-front!B471</f>
        <v>2901.26</v>
      </c>
      <c r="D471" s="2">
        <f>front!E471-front!C471</f>
        <v>23001.100000000002</v>
      </c>
      <c r="E471" s="2">
        <f>IF(front!F471-front!C471&gt;0,front!F471-front!C471,0)</f>
        <v>19174.7</v>
      </c>
      <c r="F471" s="2">
        <f>front!I471-front!H471</f>
        <v>9074.3000000000011</v>
      </c>
      <c r="G471" s="2">
        <f>IF(front!J471-front!H471&gt;0,front!J471-front!H471,0)</f>
        <v>7583.3000000000011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2894.6668361448674</v>
      </c>
      <c r="J471" s="4">
        <f>D471/(constants!$A$4+constants!$B$4*data!D471+constants!$C$4*data!D471^2+constants!$D$4*data!D471^3+constants!$E$4*data!D471^4+constants!$F$4*data!D471^5+constants!$G$4*data!D471^6+constants!$H$4*data!D471^7)</f>
        <v>23341.734535862215</v>
      </c>
      <c r="K471" s="4">
        <f>E471/(constants!$A$4+constants!$B$4*data!E471+constants!$C$4*data!E471^2+constants!$D$4*data!E471^3+constants!$E$4*data!E471^4+constants!$F$4*data!E471^5+constants!$G$4*data!E471^6+constants!$H$4*data!E471^7)</f>
        <v>19358.83111048791</v>
      </c>
      <c r="L471" s="4">
        <f>F471/(constants!$A$4+constants!$B$4*data!F471+constants!$C$4*data!F471^2+constants!$D$4*data!F471^3+constants!$E$4*data!F471^4+constants!$F$4*data!F471^5+constants!$G$4*data!F471^6+constants!$H$4*data!F471^7)</f>
        <v>9067.9730270344444</v>
      </c>
      <c r="M471" s="4">
        <f>G471/(constants!$A$4+constants!$B$4*data!G471+constants!$C$4*data!G471^2+constants!$D$4*data!G471^3+constants!$E$4*data!G471^4+constants!$F$4*data!G471^5+constants!$G$4*data!G471^6+constants!$H$4*data!G471^7)</f>
        <v>7572.5202286571939</v>
      </c>
      <c r="N471" s="4"/>
      <c r="O471" s="4">
        <f t="shared" si="154"/>
        <v>4824.444726908112</v>
      </c>
      <c r="P471" s="4">
        <f t="shared" si="155"/>
        <v>4668.346907172443</v>
      </c>
      <c r="Q471" s="4">
        <f t="shared" si="156"/>
        <v>3871.7662220975822</v>
      </c>
      <c r="R471" s="4">
        <f t="shared" si="157"/>
        <v>1511.3288378390741</v>
      </c>
      <c r="S471" s="4">
        <f t="shared" si="158"/>
        <v>1262.086704776199</v>
      </c>
      <c r="T471" s="4">
        <f t="shared" si="159"/>
        <v>1.0334374935795454</v>
      </c>
      <c r="U471" s="4">
        <f t="shared" si="160"/>
        <v>0.82936557609911221</v>
      </c>
      <c r="V471" s="4">
        <f t="shared" si="161"/>
        <v>0.8350841148381406</v>
      </c>
      <c r="W471" s="4"/>
      <c r="X471">
        <f>IF(front!E471&gt;$X$2,O471,P471)</f>
        <v>4824.444726908112</v>
      </c>
      <c r="Y471">
        <f t="shared" si="149"/>
        <v>4556.6362936912592</v>
      </c>
      <c r="Z471">
        <f>SUMPRODUCT($B$7:$B$456,Y$7:Y$456,EXP(constants!$B$32+constants!$A$32*ABS($A$7:$A$456-$A471)))</f>
        <v>19.570237984060768</v>
      </c>
      <c r="AA471">
        <f t="shared" si="150"/>
        <v>4537.0660557071988</v>
      </c>
      <c r="AB471">
        <f t="shared" si="162"/>
        <v>4532.9084466874474</v>
      </c>
      <c r="AD471" s="4">
        <f t="shared" si="151"/>
        <v>232.8218924548728</v>
      </c>
      <c r="AE471">
        <f>SUMPRODUCT($B$7:$B$456,AD$7:AD$456,EXP(constants!$B$32+constants!$A$32*ABS($A$7:$A$456-$A471)))</f>
        <v>10.166089192206945</v>
      </c>
      <c r="AF471" s="4">
        <f t="shared" si="152"/>
        <v>222.65580326266584</v>
      </c>
      <c r="AG471">
        <f t="shared" si="163"/>
        <v>222.65580326266584</v>
      </c>
      <c r="AH471" s="4"/>
      <c r="AI471" s="5">
        <f>SUMPRODUCT(constants!$B$13:$B$20,A471^constants!$A$13:$A$20)*constants!$C$10/((A471/1000000000)^5*(EXP(0.014388/(A471/1000000000)/constants!$B$9)-1))</f>
        <v>2.6130828195891411E-6</v>
      </c>
      <c r="AJ471">
        <f>SUMPRODUCT(A471^constants!$E$28:$J$28,constants!$E$27:$J$27)</f>
        <v>5.6460553231508928E-7</v>
      </c>
      <c r="AL471" s="17">
        <f t="shared" si="153"/>
        <v>5.7646935743842918E-10</v>
      </c>
      <c r="AM471">
        <f t="shared" si="164"/>
        <v>2.5357773030915669E-9</v>
      </c>
      <c r="AN471">
        <f t="shared" si="165"/>
        <v>0.2273343785890069</v>
      </c>
      <c r="AO471">
        <f t="shared" si="166"/>
        <v>4.7635153644751064E-9</v>
      </c>
      <c r="AQ471">
        <f t="shared" si="169"/>
        <v>5.7646935743842918E-10</v>
      </c>
      <c r="AS471" s="4">
        <f t="shared" si="167"/>
        <v>0.12101763368657688</v>
      </c>
    </row>
    <row r="472" spans="1:45" x14ac:dyDescent="0.2">
      <c r="A472">
        <f>front!A472</f>
        <v>407.95</v>
      </c>
      <c r="B472" s="1">
        <f t="shared" si="168"/>
        <v>0.46999999999997044</v>
      </c>
      <c r="C472">
        <f>front!D472-front!B472</f>
        <v>2899.47</v>
      </c>
      <c r="D472" s="2">
        <f>front!E472-front!C472</f>
        <v>23315.599999999999</v>
      </c>
      <c r="E472" s="2">
        <f>IF(front!F472-front!C472&gt;0,front!F472-front!C472,0)</f>
        <v>19643.099999999999</v>
      </c>
      <c r="F472" s="2">
        <f>front!I472-front!H472</f>
        <v>9237.6999999999989</v>
      </c>
      <c r="G472" s="2">
        <f>IF(front!J472-front!H472&gt;0,front!J472-front!H472,0)</f>
        <v>7676.0000000000018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2892.8808012487807</v>
      </c>
      <c r="J472" s="4">
        <f>D472/(constants!$A$4+constants!$B$4*data!D472+constants!$C$4*data!D472^2+constants!$D$4*data!D472^3+constants!$E$4*data!D472^4+constants!$F$4*data!D472^5+constants!$G$4*data!D472^6+constants!$H$4*data!D472^7)</f>
        <v>23671.028841377636</v>
      </c>
      <c r="K472" s="4">
        <f>E472/(constants!$A$4+constants!$B$4*data!E472+constants!$C$4*data!E472^2+constants!$D$4*data!E472^3+constants!$E$4*data!E472^4+constants!$F$4*data!E472^5+constants!$G$4*data!E472^6+constants!$H$4*data!E472^7)</f>
        <v>19843.964582185174</v>
      </c>
      <c r="L472" s="4">
        <f>F472/(constants!$A$4+constants!$B$4*data!F472+constants!$C$4*data!F472^2+constants!$D$4*data!F472^3+constants!$E$4*data!F472^4+constants!$F$4*data!F472^5+constants!$G$4*data!F472^6+constants!$H$4*data!F472^7)</f>
        <v>9232.1308004785915</v>
      </c>
      <c r="M472" s="4">
        <f>G472/(constants!$A$4+constants!$B$4*data!G472+constants!$C$4*data!G472^2+constants!$D$4*data!G472^3+constants!$E$4*data!G472^4+constants!$F$4*data!G472^5+constants!$G$4*data!G472^6+constants!$H$4*data!G472^7)</f>
        <v>7665.3790923648276</v>
      </c>
      <c r="N472" s="4"/>
      <c r="O472" s="4">
        <f t="shared" si="154"/>
        <v>4821.4680020813012</v>
      </c>
      <c r="P472" s="4">
        <f t="shared" si="155"/>
        <v>4734.2057682755267</v>
      </c>
      <c r="Q472" s="4">
        <f t="shared" si="156"/>
        <v>3968.7929164370353</v>
      </c>
      <c r="R472" s="4">
        <f t="shared" si="157"/>
        <v>1538.6884667464317</v>
      </c>
      <c r="S472" s="4">
        <f t="shared" si="158"/>
        <v>1277.5631820608046</v>
      </c>
      <c r="T472" s="4">
        <f t="shared" si="159"/>
        <v>1.0184322858103314</v>
      </c>
      <c r="U472" s="4">
        <f t="shared" si="160"/>
        <v>0.8383228593552875</v>
      </c>
      <c r="V472" s="4">
        <f t="shared" si="161"/>
        <v>0.83029359722323881</v>
      </c>
      <c r="W472" s="4"/>
      <c r="X472">
        <f>IF(front!E472&gt;$X$2,O472,P472)</f>
        <v>4821.4680020813012</v>
      </c>
      <c r="Y472">
        <f t="shared" si="149"/>
        <v>4553.6595688644484</v>
      </c>
      <c r="Z472">
        <f>SUMPRODUCT($B$7:$B$456,Y$7:Y$456,EXP(constants!$B$32+constants!$A$32*ABS($A$7:$A$456-$A472)))</f>
        <v>19.053986447020886</v>
      </c>
      <c r="AA472">
        <f t="shared" si="150"/>
        <v>4534.6055824174273</v>
      </c>
      <c r="AB472">
        <f t="shared" si="162"/>
        <v>4530.4479733976759</v>
      </c>
      <c r="AD472" s="4">
        <f t="shared" si="151"/>
        <v>244.50368906784956</v>
      </c>
      <c r="AE472">
        <f>SUMPRODUCT($B$7:$B$456,AD$7:AD$456,EXP(constants!$B$32+constants!$A$32*ABS($A$7:$A$456-$A472)))</f>
        <v>9.8979136505790901</v>
      </c>
      <c r="AF472" s="4">
        <f t="shared" si="152"/>
        <v>234.60577541727048</v>
      </c>
      <c r="AG472">
        <f t="shared" si="163"/>
        <v>234.60577541727048</v>
      </c>
      <c r="AH472" s="4"/>
      <c r="AI472" s="5">
        <f>SUMPRODUCT(constants!$B$13:$B$20,A472^constants!$A$13:$A$20)*constants!$C$10/((A472/1000000000)^5*(EXP(0.014388/(A472/1000000000)/constants!$B$9)-1))</f>
        <v>2.631896741440605E-6</v>
      </c>
      <c r="AJ472">
        <f>SUMPRODUCT(A472^constants!$E$28:$J$28,constants!$E$27:$J$27)</f>
        <v>5.6467760291631234E-7</v>
      </c>
      <c r="AL472" s="17">
        <f t="shared" si="153"/>
        <v>5.8093520925410283E-10</v>
      </c>
      <c r="AM472">
        <f t="shared" si="164"/>
        <v>2.4069211506493187E-9</v>
      </c>
      <c r="AN472">
        <f t="shared" si="165"/>
        <v>0.24136029927585417</v>
      </c>
      <c r="AO472">
        <f t="shared" si="166"/>
        <v>4.5214561500411516E-9</v>
      </c>
      <c r="AQ472">
        <f t="shared" si="169"/>
        <v>5.8093520925410283E-10</v>
      </c>
      <c r="AS472" s="4">
        <f t="shared" si="167"/>
        <v>0.12848409671048464</v>
      </c>
    </row>
    <row r="473" spans="1:45" x14ac:dyDescent="0.2">
      <c r="A473">
        <f>front!A473</f>
        <v>408.41</v>
      </c>
      <c r="B473" s="1">
        <f t="shared" si="168"/>
        <v>0.46000000000003638</v>
      </c>
      <c r="C473">
        <f>front!D473-front!B473</f>
        <v>2972.2599999999998</v>
      </c>
      <c r="D473" s="2">
        <f>front!E473-front!C473</f>
        <v>23625.700000000004</v>
      </c>
      <c r="E473" s="2">
        <f>IF(front!F473-front!C473&gt;0,front!F473-front!C473,0)</f>
        <v>20111.199999999997</v>
      </c>
      <c r="F473" s="2">
        <f>front!I473-front!H473</f>
        <v>9462.1999999999989</v>
      </c>
      <c r="G473" s="2">
        <f>IF(front!J473-front!H473&gt;0,front!J473-front!H473,0)</f>
        <v>7927.1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2965.5099086955038</v>
      </c>
      <c r="J473" s="4">
        <f>D473/(constants!$A$4+constants!$B$4*data!D473+constants!$C$4*data!D473^2+constants!$D$4*data!D473^3+constants!$E$4*data!D473^4+constants!$F$4*data!D473^5+constants!$G$4*data!D473^6+constants!$H$4*data!D473^7)</f>
        <v>23995.989033133304</v>
      </c>
      <c r="K473" s="4">
        <f>E473/(constants!$A$4+constants!$B$4*data!E473+constants!$C$4*data!E473^2+constants!$D$4*data!E473^3+constants!$E$4*data!E473^4+constants!$F$4*data!E473^5+constants!$G$4*data!E473^6+constants!$H$4*data!E473^7)</f>
        <v>20329.482048977105</v>
      </c>
      <c r="L473" s="4">
        <f>F473/(constants!$A$4+constants!$B$4*data!F473+constants!$C$4*data!F473^2+constants!$D$4*data!F473^3+constants!$E$4*data!F473^4+constants!$F$4*data!F473^5+constants!$G$4*data!F473^6+constants!$H$4*data!F473^7)</f>
        <v>9457.7676812094305</v>
      </c>
      <c r="M473" s="4">
        <f>G473/(constants!$A$4+constants!$B$4*data!G473+constants!$C$4*data!G473^2+constants!$D$4*data!G473^3+constants!$E$4*data!G473^4+constants!$F$4*data!G473^5+constants!$G$4*data!G473^6+constants!$H$4*data!G473^7)</f>
        <v>7916.9822785909018</v>
      </c>
      <c r="N473" s="4"/>
      <c r="O473" s="4">
        <f t="shared" si="154"/>
        <v>4942.5165144925058</v>
      </c>
      <c r="P473" s="4">
        <f t="shared" si="155"/>
        <v>4799.1978066266611</v>
      </c>
      <c r="Q473" s="4">
        <f t="shared" si="156"/>
        <v>4065.8964097954208</v>
      </c>
      <c r="R473" s="4">
        <f t="shared" si="157"/>
        <v>1576.294613534905</v>
      </c>
      <c r="S473" s="4">
        <f t="shared" si="158"/>
        <v>1319.4970464318169</v>
      </c>
      <c r="T473" s="4">
        <f t="shared" si="159"/>
        <v>1.0298630549605503</v>
      </c>
      <c r="U473" s="4">
        <f t="shared" si="160"/>
        <v>0.84720333972925466</v>
      </c>
      <c r="V473" s="4">
        <f t="shared" si="161"/>
        <v>0.83708783567609291</v>
      </c>
      <c r="W473" s="4"/>
      <c r="X473">
        <f>IF(front!E473&gt;$X$2,O473,P473)</f>
        <v>4942.5165144925058</v>
      </c>
      <c r="Y473">
        <f t="shared" si="149"/>
        <v>4674.7080812756531</v>
      </c>
      <c r="Z473">
        <f>SUMPRODUCT($B$7:$B$456,Y$7:Y$456,EXP(constants!$B$32+constants!$A$32*ABS($A$7:$A$456-$A473)))</f>
        <v>18.561908337692245</v>
      </c>
      <c r="AA473">
        <f t="shared" si="150"/>
        <v>4656.1461729379607</v>
      </c>
      <c r="AB473">
        <f t="shared" si="162"/>
        <v>4651.9885639182094</v>
      </c>
      <c r="AD473" s="4">
        <f t="shared" si="151"/>
        <v>239.63039554350757</v>
      </c>
      <c r="AE473">
        <f>SUMPRODUCT($B$7:$B$456,AD$7:AD$456,EXP(constants!$B$32+constants!$A$32*ABS($A$7:$A$456-$A473)))</f>
        <v>9.6422954024493635</v>
      </c>
      <c r="AF473" s="4">
        <f t="shared" si="152"/>
        <v>229.98810014105823</v>
      </c>
      <c r="AG473">
        <f t="shared" si="163"/>
        <v>229.98810014105823</v>
      </c>
      <c r="AH473" s="4"/>
      <c r="AI473" s="5">
        <f>SUMPRODUCT(constants!$B$13:$B$20,A473^constants!$A$13:$A$20)*constants!$C$10/((A473/1000000000)^5*(EXP(0.014388/(A473/1000000000)/constants!$B$9)-1))</f>
        <v>2.6503822003959954E-6</v>
      </c>
      <c r="AJ473">
        <f>SUMPRODUCT(A473^constants!$E$28:$J$28,constants!$E$27:$J$27)</f>
        <v>5.6478660972076331E-7</v>
      </c>
      <c r="AL473" s="17">
        <f t="shared" si="153"/>
        <v>5.6973102233159193E-10</v>
      </c>
      <c r="AM473">
        <f t="shared" si="164"/>
        <v>2.4557210106712637E-9</v>
      </c>
      <c r="AN473">
        <f t="shared" si="165"/>
        <v>0.23200152617330816</v>
      </c>
      <c r="AO473">
        <f t="shared" si="166"/>
        <v>4.6131277975140434E-9</v>
      </c>
      <c r="AQ473">
        <f t="shared" si="169"/>
        <v>5.6973102233159193E-10</v>
      </c>
      <c r="AS473" s="4">
        <f t="shared" si="167"/>
        <v>0.12350211122237126</v>
      </c>
    </row>
    <row r="474" spans="1:45" x14ac:dyDescent="0.2">
      <c r="A474">
        <f>front!A474</f>
        <v>408.88</v>
      </c>
      <c r="B474" s="1">
        <f t="shared" si="168"/>
        <v>0.46999999999997044</v>
      </c>
      <c r="C474">
        <f>front!D474-front!B474</f>
        <v>2989.27</v>
      </c>
      <c r="D474" s="2">
        <f>front!E474-front!C474</f>
        <v>23790.6</v>
      </c>
      <c r="E474" s="2">
        <f>IF(front!F474-front!C474&gt;0,front!F474-front!C474,0)</f>
        <v>20483.5</v>
      </c>
      <c r="F474" s="2">
        <f>front!I474-front!H474</f>
        <v>9503.7999999999993</v>
      </c>
      <c r="G474" s="2">
        <f>IF(front!J474-front!H474&gt;0,front!J474-front!H474,0)</f>
        <v>8141.1000000000022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2982.4824174851015</v>
      </c>
      <c r="J474" s="4">
        <f>D474/(constants!$A$4+constants!$B$4*data!D474+constants!$C$4*data!D474^2+constants!$D$4*data!D474^3+constants!$E$4*data!D474^4+constants!$F$4*data!D474^5+constants!$G$4*data!D474^6+constants!$H$4*data!D474^7)</f>
        <v>24168.900475070881</v>
      </c>
      <c r="K474" s="4">
        <f>E474/(constants!$A$4+constants!$B$4*data!E474+constants!$C$4*data!E474^2+constants!$D$4*data!E474^3+constants!$E$4*data!E474^4+constants!$F$4*data!E474^5+constants!$G$4*data!E474^6+constants!$H$4*data!E474^7)</f>
        <v>20716.125077718905</v>
      </c>
      <c r="L474" s="4">
        <f>F474/(constants!$A$4+constants!$B$4*data!F474+constants!$C$4*data!F474^2+constants!$D$4*data!F474^3+constants!$E$4*data!F474^4+constants!$F$4*data!F474^5+constants!$G$4*data!F474^6+constants!$H$4*data!F474^7)</f>
        <v>9499.5907623891489</v>
      </c>
      <c r="M474" s="4">
        <f>G474/(constants!$A$4+constants!$B$4*data!G474+constants!$C$4*data!G474^2+constants!$D$4*data!G474^3+constants!$E$4*data!G474^4+constants!$F$4*data!G474^5+constants!$G$4*data!G474^6+constants!$H$4*data!G474^7)</f>
        <v>8131.4983799079482</v>
      </c>
      <c r="N474" s="4"/>
      <c r="O474" s="4">
        <f t="shared" si="154"/>
        <v>4970.8040291418356</v>
      </c>
      <c r="P474" s="4">
        <f t="shared" si="155"/>
        <v>4833.7800950141764</v>
      </c>
      <c r="Q474" s="4">
        <f t="shared" si="156"/>
        <v>4143.2250155437814</v>
      </c>
      <c r="R474" s="4">
        <f t="shared" si="157"/>
        <v>1583.2651270648582</v>
      </c>
      <c r="S474" s="4">
        <f t="shared" si="158"/>
        <v>1355.249729984658</v>
      </c>
      <c r="T474" s="4">
        <f t="shared" si="159"/>
        <v>1.0283471592489268</v>
      </c>
      <c r="U474" s="4">
        <f t="shared" si="160"/>
        <v>0.85713974034882745</v>
      </c>
      <c r="V474" s="4">
        <f t="shared" si="161"/>
        <v>0.85598407166151169</v>
      </c>
      <c r="W474" s="4"/>
      <c r="X474">
        <f>IF(front!E474&gt;$X$2,O474,P474)</f>
        <v>4970.8040291418356</v>
      </c>
      <c r="Y474">
        <f t="shared" si="149"/>
        <v>4702.9955959249828</v>
      </c>
      <c r="Z474">
        <f>SUMPRODUCT($B$7:$B$456,Y$7:Y$456,EXP(constants!$B$32+constants!$A$32*ABS($A$7:$A$456-$A474)))</f>
        <v>18.072255952395146</v>
      </c>
      <c r="AA474">
        <f t="shared" si="150"/>
        <v>4684.9233399725881</v>
      </c>
      <c r="AB474">
        <f t="shared" si="162"/>
        <v>4680.7657309528367</v>
      </c>
      <c r="AD474" s="4">
        <f t="shared" si="151"/>
        <v>210.38306915370936</v>
      </c>
      <c r="AE474">
        <f>SUMPRODUCT($B$7:$B$456,AD$7:AD$456,EXP(constants!$B$32+constants!$A$32*ABS($A$7:$A$456-$A474)))</f>
        <v>9.3879372374561019</v>
      </c>
      <c r="AF474" s="4">
        <f t="shared" si="152"/>
        <v>200.99513191625326</v>
      </c>
      <c r="AG474">
        <f t="shared" si="163"/>
        <v>200.99513191625326</v>
      </c>
      <c r="AH474" s="4"/>
      <c r="AI474" s="5">
        <f>SUMPRODUCT(constants!$B$13:$B$20,A474^constants!$A$13:$A$20)*constants!$C$10/((A474/1000000000)^5*(EXP(0.014388/(A474/1000000000)/constants!$B$9)-1))</f>
        <v>2.6693428139307378E-6</v>
      </c>
      <c r="AJ474">
        <f>SUMPRODUCT(A474^constants!$E$28:$J$28,constants!$E$27:$J$27)</f>
        <v>5.6493717526864004E-7</v>
      </c>
      <c r="AL474" s="17">
        <f t="shared" si="153"/>
        <v>5.7027908837201188E-10</v>
      </c>
      <c r="AM474">
        <f t="shared" si="164"/>
        <v>2.8107007860470327E-9</v>
      </c>
      <c r="AN474">
        <f t="shared" si="165"/>
        <v>0.20289569462641091</v>
      </c>
      <c r="AO474">
        <f t="shared" si="166"/>
        <v>5.2799653829829349E-9</v>
      </c>
      <c r="AQ474">
        <f t="shared" si="169"/>
        <v>5.7027908837201188E-10</v>
      </c>
      <c r="AS474" s="4">
        <f t="shared" si="167"/>
        <v>0.10800811122928816</v>
      </c>
    </row>
    <row r="475" spans="1:45" x14ac:dyDescent="0.2">
      <c r="A475">
        <f>front!A475</f>
        <v>409.35</v>
      </c>
      <c r="B475" s="1">
        <f t="shared" si="168"/>
        <v>0.47000000000002728</v>
      </c>
      <c r="C475">
        <f>front!D475-front!B475</f>
        <v>3021.47</v>
      </c>
      <c r="D475" s="2">
        <f>front!E475-front!C475</f>
        <v>24224.6</v>
      </c>
      <c r="E475" s="2">
        <f>IF(front!F475-front!C475&gt;0,front!F475-front!C475,0)</f>
        <v>20980.300000000003</v>
      </c>
      <c r="F475" s="2">
        <f>front!I475-front!H475</f>
        <v>9541.2999999999993</v>
      </c>
      <c r="G475" s="2">
        <f>IF(front!J475-front!H475&gt;0,front!J475-front!H475,0)</f>
        <v>8200.5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3014.6115639813165</v>
      </c>
      <c r="J475" s="4">
        <f>D475/(constants!$A$4+constants!$B$4*data!D475+constants!$C$4*data!D475^2+constants!$D$4*data!D475^3+constants!$E$4*data!D475^4+constants!$F$4*data!D475^5+constants!$G$4*data!D475^6+constants!$H$4*data!D475^7)</f>
        <v>24624.344742258523</v>
      </c>
      <c r="K475" s="4">
        <f>E475/(constants!$A$4+constants!$B$4*data!E475+constants!$C$4*data!E475^2+constants!$D$4*data!E475^3+constants!$E$4*data!E475^4+constants!$F$4*data!E475^5+constants!$G$4*data!E475^6+constants!$H$4*data!E475^7)</f>
        <v>21232.732385681436</v>
      </c>
      <c r="L475" s="4">
        <f>F475/(constants!$A$4+constants!$B$4*data!F475+constants!$C$4*data!F475^2+constants!$D$4*data!F475^3+constants!$E$4*data!F475^4+constants!$F$4*data!F475^5+constants!$G$4*data!F475^6+constants!$H$4*data!F475^7)</f>
        <v>9537.295229984531</v>
      </c>
      <c r="M475" s="4">
        <f>G475/(constants!$A$4+constants!$B$4*data!G475+constants!$C$4*data!G475^2+constants!$D$4*data!G475^3+constants!$E$4*data!G475^4+constants!$F$4*data!G475^5+constants!$G$4*data!G475^6+constants!$H$4*data!G475^7)</f>
        <v>8191.0563660969401</v>
      </c>
      <c r="N475" s="4"/>
      <c r="O475" s="4">
        <f t="shared" si="154"/>
        <v>5024.3526066355271</v>
      </c>
      <c r="P475" s="4">
        <f t="shared" si="155"/>
        <v>4924.8689484517045</v>
      </c>
      <c r="Q475" s="4">
        <f t="shared" si="156"/>
        <v>4246.5464771362867</v>
      </c>
      <c r="R475" s="4">
        <f t="shared" si="157"/>
        <v>1589.5492049974218</v>
      </c>
      <c r="S475" s="4">
        <f t="shared" si="158"/>
        <v>1365.1760610161566</v>
      </c>
      <c r="T475" s="4">
        <f t="shared" si="159"/>
        <v>1.0202002650679869</v>
      </c>
      <c r="U475" s="4">
        <f t="shared" si="160"/>
        <v>0.86226588394221726</v>
      </c>
      <c r="V475" s="4">
        <f t="shared" si="161"/>
        <v>0.85884479494195387</v>
      </c>
      <c r="W475" s="4"/>
      <c r="X475">
        <f>IF(front!E475&gt;$X$2,O475,P475)</f>
        <v>5024.3526066355271</v>
      </c>
      <c r="Y475">
        <f t="shared" si="149"/>
        <v>4756.5441734186743</v>
      </c>
      <c r="Z475">
        <f>SUMPRODUCT($B$7:$B$456,Y$7:Y$456,EXP(constants!$B$32+constants!$A$32*ABS($A$7:$A$456-$A475)))</f>
        <v>17.595520313267901</v>
      </c>
      <c r="AA475">
        <f t="shared" si="150"/>
        <v>4738.9486531054063</v>
      </c>
      <c r="AB475">
        <f t="shared" si="162"/>
        <v>4734.7910440856549</v>
      </c>
      <c r="AD475" s="4">
        <f t="shared" si="151"/>
        <v>206.61167061391438</v>
      </c>
      <c r="AE475">
        <f>SUMPRODUCT($B$7:$B$456,AD$7:AD$456,EXP(constants!$B$32+constants!$A$32*ABS($A$7:$A$456-$A475)))</f>
        <v>9.1402888934544215</v>
      </c>
      <c r="AF475" s="4">
        <f t="shared" si="152"/>
        <v>197.47138172045996</v>
      </c>
      <c r="AG475">
        <f t="shared" si="163"/>
        <v>197.47138172045996</v>
      </c>
      <c r="AH475" s="4"/>
      <c r="AI475" s="5">
        <f>SUMPRODUCT(constants!$B$13:$B$20,A475^constants!$A$13:$A$20)*constants!$C$10/((A475/1000000000)^5*(EXP(0.014388/(A475/1000000000)/constants!$B$9)-1))</f>
        <v>2.6883774111875673E-6</v>
      </c>
      <c r="AJ475">
        <f>SUMPRODUCT(A475^constants!$E$28:$J$28,constants!$E$27:$J$27)</f>
        <v>5.6512722429181679E-7</v>
      </c>
      <c r="AL475" s="17">
        <f t="shared" si="153"/>
        <v>5.6779219740767359E-10</v>
      </c>
      <c r="AM475">
        <f t="shared" si="164"/>
        <v>2.8618183524527599E-9</v>
      </c>
      <c r="AN475">
        <f t="shared" si="165"/>
        <v>0.19840259844620803</v>
      </c>
      <c r="AO475">
        <f t="shared" si="166"/>
        <v>5.3759908946362599E-9</v>
      </c>
      <c r="AQ475">
        <f t="shared" si="169"/>
        <v>5.6779219740767359E-10</v>
      </c>
      <c r="AS475" s="4">
        <f t="shared" si="167"/>
        <v>0.10561628703169343</v>
      </c>
    </row>
    <row r="476" spans="1:45" x14ac:dyDescent="0.2">
      <c r="A476">
        <f>front!A476</f>
        <v>409.81</v>
      </c>
      <c r="B476" s="1">
        <f t="shared" si="168"/>
        <v>0.45999999999997954</v>
      </c>
      <c r="C476">
        <f>front!D476-front!B476</f>
        <v>3052.86</v>
      </c>
      <c r="D476" s="2">
        <f>front!E476-front!C476</f>
        <v>24267.500000000004</v>
      </c>
      <c r="E476" s="2">
        <f>IF(front!F476-front!C476&gt;0,front!F476-front!C476,0)</f>
        <v>21208.100000000002</v>
      </c>
      <c r="F476" s="2">
        <f>front!I476-front!H476</f>
        <v>9323.5</v>
      </c>
      <c r="G476" s="2">
        <f>IF(front!J476-front!H476&gt;0,front!J476-front!H476,0)</f>
        <v>8149.7999999999993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3045.9326462754184</v>
      </c>
      <c r="J476" s="4">
        <f>D476/(constants!$A$4+constants!$B$4*data!D476+constants!$C$4*data!D476^2+constants!$D$4*data!D476^3+constants!$E$4*data!D476^4+constants!$F$4*data!D476^5+constants!$G$4*data!D476^6+constants!$H$4*data!D476^7)</f>
        <v>24669.392509530717</v>
      </c>
      <c r="K476" s="4">
        <f>E476/(constants!$A$4+constants!$B$4*data!E476+constants!$C$4*data!E476^2+constants!$D$4*data!E476^3+constants!$E$4*data!E476^4+constants!$F$4*data!E476^5+constants!$G$4*data!E476^6+constants!$H$4*data!E476^7)</f>
        <v>21469.867228442236</v>
      </c>
      <c r="L476" s="4">
        <f>F476/(constants!$A$4+constants!$B$4*data!F476+constants!$C$4*data!F476^2+constants!$D$4*data!F476^3+constants!$E$4*data!F476^4+constants!$F$4*data!F476^5+constants!$G$4*data!F476^6+constants!$H$4*data!F476^7)</f>
        <v>9318.3520579198903</v>
      </c>
      <c r="M476" s="4">
        <f>G476/(constants!$A$4+constants!$B$4*data!G476+constants!$C$4*data!G476^2+constants!$D$4*data!G476^3+constants!$E$4*data!G476^4+constants!$F$4*data!G476^5+constants!$G$4*data!G476^6+constants!$H$4*data!G476^7)</f>
        <v>8140.2211135155858</v>
      </c>
      <c r="N476" s="4"/>
      <c r="O476" s="4">
        <f t="shared" si="154"/>
        <v>5076.5544104590308</v>
      </c>
      <c r="P476" s="4">
        <f t="shared" si="155"/>
        <v>4933.8785019061434</v>
      </c>
      <c r="Q476" s="4">
        <f t="shared" si="156"/>
        <v>4293.9734456884471</v>
      </c>
      <c r="R476" s="4">
        <f t="shared" si="157"/>
        <v>1553.0586763199817</v>
      </c>
      <c r="S476" s="4">
        <f t="shared" si="158"/>
        <v>1356.7035189192643</v>
      </c>
      <c r="T476" s="4">
        <f t="shared" si="159"/>
        <v>1.0289175966732391</v>
      </c>
      <c r="U476" s="4">
        <f t="shared" si="160"/>
        <v>0.87030384798278337</v>
      </c>
      <c r="V476" s="4">
        <f t="shared" si="161"/>
        <v>0.8735687450869617</v>
      </c>
      <c r="W476" s="4"/>
      <c r="X476">
        <f>IF(front!E476&gt;$X$2,O476,P476)</f>
        <v>5076.5544104590308</v>
      </c>
      <c r="Y476">
        <f t="shared" si="149"/>
        <v>4808.745977242178</v>
      </c>
      <c r="Z476">
        <f>SUMPRODUCT($B$7:$B$456,Y$7:Y$456,EXP(constants!$B$32+constants!$A$32*ABS($A$7:$A$456-$A476)))</f>
        <v>17.141107773798549</v>
      </c>
      <c r="AA476">
        <f t="shared" si="150"/>
        <v>4791.6048694683795</v>
      </c>
      <c r="AB476">
        <f t="shared" si="162"/>
        <v>4787.4472604486282</v>
      </c>
      <c r="AD476" s="4">
        <f t="shared" si="151"/>
        <v>178.70391511278922</v>
      </c>
      <c r="AE476">
        <f>SUMPRODUCT($B$7:$B$456,AD$7:AD$456,EXP(constants!$B$32+constants!$A$32*ABS($A$7:$A$456-$A476)))</f>
        <v>8.9042366589304933</v>
      </c>
      <c r="AF476" s="4">
        <f t="shared" si="152"/>
        <v>169.79967845385872</v>
      </c>
      <c r="AG476">
        <f t="shared" si="163"/>
        <v>169.79967845385872</v>
      </c>
      <c r="AH476" s="4"/>
      <c r="AI476" s="5">
        <f>SUMPRODUCT(constants!$B$13:$B$20,A476^constants!$A$13:$A$20)*constants!$C$10/((A476/1000000000)^5*(EXP(0.014388/(A476/1000000000)/constants!$B$9)-1))</f>
        <v>2.7070785563875854E-6</v>
      </c>
      <c r="AJ476">
        <f>SUMPRODUCT(A476^constants!$E$28:$J$28,constants!$E$27:$J$27)</f>
        <v>5.6535133052386952E-7</v>
      </c>
      <c r="AL476" s="17">
        <f t="shared" si="153"/>
        <v>5.6545344713288954E-10</v>
      </c>
      <c r="AM476">
        <f t="shared" si="164"/>
        <v>3.329519441213181E-9</v>
      </c>
      <c r="AN476">
        <f t="shared" si="165"/>
        <v>0.16983034852827128</v>
      </c>
      <c r="AO476">
        <f t="shared" si="166"/>
        <v>6.2545780322274793E-9</v>
      </c>
      <c r="AQ476">
        <f t="shared" si="169"/>
        <v>5.6545344713288954E-10</v>
      </c>
      <c r="AS476" s="4">
        <f t="shared" si="167"/>
        <v>9.0406330246312602E-2</v>
      </c>
    </row>
    <row r="477" spans="1:45" x14ac:dyDescent="0.2">
      <c r="A477">
        <f>front!A477</f>
        <v>410.28</v>
      </c>
      <c r="B477" s="1">
        <f t="shared" si="168"/>
        <v>0.46999999999997044</v>
      </c>
      <c r="C477">
        <f>front!D477-front!B477</f>
        <v>3105.2000000000003</v>
      </c>
      <c r="D477" s="2">
        <f>front!E477-front!C477</f>
        <v>24778.799999999996</v>
      </c>
      <c r="E477" s="2">
        <f>IF(front!F477-front!C477&gt;0,front!F477-front!C477,0)</f>
        <v>21799.5</v>
      </c>
      <c r="F477" s="2">
        <f>front!I477-front!H477</f>
        <v>9379.1</v>
      </c>
      <c r="G477" s="2">
        <f>IF(front!J477-front!H477&gt;0,front!J477-front!H477,0)</f>
        <v>8295.6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3098.1580865503088</v>
      </c>
      <c r="J477" s="4">
        <f>D477/(constants!$A$4+constants!$B$4*data!D477+constants!$C$4*data!D477^2+constants!$D$4*data!D477^3+constants!$E$4*data!D477^4+constants!$F$4*data!D477^5+constants!$G$4*data!D477^6+constants!$H$4*data!D477^7)</f>
        <v>25206.674579249975</v>
      </c>
      <c r="K477" s="4">
        <f>E477/(constants!$A$4+constants!$B$4*data!E477+constants!$C$4*data!E477^2+constants!$D$4*data!E477^3+constants!$E$4*data!E477^4+constants!$F$4*data!E477^5+constants!$G$4*data!E477^6+constants!$H$4*data!E477^7)</f>
        <v>22086.23260111635</v>
      </c>
      <c r="L477" s="4">
        <f>F477/(constants!$A$4+constants!$B$4*data!F477+constants!$C$4*data!F477^2+constants!$D$4*data!F477^3+constants!$E$4*data!F477^4+constants!$F$4*data!F477^5+constants!$G$4*data!F477^6+constants!$H$4*data!F477^7)</f>
        <v>9374.2337529925207</v>
      </c>
      <c r="M477" s="4">
        <f>G477/(constants!$A$4+constants!$B$4*data!G477+constants!$C$4*data!G477^2+constants!$D$4*data!G477^3+constants!$E$4*data!G477^4+constants!$F$4*data!G477^5+constants!$G$4*data!G477^6+constants!$H$4*data!G477^7)</f>
        <v>8286.4229429632323</v>
      </c>
      <c r="N477" s="4"/>
      <c r="O477" s="4">
        <f t="shared" si="154"/>
        <v>5163.5968109171818</v>
      </c>
      <c r="P477" s="4">
        <f t="shared" si="155"/>
        <v>5041.334915849995</v>
      </c>
      <c r="Q477" s="4">
        <f t="shared" si="156"/>
        <v>4417.2465202232697</v>
      </c>
      <c r="R477" s="4">
        <f t="shared" si="157"/>
        <v>1562.37229216542</v>
      </c>
      <c r="S477" s="4">
        <f t="shared" si="158"/>
        <v>1381.0704904938721</v>
      </c>
      <c r="T477" s="4">
        <f t="shared" si="159"/>
        <v>1.0242518890547807</v>
      </c>
      <c r="U477" s="4">
        <f t="shared" si="160"/>
        <v>0.87620572605390956</v>
      </c>
      <c r="V477" s="4">
        <f t="shared" si="161"/>
        <v>0.8839573624156718</v>
      </c>
      <c r="W477" s="4"/>
      <c r="X477">
        <f>IF(front!E477&gt;$X$2,O477,P477)</f>
        <v>5163.5968109171818</v>
      </c>
      <c r="Y477">
        <f t="shared" si="149"/>
        <v>4895.788377700329</v>
      </c>
      <c r="Z477">
        <f>SUMPRODUCT($B$7:$B$456,Y$7:Y$456,EXP(constants!$B$32+constants!$A$32*ABS($A$7:$A$456-$A477)))</f>
        <v>16.688935284021102</v>
      </c>
      <c r="AA477">
        <f t="shared" si="150"/>
        <v>4879.0994424163082</v>
      </c>
      <c r="AB477">
        <f t="shared" si="162"/>
        <v>4874.9418333965568</v>
      </c>
      <c r="AD477" s="4">
        <f t="shared" si="151"/>
        <v>163.33353557326723</v>
      </c>
      <c r="AE477">
        <f>SUMPRODUCT($B$7:$B$456,AD$7:AD$456,EXP(constants!$B$32+constants!$A$32*ABS($A$7:$A$456-$A477)))</f>
        <v>8.6693480558852052</v>
      </c>
      <c r="AF477" s="4">
        <f t="shared" si="152"/>
        <v>154.66418751738203</v>
      </c>
      <c r="AG477">
        <f t="shared" si="163"/>
        <v>154.66418751738203</v>
      </c>
      <c r="AH477" s="4"/>
      <c r="AI477" s="5">
        <f>SUMPRODUCT(constants!$B$13:$B$20,A477^constants!$A$13:$A$20)*constants!$C$10/((A477/1000000000)^5*(EXP(0.014388/(A477/1000000000)/constants!$B$9)-1))</f>
        <v>2.7262592387434774E-6</v>
      </c>
      <c r="AJ477">
        <f>SUMPRODUCT(A477^constants!$E$28:$J$28,constants!$E$27:$J$27)</f>
        <v>5.6561909444037767E-7</v>
      </c>
      <c r="AL477" s="17">
        <f t="shared" si="153"/>
        <v>5.5923933698384035E-10</v>
      </c>
      <c r="AM477">
        <f t="shared" si="164"/>
        <v>3.6570786264067124E-9</v>
      </c>
      <c r="AN477">
        <f t="shared" si="165"/>
        <v>0.15291969194912411</v>
      </c>
      <c r="AO477">
        <f t="shared" si="166"/>
        <v>6.8699054150942662E-9</v>
      </c>
      <c r="AQ477">
        <f t="shared" si="169"/>
        <v>5.5923933698384035E-10</v>
      </c>
      <c r="AS477" s="4">
        <f t="shared" si="167"/>
        <v>8.1404226578593544E-2</v>
      </c>
    </row>
    <row r="478" spans="1:45" x14ac:dyDescent="0.2">
      <c r="A478">
        <f>front!A478</f>
        <v>410.74</v>
      </c>
      <c r="B478" s="1">
        <f t="shared" si="168"/>
        <v>0.46000000000003638</v>
      </c>
      <c r="C478">
        <f>front!D478-front!B478</f>
        <v>3108.5999999999995</v>
      </c>
      <c r="D478" s="2">
        <f>front!E478-front!C478</f>
        <v>24818.200000000004</v>
      </c>
      <c r="E478" s="2">
        <f>IF(front!F478-front!C478&gt;0,front!F478-front!C478,0)</f>
        <v>21992.400000000001</v>
      </c>
      <c r="F478" s="2">
        <f>front!I478-front!H478</f>
        <v>9102.1999999999989</v>
      </c>
      <c r="G478" s="2">
        <f>IF(front!J478-front!H478&gt;0,front!J478-front!H478,0)</f>
        <v>8125.4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3101.5506606629679</v>
      </c>
      <c r="J478" s="4">
        <f>D478/(constants!$A$4+constants!$B$4*data!D478+constants!$C$4*data!D478^2+constants!$D$4*data!D478^3+constants!$E$4*data!D478^4+constants!$F$4*data!D478^5+constants!$G$4*data!D478^6+constants!$H$4*data!D478^7)</f>
        <v>25248.105932848481</v>
      </c>
      <c r="K478" s="4">
        <f>E478/(constants!$A$4+constants!$B$4*data!E478+constants!$C$4*data!E478^2+constants!$D$4*data!E478^3+constants!$E$4*data!E478^4+constants!$F$4*data!E478^5+constants!$G$4*data!E478^6+constants!$H$4*data!E478^7)</f>
        <v>22287.501384337134</v>
      </c>
      <c r="L478" s="4">
        <f>F478/(constants!$A$4+constants!$B$4*data!F478+constants!$C$4*data!F478^2+constants!$D$4*data!F478^3+constants!$E$4*data!F478^4+constants!$F$4*data!F478^5+constants!$G$4*data!F478^6+constants!$H$4*data!F478^7)</f>
        <v>9095.9983282633257</v>
      </c>
      <c r="M478" s="4">
        <f>G478/(constants!$A$4+constants!$B$4*data!G478+constants!$C$4*data!G478^2+constants!$D$4*data!G478^3+constants!$E$4*data!G478^4+constants!$F$4*data!G478^5+constants!$G$4*data!G478^6+constants!$H$4*data!G478^7)</f>
        <v>8115.757705658637</v>
      </c>
      <c r="N478" s="4"/>
      <c r="O478" s="4">
        <f t="shared" si="154"/>
        <v>5169.2511011049464</v>
      </c>
      <c r="P478" s="4">
        <f t="shared" si="155"/>
        <v>5049.621186569696</v>
      </c>
      <c r="Q478" s="4">
        <f t="shared" si="156"/>
        <v>4457.5002768674267</v>
      </c>
      <c r="R478" s="4">
        <f t="shared" si="157"/>
        <v>1515.999721377221</v>
      </c>
      <c r="S478" s="4">
        <f t="shared" si="158"/>
        <v>1352.6262842764395</v>
      </c>
      <c r="T478" s="4">
        <f t="shared" si="159"/>
        <v>1.0236908690999289</v>
      </c>
      <c r="U478" s="4">
        <f t="shared" si="160"/>
        <v>0.8827395387049799</v>
      </c>
      <c r="V478" s="4">
        <f t="shared" si="161"/>
        <v>0.89223386073424626</v>
      </c>
      <c r="W478" s="4"/>
      <c r="X478">
        <f>IF(front!E478&gt;$X$2,O478,P478)</f>
        <v>5169.2511011049464</v>
      </c>
      <c r="Y478">
        <f t="shared" si="149"/>
        <v>4901.4426678880936</v>
      </c>
      <c r="Z478">
        <f>SUMPRODUCT($B$7:$B$456,Y$7:Y$456,EXP(constants!$B$32+constants!$A$32*ABS($A$7:$A$456-$A478)))</f>
        <v>16.257935726836411</v>
      </c>
      <c r="AA478">
        <f t="shared" si="150"/>
        <v>4885.1847321612577</v>
      </c>
      <c r="AB478">
        <f t="shared" si="162"/>
        <v>4881.0271231415063</v>
      </c>
      <c r="AD478" s="4">
        <f t="shared" si="151"/>
        <v>145.77524122685713</v>
      </c>
      <c r="AE478">
        <f>SUMPRODUCT($B$7:$B$456,AD$7:AD$456,EXP(constants!$B$32+constants!$A$32*ABS($A$7:$A$456-$A478)))</f>
        <v>8.4454580886957515</v>
      </c>
      <c r="AF478" s="4">
        <f t="shared" si="152"/>
        <v>137.32978313816139</v>
      </c>
      <c r="AG478">
        <f t="shared" si="163"/>
        <v>137.32978313816139</v>
      </c>
      <c r="AH478" s="4"/>
      <c r="AI478" s="5">
        <f>SUMPRODUCT(constants!$B$13:$B$20,A478^constants!$A$13:$A$20)*constants!$C$10/((A478/1000000000)^5*(EXP(0.014388/(A478/1000000000)/constants!$B$9)-1))</f>
        <v>2.7451031559874269E-6</v>
      </c>
      <c r="AJ478">
        <f>SUMPRODUCT(A478^constants!$E$28:$J$28,constants!$E$27:$J$27)</f>
        <v>5.6591897387784891E-7</v>
      </c>
      <c r="AL478" s="17">
        <f t="shared" si="153"/>
        <v>5.6240276620725579E-10</v>
      </c>
      <c r="AM478">
        <f t="shared" si="164"/>
        <v>4.1208757557601543E-9</v>
      </c>
      <c r="AN478">
        <f t="shared" si="165"/>
        <v>0.13647651604665101</v>
      </c>
      <c r="AO478">
        <f t="shared" si="166"/>
        <v>7.7411588761064106E-9</v>
      </c>
      <c r="AQ478">
        <f t="shared" si="169"/>
        <v>5.6240276620725579E-10</v>
      </c>
      <c r="AS478" s="4">
        <f t="shared" si="167"/>
        <v>7.2650978388151738E-2</v>
      </c>
    </row>
    <row r="479" spans="1:45" x14ac:dyDescent="0.2">
      <c r="A479">
        <f>front!A479</f>
        <v>411.21</v>
      </c>
      <c r="B479" s="1">
        <f t="shared" si="168"/>
        <v>0.46999999999997044</v>
      </c>
      <c r="C479">
        <f>front!D479-front!B479</f>
        <v>3172.2</v>
      </c>
      <c r="D479" s="2">
        <f>front!E479-front!C479</f>
        <v>25296.899999999998</v>
      </c>
      <c r="E479" s="2">
        <f>IF(front!F479-front!C479&gt;0,front!F479-front!C479,0)</f>
        <v>22584.799999999999</v>
      </c>
      <c r="F479" s="2">
        <f>front!I479-front!H479</f>
        <v>9143.7999999999993</v>
      </c>
      <c r="G479" s="2">
        <f>IF(front!J479-front!H479&gt;0,front!J479-front!H479,0)</f>
        <v>8171.5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3165.012128381391</v>
      </c>
      <c r="J479" s="4">
        <f>D479/(constants!$A$4+constants!$B$4*data!D479+constants!$C$4*data!D479^2+constants!$D$4*data!D479^3+constants!$E$4*data!D479^4+constants!$F$4*data!D479^5+constants!$G$4*data!D479^6+constants!$H$4*data!D479^7)</f>
        <v>25751.816540876014</v>
      </c>
      <c r="K479" s="4">
        <f>E479/(constants!$A$4+constants!$B$4*data!E479+constants!$C$4*data!E479^2+constants!$D$4*data!E479^3+constants!$E$4*data!E479^4+constants!$F$4*data!E479^5+constants!$G$4*data!E479^6+constants!$H$4*data!E479^7)</f>
        <v>22906.285365904059</v>
      </c>
      <c r="L479" s="4">
        <f>F479/(constants!$A$4+constants!$B$4*data!F479+constants!$C$4*data!F479^2+constants!$D$4*data!F479^3+constants!$E$4*data!F479^4+constants!$F$4*data!F479^5+constants!$G$4*data!F479^6+constants!$H$4*data!F479^7)</f>
        <v>9137.7882679907398</v>
      </c>
      <c r="M479" s="4">
        <f>G479/(constants!$A$4+constants!$B$4*data!G479+constants!$C$4*data!G479^2+constants!$D$4*data!G479^3+constants!$E$4*data!G479^4+constants!$F$4*data!G479^5+constants!$G$4*data!G479^6+constants!$H$4*data!G479^7)</f>
        <v>8161.978422662316</v>
      </c>
      <c r="N479" s="4"/>
      <c r="O479" s="4">
        <f t="shared" si="154"/>
        <v>5275.0202139689854</v>
      </c>
      <c r="P479" s="4">
        <f t="shared" si="155"/>
        <v>5150.3633081752032</v>
      </c>
      <c r="Q479" s="4">
        <f t="shared" si="156"/>
        <v>4581.2570731808119</v>
      </c>
      <c r="R479" s="4">
        <f t="shared" si="157"/>
        <v>1522.9647113317901</v>
      </c>
      <c r="S479" s="4">
        <f t="shared" si="158"/>
        <v>1360.3297371103861</v>
      </c>
      <c r="T479" s="4">
        <f t="shared" si="159"/>
        <v>1.0242035169821735</v>
      </c>
      <c r="U479" s="4">
        <f t="shared" si="160"/>
        <v>0.8895017300835758</v>
      </c>
      <c r="V479" s="4">
        <f t="shared" si="161"/>
        <v>0.8932115938003683</v>
      </c>
      <c r="W479" s="4"/>
      <c r="X479">
        <f>IF(front!E479&gt;$X$2,O479,P479)</f>
        <v>5275.0202139689854</v>
      </c>
      <c r="Y479">
        <f t="shared" si="149"/>
        <v>5007.2117807521327</v>
      </c>
      <c r="Z479">
        <f>SUMPRODUCT($B$7:$B$456,Y$7:Y$456,EXP(constants!$B$32+constants!$A$32*ABS($A$7:$A$456-$A479)))</f>
        <v>15.829060803858418</v>
      </c>
      <c r="AA479">
        <f t="shared" si="150"/>
        <v>4991.3827199482739</v>
      </c>
      <c r="AB479">
        <f t="shared" si="162"/>
        <v>4987.2251109285226</v>
      </c>
      <c r="AD479" s="4">
        <f t="shared" si="151"/>
        <v>144.93655341953536</v>
      </c>
      <c r="AE479">
        <f>SUMPRODUCT($B$7:$B$456,AD$7:AD$456,EXP(constants!$B$32+constants!$A$32*ABS($A$7:$A$456-$A479)))</f>
        <v>8.2226717984704454</v>
      </c>
      <c r="AF479" s="4">
        <f t="shared" si="152"/>
        <v>136.7138816210649</v>
      </c>
      <c r="AG479">
        <f t="shared" si="163"/>
        <v>136.7138816210649</v>
      </c>
      <c r="AH479" s="4"/>
      <c r="AI479" s="5">
        <f>SUMPRODUCT(constants!$B$13:$B$20,A479^constants!$A$13:$A$20)*constants!$C$10/((A479/1000000000)^5*(EXP(0.014388/(A479/1000000000)/constants!$B$9)-1))</f>
        <v>2.7644295009009386E-6</v>
      </c>
      <c r="AJ479">
        <f>SUMPRODUCT(A479^constants!$E$28:$J$28,constants!$E$27:$J$27)</f>
        <v>5.662638457255083E-7</v>
      </c>
      <c r="AL479" s="17">
        <f t="shared" si="153"/>
        <v>5.5430212982430551E-10</v>
      </c>
      <c r="AM479">
        <f t="shared" si="164"/>
        <v>4.1419630472861815E-9</v>
      </c>
      <c r="AN479">
        <f t="shared" si="165"/>
        <v>0.13382594762343059</v>
      </c>
      <c r="AO479">
        <f t="shared" si="166"/>
        <v>7.7807718330710982E-9</v>
      </c>
      <c r="AQ479">
        <f t="shared" si="169"/>
        <v>5.5430212982430551E-10</v>
      </c>
      <c r="AS479" s="4">
        <f t="shared" si="167"/>
        <v>7.1239992858847329E-2</v>
      </c>
    </row>
    <row r="480" spans="1:45" x14ac:dyDescent="0.2">
      <c r="A480">
        <f>front!A480</f>
        <v>411.68</v>
      </c>
      <c r="B480" s="1">
        <f t="shared" si="168"/>
        <v>0.47000000000002728</v>
      </c>
      <c r="C480">
        <f>front!D480-front!B480</f>
        <v>3181.9300000000003</v>
      </c>
      <c r="D480" s="2">
        <f>front!E480-front!C480</f>
        <v>25297.8</v>
      </c>
      <c r="E480" s="2">
        <f>IF(front!F480-front!C480&gt;0,front!F480-front!C480,0)</f>
        <v>22792.500000000004</v>
      </c>
      <c r="F480" s="2">
        <f>front!I480-front!H480</f>
        <v>9107.8000000000011</v>
      </c>
      <c r="G480" s="2">
        <f>IF(front!J480-front!H480&gt;0,front!J480-front!H480,0)</f>
        <v>8132.1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3174.7209995275116</v>
      </c>
      <c r="J480" s="4">
        <f>D480/(constants!$A$4+constants!$B$4*data!D480+constants!$C$4*data!D480^2+constants!$D$4*data!D480^3+constants!$E$4*data!D480^4+constants!$F$4*data!D480^5+constants!$G$4*data!D480^6+constants!$H$4*data!D480^7)</f>
        <v>25752.764134552057</v>
      </c>
      <c r="K480" s="4">
        <f>E480/(constants!$A$4+constants!$B$4*data!E480+constants!$C$4*data!E480^2+constants!$D$4*data!E480^3+constants!$E$4*data!E480^4+constants!$F$4*data!E480^5+constants!$G$4*data!E480^6+constants!$H$4*data!E480^7)</f>
        <v>23123.477081269473</v>
      </c>
      <c r="L480" s="4">
        <f>F480/(constants!$A$4+constants!$B$4*data!F480+constants!$C$4*data!F480^2+constants!$D$4*data!F480^3+constants!$E$4*data!F480^4+constants!$F$4*data!F480^5+constants!$G$4*data!F480^6+constants!$H$4*data!F480^7)</f>
        <v>9101.6236798147002</v>
      </c>
      <c r="M480" s="4">
        <f>G480/(constants!$A$4+constants!$B$4*data!G480+constants!$C$4*data!G480^2+constants!$D$4*data!G480^3+constants!$E$4*data!G480^4+constants!$F$4*data!G480^5+constants!$G$4*data!G480^6+constants!$H$4*data!G480^7)</f>
        <v>8122.4750083069648</v>
      </c>
      <c r="N480" s="4"/>
      <c r="O480" s="4">
        <f t="shared" si="154"/>
        <v>5291.2016658791863</v>
      </c>
      <c r="P480" s="4">
        <f t="shared" si="155"/>
        <v>5150.5528269104116</v>
      </c>
      <c r="Q480" s="4">
        <f t="shared" si="156"/>
        <v>4624.695416253895</v>
      </c>
      <c r="R480" s="4">
        <f t="shared" si="157"/>
        <v>1516.9372799691166</v>
      </c>
      <c r="S480" s="4">
        <f t="shared" si="158"/>
        <v>1353.7458347178276</v>
      </c>
      <c r="T480" s="4">
        <f t="shared" si="159"/>
        <v>1.027307522841804</v>
      </c>
      <c r="U480" s="4">
        <f t="shared" si="160"/>
        <v>0.8979027245562774</v>
      </c>
      <c r="V480" s="4">
        <f t="shared" si="161"/>
        <v>0.89242043991785114</v>
      </c>
      <c r="W480" s="4"/>
      <c r="X480">
        <f>IF(front!E480&gt;$X$2,O480,P480)</f>
        <v>5291.2016658791863</v>
      </c>
      <c r="Y480">
        <f t="shared" si="149"/>
        <v>5023.3932326623335</v>
      </c>
      <c r="Z480">
        <f>SUMPRODUCT($B$7:$B$456,Y$7:Y$456,EXP(constants!$B$32+constants!$A$32*ABS($A$7:$A$456-$A480)))</f>
        <v>15.411499352814927</v>
      </c>
      <c r="AA480">
        <f t="shared" si="150"/>
        <v>5007.9817333095189</v>
      </c>
      <c r="AB480">
        <f t="shared" si="162"/>
        <v>5003.8241242897675</v>
      </c>
      <c r="AD480" s="4">
        <f t="shared" si="151"/>
        <v>145.57868358917381</v>
      </c>
      <c r="AE480">
        <f>SUMPRODUCT($B$7:$B$456,AD$7:AD$456,EXP(constants!$B$32+constants!$A$32*ABS($A$7:$A$456-$A480)))</f>
        <v>8.0057624814763031</v>
      </c>
      <c r="AF480" s="4">
        <f t="shared" si="152"/>
        <v>137.57292110769751</v>
      </c>
      <c r="AG480">
        <f t="shared" si="163"/>
        <v>137.57292110769751</v>
      </c>
      <c r="AH480" s="4"/>
      <c r="AI480" s="5">
        <f>SUMPRODUCT(constants!$B$13:$B$20,A480^constants!$A$13:$A$20)*constants!$C$10/((A480/1000000000)^5*(EXP(0.014388/(A480/1000000000)/constants!$B$9)-1))</f>
        <v>2.7838292945518751E-6</v>
      </c>
      <c r="AJ480">
        <f>SUMPRODUCT(A480^constants!$E$28:$J$28,constants!$E$27:$J$27)</f>
        <v>5.6664743212578176E-7</v>
      </c>
      <c r="AL480" s="17">
        <f t="shared" si="153"/>
        <v>5.5634035597664139E-10</v>
      </c>
      <c r="AM480">
        <f t="shared" si="164"/>
        <v>4.1188878419044968E-9</v>
      </c>
      <c r="AN480">
        <f t="shared" si="165"/>
        <v>0.13507052809658443</v>
      </c>
      <c r="AO480">
        <f t="shared" si="166"/>
        <v>7.7374245346943584E-9</v>
      </c>
      <c r="AQ480">
        <f t="shared" si="169"/>
        <v>5.5634035597664139E-10</v>
      </c>
      <c r="AS480" s="4">
        <f t="shared" si="167"/>
        <v>7.1902524345410987E-2</v>
      </c>
    </row>
    <row r="481" spans="1:45" x14ac:dyDescent="0.2">
      <c r="A481">
        <f>front!A481</f>
        <v>412.14</v>
      </c>
      <c r="B481" s="1">
        <f t="shared" si="168"/>
        <v>0.45999999999997954</v>
      </c>
      <c r="C481">
        <f>front!D481-front!B481</f>
        <v>3232.4</v>
      </c>
      <c r="D481" s="2">
        <f>front!E481-front!C481</f>
        <v>25734.6</v>
      </c>
      <c r="E481" s="2">
        <f>IF(front!F481-front!C481&gt;0,front!F481-front!C481,0)</f>
        <v>23222.1</v>
      </c>
      <c r="F481" s="2">
        <f>front!I481-front!H481</f>
        <v>9140.1999999999989</v>
      </c>
      <c r="G481" s="2">
        <f>IF(front!J481-front!H481&gt;0,front!J481-front!H481,0)</f>
        <v>8262.1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3225.0816929440616</v>
      </c>
      <c r="J481" s="4">
        <f>D481/(constants!$A$4+constants!$B$4*data!D481+constants!$C$4*data!D481^2+constants!$D$4*data!D481^3+constants!$E$4*data!D481^4+constants!$F$4*data!D481^5+constants!$G$4*data!D481^6+constants!$H$4*data!D481^7)</f>
        <v>26212.913615281373</v>
      </c>
      <c r="K481" s="4">
        <f>E481/(constants!$A$4+constants!$B$4*data!E481+constants!$C$4*data!E481^2+constants!$D$4*data!E481^3+constants!$E$4*data!E481^4+constants!$F$4*data!E481^5+constants!$G$4*data!E481^6+constants!$H$4*data!E481^7)</f>
        <v>23573.1012855673</v>
      </c>
      <c r="L481" s="4">
        <f>F481/(constants!$A$4+constants!$B$4*data!F481+constants!$C$4*data!F481^2+constants!$D$4*data!F481^3+constants!$E$4*data!F481^4+constants!$F$4*data!F481^5+constants!$G$4*data!F481^6+constants!$H$4*data!F481^7)</f>
        <v>9134.171683240751</v>
      </c>
      <c r="M481" s="4">
        <f>G481/(constants!$A$4+constants!$B$4*data!G481+constants!$C$4*data!G481^2+constants!$D$4*data!G481^3+constants!$E$4*data!G481^4+constants!$F$4*data!G481^5+constants!$G$4*data!G481^6+constants!$H$4*data!G481^7)</f>
        <v>8252.82710851091</v>
      </c>
      <c r="N481" s="4"/>
      <c r="O481" s="4">
        <f t="shared" si="154"/>
        <v>5375.1361549067688</v>
      </c>
      <c r="P481" s="4">
        <f t="shared" si="155"/>
        <v>5242.5827230562745</v>
      </c>
      <c r="Q481" s="4">
        <f t="shared" si="156"/>
        <v>4714.62025711346</v>
      </c>
      <c r="R481" s="4">
        <f t="shared" si="157"/>
        <v>1522.3619472067919</v>
      </c>
      <c r="S481" s="4">
        <f t="shared" si="158"/>
        <v>1375.4711847518183</v>
      </c>
      <c r="T481" s="4">
        <f t="shared" si="159"/>
        <v>1.0252839943311796</v>
      </c>
      <c r="U481" s="4">
        <f t="shared" si="160"/>
        <v>0.89929344107039144</v>
      </c>
      <c r="V481" s="4">
        <f t="shared" si="161"/>
        <v>0.903511275538326</v>
      </c>
      <c r="W481" s="4"/>
      <c r="X481">
        <f>IF(front!E481&gt;$X$2,O481,P481)</f>
        <v>5375.1361549067688</v>
      </c>
      <c r="Y481">
        <f t="shared" si="149"/>
        <v>5107.327721689916</v>
      </c>
      <c r="Z481">
        <f>SUMPRODUCT($B$7:$B$456,Y$7:Y$456,EXP(constants!$B$32+constants!$A$32*ABS($A$7:$A$456-$A481)))</f>
        <v>15.013490175861962</v>
      </c>
      <c r="AA481">
        <f t="shared" si="150"/>
        <v>5092.314231514054</v>
      </c>
      <c r="AB481">
        <f t="shared" si="162"/>
        <v>5088.1566224943026</v>
      </c>
      <c r="AD481" s="4">
        <f t="shared" si="151"/>
        <v>128.99534550974568</v>
      </c>
      <c r="AE481">
        <f>SUMPRODUCT($B$7:$B$456,AD$7:AD$456,EXP(constants!$B$32+constants!$A$32*ABS($A$7:$A$456-$A481)))</f>
        <v>7.799009922027806</v>
      </c>
      <c r="AF481" s="4">
        <f t="shared" si="152"/>
        <v>121.19633558771787</v>
      </c>
      <c r="AG481">
        <f t="shared" si="163"/>
        <v>121.19633558771787</v>
      </c>
      <c r="AH481" s="4"/>
      <c r="AI481" s="5">
        <f>SUMPRODUCT(constants!$B$13:$B$20,A481^constants!$A$13:$A$20)*constants!$C$10/((A481/1000000000)^5*(EXP(0.014388/(A481/1000000000)/constants!$B$9)-1))</f>
        <v>2.8028873384001611E-6</v>
      </c>
      <c r="AJ481">
        <f>SUMPRODUCT(A481^constants!$E$28:$J$28,constants!$E$27:$J$27)</f>
        <v>5.6706016877814585E-7</v>
      </c>
      <c r="AL481" s="17">
        <f t="shared" si="153"/>
        <v>5.5086498831597235E-10</v>
      </c>
      <c r="AM481">
        <f t="shared" si="164"/>
        <v>4.6788557263575564E-9</v>
      </c>
      <c r="AN481">
        <f t="shared" si="165"/>
        <v>0.11773498063057725</v>
      </c>
      <c r="AO481">
        <f t="shared" si="166"/>
        <v>8.7893369474889336E-9</v>
      </c>
      <c r="AQ481">
        <f t="shared" si="169"/>
        <v>5.5086498831597235E-10</v>
      </c>
      <c r="AS481" s="4">
        <f t="shared" si="167"/>
        <v>6.2674237158850926E-2</v>
      </c>
    </row>
    <row r="482" spans="1:45" x14ac:dyDescent="0.2">
      <c r="A482">
        <f>front!A482</f>
        <v>412.61</v>
      </c>
      <c r="B482" s="1">
        <f t="shared" si="168"/>
        <v>0.47000000000002728</v>
      </c>
      <c r="C482">
        <f>front!D482-front!B482</f>
        <v>3273.8700000000003</v>
      </c>
      <c r="D482" s="2">
        <f>front!E482-front!C482</f>
        <v>26086.700000000004</v>
      </c>
      <c r="E482" s="2">
        <f>IF(front!F482-front!C482&gt;0,front!F482-front!C482,0)</f>
        <v>23639.4</v>
      </c>
      <c r="F482" s="2">
        <f>front!I482-front!H482</f>
        <v>9398.0000000000018</v>
      </c>
      <c r="G482" s="2">
        <f>IF(front!J482-front!H482&gt;0,front!J482-front!H482,0)</f>
        <v>8536.6999999999989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3266.4622564521205</v>
      </c>
      <c r="J482" s="4">
        <f>D482/(constants!$A$4+constants!$B$4*data!D482+constants!$C$4*data!D482^2+constants!$D$4*data!D482^3+constants!$E$4*data!D482^4+constants!$F$4*data!D482^5+constants!$G$4*data!D482^6+constants!$H$4*data!D482^7)</f>
        <v>26584.19671111177</v>
      </c>
      <c r="K482" s="4">
        <f>E482/(constants!$A$4+constants!$B$4*data!E482+constants!$C$4*data!E482^2+constants!$D$4*data!E482^3+constants!$E$4*data!E482^4+constants!$F$4*data!E482^5+constants!$G$4*data!E482^6+constants!$H$4*data!E482^7)</f>
        <v>24010.351748669298</v>
      </c>
      <c r="L482" s="4">
        <f>F482/(constants!$A$4+constants!$B$4*data!F482+constants!$C$4*data!F482^2+constants!$D$4*data!F482^3+constants!$E$4*data!F482^4+constants!$F$4*data!F482^5+constants!$G$4*data!F482^6+constants!$H$4*data!F482^7)</f>
        <v>9393.2310810240997</v>
      </c>
      <c r="M482" s="4">
        <f>G482/(constants!$A$4+constants!$B$4*data!G482+constants!$C$4*data!G482^2+constants!$D$4*data!G482^3+constants!$E$4*data!G482^4+constants!$F$4*data!G482^5+constants!$G$4*data!G482^6+constants!$H$4*data!G482^7)</f>
        <v>8528.2758416044071</v>
      </c>
      <c r="N482" s="4"/>
      <c r="O482" s="4">
        <f t="shared" si="154"/>
        <v>5444.1037607535336</v>
      </c>
      <c r="P482" s="4">
        <f t="shared" si="155"/>
        <v>5316.8393422223535</v>
      </c>
      <c r="Q482" s="4">
        <f t="shared" si="156"/>
        <v>4802.0703497338591</v>
      </c>
      <c r="R482" s="4">
        <f t="shared" si="157"/>
        <v>1565.5385135040165</v>
      </c>
      <c r="S482" s="4">
        <f t="shared" si="158"/>
        <v>1421.3793069340679</v>
      </c>
      <c r="T482" s="4">
        <f t="shared" si="159"/>
        <v>1.0239361038278025</v>
      </c>
      <c r="U482" s="4">
        <f t="shared" si="160"/>
        <v>0.90318139041731338</v>
      </c>
      <c r="V482" s="4">
        <f t="shared" si="161"/>
        <v>0.90791717653289228</v>
      </c>
      <c r="W482" s="4"/>
      <c r="X482">
        <f>IF(front!E482&gt;$X$2,O482,P482)</f>
        <v>5444.1037607535336</v>
      </c>
      <c r="Y482">
        <f t="shared" si="149"/>
        <v>5176.2953275366808</v>
      </c>
      <c r="Z482">
        <f>SUMPRODUCT($B$7:$B$456,Y$7:Y$456,EXP(constants!$B$32+constants!$A$32*ABS($A$7:$A$456-$A482)))</f>
        <v>14.617443005360732</v>
      </c>
      <c r="AA482">
        <f t="shared" si="150"/>
        <v>5161.6778845313202</v>
      </c>
      <c r="AB482">
        <f t="shared" si="162"/>
        <v>5157.5202755115688</v>
      </c>
      <c r="AD482" s="4">
        <f t="shared" si="151"/>
        <v>125.66650703768323</v>
      </c>
      <c r="AE482">
        <f>SUMPRODUCT($B$7:$B$456,AD$7:AD$456,EXP(constants!$B$32+constants!$A$32*ABS($A$7:$A$456-$A482)))</f>
        <v>7.593276559821585</v>
      </c>
      <c r="AF482" s="4">
        <f t="shared" si="152"/>
        <v>118.07323047786164</v>
      </c>
      <c r="AG482">
        <f t="shared" si="163"/>
        <v>118.07323047786164</v>
      </c>
      <c r="AH482" s="4"/>
      <c r="AI482" s="5">
        <f>SUMPRODUCT(constants!$B$13:$B$20,A482^constants!$A$13:$A$20)*constants!$C$10/((A482/1000000000)^5*(EXP(0.014388/(A482/1000000000)/constants!$B$9)-1))</f>
        <v>2.8224321292301937E-6</v>
      </c>
      <c r="AJ482">
        <f>SUMPRODUCT(A482^constants!$E$28:$J$28,constants!$E$27:$J$27)</f>
        <v>5.6751981138228888E-7</v>
      </c>
      <c r="AL482" s="17">
        <f t="shared" si="153"/>
        <v>5.4724595899920911E-10</v>
      </c>
      <c r="AM482">
        <f t="shared" si="164"/>
        <v>4.806507021832498E-9</v>
      </c>
      <c r="AN482">
        <f t="shared" si="165"/>
        <v>0.11385522927844795</v>
      </c>
      <c r="AO482">
        <f t="shared" si="166"/>
        <v>9.0291328106937549E-9</v>
      </c>
      <c r="AQ482">
        <f t="shared" si="169"/>
        <v>5.4724595899920911E-10</v>
      </c>
      <c r="AS482" s="4">
        <f t="shared" si="167"/>
        <v>6.0608916766743334E-2</v>
      </c>
    </row>
    <row r="483" spans="1:45" x14ac:dyDescent="0.2">
      <c r="A483">
        <f>front!A483</f>
        <v>413.08</v>
      </c>
      <c r="B483" s="1">
        <f t="shared" si="168"/>
        <v>0.46999999999997044</v>
      </c>
      <c r="C483">
        <f>front!D483-front!B483</f>
        <v>3289</v>
      </c>
      <c r="D483" s="2">
        <f>front!E483-front!C483</f>
        <v>26291</v>
      </c>
      <c r="E483" s="2">
        <f>IF(front!F483-front!C483&gt;0,front!F483-front!C483,0)</f>
        <v>23890.9</v>
      </c>
      <c r="F483" s="2">
        <f>front!I483-front!H483</f>
        <v>9416.9000000000015</v>
      </c>
      <c r="G483" s="2">
        <f>IF(front!J483-front!H483&gt;0,front!J483-front!H483,0)</f>
        <v>8646.2999999999993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3281.5597146376363</v>
      </c>
      <c r="J483" s="4">
        <f>D483/(constants!$A$4+constants!$B$4*data!D483+constants!$C$4*data!D483^2+constants!$D$4*data!D483^3+constants!$E$4*data!D483^4+constants!$F$4*data!D483^5+constants!$G$4*data!D483^6+constants!$H$4*data!D483^7)</f>
        <v>26799.773808568807</v>
      </c>
      <c r="K483" s="4">
        <f>E483/(constants!$A$4+constants!$B$4*data!E483+constants!$C$4*data!E483^2+constants!$D$4*data!E483^3+constants!$E$4*data!E483^4+constants!$F$4*data!E483^5+constants!$G$4*data!E483^6+constants!$H$4*data!E483^7)</f>
        <v>24274.11029189788</v>
      </c>
      <c r="L483" s="4">
        <f>F483/(constants!$A$4+constants!$B$4*data!F483+constants!$C$4*data!F483^2+constants!$D$4*data!F483^3+constants!$E$4*data!F483^4+constants!$F$4*data!F483^5+constants!$G$4*data!F483^6+constants!$H$4*data!F483^7)</f>
        <v>9412.2292100552113</v>
      </c>
      <c r="M483" s="4">
        <f>G483/(constants!$A$4+constants!$B$4*data!G483+constants!$C$4*data!G483^2+constants!$D$4*data!G483^3+constants!$E$4*data!G483^4+constants!$F$4*data!G483^5+constants!$G$4*data!G483^6+constants!$H$4*data!G483^7)</f>
        <v>8638.2556036621263</v>
      </c>
      <c r="N483" s="4"/>
      <c r="O483" s="4">
        <f t="shared" si="154"/>
        <v>5469.2661910627266</v>
      </c>
      <c r="P483" s="4">
        <f t="shared" si="155"/>
        <v>5359.9547617137614</v>
      </c>
      <c r="Q483" s="4">
        <f t="shared" si="156"/>
        <v>4854.8220583795755</v>
      </c>
      <c r="R483" s="4">
        <f t="shared" si="157"/>
        <v>1568.7048683425353</v>
      </c>
      <c r="S483" s="4">
        <f t="shared" si="158"/>
        <v>1439.7092672770209</v>
      </c>
      <c r="T483" s="4">
        <f t="shared" si="159"/>
        <v>1.0203940955117343</v>
      </c>
      <c r="U483" s="4">
        <f t="shared" si="160"/>
        <v>0.90575802860457766</v>
      </c>
      <c r="V483" s="4">
        <f t="shared" si="161"/>
        <v>0.91776936269611453</v>
      </c>
      <c r="W483" s="4"/>
      <c r="X483">
        <f>IF(front!E483&gt;$X$2,O483,P483)</f>
        <v>5469.2661910627266</v>
      </c>
      <c r="Y483">
        <f t="shared" si="149"/>
        <v>5201.4577578458739</v>
      </c>
      <c r="Z483">
        <f>SUMPRODUCT($B$7:$B$456,Y$7:Y$456,EXP(constants!$B$32+constants!$A$32*ABS($A$7:$A$456-$A483)))</f>
        <v>14.231843329707493</v>
      </c>
      <c r="AA483">
        <f t="shared" si="150"/>
        <v>5187.2259145161661</v>
      </c>
      <c r="AB483">
        <f t="shared" si="162"/>
        <v>5183.0683054964147</v>
      </c>
      <c r="AD483" s="4">
        <f t="shared" si="151"/>
        <v>110.26442159520093</v>
      </c>
      <c r="AE483">
        <f>SUMPRODUCT($B$7:$B$456,AD$7:AD$456,EXP(constants!$B$32+constants!$A$32*ABS($A$7:$A$456-$A483)))</f>
        <v>7.3929703244876297</v>
      </c>
      <c r="AF483" s="4">
        <f t="shared" si="152"/>
        <v>102.87145127071329</v>
      </c>
      <c r="AG483">
        <f t="shared" si="163"/>
        <v>102.87145127071329</v>
      </c>
      <c r="AH483" s="4"/>
      <c r="AI483" s="5">
        <f>SUMPRODUCT(constants!$B$13:$B$20,A483^constants!$A$13:$A$20)*constants!$C$10/((A483/1000000000)^5*(EXP(0.014388/(A483/1000000000)/constants!$B$9)-1))</f>
        <v>2.8420500236792738E-6</v>
      </c>
      <c r="AJ483">
        <f>SUMPRODUCT(A483^constants!$E$28:$J$28,constants!$E$27:$J$27)</f>
        <v>5.6801759419422082E-7</v>
      </c>
      <c r="AL483" s="17">
        <f t="shared" si="153"/>
        <v>5.4833350752206087E-10</v>
      </c>
      <c r="AM483">
        <f t="shared" si="164"/>
        <v>5.5216251659504975E-9</v>
      </c>
      <c r="AN483">
        <f t="shared" si="165"/>
        <v>9.930654309955686E-2</v>
      </c>
      <c r="AO483">
        <f t="shared" si="166"/>
        <v>1.0372498516652203E-8</v>
      </c>
      <c r="AQ483">
        <f t="shared" si="169"/>
        <v>5.4833350752206087E-10</v>
      </c>
      <c r="AS483" s="4">
        <f t="shared" si="167"/>
        <v>5.2864168323741481E-2</v>
      </c>
    </row>
    <row r="484" spans="1:45" x14ac:dyDescent="0.2">
      <c r="A484">
        <f>front!A484</f>
        <v>413.54</v>
      </c>
      <c r="B484" s="1">
        <f t="shared" si="168"/>
        <v>0.46000000000003638</v>
      </c>
      <c r="C484">
        <f>front!D484-front!B484</f>
        <v>3334.0000000000005</v>
      </c>
      <c r="D484" s="2">
        <f>front!E484-front!C484</f>
        <v>26559.4</v>
      </c>
      <c r="E484" s="2">
        <f>IF(front!F484-front!C484&gt;0,front!F484-front!C484,0)</f>
        <v>24357</v>
      </c>
      <c r="F484" s="2">
        <f>front!I484-front!H484</f>
        <v>9410.4000000000015</v>
      </c>
      <c r="G484" s="2">
        <f>IF(front!J484-front!H484&gt;0,front!J484-front!H484,0)</f>
        <v>8616.7000000000007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3326.46321776989</v>
      </c>
      <c r="J484" s="4">
        <f>D484/(constants!$A$4+constants!$B$4*data!D484+constants!$C$4*data!D484^2+constants!$D$4*data!D484^3+constants!$E$4*data!D484^4+constants!$F$4*data!D484^5+constants!$G$4*data!D484^6+constants!$H$4*data!D484^7)</f>
        <v>27083.151333417918</v>
      </c>
      <c r="K484" s="4">
        <f>E484/(constants!$A$4+constants!$B$4*data!E484+constants!$C$4*data!E484^2+constants!$D$4*data!E484^3+constants!$E$4*data!E484^4+constants!$F$4*data!E484^5+constants!$G$4*data!E484^6+constants!$H$4*data!E484^7)</f>
        <v>24763.389421492342</v>
      </c>
      <c r="L484" s="4">
        <f>F484/(constants!$A$4+constants!$B$4*data!F484+constants!$C$4*data!F484^2+constants!$D$4*data!F484^3+constants!$E$4*data!F484^4+constants!$F$4*data!F484^5+constants!$G$4*data!F484^6+constants!$H$4*data!F484^7)</f>
        <v>9405.6953714794108</v>
      </c>
      <c r="M484" s="4">
        <f>G484/(constants!$A$4+constants!$B$4*data!G484+constants!$C$4*data!G484^2+constants!$D$4*data!G484^3+constants!$E$4*data!G484^4+constants!$F$4*data!G484^5+constants!$G$4*data!G484^6+constants!$H$4*data!G484^7)</f>
        <v>8608.55068709035</v>
      </c>
      <c r="N484" s="4"/>
      <c r="O484" s="4">
        <f t="shared" si="154"/>
        <v>5544.1053629498165</v>
      </c>
      <c r="P484" s="4">
        <f t="shared" si="155"/>
        <v>5416.6302666835836</v>
      </c>
      <c r="Q484" s="4">
        <f t="shared" si="156"/>
        <v>4952.6778842984686</v>
      </c>
      <c r="R484" s="4">
        <f t="shared" si="157"/>
        <v>1567.6158952465685</v>
      </c>
      <c r="S484" s="4">
        <f t="shared" si="158"/>
        <v>1434.7584478483918</v>
      </c>
      <c r="T484" s="4">
        <f t="shared" si="159"/>
        <v>1.0235340220746285</v>
      </c>
      <c r="U484" s="4">
        <f t="shared" si="160"/>
        <v>0.91434667689268423</v>
      </c>
      <c r="V484" s="4">
        <f t="shared" si="161"/>
        <v>0.91524872400118162</v>
      </c>
      <c r="W484" s="4"/>
      <c r="X484">
        <f>IF(front!E484&gt;$X$2,O484,P484)</f>
        <v>5544.1053629498165</v>
      </c>
      <c r="Y484">
        <f t="shared" si="149"/>
        <v>5276.2969297329637</v>
      </c>
      <c r="Z484">
        <f>SUMPRODUCT($B$7:$B$456,Y$7:Y$456,EXP(constants!$B$32+constants!$A$32*ABS($A$7:$A$456-$A484)))</f>
        <v>13.864299321139212</v>
      </c>
      <c r="AA484">
        <f t="shared" si="150"/>
        <v>5262.4326304118249</v>
      </c>
      <c r="AB484">
        <f t="shared" si="162"/>
        <v>5258.2750213920735</v>
      </c>
      <c r="AD484" s="4">
        <f t="shared" si="151"/>
        <v>114.19068002088125</v>
      </c>
      <c r="AE484">
        <f>SUMPRODUCT($B$7:$B$456,AD$7:AD$456,EXP(constants!$B$32+constants!$A$32*ABS($A$7:$A$456-$A484)))</f>
        <v>7.2020434090249887</v>
      </c>
      <c r="AF484" s="4">
        <f t="shared" si="152"/>
        <v>106.98863661185625</v>
      </c>
      <c r="AG484">
        <f t="shared" si="163"/>
        <v>106.98863661185625</v>
      </c>
      <c r="AH484" s="4"/>
      <c r="AI484" s="5">
        <f>SUMPRODUCT(constants!$B$13:$B$20,A484^constants!$A$13:$A$20)*constants!$C$10/((A484/1000000000)^5*(EXP(0.014388/(A484/1000000000)/constants!$B$9)-1))</f>
        <v>2.8613211880075376E-6</v>
      </c>
      <c r="AJ484">
        <f>SUMPRODUCT(A484^constants!$E$28:$J$28,constants!$E$27:$J$27)</f>
        <v>5.6854151333189532E-7</v>
      </c>
      <c r="AL484" s="17">
        <f t="shared" si="153"/>
        <v>5.4415586411264437E-10</v>
      </c>
      <c r="AM484">
        <f t="shared" si="164"/>
        <v>5.3140364372947884E-9</v>
      </c>
      <c r="AN484">
        <f t="shared" si="165"/>
        <v>0.10239972392617942</v>
      </c>
      <c r="AO484">
        <f t="shared" si="166"/>
        <v>9.9825383662723814E-9</v>
      </c>
      <c r="AQ484">
        <f t="shared" si="169"/>
        <v>5.4415586411264437E-10</v>
      </c>
      <c r="AS484" s="4">
        <f t="shared" si="167"/>
        <v>5.4510771123220808E-2</v>
      </c>
    </row>
    <row r="485" spans="1:45" x14ac:dyDescent="0.2">
      <c r="A485">
        <f>front!A485</f>
        <v>414.01</v>
      </c>
      <c r="B485" s="1">
        <f t="shared" si="168"/>
        <v>0.46999999999997044</v>
      </c>
      <c r="C485">
        <f>front!D485-front!B485</f>
        <v>3378.4599999999996</v>
      </c>
      <c r="D485" s="2">
        <f>front!E485-front!C485</f>
        <v>26842.300000000003</v>
      </c>
      <c r="E485" s="2">
        <f>IF(front!F485-front!C485&gt;0,front!F485-front!C485,0)</f>
        <v>24674.199999999997</v>
      </c>
      <c r="F485" s="2">
        <f>front!I485-front!H485</f>
        <v>9426</v>
      </c>
      <c r="G485" s="2">
        <f>IF(front!J485-front!H485&gt;0,front!J485-front!H485,0)</f>
        <v>8705.5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3370.8283209173314</v>
      </c>
      <c r="J485" s="4">
        <f>D485/(constants!$A$4+constants!$B$4*data!D485+constants!$C$4*data!D485^2+constants!$D$4*data!D485^3+constants!$E$4*data!D485^4+constants!$F$4*data!D485^5+constants!$G$4*data!D485^6+constants!$H$4*data!D485^7)</f>
        <v>27382.036049743721</v>
      </c>
      <c r="K485" s="4">
        <f>E485/(constants!$A$4+constants!$B$4*data!E485+constants!$C$4*data!E485^2+constants!$D$4*data!E485^3+constants!$E$4*data!E485^4+constants!$F$4*data!E485^5+constants!$G$4*data!E485^6+constants!$H$4*data!E485^7)</f>
        <v>25096.701885302846</v>
      </c>
      <c r="L485" s="4">
        <f>F485/(constants!$A$4+constants!$B$4*data!F485+constants!$C$4*data!F485^2+constants!$D$4*data!F485^3+constants!$E$4*data!F485^4+constants!$F$4*data!F485^5+constants!$G$4*data!F485^6+constants!$H$4*data!F485^7)</f>
        <v>9421.3767436538128</v>
      </c>
      <c r="M485" s="4">
        <f>G485/(constants!$A$4+constants!$B$4*data!G485+constants!$C$4*data!G485^2+constants!$D$4*data!G485^3+constants!$E$4*data!G485^4+constants!$F$4*data!G485^5+constants!$G$4*data!G485^6+constants!$H$4*data!G485^7)</f>
        <v>8697.6707096930932</v>
      </c>
      <c r="N485" s="4"/>
      <c r="O485" s="4">
        <f t="shared" si="154"/>
        <v>5618.047201528886</v>
      </c>
      <c r="P485" s="4">
        <f t="shared" si="155"/>
        <v>5476.4072099487448</v>
      </c>
      <c r="Q485" s="4">
        <f t="shared" si="156"/>
        <v>5019.3403770605692</v>
      </c>
      <c r="R485" s="4">
        <f t="shared" si="157"/>
        <v>1570.2294572756355</v>
      </c>
      <c r="S485" s="4">
        <f t="shared" si="158"/>
        <v>1449.6117849488487</v>
      </c>
      <c r="T485" s="4">
        <f t="shared" si="159"/>
        <v>1.0258636704960198</v>
      </c>
      <c r="U485" s="4">
        <f t="shared" si="160"/>
        <v>0.91653892499852041</v>
      </c>
      <c r="V485" s="4">
        <f t="shared" si="161"/>
        <v>0.92318468376204099</v>
      </c>
      <c r="W485" s="4"/>
      <c r="X485">
        <f>IF(front!E485&gt;$X$2,O485,P485)</f>
        <v>5618.047201528886</v>
      </c>
      <c r="Y485">
        <f t="shared" si="149"/>
        <v>5350.2387683120332</v>
      </c>
      <c r="Z485">
        <f>SUMPRODUCT($B$7:$B$456,Y$7:Y$456,EXP(constants!$B$32+constants!$A$32*ABS($A$7:$A$456-$A485)))</f>
        <v>13.498567139427939</v>
      </c>
      <c r="AA485">
        <f t="shared" si="150"/>
        <v>5336.7402011726053</v>
      </c>
      <c r="AB485">
        <f t="shared" si="162"/>
        <v>5332.582592152854</v>
      </c>
      <c r="AD485" s="4">
        <f t="shared" si="151"/>
        <v>101.7576572367168</v>
      </c>
      <c r="AE485">
        <f>SUMPRODUCT($B$7:$B$456,AD$7:AD$456,EXP(constants!$B$32+constants!$A$32*ABS($A$7:$A$456-$A485)))</f>
        <v>7.0120576774888939</v>
      </c>
      <c r="AF485" s="4">
        <f t="shared" si="152"/>
        <v>94.745599559227898</v>
      </c>
      <c r="AG485">
        <f t="shared" si="163"/>
        <v>94.745599559227898</v>
      </c>
      <c r="AH485" s="4"/>
      <c r="AI485" s="5">
        <f>SUMPRODUCT(constants!$B$13:$B$20,A485^constants!$A$13:$A$20)*constants!$C$10/((A485/1000000000)^5*(EXP(0.014388/(A485/1000000000)/constants!$B$9)-1))</f>
        <v>2.8810833793062475E-6</v>
      </c>
      <c r="AJ485">
        <f>SUMPRODUCT(A485^constants!$E$28:$J$28,constants!$E$27:$J$27)</f>
        <v>5.6911412950208734E-7</v>
      </c>
      <c r="AL485" s="17">
        <f t="shared" si="153"/>
        <v>5.4027918546369957E-10</v>
      </c>
      <c r="AM485">
        <f t="shared" si="164"/>
        <v>6.0067605477161984E-9</v>
      </c>
      <c r="AN485">
        <f t="shared" si="165"/>
        <v>8.9945184458720684E-2</v>
      </c>
      <c r="AO485">
        <f t="shared" si="166"/>
        <v>1.1283836370364337E-8</v>
      </c>
      <c r="AQ485">
        <f t="shared" si="169"/>
        <v>5.4027918546369957E-10</v>
      </c>
      <c r="AS485" s="4">
        <f t="shared" si="167"/>
        <v>4.7880806467796633E-2</v>
      </c>
    </row>
    <row r="486" spans="1:45" x14ac:dyDescent="0.2">
      <c r="A486">
        <f>front!A486</f>
        <v>414.48</v>
      </c>
      <c r="B486" s="1">
        <f t="shared" si="168"/>
        <v>0.47000000000002728</v>
      </c>
      <c r="C486">
        <f>front!D486-front!B486</f>
        <v>3414</v>
      </c>
      <c r="D486" s="2">
        <f>front!E486-front!C486</f>
        <v>27052.2</v>
      </c>
      <c r="E486" s="2">
        <f>IF(front!F486-front!C486&gt;0,front!F486-front!C486,0)</f>
        <v>25079.3</v>
      </c>
      <c r="F486" s="2">
        <f>front!I486-front!H486</f>
        <v>9303.9</v>
      </c>
      <c r="G486" s="2">
        <f>IF(front!J486-front!H486&gt;0,front!J486-front!H486,0)</f>
        <v>8618.8000000000011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3406.2927931657887</v>
      </c>
      <c r="J486" s="4">
        <f>D486/(constants!$A$4+constants!$B$4*data!D486+constants!$C$4*data!D486^2+constants!$D$4*data!D486^3+constants!$E$4*data!D486^4+constants!$F$4*data!D486^5+constants!$G$4*data!D486^6+constants!$H$4*data!D486^7)</f>
        <v>27603.926551427649</v>
      </c>
      <c r="K486" s="4">
        <f>E486/(constants!$A$4+constants!$B$4*data!E486+constants!$C$4*data!E486^2+constants!$D$4*data!E486^3+constants!$E$4*data!E486^4+constants!$F$4*data!E486^5+constants!$G$4*data!E486^6+constants!$H$4*data!E486^7)</f>
        <v>25522.772216059187</v>
      </c>
      <c r="L486" s="4">
        <f>F486/(constants!$A$4+constants!$B$4*data!F486+constants!$C$4*data!F486^2+constants!$D$4*data!F486^3+constants!$E$4*data!F486^4+constants!$F$4*data!F486^5+constants!$G$4*data!F486^6+constants!$H$4*data!F486^7)</f>
        <v>9298.6543937440601</v>
      </c>
      <c r="M486" s="4">
        <f>G486/(constants!$A$4+constants!$B$4*data!G486+constants!$C$4*data!G486^2+constants!$D$4*data!G486^3+constants!$E$4*data!G486^4+constants!$F$4*data!G486^5+constants!$G$4*data!G486^6+constants!$H$4*data!G486^7)</f>
        <v>8610.6580728468543</v>
      </c>
      <c r="N486" s="4"/>
      <c r="O486" s="4">
        <f t="shared" si="154"/>
        <v>5677.1546552763139</v>
      </c>
      <c r="P486" s="4">
        <f t="shared" si="155"/>
        <v>5520.7853102855297</v>
      </c>
      <c r="Q486" s="4">
        <f t="shared" si="156"/>
        <v>5104.5544432118377</v>
      </c>
      <c r="R486" s="4">
        <f t="shared" si="157"/>
        <v>1549.7757322906768</v>
      </c>
      <c r="S486" s="4">
        <f t="shared" si="158"/>
        <v>1435.1096788078089</v>
      </c>
      <c r="T486" s="4">
        <f t="shared" si="159"/>
        <v>1.0283237503728788</v>
      </c>
      <c r="U486" s="4">
        <f t="shared" si="160"/>
        <v>0.92460658336084345</v>
      </c>
      <c r="V486" s="4">
        <f t="shared" si="161"/>
        <v>0.92601119562416723</v>
      </c>
      <c r="W486" s="4"/>
      <c r="X486">
        <f>IF(front!E486&gt;$X$2,O486,P486)</f>
        <v>5677.1546552763139</v>
      </c>
      <c r="Y486">
        <f t="shared" si="149"/>
        <v>5409.3462220594611</v>
      </c>
      <c r="Z486">
        <f>SUMPRODUCT($B$7:$B$456,Y$7:Y$456,EXP(constants!$B$32+constants!$A$32*ABS($A$7:$A$456-$A486)))</f>
        <v>13.142482760727875</v>
      </c>
      <c r="AA486">
        <f t="shared" si="150"/>
        <v>5396.2037392987331</v>
      </c>
      <c r="AB486">
        <f t="shared" si="162"/>
        <v>5392.0461302789818</v>
      </c>
      <c r="AD486" s="4">
        <f t="shared" si="151"/>
        <v>95.994716453708861</v>
      </c>
      <c r="AE486">
        <f>SUMPRODUCT($B$7:$B$456,AD$7:AD$456,EXP(constants!$B$32+constants!$A$32*ABS($A$7:$A$456-$A486)))</f>
        <v>6.8270836594537156</v>
      </c>
      <c r="AF486" s="4">
        <f t="shared" si="152"/>
        <v>89.167632794255141</v>
      </c>
      <c r="AG486">
        <f t="shared" si="163"/>
        <v>89.167632794255141</v>
      </c>
      <c r="AH486" s="4"/>
      <c r="AI486" s="5">
        <f>SUMPRODUCT(constants!$B$13:$B$20,A486^constants!$A$13:$A$20)*constants!$C$10/((A486/1000000000)^5*(EXP(0.014388/(A486/1000000000)/constants!$B$9)-1))</f>
        <v>2.9009183115154904E-6</v>
      </c>
      <c r="AJ486">
        <f>SUMPRODUCT(A486^constants!$E$28:$J$28,constants!$E$27:$J$27)</f>
        <v>5.697242235624283E-7</v>
      </c>
      <c r="AL486" s="17">
        <f t="shared" si="153"/>
        <v>5.3799953513480014E-10</v>
      </c>
      <c r="AM486">
        <f t="shared" si="164"/>
        <v>6.3893613154114629E-9</v>
      </c>
      <c r="AN486">
        <f t="shared" si="165"/>
        <v>8.4202396542690114E-2</v>
      </c>
      <c r="AO486">
        <f t="shared" si="166"/>
        <v>1.2002560618410243E-8</v>
      </c>
      <c r="AQ486">
        <f t="shared" si="169"/>
        <v>5.3799953513480014E-10</v>
      </c>
      <c r="AS486" s="4">
        <f t="shared" si="167"/>
        <v>4.4823729888902569E-2</v>
      </c>
    </row>
    <row r="487" spans="1:45" x14ac:dyDescent="0.2">
      <c r="A487">
        <f>front!A487</f>
        <v>414.94</v>
      </c>
      <c r="B487" s="1">
        <f t="shared" si="168"/>
        <v>0.45999999999997954</v>
      </c>
      <c r="C487">
        <f>front!D487-front!B487</f>
        <v>3422.06</v>
      </c>
      <c r="D487" s="2">
        <f>front!E487-front!C487</f>
        <v>27265.800000000003</v>
      </c>
      <c r="E487" s="2">
        <f>IF(front!F487-front!C487&gt;0,front!F487-front!C487,0)</f>
        <v>25305.800000000003</v>
      </c>
      <c r="F487" s="2">
        <f>front!I487-front!H487</f>
        <v>9188.2000000000007</v>
      </c>
      <c r="G487" s="2">
        <f>IF(front!J487-front!H487&gt;0,front!J487-front!H487,0)</f>
        <v>8550.5999999999985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3414.3357064899783</v>
      </c>
      <c r="J487" s="4">
        <f>D487/(constants!$A$4+constants!$B$4*data!D487+constants!$C$4*data!D487^2+constants!$D$4*data!D487^3+constants!$E$4*data!D487^4+constants!$F$4*data!D487^5+constants!$G$4*data!D487^6+constants!$H$4*data!D487^7)</f>
        <v>27829.841903873748</v>
      </c>
      <c r="K487" s="4">
        <f>E487/(constants!$A$4+constants!$B$4*data!E487+constants!$C$4*data!E487^2+constants!$D$4*data!E487^3+constants!$E$4*data!E487^4+constants!$F$4*data!E487^5+constants!$G$4*data!E487^6+constants!$H$4*data!E487^7)</f>
        <v>25761.187283221989</v>
      </c>
      <c r="L487" s="4">
        <f>F487/(constants!$A$4+constants!$B$4*data!F487+constants!$C$4*data!F487^2+constants!$D$4*data!F487^3+constants!$E$4*data!F487^4+constants!$F$4*data!F487^5+constants!$G$4*data!F487^6+constants!$H$4*data!F487^7)</f>
        <v>9182.3951232160616</v>
      </c>
      <c r="M487" s="4">
        <f>G487/(constants!$A$4+constants!$B$4*data!G487+constants!$C$4*data!G487^2+constants!$D$4*data!G487^3+constants!$E$4*data!G487^4+constants!$F$4*data!G487^5+constants!$G$4*data!G487^6+constants!$H$4*data!G487^7)</f>
        <v>8542.2226878736037</v>
      </c>
      <c r="N487" s="4"/>
      <c r="O487" s="4">
        <f t="shared" si="154"/>
        <v>5690.5595108166308</v>
      </c>
      <c r="P487" s="4">
        <f t="shared" si="155"/>
        <v>5565.9683807747497</v>
      </c>
      <c r="Q487" s="4">
        <f t="shared" si="156"/>
        <v>5152.2374566443978</v>
      </c>
      <c r="R487" s="4">
        <f t="shared" si="157"/>
        <v>1530.3991872026768</v>
      </c>
      <c r="S487" s="4">
        <f t="shared" si="158"/>
        <v>1423.7037813122672</v>
      </c>
      <c r="T487" s="4">
        <f t="shared" si="159"/>
        <v>1.0223844480454161</v>
      </c>
      <c r="U487" s="4">
        <f t="shared" si="160"/>
        <v>0.92566775521768896</v>
      </c>
      <c r="V487" s="4">
        <f t="shared" si="161"/>
        <v>0.93028263032115721</v>
      </c>
      <c r="W487" s="4"/>
      <c r="X487">
        <f>IF(front!E487&gt;$X$2,O487,P487)</f>
        <v>5690.5595108166308</v>
      </c>
      <c r="Y487">
        <f t="shared" si="149"/>
        <v>5422.751077599778</v>
      </c>
      <c r="Z487">
        <f>SUMPRODUCT($B$7:$B$456,Y$7:Y$456,EXP(constants!$B$32+constants!$A$32*ABS($A$7:$A$456-$A487)))</f>
        <v>12.803071998220819</v>
      </c>
      <c r="AA487">
        <f t="shared" si="150"/>
        <v>5409.9480056015573</v>
      </c>
      <c r="AB487">
        <f t="shared" si="162"/>
        <v>5405.7903965818059</v>
      </c>
      <c r="AD487" s="4">
        <f t="shared" si="151"/>
        <v>88.172464039266742</v>
      </c>
      <c r="AE487">
        <f>SUMPRODUCT($B$7:$B$456,AD$7:AD$456,EXP(constants!$B$32+constants!$A$32*ABS($A$7:$A$456-$A487)))</f>
        <v>6.6507710317150046</v>
      </c>
      <c r="AF487" s="4">
        <f t="shared" si="152"/>
        <v>81.521693007551733</v>
      </c>
      <c r="AG487">
        <f t="shared" si="163"/>
        <v>81.521693007551733</v>
      </c>
      <c r="AH487" s="4"/>
      <c r="AI487" s="5">
        <f>SUMPRODUCT(constants!$B$13:$B$20,A487^constants!$A$13:$A$20)*constants!$C$10/((A487/1000000000)^5*(EXP(0.014388/(A487/1000000000)/constants!$B$9)-1))</f>
        <v>2.9204015389186626E-6</v>
      </c>
      <c r="AJ487">
        <f>SUMPRODUCT(A487^constants!$E$28:$J$28,constants!$E$27:$J$27)</f>
        <v>5.7035739398412057E-7</v>
      </c>
      <c r="AL487" s="17">
        <f t="shared" si="153"/>
        <v>5.4023580728644107E-10</v>
      </c>
      <c r="AM487">
        <f t="shared" si="164"/>
        <v>6.9963879912465231E-9</v>
      </c>
      <c r="AN487">
        <f t="shared" si="165"/>
        <v>7.7216387650649587E-2</v>
      </c>
      <c r="AO487">
        <f t="shared" si="166"/>
        <v>1.3142874041620241E-8</v>
      </c>
      <c r="AQ487">
        <f t="shared" si="169"/>
        <v>5.4023580728644107E-10</v>
      </c>
      <c r="AS487" s="4">
        <f t="shared" si="167"/>
        <v>4.1104845528888698E-2</v>
      </c>
    </row>
    <row r="488" spans="1:45" x14ac:dyDescent="0.2">
      <c r="A488">
        <f>front!A488</f>
        <v>415.41</v>
      </c>
      <c r="B488" s="1">
        <f t="shared" si="168"/>
        <v>0.47000000000002728</v>
      </c>
      <c r="C488">
        <f>front!D488-front!B488</f>
        <v>3477.9999999999995</v>
      </c>
      <c r="D488" s="2">
        <f>front!E488-front!C488</f>
        <v>27680.6</v>
      </c>
      <c r="E488" s="2">
        <f>IF(front!F488-front!C488&gt;0,front!F488-front!C488,0)</f>
        <v>25706.1</v>
      </c>
      <c r="F488" s="2">
        <f>front!I488-front!H488</f>
        <v>9255</v>
      </c>
      <c r="G488" s="2">
        <f>IF(front!J488-front!H488&gt;0,front!J488-front!H488,0)</f>
        <v>8606.7000000000007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3470.1575597440146</v>
      </c>
      <c r="J488" s="4">
        <f>D488/(constants!$A$4+constants!$B$4*data!D488+constants!$C$4*data!D488^2+constants!$D$4*data!D488^3+constants!$E$4*data!D488^4+constants!$F$4*data!D488^5+constants!$G$4*data!D488^6+constants!$H$4*data!D488^7)</f>
        <v>28268.882646116159</v>
      </c>
      <c r="K488" s="4">
        <f>E488/(constants!$A$4+constants!$B$4*data!E488+constants!$C$4*data!E488^2+constants!$D$4*data!E488^3+constants!$E$4*data!E488^4+constants!$F$4*data!E488^5+constants!$G$4*data!E488^6+constants!$H$4*data!E488^7)</f>
        <v>26182.874931812468</v>
      </c>
      <c r="L488" s="4">
        <f>F488/(constants!$A$4+constants!$B$4*data!F488+constants!$C$4*data!F488^2+constants!$D$4*data!F488^3+constants!$E$4*data!F488^4+constants!$F$4*data!F488^5+constants!$G$4*data!F488^6+constants!$H$4*data!F488^7)</f>
        <v>9249.5144336577414</v>
      </c>
      <c r="M488" s="4">
        <f>G488/(constants!$A$4+constants!$B$4*data!G488+constants!$C$4*data!G488^2+constants!$D$4*data!G488^3+constants!$E$4*data!G488^4+constants!$F$4*data!G488^5+constants!$G$4*data!G488^6+constants!$H$4*data!G488^7)</f>
        <v>8598.5156373447153</v>
      </c>
      <c r="N488" s="4"/>
      <c r="O488" s="4">
        <f t="shared" si="154"/>
        <v>5783.5959329066909</v>
      </c>
      <c r="P488" s="4">
        <f t="shared" si="155"/>
        <v>5653.7765292232316</v>
      </c>
      <c r="Q488" s="4">
        <f t="shared" si="156"/>
        <v>5236.5749863624942</v>
      </c>
      <c r="R488" s="4">
        <f t="shared" si="157"/>
        <v>1541.5857389429568</v>
      </c>
      <c r="S488" s="4">
        <f t="shared" si="158"/>
        <v>1433.0859395574528</v>
      </c>
      <c r="T488" s="4">
        <f t="shared" si="159"/>
        <v>1.022961537834481</v>
      </c>
      <c r="U488" s="4">
        <f t="shared" si="160"/>
        <v>0.92620834221085557</v>
      </c>
      <c r="V488" s="4">
        <f t="shared" si="161"/>
        <v>0.92961805714426182</v>
      </c>
      <c r="W488" s="4"/>
      <c r="X488">
        <f>IF(front!E488&gt;$X$2,O488,P488)</f>
        <v>5783.5959329066909</v>
      </c>
      <c r="Y488">
        <f t="shared" si="149"/>
        <v>5515.7874996898381</v>
      </c>
      <c r="Z488">
        <f>SUMPRODUCT($B$7:$B$456,Y$7:Y$456,EXP(constants!$B$32+constants!$A$32*ABS($A$7:$A$456-$A488)))</f>
        <v>12.465334378305421</v>
      </c>
      <c r="AA488">
        <f t="shared" si="150"/>
        <v>5503.3221653115324</v>
      </c>
      <c r="AB488">
        <f t="shared" si="162"/>
        <v>5499.1645562917811</v>
      </c>
      <c r="AD488" s="4">
        <f t="shared" si="151"/>
        <v>89.854791993835761</v>
      </c>
      <c r="AE488">
        <f>SUMPRODUCT($B$7:$B$456,AD$7:AD$456,EXP(constants!$B$32+constants!$A$32*ABS($A$7:$A$456-$A488)))</f>
        <v>6.4753275460292361</v>
      </c>
      <c r="AF488" s="4">
        <f t="shared" si="152"/>
        <v>83.379464447806527</v>
      </c>
      <c r="AG488">
        <f t="shared" si="163"/>
        <v>83.379464447806527</v>
      </c>
      <c r="AH488" s="4"/>
      <c r="AI488" s="5">
        <f>SUMPRODUCT(constants!$B$13:$B$20,A488^constants!$A$13:$A$20)*constants!$C$10/((A488/1000000000)^5*(EXP(0.014388/(A488/1000000000)/constants!$B$9)-1))</f>
        <v>2.9403800329897231E-6</v>
      </c>
      <c r="AJ488">
        <f>SUMPRODUCT(A488^constants!$E$28:$J$28,constants!$E$27:$J$27)</f>
        <v>5.7104092152662983E-7</v>
      </c>
      <c r="AL488" s="17">
        <f t="shared" si="153"/>
        <v>5.3469577112864069E-10</v>
      </c>
      <c r="AM488">
        <f t="shared" si="164"/>
        <v>6.8486998004657044E-9</v>
      </c>
      <c r="AN488">
        <f t="shared" si="165"/>
        <v>7.8072595778293855E-2</v>
      </c>
      <c r="AO488">
        <f t="shared" si="166"/>
        <v>1.2865438414651639E-8</v>
      </c>
      <c r="AQ488">
        <f t="shared" si="169"/>
        <v>5.3469577112864069E-10</v>
      </c>
      <c r="AS488" s="4">
        <f t="shared" si="167"/>
        <v>4.1560633528019482E-2</v>
      </c>
    </row>
    <row r="489" spans="1:45" x14ac:dyDescent="0.2">
      <c r="A489">
        <f>front!A489</f>
        <v>415.88</v>
      </c>
      <c r="B489" s="1">
        <f t="shared" si="168"/>
        <v>0.46999999999997044</v>
      </c>
      <c r="C489">
        <f>front!D489-front!B489</f>
        <v>3505.9999999999995</v>
      </c>
      <c r="D489" s="2">
        <f>front!E489-front!C489</f>
        <v>27813.100000000002</v>
      </c>
      <c r="E489" s="2">
        <f>IF(front!F489-front!C489&gt;0,front!F489-front!C489,0)</f>
        <v>25878.899999999998</v>
      </c>
      <c r="F489" s="2">
        <f>front!I489-front!H489</f>
        <v>9162.4000000000015</v>
      </c>
      <c r="G489" s="2">
        <f>IF(front!J489-front!H489&gt;0,front!J489-front!H489,0)</f>
        <v>8496.9000000000015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3498.0987222705294</v>
      </c>
      <c r="J489" s="4">
        <f>D489/(constants!$A$4+constants!$B$4*data!D489+constants!$C$4*data!D489^2+constants!$D$4*data!D489^3+constants!$E$4*data!D489^4+constants!$F$4*data!D489^5+constants!$G$4*data!D489^6+constants!$H$4*data!D489^7)</f>
        <v>28409.215819712746</v>
      </c>
      <c r="K489" s="4">
        <f>E489/(constants!$A$4+constants!$B$4*data!E489+constants!$C$4*data!E489^2+constants!$D$4*data!E489^3+constants!$E$4*data!E489^4+constants!$F$4*data!E489^5+constants!$G$4*data!E489^6+constants!$H$4*data!E489^7)</f>
        <v>26365.036581073455</v>
      </c>
      <c r="L489" s="4">
        <f>F489/(constants!$A$4+constants!$B$4*data!F489+constants!$C$4*data!F489^2+constants!$D$4*data!F489^3+constants!$E$4*data!F489^4+constants!$F$4*data!F489^5+constants!$G$4*data!F489^6+constants!$H$4*data!F489^7)</f>
        <v>9156.4744028654022</v>
      </c>
      <c r="M489" s="4">
        <f>G489/(constants!$A$4+constants!$B$4*data!G489+constants!$C$4*data!G489^2+constants!$D$4*data!G489^3+constants!$E$4*data!G489^4+constants!$F$4*data!G489^5+constants!$G$4*data!G489^6+constants!$H$4*data!G489^7)</f>
        <v>8488.3438044787472</v>
      </c>
      <c r="N489" s="4"/>
      <c r="O489" s="4">
        <f t="shared" si="154"/>
        <v>5830.1645371175491</v>
      </c>
      <c r="P489" s="4">
        <f t="shared" si="155"/>
        <v>5681.8431639425489</v>
      </c>
      <c r="Q489" s="4">
        <f t="shared" si="156"/>
        <v>5273.0073162146909</v>
      </c>
      <c r="R489" s="4">
        <f t="shared" si="157"/>
        <v>1526.0790671442337</v>
      </c>
      <c r="S489" s="4">
        <f t="shared" si="158"/>
        <v>1414.7239674131247</v>
      </c>
      <c r="T489" s="4">
        <f t="shared" si="159"/>
        <v>1.0261044469013612</v>
      </c>
      <c r="U489" s="4">
        <f t="shared" si="160"/>
        <v>0.92804520717460759</v>
      </c>
      <c r="V489" s="4">
        <f t="shared" si="161"/>
        <v>0.92703189360988425</v>
      </c>
      <c r="W489" s="4"/>
      <c r="X489">
        <f>IF(front!E489&gt;$X$2,O489,P489)</f>
        <v>5830.1645371175491</v>
      </c>
      <c r="Y489">
        <f t="shared" si="149"/>
        <v>5562.3561039006963</v>
      </c>
      <c r="Z489">
        <f>SUMPRODUCT($B$7:$B$456,Y$7:Y$456,EXP(constants!$B$32+constants!$A$32*ABS($A$7:$A$456-$A489)))</f>
        <v>12.136506081084015</v>
      </c>
      <c r="AA489">
        <f t="shared" si="150"/>
        <v>5550.2195978196123</v>
      </c>
      <c r="AB489">
        <f t="shared" si="162"/>
        <v>5546.061988799861</v>
      </c>
      <c r="AD489" s="4">
        <f t="shared" si="151"/>
        <v>92.948988763518628</v>
      </c>
      <c r="AE489">
        <f>SUMPRODUCT($B$7:$B$456,AD$7:AD$456,EXP(constants!$B$32+constants!$A$32*ABS($A$7:$A$456-$A489)))</f>
        <v>6.3045121578261378</v>
      </c>
      <c r="AF489" s="4">
        <f t="shared" si="152"/>
        <v>86.644476605692489</v>
      </c>
      <c r="AG489">
        <f t="shared" si="163"/>
        <v>86.644476605692489</v>
      </c>
      <c r="AH489" s="4"/>
      <c r="AI489" s="5">
        <f>SUMPRODUCT(constants!$B$13:$B$20,A489^constants!$A$13:$A$20)*constants!$C$10/((A489/1000000000)^5*(EXP(0.014388/(A489/1000000000)/constants!$B$9)-1))</f>
        <v>2.9604308878225079E-6</v>
      </c>
      <c r="AJ489">
        <f>SUMPRODUCT(A489^constants!$E$28:$J$28,constants!$E$27:$J$27)</f>
        <v>5.7176117368532573E-7</v>
      </c>
      <c r="AL489" s="17">
        <f t="shared" si="153"/>
        <v>5.3378972211292035E-10</v>
      </c>
      <c r="AM489">
        <f t="shared" si="164"/>
        <v>6.5989338972792802E-9</v>
      </c>
      <c r="AN489">
        <f t="shared" si="165"/>
        <v>8.0890296890684138E-2</v>
      </c>
      <c r="AO489">
        <f t="shared" si="166"/>
        <v>1.2396247482190811E-8</v>
      </c>
      <c r="AQ489">
        <f t="shared" si="169"/>
        <v>5.3378972211292035E-10</v>
      </c>
      <c r="AS489" s="4">
        <f t="shared" si="167"/>
        <v>4.3060589333973408E-2</v>
      </c>
    </row>
    <row r="490" spans="1:45" x14ac:dyDescent="0.2">
      <c r="A490">
        <f>front!A490</f>
        <v>416.34</v>
      </c>
      <c r="B490" s="1">
        <f t="shared" si="168"/>
        <v>0.45999999999997954</v>
      </c>
      <c r="C490">
        <f>front!D490-front!B490</f>
        <v>3540.8000000000006</v>
      </c>
      <c r="D490" s="2">
        <f>front!E490-front!C490</f>
        <v>28150.9</v>
      </c>
      <c r="E490" s="2">
        <f>IF(front!F490-front!C490&gt;0,front!F490-front!C490,0)</f>
        <v>26293.9</v>
      </c>
      <c r="F490" s="2">
        <f>front!I490-front!H490</f>
        <v>9257.5999999999985</v>
      </c>
      <c r="G490" s="2">
        <f>IF(front!J490-front!H490&gt;0,front!J490-front!H490,0)</f>
        <v>8665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3532.8258846666513</v>
      </c>
      <c r="J490" s="4">
        <f>D490/(constants!$A$4+constants!$B$4*data!D490+constants!$C$4*data!D490^2+constants!$D$4*data!D490^3+constants!$E$4*data!D490^4+constants!$F$4*data!D490^5+constants!$G$4*data!D490^6+constants!$H$4*data!D490^7)</f>
        <v>28767.181862302186</v>
      </c>
      <c r="K490" s="4">
        <f>E490/(constants!$A$4+constants!$B$4*data!E490+constants!$C$4*data!E490^2+constants!$D$4*data!E490^3+constants!$E$4*data!E490^4+constants!$F$4*data!E490^5+constants!$G$4*data!E490^6+constants!$H$4*data!E490^7)</f>
        <v>26802.834654839273</v>
      </c>
      <c r="L490" s="4">
        <f>F490/(constants!$A$4+constants!$B$4*data!F490+constants!$C$4*data!F490^2+constants!$D$4*data!F490^3+constants!$E$4*data!F490^4+constants!$F$4*data!F490^5+constants!$G$4*data!F490^6+constants!$H$4*data!F490^7)</f>
        <v>9252.1270596362247</v>
      </c>
      <c r="M490" s="4">
        <f>G490/(constants!$A$4+constants!$B$4*data!G490+constants!$C$4*data!G490^2+constants!$D$4*data!G490^3+constants!$E$4*data!G490^4+constants!$F$4*data!G490^5+constants!$G$4*data!G490^6+constants!$H$4*data!G490^7)</f>
        <v>8657.0227893470965</v>
      </c>
      <c r="N490" s="4"/>
      <c r="O490" s="4">
        <f t="shared" si="154"/>
        <v>5888.0431411110858</v>
      </c>
      <c r="P490" s="4">
        <f t="shared" si="155"/>
        <v>5753.4363724604373</v>
      </c>
      <c r="Q490" s="4">
        <f t="shared" si="156"/>
        <v>5360.5669309678551</v>
      </c>
      <c r="R490" s="4">
        <f t="shared" si="157"/>
        <v>1542.0211766060374</v>
      </c>
      <c r="S490" s="4">
        <f t="shared" si="158"/>
        <v>1442.8371315578495</v>
      </c>
      <c r="T490" s="4">
        <f t="shared" si="159"/>
        <v>1.0233958907227967</v>
      </c>
      <c r="U490" s="4">
        <f t="shared" si="160"/>
        <v>0.93171568849303654</v>
      </c>
      <c r="V490" s="4">
        <f t="shared" si="161"/>
        <v>0.93567919393526722</v>
      </c>
      <c r="W490" s="4"/>
      <c r="X490">
        <f>IF(front!E490&gt;$X$2,O490,P490)</f>
        <v>5888.0431411110858</v>
      </c>
      <c r="Y490">
        <f t="shared" si="149"/>
        <v>5620.234707894233</v>
      </c>
      <c r="Z490">
        <f>SUMPRODUCT($B$7:$B$456,Y$7:Y$456,EXP(constants!$B$32+constants!$A$32*ABS($A$7:$A$456-$A490)))</f>
        <v>11.823075136707097</v>
      </c>
      <c r="AA490">
        <f t="shared" si="150"/>
        <v>5608.4116327575257</v>
      </c>
      <c r="AB490">
        <f t="shared" si="162"/>
        <v>5604.2540237377743</v>
      </c>
      <c r="AD490" s="4">
        <f t="shared" si="151"/>
        <v>80.412170842809246</v>
      </c>
      <c r="AE490">
        <f>SUMPRODUCT($B$7:$B$456,AD$7:AD$456,EXP(constants!$B$32+constants!$A$32*ABS($A$7:$A$456-$A490)))</f>
        <v>6.1416951834628968</v>
      </c>
      <c r="AF490" s="4">
        <f t="shared" si="152"/>
        <v>74.270475659346346</v>
      </c>
      <c r="AG490">
        <f t="shared" si="163"/>
        <v>74.270475659346346</v>
      </c>
      <c r="AH490" s="4"/>
      <c r="AI490" s="5">
        <f>SUMPRODUCT(constants!$B$13:$B$20,A490^constants!$A$13:$A$20)*constants!$C$10/((A490/1000000000)^5*(EXP(0.014388/(A490/1000000000)/constants!$B$9)-1))</f>
        <v>2.9801250700527398E-6</v>
      </c>
      <c r="AJ490">
        <f>SUMPRODUCT(A490^constants!$E$28:$J$28,constants!$E$27:$J$27)</f>
        <v>5.7250139900191484E-7</v>
      </c>
      <c r="AL490" s="17">
        <f t="shared" si="153"/>
        <v>5.3176124019894735E-10</v>
      </c>
      <c r="AM490">
        <f t="shared" si="164"/>
        <v>7.7083308531345073E-9</v>
      </c>
      <c r="AN490">
        <f t="shared" si="165"/>
        <v>6.8985264168145113E-2</v>
      </c>
      <c r="AO490">
        <f t="shared" si="166"/>
        <v>1.4480274907657305E-8</v>
      </c>
      <c r="AQ490">
        <f t="shared" si="169"/>
        <v>5.3176124019894735E-10</v>
      </c>
      <c r="AS490" s="4">
        <f t="shared" si="167"/>
        <v>3.6723145353942624E-2</v>
      </c>
    </row>
    <row r="491" spans="1:45" x14ac:dyDescent="0.2">
      <c r="A491">
        <f>front!A491</f>
        <v>416.81</v>
      </c>
      <c r="B491" s="1">
        <f t="shared" si="168"/>
        <v>0.47000000000002728</v>
      </c>
      <c r="C491">
        <f>front!D491-front!B491</f>
        <v>3569.0699999999997</v>
      </c>
      <c r="D491" s="2">
        <f>front!E491-front!C491</f>
        <v>28505.600000000002</v>
      </c>
      <c r="E491" s="2">
        <f>IF(front!F491-front!C491&gt;0,front!F491-front!C491,0)</f>
        <v>26646.899999999998</v>
      </c>
      <c r="F491" s="2">
        <f>front!I491-front!H491</f>
        <v>9255.2000000000007</v>
      </c>
      <c r="G491" s="2">
        <f>IF(front!J491-front!H491&gt;0,front!J491-front!H491,0)</f>
        <v>8686.4000000000015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3561.0369571166257</v>
      </c>
      <c r="J491" s="4">
        <f>D491/(constants!$A$4+constants!$B$4*data!D491+constants!$C$4*data!D491^2+constants!$D$4*data!D491^3+constants!$E$4*data!D491^4+constants!$F$4*data!D491^5+constants!$G$4*data!D491^6+constants!$H$4*data!D491^7)</f>
        <v>29143.358210577579</v>
      </c>
      <c r="K491" s="4">
        <f>E491/(constants!$A$4+constants!$B$4*data!E491+constants!$C$4*data!E491^2+constants!$D$4*data!E491^3+constants!$E$4*data!E491^4+constants!$F$4*data!E491^5+constants!$G$4*data!E491^6+constants!$H$4*data!E491^7)</f>
        <v>27175.573706842537</v>
      </c>
      <c r="L491" s="4">
        <f>F491/(constants!$A$4+constants!$B$4*data!F491+constants!$C$4*data!F491^2+constants!$D$4*data!F491^3+constants!$E$4*data!F491^4+constants!$F$4*data!F491^5+constants!$G$4*data!F491^6+constants!$H$4*data!F491^7)</f>
        <v>9249.7154043591945</v>
      </c>
      <c r="M491" s="4">
        <f>G491/(constants!$A$4+constants!$B$4*data!G491+constants!$C$4*data!G491^2+constants!$D$4*data!G491^3+constants!$E$4*data!G491^4+constants!$F$4*data!G491^5+constants!$G$4*data!G491^6+constants!$H$4*data!G491^7)</f>
        <v>8678.5005377604593</v>
      </c>
      <c r="N491" s="4"/>
      <c r="O491" s="4">
        <f t="shared" si="154"/>
        <v>5935.0615951943764</v>
      </c>
      <c r="P491" s="4">
        <f t="shared" si="155"/>
        <v>5828.6716421155152</v>
      </c>
      <c r="Q491" s="4">
        <f t="shared" si="156"/>
        <v>5435.1147413685076</v>
      </c>
      <c r="R491" s="4">
        <f t="shared" si="157"/>
        <v>1541.6192340598659</v>
      </c>
      <c r="S491" s="4">
        <f t="shared" si="158"/>
        <v>1446.4167562934099</v>
      </c>
      <c r="T491" s="4">
        <f t="shared" si="159"/>
        <v>1.0182528643936866</v>
      </c>
      <c r="U491" s="4">
        <f t="shared" si="160"/>
        <v>0.93247914363483231</v>
      </c>
      <c r="V491" s="4">
        <f t="shared" si="161"/>
        <v>0.93824514143110449</v>
      </c>
      <c r="W491" s="4"/>
      <c r="X491">
        <f>IF(front!E491&gt;$X$2,O491,P491)</f>
        <v>5935.0615951943764</v>
      </c>
      <c r="Y491">
        <f t="shared" si="149"/>
        <v>5667.2531619775236</v>
      </c>
      <c r="Z491">
        <f>SUMPRODUCT($B$7:$B$456,Y$7:Y$456,EXP(constants!$B$32+constants!$A$32*ABS($A$7:$A$456-$A491)))</f>
        <v>11.511189266088911</v>
      </c>
      <c r="AA491">
        <f t="shared" si="150"/>
        <v>5655.7419727114348</v>
      </c>
      <c r="AB491">
        <f t="shared" si="162"/>
        <v>5651.5843636916834</v>
      </c>
      <c r="AD491" s="4">
        <f t="shared" si="151"/>
        <v>76.384031246178665</v>
      </c>
      <c r="AE491">
        <f>SUMPRODUCT($B$7:$B$456,AD$7:AD$456,EXP(constants!$B$32+constants!$A$32*ABS($A$7:$A$456-$A491)))</f>
        <v>5.9796808236438714</v>
      </c>
      <c r="AF491" s="4">
        <f t="shared" si="152"/>
        <v>70.40435042253479</v>
      </c>
      <c r="AG491">
        <f t="shared" si="163"/>
        <v>70.40435042253479</v>
      </c>
      <c r="AH491" s="4"/>
      <c r="AI491" s="5">
        <f>SUMPRODUCT(constants!$B$13:$B$20,A491^constants!$A$13:$A$20)*constants!$C$10/((A491/1000000000)^5*(EXP(0.014388/(A491/1000000000)/constants!$B$9)-1))</f>
        <v>3.0003187174022376E-6</v>
      </c>
      <c r="AJ491">
        <f>SUMPRODUCT(A491^constants!$E$28:$J$28,constants!$E$27:$J$27)</f>
        <v>5.732935018212316E-7</v>
      </c>
      <c r="AL491" s="17">
        <f t="shared" si="153"/>
        <v>5.3088099271376586E-10</v>
      </c>
      <c r="AM491">
        <f t="shared" si="164"/>
        <v>8.1428704104304007E-9</v>
      </c>
      <c r="AN491">
        <f t="shared" si="165"/>
        <v>6.5195805159044093E-2</v>
      </c>
      <c r="AO491">
        <f t="shared" si="166"/>
        <v>1.529656735381477E-8</v>
      </c>
      <c r="AQ491">
        <f t="shared" si="169"/>
        <v>5.3088099271376586E-10</v>
      </c>
      <c r="AS491" s="4">
        <f t="shared" si="167"/>
        <v>3.4705890572329673E-2</v>
      </c>
    </row>
    <row r="492" spans="1:45" x14ac:dyDescent="0.2">
      <c r="A492">
        <f>front!A492</f>
        <v>417.27</v>
      </c>
      <c r="B492" s="1">
        <f t="shared" si="168"/>
        <v>0.45999999999997954</v>
      </c>
      <c r="C492">
        <f>front!D492-front!B492</f>
        <v>3617.27</v>
      </c>
      <c r="D492" s="2">
        <f>front!E492-front!C492</f>
        <v>28661.100000000002</v>
      </c>
      <c r="E492" s="2">
        <f>IF(front!F492-front!C492&gt;0,front!F492-front!C492,0)</f>
        <v>26907.8</v>
      </c>
      <c r="F492" s="2">
        <f>front!I492-front!H492</f>
        <v>9116.9</v>
      </c>
      <c r="G492" s="2">
        <f>IF(front!J492-front!H492&gt;0,front!J492-front!H492,0)</f>
        <v>8607.1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3609.1370050831283</v>
      </c>
      <c r="J492" s="4">
        <f>D492/(constants!$A$4+constants!$B$4*data!D492+constants!$C$4*data!D492^2+constants!$D$4*data!D492^3+constants!$E$4*data!D492^4+constants!$F$4*data!D492^5+constants!$G$4*data!D492^6+constants!$H$4*data!D492^7)</f>
        <v>29308.370324850446</v>
      </c>
      <c r="K492" s="4">
        <f>E492/(constants!$A$4+constants!$B$4*data!E492+constants!$C$4*data!E492^2+constants!$D$4*data!E492^3+constants!$E$4*data!E492^4+constants!$F$4*data!E492^5+constants!$G$4*data!E492^6+constants!$H$4*data!E492^7)</f>
        <v>27451.26582659988</v>
      </c>
      <c r="L492" s="4">
        <f>F492/(constants!$A$4+constants!$B$4*data!F492+constants!$C$4*data!F492^2+constants!$D$4*data!F492^3+constants!$E$4*data!F492^4+constants!$F$4*data!F492^5+constants!$G$4*data!F492^6+constants!$H$4*data!F492^7)</f>
        <v>9110.7650200561384</v>
      </c>
      <c r="M492" s="4">
        <f>G492/(constants!$A$4+constants!$B$4*data!G492+constants!$C$4*data!G492^2+constants!$D$4*data!G492^3+constants!$E$4*data!G492^4+constants!$F$4*data!G492^5+constants!$G$4*data!G492^6+constants!$H$4*data!G492^7)</f>
        <v>8598.917035512146</v>
      </c>
      <c r="N492" s="4"/>
      <c r="O492" s="4">
        <f t="shared" si="154"/>
        <v>6015.2283418052139</v>
      </c>
      <c r="P492" s="4">
        <f t="shared" si="155"/>
        <v>5861.6740649700896</v>
      </c>
      <c r="Q492" s="4">
        <f t="shared" si="156"/>
        <v>5490.2531653199758</v>
      </c>
      <c r="R492" s="4">
        <f t="shared" si="157"/>
        <v>1518.4608366760231</v>
      </c>
      <c r="S492" s="4">
        <f t="shared" si="158"/>
        <v>1433.1528392520243</v>
      </c>
      <c r="T492" s="4">
        <f t="shared" si="159"/>
        <v>1.0261963178322688</v>
      </c>
      <c r="U492" s="4">
        <f t="shared" si="160"/>
        <v>0.93663569561641791</v>
      </c>
      <c r="V492" s="4">
        <f t="shared" si="161"/>
        <v>0.94381942861908663</v>
      </c>
      <c r="W492" s="4"/>
      <c r="X492">
        <f>IF(front!E492&gt;$X$2,O492,P492)</f>
        <v>6015.2283418052139</v>
      </c>
      <c r="Y492">
        <f t="shared" si="149"/>
        <v>5747.4199085883611</v>
      </c>
      <c r="Z492">
        <f>SUMPRODUCT($B$7:$B$456,Y$7:Y$456,EXP(constants!$B$32+constants!$A$32*ABS($A$7:$A$456-$A492)))</f>
        <v>11.213907420847226</v>
      </c>
      <c r="AA492">
        <f t="shared" si="150"/>
        <v>5736.2060011675139</v>
      </c>
      <c r="AB492">
        <f t="shared" si="162"/>
        <v>5732.0483921477626</v>
      </c>
      <c r="AD492" s="4">
        <f t="shared" si="151"/>
        <v>66.662119641194067</v>
      </c>
      <c r="AE492">
        <f>SUMPRODUCT($B$7:$B$456,AD$7:AD$456,EXP(constants!$B$32+constants!$A$32*ABS($A$7:$A$456-$A492)))</f>
        <v>5.8252527703717378</v>
      </c>
      <c r="AF492" s="4">
        <f t="shared" si="152"/>
        <v>60.836866870822327</v>
      </c>
      <c r="AG492">
        <f t="shared" si="163"/>
        <v>60.836866870822327</v>
      </c>
      <c r="AH492" s="4"/>
      <c r="AI492" s="5">
        <f>SUMPRODUCT(constants!$B$13:$B$20,A492^constants!$A$13:$A$20)*constants!$C$10/((A492/1000000000)^5*(EXP(0.014388/(A492/1000000000)/constants!$B$9)-1))</f>
        <v>3.0201523965340492E-6</v>
      </c>
      <c r="AJ492">
        <f>SUMPRODUCT(A492^constants!$E$28:$J$28,constants!$E$27:$J$27)</f>
        <v>5.741034939540598E-7</v>
      </c>
      <c r="AL492" s="17">
        <f t="shared" si="153"/>
        <v>5.2688885192792606E-10</v>
      </c>
      <c r="AM492">
        <f t="shared" si="164"/>
        <v>9.4367695689043251E-9</v>
      </c>
      <c r="AN492">
        <f t="shared" si="165"/>
        <v>5.5833603658619536E-2</v>
      </c>
      <c r="AO492">
        <f t="shared" si="166"/>
        <v>1.7727186365175716E-8</v>
      </c>
      <c r="AQ492">
        <f t="shared" si="169"/>
        <v>5.2688885192792606E-10</v>
      </c>
      <c r="AS492" s="4">
        <f t="shared" si="167"/>
        <v>2.9722080034256096E-2</v>
      </c>
    </row>
    <row r="493" spans="1:45" x14ac:dyDescent="0.2">
      <c r="A493">
        <f>front!A493</f>
        <v>417.74</v>
      </c>
      <c r="B493" s="1">
        <f t="shared" si="168"/>
        <v>0.47000000000002728</v>
      </c>
      <c r="C493">
        <f>front!D493-front!B493</f>
        <v>3654.9300000000003</v>
      </c>
      <c r="D493" s="2">
        <f>front!E493-front!C493</f>
        <v>28971.000000000004</v>
      </c>
      <c r="E493" s="2">
        <f>IF(front!F493-front!C493&gt;0,front!F493-front!C493,0)</f>
        <v>27267.000000000004</v>
      </c>
      <c r="F493" s="2">
        <f>front!I493-front!H493</f>
        <v>9195.2999999999993</v>
      </c>
      <c r="G493" s="2">
        <f>IF(front!J493-front!H493&gt;0,front!J493-front!H493,0)</f>
        <v>8729.5999999999985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3646.7193806076693</v>
      </c>
      <c r="J493" s="4">
        <f>D493/(constants!$A$4+constants!$B$4*data!D493+constants!$C$4*data!D493^2+constants!$D$4*data!D493^3+constants!$E$4*data!D493^4+constants!$F$4*data!D493^5+constants!$G$4*data!D493^6+constants!$H$4*data!D493^7)</f>
        <v>29637.402763661925</v>
      </c>
      <c r="K493" s="4">
        <f>E493/(constants!$A$4+constants!$B$4*data!E493+constants!$C$4*data!E493^2+constants!$D$4*data!E493^3+constants!$E$4*data!E493^4+constants!$F$4*data!E493^5+constants!$G$4*data!E493^6+constants!$H$4*data!E493^7)</f>
        <v>27831.111413573548</v>
      </c>
      <c r="L493" s="4">
        <f>F493/(constants!$A$4+constants!$B$4*data!F493+constants!$C$4*data!F493^2+constants!$D$4*data!F493^3+constants!$E$4*data!F493^4+constants!$F$4*data!F493^5+constants!$G$4*data!F493^6+constants!$H$4*data!F493^7)</f>
        <v>9189.5285987933767</v>
      </c>
      <c r="M493" s="4">
        <f>G493/(constants!$A$4+constants!$B$4*data!G493+constants!$C$4*data!G493^2+constants!$D$4*data!G493^3+constants!$E$4*data!G493^4+constants!$F$4*data!G493^5+constants!$G$4*data!G493^6+constants!$H$4*data!G493^7)</f>
        <v>8721.860304272499</v>
      </c>
      <c r="N493" s="4"/>
      <c r="O493" s="4">
        <f t="shared" si="154"/>
        <v>6077.8656343461153</v>
      </c>
      <c r="P493" s="4">
        <f t="shared" si="155"/>
        <v>5927.4805527323851</v>
      </c>
      <c r="Q493" s="4">
        <f t="shared" si="156"/>
        <v>5566.2222827147098</v>
      </c>
      <c r="R493" s="4">
        <f t="shared" si="157"/>
        <v>1531.5880997988961</v>
      </c>
      <c r="S493" s="4">
        <f t="shared" si="158"/>
        <v>1453.6433840454165</v>
      </c>
      <c r="T493" s="4">
        <f t="shared" si="159"/>
        <v>1.0253708266565982</v>
      </c>
      <c r="U493" s="4">
        <f t="shared" si="160"/>
        <v>0.93905365579796862</v>
      </c>
      <c r="V493" s="4">
        <f t="shared" si="161"/>
        <v>0.9491085653096194</v>
      </c>
      <c r="W493" s="4"/>
      <c r="X493">
        <f>IF(front!E493&gt;$X$2,O493,P493)</f>
        <v>6077.8656343461153</v>
      </c>
      <c r="Y493">
        <f t="shared" si="149"/>
        <v>5810.0572011292625</v>
      </c>
      <c r="Z493">
        <f>SUMPRODUCT($B$7:$B$456,Y$7:Y$456,EXP(constants!$B$32+constants!$A$32*ABS($A$7:$A$456-$A493)))</f>
        <v>10.918091041559903</v>
      </c>
      <c r="AA493">
        <f t="shared" si="150"/>
        <v>5799.1391100877026</v>
      </c>
      <c r="AB493">
        <f t="shared" si="162"/>
        <v>5794.9815010679513</v>
      </c>
      <c r="AD493" s="4">
        <f t="shared" si="151"/>
        <v>59.032247985673621</v>
      </c>
      <c r="AE493">
        <f>SUMPRODUCT($B$7:$B$456,AD$7:AD$456,EXP(constants!$B$32+constants!$A$32*ABS($A$7:$A$456-$A493)))</f>
        <v>5.6715859780312448</v>
      </c>
      <c r="AF493" s="4">
        <f t="shared" si="152"/>
        <v>53.360662007642375</v>
      </c>
      <c r="AG493">
        <f t="shared" si="163"/>
        <v>53.360662007642375</v>
      </c>
      <c r="AH493" s="4"/>
      <c r="AI493" s="5">
        <f>SUMPRODUCT(constants!$B$13:$B$20,A493^constants!$A$13:$A$20)*constants!$C$10/((A493/1000000000)^5*(EXP(0.014388/(A493/1000000000)/constants!$B$9)-1))</f>
        <v>3.04048830649501E-6</v>
      </c>
      <c r="AJ493">
        <f>SUMPRODUCT(A493^constants!$E$28:$J$28,constants!$E$27:$J$27)</f>
        <v>5.7496629195528991E-7</v>
      </c>
      <c r="AL493" s="17">
        <f t="shared" si="153"/>
        <v>5.2467610223340336E-10</v>
      </c>
      <c r="AM493">
        <f t="shared" si="164"/>
        <v>1.0775096678390957E-8</v>
      </c>
      <c r="AN493">
        <f t="shared" si="165"/>
        <v>4.8693400894083964E-2</v>
      </c>
      <c r="AO493">
        <f t="shared" si="166"/>
        <v>2.0241264293454628E-8</v>
      </c>
      <c r="AQ493">
        <f t="shared" si="169"/>
        <v>5.2467610223340336E-10</v>
      </c>
      <c r="AS493" s="4">
        <f t="shared" si="167"/>
        <v>2.5921113159076071E-2</v>
      </c>
    </row>
    <row r="494" spans="1:45" x14ac:dyDescent="0.2">
      <c r="A494">
        <f>front!A494</f>
        <v>418.21</v>
      </c>
      <c r="B494" s="1">
        <f t="shared" si="168"/>
        <v>0.46999999999997044</v>
      </c>
      <c r="C494">
        <f>front!D494-front!B494</f>
        <v>3684.6</v>
      </c>
      <c r="D494" s="2">
        <f>front!E494-front!C494</f>
        <v>29271.1</v>
      </c>
      <c r="E494" s="2">
        <f>IF(front!F494-front!C494&gt;0,front!F494-front!C494,0)</f>
        <v>27607.800000000003</v>
      </c>
      <c r="F494" s="2">
        <f>front!I494-front!H494</f>
        <v>9217.2000000000007</v>
      </c>
      <c r="G494" s="2">
        <f>IF(front!J494-front!H494&gt;0,front!J494-front!H494,0)</f>
        <v>8720.2000000000007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3676.3285259140066</v>
      </c>
      <c r="J494" s="4">
        <f>D494/(constants!$A$4+constants!$B$4*data!D494+constants!$C$4*data!D494^2+constants!$D$4*data!D494^3+constants!$E$4*data!D494^4+constants!$F$4*data!D494^5+constants!$G$4*data!D494^6+constants!$H$4*data!D494^7)</f>
        <v>29956.252223907253</v>
      </c>
      <c r="K494" s="4">
        <f>E494/(constants!$A$4+constants!$B$4*data!E494+constants!$C$4*data!E494^2+constants!$D$4*data!E494^3+constants!$E$4*data!E494^4+constants!$F$4*data!E494^5+constants!$G$4*data!E494^6+constants!$H$4*data!E494^7)</f>
        <v>28191.797325914944</v>
      </c>
      <c r="L494" s="4">
        <f>F494/(constants!$A$4+constants!$B$4*data!F494+constants!$C$4*data!F494^2+constants!$D$4*data!F494^3+constants!$E$4*data!F494^4+constants!$F$4*data!F494^5+constants!$G$4*data!F494^6+constants!$H$4*data!F494^7)</f>
        <v>9211.5325470883527</v>
      </c>
      <c r="M494" s="4">
        <f>G494/(constants!$A$4+constants!$B$4*data!G494+constants!$C$4*data!G494^2+constants!$D$4*data!G494^3+constants!$E$4*data!G494^4+constants!$F$4*data!G494^5+constants!$G$4*data!G494^6+constants!$H$4*data!G494^7)</f>
        <v>8712.4252186520607</v>
      </c>
      <c r="N494" s="4"/>
      <c r="O494" s="4">
        <f t="shared" si="154"/>
        <v>6127.2142098566774</v>
      </c>
      <c r="P494" s="4">
        <f t="shared" si="155"/>
        <v>5991.2504447814508</v>
      </c>
      <c r="Q494" s="4">
        <f t="shared" si="156"/>
        <v>5638.359465182989</v>
      </c>
      <c r="R494" s="4">
        <f t="shared" si="157"/>
        <v>1535.2554245147255</v>
      </c>
      <c r="S494" s="4">
        <f t="shared" si="158"/>
        <v>1452.0708697753435</v>
      </c>
      <c r="T494" s="4">
        <f t="shared" si="159"/>
        <v>1.0226937208398048</v>
      </c>
      <c r="U494" s="4">
        <f t="shared" si="160"/>
        <v>0.94109894372620662</v>
      </c>
      <c r="V494" s="4">
        <f t="shared" si="161"/>
        <v>0.94581712371042381</v>
      </c>
      <c r="W494" s="4"/>
      <c r="X494">
        <f>IF(front!E494&gt;$X$2,O494,P494)</f>
        <v>6127.2142098566774</v>
      </c>
      <c r="Y494">
        <f t="shared" si="149"/>
        <v>5859.4057766398246</v>
      </c>
      <c r="Z494">
        <f>SUMPRODUCT($B$7:$B$456,Y$7:Y$456,EXP(constants!$B$32+constants!$A$32*ABS($A$7:$A$456-$A494)))</f>
        <v>10.630078126932217</v>
      </c>
      <c r="AA494">
        <f t="shared" si="150"/>
        <v>5848.7756985128926</v>
      </c>
      <c r="AB494">
        <f t="shared" si="162"/>
        <v>5844.6180894931413</v>
      </c>
      <c r="AD494" s="4">
        <f t="shared" si="151"/>
        <v>64.292545995965156</v>
      </c>
      <c r="AE494">
        <f>SUMPRODUCT($B$7:$B$456,AD$7:AD$456,EXP(constants!$B$32+constants!$A$32*ABS($A$7:$A$456-$A494)))</f>
        <v>5.5219728266225996</v>
      </c>
      <c r="AF494" s="4">
        <f t="shared" si="152"/>
        <v>58.770573169342555</v>
      </c>
      <c r="AG494">
        <f t="shared" si="163"/>
        <v>58.770573169342555</v>
      </c>
      <c r="AH494" s="4"/>
      <c r="AI494" s="5">
        <f>SUMPRODUCT(constants!$B$13:$B$20,A494^constants!$A$13:$A$20)*constants!$C$10/((A494/1000000000)^5*(EXP(0.014388/(A494/1000000000)/constants!$B$9)-1))</f>
        <v>3.0608959062960956E-6</v>
      </c>
      <c r="AJ494">
        <f>SUMPRODUCT(A494^constants!$E$28:$J$28,constants!$E$27:$J$27)</f>
        <v>5.7586435113959932E-7</v>
      </c>
      <c r="AL494" s="17">
        <f t="shared" si="153"/>
        <v>5.2371187636685146E-10</v>
      </c>
      <c r="AM494">
        <f t="shared" si="164"/>
        <v>9.7985151426087631E-9</v>
      </c>
      <c r="AN494">
        <f t="shared" si="165"/>
        <v>5.344808562773911E-2</v>
      </c>
      <c r="AO494">
        <f t="shared" si="166"/>
        <v>1.8406733656758098E-8</v>
      </c>
      <c r="AQ494">
        <f t="shared" si="169"/>
        <v>5.2371187636685146E-10</v>
      </c>
      <c r="AS494" s="4">
        <f t="shared" si="167"/>
        <v>2.8452189624342653E-2</v>
      </c>
    </row>
    <row r="495" spans="1:45" x14ac:dyDescent="0.2">
      <c r="A495">
        <f>front!A495</f>
        <v>418.67</v>
      </c>
      <c r="B495" s="1">
        <f t="shared" si="168"/>
        <v>0.46000000000003638</v>
      </c>
      <c r="C495">
        <f>front!D495-front!B495</f>
        <v>3733.2700000000004</v>
      </c>
      <c r="D495" s="2">
        <f>front!E495-front!C495</f>
        <v>29575.9</v>
      </c>
      <c r="E495" s="2">
        <f>IF(front!F495-front!C495&gt;0,front!F495-front!C495,0)</f>
        <v>27941.800000000003</v>
      </c>
      <c r="F495" s="2">
        <f>front!I495-front!H495</f>
        <v>9270.2999999999993</v>
      </c>
      <c r="G495" s="2">
        <f>IF(front!J495-front!H495&gt;0,front!J495-front!H495,0)</f>
        <v>8813.5999999999985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3724.8992948365344</v>
      </c>
      <c r="J495" s="4">
        <f>D495/(constants!$A$4+constants!$B$4*data!D495+constants!$C$4*data!D495^2+constants!$D$4*data!D495^3+constants!$E$4*data!D495^4+constants!$F$4*data!D495^5+constants!$G$4*data!D495^6+constants!$H$4*data!D495^7)</f>
        <v>30280.318239547538</v>
      </c>
      <c r="K495" s="4">
        <f>E495/(constants!$A$4+constants!$B$4*data!E495+constants!$C$4*data!E495^2+constants!$D$4*data!E495^3+constants!$E$4*data!E495^4+constants!$F$4*data!E495^5+constants!$G$4*data!E495^6+constants!$H$4*data!E495^7)</f>
        <v>28545.565846075635</v>
      </c>
      <c r="L495" s="4">
        <f>F495/(constants!$A$4+constants!$B$4*data!F495+constants!$C$4*data!F495^2+constants!$D$4*data!F495^3+constants!$E$4*data!F495^4+constants!$F$4*data!F495^5+constants!$G$4*data!F495^6+constants!$H$4*data!F495^7)</f>
        <v>9264.8889464394051</v>
      </c>
      <c r="M495" s="4">
        <f>G495/(constants!$A$4+constants!$B$4*data!G495+constants!$C$4*data!G495^2+constants!$D$4*data!G495^3+constants!$E$4*data!G495^4+constants!$F$4*data!G495^5+constants!$G$4*data!G495^6+constants!$H$4*data!G495^7)</f>
        <v>8806.1818315921628</v>
      </c>
      <c r="N495" s="4"/>
      <c r="O495" s="4">
        <f t="shared" si="154"/>
        <v>6208.1654913942239</v>
      </c>
      <c r="P495" s="4">
        <f t="shared" si="155"/>
        <v>6056.0636479095083</v>
      </c>
      <c r="Q495" s="4">
        <f t="shared" si="156"/>
        <v>5709.1131692151275</v>
      </c>
      <c r="R495" s="4">
        <f t="shared" si="157"/>
        <v>1544.1481577399011</v>
      </c>
      <c r="S495" s="4">
        <f t="shared" si="158"/>
        <v>1467.6969719320273</v>
      </c>
      <c r="T495" s="4">
        <f t="shared" si="159"/>
        <v>1.0251156282905349</v>
      </c>
      <c r="U495" s="4">
        <f t="shared" si="160"/>
        <v>0.94271023244378471</v>
      </c>
      <c r="V495" s="4">
        <f t="shared" si="161"/>
        <v>0.95048973414586602</v>
      </c>
      <c r="W495" s="4"/>
      <c r="X495">
        <f>IF(front!E495&gt;$X$2,O495,P495)</f>
        <v>6208.1654913942239</v>
      </c>
      <c r="Y495">
        <f t="shared" si="149"/>
        <v>5940.3570581773711</v>
      </c>
      <c r="Z495">
        <f>SUMPRODUCT($B$7:$B$456,Y$7:Y$456,EXP(constants!$B$32+constants!$A$32*ABS($A$7:$A$456-$A495)))</f>
        <v>10.355551388852458</v>
      </c>
      <c r="AA495">
        <f t="shared" si="150"/>
        <v>5930.0015067885188</v>
      </c>
      <c r="AB495">
        <f t="shared" si="162"/>
        <v>5925.8438977687674</v>
      </c>
      <c r="AD495" s="4">
        <f t="shared" si="151"/>
        <v>57.355875376698805</v>
      </c>
      <c r="AE495">
        <f>SUMPRODUCT($B$7:$B$456,AD$7:AD$456,EXP(constants!$B$32+constants!$A$32*ABS($A$7:$A$456-$A495)))</f>
        <v>5.3793652963903433</v>
      </c>
      <c r="AF495" s="4">
        <f t="shared" si="152"/>
        <v>51.976510080308458</v>
      </c>
      <c r="AG495">
        <f t="shared" si="163"/>
        <v>51.976510080308458</v>
      </c>
      <c r="AH495" s="4"/>
      <c r="AI495" s="5">
        <f>SUMPRODUCT(constants!$B$13:$B$20,A495^constants!$A$13:$A$20)*constants!$C$10/((A495/1000000000)^5*(EXP(0.014388/(A495/1000000000)/constants!$B$9)-1))</f>
        <v>3.080938584314451E-6</v>
      </c>
      <c r="AJ495">
        <f>SUMPRODUCT(A495^constants!$E$28:$J$28,constants!$E$27:$J$27)</f>
        <v>5.7677713122722451E-7</v>
      </c>
      <c r="AL495" s="17">
        <f t="shared" si="153"/>
        <v>5.1991558290533165E-10</v>
      </c>
      <c r="AM495">
        <f t="shared" si="164"/>
        <v>1.1096880693529656E-8</v>
      </c>
      <c r="AN495">
        <f t="shared" si="165"/>
        <v>4.6852408101357962E-2</v>
      </c>
      <c r="AO495">
        <f t="shared" si="166"/>
        <v>2.0845742887961682E-8</v>
      </c>
      <c r="AQ495">
        <f t="shared" si="169"/>
        <v>5.1991558290533165E-10</v>
      </c>
      <c r="AS495" s="4">
        <f t="shared" si="167"/>
        <v>2.4941091603196373E-2</v>
      </c>
    </row>
    <row r="496" spans="1:45" x14ac:dyDescent="0.2">
      <c r="A496">
        <f>front!A496</f>
        <v>419.14</v>
      </c>
      <c r="B496" s="1">
        <f t="shared" si="168"/>
        <v>0.46999999999997044</v>
      </c>
      <c r="C496">
        <f>front!D496-front!B496</f>
        <v>3790.8700000000003</v>
      </c>
      <c r="D496" s="2">
        <f>front!E496-front!C496</f>
        <v>29731.200000000001</v>
      </c>
      <c r="E496" s="2">
        <f>IF(front!F496-front!C496&gt;0,front!F496-front!C496,0)</f>
        <v>28206.7</v>
      </c>
      <c r="F496" s="2">
        <f>front!I496-front!H496</f>
        <v>9372.4</v>
      </c>
      <c r="G496" s="2">
        <f>IF(front!J496-front!H496&gt;0,front!J496-front!H496,0)</f>
        <v>8898.4999999999982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3782.3828466437553</v>
      </c>
      <c r="J496" s="4">
        <f>D496/(constants!$A$4+constants!$B$4*data!D496+constants!$C$4*data!D496^2+constants!$D$4*data!D496^3+constants!$E$4*data!D496^4+constants!$F$4*data!D496^5+constants!$G$4*data!D496^6+constants!$H$4*data!D496^7)</f>
        <v>30445.52074413859</v>
      </c>
      <c r="K496" s="4">
        <f>E496/(constants!$A$4+constants!$B$4*data!E496+constants!$C$4*data!E496^2+constants!$D$4*data!E496^3+constants!$E$4*data!E496^4+constants!$F$4*data!E496^5+constants!$G$4*data!E496^6+constants!$H$4*data!E496^7)</f>
        <v>28826.340015303402</v>
      </c>
      <c r="L496" s="4">
        <f>F496/(constants!$A$4+constants!$B$4*data!F496+constants!$C$4*data!F496^2+constants!$D$4*data!F496^3+constants!$E$4*data!F496^4+constants!$F$4*data!F496^5+constants!$G$4*data!F496^6+constants!$H$4*data!F496^7)</f>
        <v>9367.4994423798089</v>
      </c>
      <c r="M496" s="4">
        <f>G496/(constants!$A$4+constants!$B$4*data!G496+constants!$C$4*data!G496^2+constants!$D$4*data!G496^3+constants!$E$4*data!G496^4+constants!$F$4*data!G496^5+constants!$G$4*data!G496^6+constants!$H$4*data!G496^7)</f>
        <v>8891.4215578838339</v>
      </c>
      <c r="N496" s="4"/>
      <c r="O496" s="4">
        <f t="shared" si="154"/>
        <v>6303.9714110729255</v>
      </c>
      <c r="P496" s="4">
        <f t="shared" si="155"/>
        <v>6089.1041488277178</v>
      </c>
      <c r="Q496" s="4">
        <f t="shared" si="156"/>
        <v>5765.2680030606807</v>
      </c>
      <c r="R496" s="4">
        <f t="shared" si="157"/>
        <v>1561.2499070633014</v>
      </c>
      <c r="S496" s="4">
        <f t="shared" si="158"/>
        <v>1481.9035929806391</v>
      </c>
      <c r="T496" s="4">
        <f t="shared" si="159"/>
        <v>1.0352871714776917</v>
      </c>
      <c r="U496" s="4">
        <f t="shared" si="160"/>
        <v>0.94681711170445615</v>
      </c>
      <c r="V496" s="4">
        <f t="shared" si="161"/>
        <v>0.94917769812270991</v>
      </c>
      <c r="W496" s="4"/>
      <c r="X496">
        <f>IF(front!E496&gt;$X$2,O496,P496)</f>
        <v>6303.9714110729255</v>
      </c>
      <c r="Y496">
        <f t="shared" si="149"/>
        <v>6036.1629778560728</v>
      </c>
      <c r="Z496">
        <f>SUMPRODUCT($B$7:$B$456,Y$7:Y$456,EXP(constants!$B$32+constants!$A$32*ABS($A$7:$A$456-$A496)))</f>
        <v>10.082377944270704</v>
      </c>
      <c r="AA496">
        <f t="shared" si="150"/>
        <v>6026.080599911802</v>
      </c>
      <c r="AB496">
        <f t="shared" si="162"/>
        <v>6021.9229908920506</v>
      </c>
      <c r="AD496" s="4">
        <f t="shared" si="151"/>
        <v>60.066169966953339</v>
      </c>
      <c r="AE496">
        <f>SUMPRODUCT($B$7:$B$456,AD$7:AD$456,EXP(constants!$B$32+constants!$A$32*ABS($A$7:$A$456-$A496)))</f>
        <v>5.2374607572211014</v>
      </c>
      <c r="AF496" s="4">
        <f t="shared" si="152"/>
        <v>54.828709209732239</v>
      </c>
      <c r="AG496">
        <f t="shared" si="163"/>
        <v>54.828709209732239</v>
      </c>
      <c r="AH496" s="4"/>
      <c r="AI496" s="5">
        <f>SUMPRODUCT(constants!$B$13:$B$20,A496^constants!$A$13:$A$20)*constants!$C$10/((A496/1000000000)^5*(EXP(0.014388/(A496/1000000000)/constants!$B$9)-1))</f>
        <v>3.1014876208920251E-6</v>
      </c>
      <c r="AJ496">
        <f>SUMPRODUCT(A496^constants!$E$28:$J$28,constants!$E$27:$J$27)</f>
        <v>5.7774398518739946E-7</v>
      </c>
      <c r="AL496" s="17">
        <f t="shared" si="153"/>
        <v>5.1503276039612555E-10</v>
      </c>
      <c r="AM496">
        <f t="shared" si="164"/>
        <v>1.0537253083551499E-8</v>
      </c>
      <c r="AN496">
        <f t="shared" si="165"/>
        <v>4.8877326596633075E-2</v>
      </c>
      <c r="AO496">
        <f t="shared" si="166"/>
        <v>1.9794469688511025E-8</v>
      </c>
      <c r="AQ496">
        <f t="shared" si="169"/>
        <v>5.1503276039612555E-10</v>
      </c>
      <c r="AS496" s="4">
        <f t="shared" si="167"/>
        <v>2.6019022914014082E-2</v>
      </c>
    </row>
    <row r="497" spans="1:45" x14ac:dyDescent="0.2">
      <c r="A497">
        <f>front!A497</f>
        <v>419.6</v>
      </c>
      <c r="B497" s="1">
        <f t="shared" si="168"/>
        <v>0.46000000000003638</v>
      </c>
      <c r="C497">
        <f>front!D497-front!B497</f>
        <v>3812.7299999999996</v>
      </c>
      <c r="D497" s="2">
        <f>front!E497-front!C497</f>
        <v>30149.899999999998</v>
      </c>
      <c r="E497" s="2">
        <f>IF(front!F497-front!C497&gt;0,front!F497-front!C497,0)</f>
        <v>28609.399999999998</v>
      </c>
      <c r="F497" s="2">
        <f>front!I497-front!H497</f>
        <v>9497.1000000000022</v>
      </c>
      <c r="G497" s="2">
        <f>IF(front!J497-front!H497&gt;0,front!J497-front!H497,0)</f>
        <v>9077.2000000000007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3804.1989438096784</v>
      </c>
      <c r="J497" s="4">
        <f>D497/(constants!$A$4+constants!$B$4*data!D497+constants!$C$4*data!D497^2+constants!$D$4*data!D497^3+constants!$E$4*data!D497^4+constants!$F$4*data!D497^5+constants!$G$4*data!D497^6+constants!$H$4*data!D497^7)</f>
        <v>30891.207903957551</v>
      </c>
      <c r="K497" s="4">
        <f>E497/(constants!$A$4+constants!$B$4*data!E497+constants!$C$4*data!E497^2+constants!$D$4*data!E497^3+constants!$E$4*data!E497^4+constants!$F$4*data!E497^5+constants!$G$4*data!E497^6+constants!$H$4*data!E497^7)</f>
        <v>29253.501235658117</v>
      </c>
      <c r="L497" s="4">
        <f>F497/(constants!$A$4+constants!$B$4*data!F497+constants!$C$4*data!F497^2+constants!$D$4*data!F497^3+constants!$E$4*data!F497^4+constants!$F$4*data!F497^5+constants!$G$4*data!F497^6+constants!$H$4*data!F497^7)</f>
        <v>9492.8545680923089</v>
      </c>
      <c r="M497" s="4">
        <f>G497/(constants!$A$4+constants!$B$4*data!G497+constants!$C$4*data!G497^2+constants!$D$4*data!G497^3+constants!$E$4*data!G497^4+constants!$F$4*data!G497^5+constants!$G$4*data!G497^6+constants!$H$4*data!G497^7)</f>
        <v>9070.8859734280031</v>
      </c>
      <c r="N497" s="4"/>
      <c r="O497" s="4">
        <f t="shared" si="154"/>
        <v>6340.3315730161303</v>
      </c>
      <c r="P497" s="4">
        <f t="shared" si="155"/>
        <v>6178.2415807915095</v>
      </c>
      <c r="Q497" s="4">
        <f t="shared" si="156"/>
        <v>5850.7002471316237</v>
      </c>
      <c r="R497" s="4">
        <f t="shared" si="157"/>
        <v>1582.1424280153849</v>
      </c>
      <c r="S497" s="4">
        <f t="shared" si="158"/>
        <v>1511.8143289046673</v>
      </c>
      <c r="T497" s="4">
        <f t="shared" si="159"/>
        <v>1.0262356190034019</v>
      </c>
      <c r="U497" s="4">
        <f t="shared" si="160"/>
        <v>0.94698469954975062</v>
      </c>
      <c r="V497" s="4">
        <f t="shared" si="161"/>
        <v>0.95554881920527468</v>
      </c>
      <c r="W497" s="4"/>
      <c r="X497">
        <f>IF(front!E497&gt;$X$2,O497,P497)</f>
        <v>6340.3315730161303</v>
      </c>
      <c r="Y497">
        <f t="shared" si="149"/>
        <v>6072.5231397992775</v>
      </c>
      <c r="Z497">
        <f>SUMPRODUCT($B$7:$B$456,Y$7:Y$456,EXP(constants!$B$32+constants!$A$32*ABS($A$7:$A$456-$A497)))</f>
        <v>9.8219958195038828</v>
      </c>
      <c r="AA497">
        <f t="shared" si="150"/>
        <v>6062.7011439797734</v>
      </c>
      <c r="AB497">
        <f t="shared" si="162"/>
        <v>6058.543534960022</v>
      </c>
      <c r="AD497" s="4">
        <f t="shared" si="151"/>
        <v>50.658804646798671</v>
      </c>
      <c r="AE497">
        <f>SUMPRODUCT($B$7:$B$456,AD$7:AD$456,EXP(constants!$B$32+constants!$A$32*ABS($A$7:$A$456-$A497)))</f>
        <v>5.1022008842143549</v>
      </c>
      <c r="AF497" s="4">
        <f t="shared" si="152"/>
        <v>45.556603762584317</v>
      </c>
      <c r="AG497">
        <f t="shared" si="163"/>
        <v>45.556603762584317</v>
      </c>
      <c r="AH497" s="4"/>
      <c r="AI497" s="5">
        <f>SUMPRODUCT(constants!$B$13:$B$20,A497^constants!$A$13:$A$20)*constants!$C$10/((A497/1000000000)^5*(EXP(0.014388/(A497/1000000000)/constants!$B$9)-1))</f>
        <v>3.1216684506684744E-6</v>
      </c>
      <c r="AJ497">
        <f>SUMPRODUCT(A497^constants!$E$28:$J$28,constants!$E$27:$J$27)</f>
        <v>5.787234358585751E-7</v>
      </c>
      <c r="AL497" s="17">
        <f t="shared" si="153"/>
        <v>5.1525064277500041E-10</v>
      </c>
      <c r="AM497">
        <f t="shared" si="164"/>
        <v>1.2703392879648355E-8</v>
      </c>
      <c r="AN497">
        <f t="shared" si="165"/>
        <v>4.0560080889922308E-2</v>
      </c>
      <c r="AO497">
        <f t="shared" si="166"/>
        <v>2.3863612585140124E-8</v>
      </c>
      <c r="AQ497">
        <f t="shared" si="169"/>
        <v>5.1525064277500041E-10</v>
      </c>
      <c r="AS497" s="4">
        <f t="shared" si="167"/>
        <v>2.1591477021205376E-2</v>
      </c>
    </row>
    <row r="498" spans="1:45" x14ac:dyDescent="0.2">
      <c r="A498">
        <f>front!A498</f>
        <v>420.07</v>
      </c>
      <c r="B498" s="1">
        <f t="shared" si="168"/>
        <v>0.46999999999997044</v>
      </c>
      <c r="C498">
        <f>front!D498-front!B498</f>
        <v>3860.2000000000003</v>
      </c>
      <c r="D498" s="2">
        <f>front!E498-front!C498</f>
        <v>30481.199999999997</v>
      </c>
      <c r="E498" s="2">
        <f>IF(front!F498-front!C498&gt;0,front!F498-front!C498,0)</f>
        <v>28984</v>
      </c>
      <c r="F498" s="2">
        <f>front!I498-front!H498</f>
        <v>9686.7000000000007</v>
      </c>
      <c r="G498" s="2">
        <f>IF(front!J498-front!H498&gt;0,front!J498-front!H498,0)</f>
        <v>9245.2000000000007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3851.5741768555276</v>
      </c>
      <c r="J498" s="4">
        <f>D498/(constants!$A$4+constants!$B$4*data!D498+constants!$C$4*data!D498^2+constants!$D$4*data!D498^3+constants!$E$4*data!D498^4+constants!$F$4*data!D498^5+constants!$G$4*data!D498^6+constants!$H$4*data!D498^7)</f>
        <v>31244.160334520766</v>
      </c>
      <c r="K498" s="4">
        <f>E498/(constants!$A$4+constants!$B$4*data!E498+constants!$C$4*data!E498^2+constants!$D$4*data!E498^3+constants!$E$4*data!E498^4+constants!$F$4*data!E498^5+constants!$G$4*data!E498^6+constants!$H$4*data!E498^7)</f>
        <v>29651.21044801865</v>
      </c>
      <c r="L498" s="4">
        <f>F498/(constants!$A$4+constants!$B$4*data!F498+constants!$C$4*data!F498^2+constants!$D$4*data!F498^3+constants!$E$4*data!F498^4+constants!$F$4*data!F498^5+constants!$G$4*data!F498^6+constants!$H$4*data!F498^7)</f>
        <v>9683.5185560870486</v>
      </c>
      <c r="M498" s="4">
        <f>G498/(constants!$A$4+constants!$B$4*data!G498+constants!$C$4*data!G498^2+constants!$D$4*data!G498^3+constants!$E$4*data!G498^4+constants!$F$4*data!G498^5+constants!$G$4*data!G498^6+constants!$H$4*data!G498^7)</f>
        <v>9239.6669769535238</v>
      </c>
      <c r="N498" s="4"/>
      <c r="O498" s="4">
        <f t="shared" si="154"/>
        <v>6419.2902947592129</v>
      </c>
      <c r="P498" s="4">
        <f t="shared" si="155"/>
        <v>6248.8320669041532</v>
      </c>
      <c r="Q498" s="4">
        <f t="shared" si="156"/>
        <v>5930.2420896037302</v>
      </c>
      <c r="R498" s="4">
        <f t="shared" si="157"/>
        <v>1613.9197593478414</v>
      </c>
      <c r="S498" s="4">
        <f t="shared" si="158"/>
        <v>1539.9444961589206</v>
      </c>
      <c r="T498" s="4">
        <f t="shared" si="159"/>
        <v>1.0272784139548032</v>
      </c>
      <c r="U498" s="4">
        <f t="shared" si="160"/>
        <v>0.94901607630203744</v>
      </c>
      <c r="V498" s="4">
        <f t="shared" si="161"/>
        <v>0.954164224856623</v>
      </c>
      <c r="W498" s="4"/>
      <c r="X498">
        <f>IF(front!E498&gt;$X$2,O498,P498)</f>
        <v>6419.2902947592129</v>
      </c>
      <c r="Y498">
        <f t="shared" si="149"/>
        <v>6151.4818615423601</v>
      </c>
      <c r="Z498">
        <f>SUMPRODUCT($B$7:$B$456,Y$7:Y$456,EXP(constants!$B$32+constants!$A$32*ABS($A$7:$A$456-$A498)))</f>
        <v>9.5628972616453609</v>
      </c>
      <c r="AA498">
        <f t="shared" si="150"/>
        <v>6141.918964280715</v>
      </c>
      <c r="AB498">
        <f t="shared" si="162"/>
        <v>6137.7613552609637</v>
      </c>
      <c r="AD498" s="4">
        <f t="shared" si="151"/>
        <v>53.939984270122295</v>
      </c>
      <c r="AE498">
        <f>SUMPRODUCT($B$7:$B$456,AD$7:AD$456,EXP(constants!$B$32+constants!$A$32*ABS($A$7:$A$456-$A498)))</f>
        <v>4.9676077816211581</v>
      </c>
      <c r="AF498" s="4">
        <f t="shared" si="152"/>
        <v>48.972376488501141</v>
      </c>
      <c r="AG498">
        <f t="shared" si="163"/>
        <v>48.972376488501141</v>
      </c>
      <c r="AH498" s="4"/>
      <c r="AI498" s="5">
        <f>SUMPRODUCT(constants!$B$13:$B$20,A498^constants!$A$13:$A$20)*constants!$C$10/((A498/1000000000)^5*(EXP(0.014388/(A498/1000000000)/constants!$B$9)-1))</f>
        <v>3.1423583568856736E-6</v>
      </c>
      <c r="AJ498">
        <f>SUMPRODUCT(A498^constants!$E$28:$J$28,constants!$E$27:$J$27)</f>
        <v>5.7975771271153971E-7</v>
      </c>
      <c r="AL498" s="17">
        <f t="shared" si="153"/>
        <v>5.1197141351743999E-10</v>
      </c>
      <c r="AM498">
        <f t="shared" si="164"/>
        <v>1.1838463931756887E-8</v>
      </c>
      <c r="AN498">
        <f t="shared" si="165"/>
        <v>4.3246439442541841E-2</v>
      </c>
      <c r="AO498">
        <f t="shared" si="166"/>
        <v>2.2238823875407156E-8</v>
      </c>
      <c r="AQ498">
        <f t="shared" si="169"/>
        <v>5.1197141351743999E-10</v>
      </c>
      <c r="AS498" s="4">
        <f t="shared" si="167"/>
        <v>2.3021514824064258E-2</v>
      </c>
    </row>
    <row r="499" spans="1:45" x14ac:dyDescent="0.2">
      <c r="A499">
        <f>front!A499</f>
        <v>420.54</v>
      </c>
      <c r="B499" s="1">
        <f t="shared" si="168"/>
        <v>0.47000000000002728</v>
      </c>
      <c r="C499">
        <f>front!D499-front!B499</f>
        <v>3875.7300000000005</v>
      </c>
      <c r="D499" s="2">
        <f>front!E499-front!C499</f>
        <v>30696.7</v>
      </c>
      <c r="E499" s="2">
        <f>IF(front!F499-front!C499&gt;0,front!F499-front!C499,0)</f>
        <v>29238.7</v>
      </c>
      <c r="F499" s="2">
        <f>front!I499-front!H499</f>
        <v>9991.8000000000011</v>
      </c>
      <c r="G499" s="2">
        <f>IF(front!J499-front!H499&gt;0,front!J499-front!H499,0)</f>
        <v>9583.9999999999982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3867.0733467480709</v>
      </c>
      <c r="J499" s="4">
        <f>D499/(constants!$A$4+constants!$B$4*data!D499+constants!$C$4*data!D499^2+constants!$D$4*data!D499^3+constants!$E$4*data!D499^4+constants!$F$4*data!D499^5+constants!$G$4*data!D499^6+constants!$H$4*data!D499^7)</f>
        <v>31473.885982809235</v>
      </c>
      <c r="K499" s="4">
        <f>E499/(constants!$A$4+constants!$B$4*data!E499+constants!$C$4*data!E499^2+constants!$D$4*data!E499^3+constants!$E$4*data!E499^4+constants!$F$4*data!E499^5+constants!$G$4*data!E499^6+constants!$H$4*data!E499^7)</f>
        <v>29921.817458977304</v>
      </c>
      <c r="L499" s="4">
        <f>F499/(constants!$A$4+constants!$B$4*data!F499+constants!$C$4*data!F499^2+constants!$D$4*data!F499^3+constants!$E$4*data!F499^4+constants!$F$4*data!F499^5+constants!$G$4*data!F499^6+constants!$H$4*data!F499^7)</f>
        <v>9990.5073098437988</v>
      </c>
      <c r="M499" s="4">
        <f>G499/(constants!$A$4+constants!$B$4*data!G499+constants!$C$4*data!G499^2+constants!$D$4*data!G499^3+constants!$E$4*data!G499^4+constants!$F$4*data!G499^5+constants!$G$4*data!G499^6+constants!$H$4*data!G499^7)</f>
        <v>9580.2319652367132</v>
      </c>
      <c r="N499" s="4"/>
      <c r="O499" s="4">
        <f t="shared" si="154"/>
        <v>6445.1222445801177</v>
      </c>
      <c r="P499" s="4">
        <f t="shared" si="155"/>
        <v>6294.7771965618467</v>
      </c>
      <c r="Q499" s="4">
        <f t="shared" si="156"/>
        <v>5984.3634917954605</v>
      </c>
      <c r="R499" s="4">
        <f t="shared" si="157"/>
        <v>1665.0845516406332</v>
      </c>
      <c r="S499" s="4">
        <f t="shared" si="158"/>
        <v>1596.7053275394524</v>
      </c>
      <c r="T499" s="4">
        <f t="shared" si="159"/>
        <v>1.0238840936420097</v>
      </c>
      <c r="U499" s="4">
        <f t="shared" si="160"/>
        <v>0.9506871021684562</v>
      </c>
      <c r="V499" s="4">
        <f t="shared" si="161"/>
        <v>0.95893348236652265</v>
      </c>
      <c r="W499" s="4"/>
      <c r="X499">
        <f>IF(front!E499&gt;$X$2,O499,P499)</f>
        <v>6445.1222445801177</v>
      </c>
      <c r="Y499">
        <f t="shared" si="149"/>
        <v>6177.3138113632649</v>
      </c>
      <c r="Z499">
        <f>SUMPRODUCT($B$7:$B$456,Y$7:Y$456,EXP(constants!$B$32+constants!$A$32*ABS($A$7:$A$456-$A499)))</f>
        <v>9.3106335735951404</v>
      </c>
      <c r="AA499">
        <f t="shared" si="150"/>
        <v>6168.0031777896702</v>
      </c>
      <c r="AB499">
        <f t="shared" si="162"/>
        <v>6163.8455687699188</v>
      </c>
      <c r="AD499" s="4">
        <f t="shared" si="151"/>
        <v>47.605464612979858</v>
      </c>
      <c r="AE499">
        <f>SUMPRODUCT($B$7:$B$456,AD$7:AD$456,EXP(constants!$B$32+constants!$A$32*ABS($A$7:$A$456-$A499)))</f>
        <v>4.8365651670774685</v>
      </c>
      <c r="AF499" s="4">
        <f t="shared" si="152"/>
        <v>42.768899445902392</v>
      </c>
      <c r="AG499">
        <f t="shared" si="163"/>
        <v>42.768899445902392</v>
      </c>
      <c r="AH499" s="4"/>
      <c r="AI499" s="5">
        <f>SUMPRODUCT(constants!$B$13:$B$20,A499^constants!$A$13:$A$20)*constants!$C$10/((A499/1000000000)^5*(EXP(0.014388/(A499/1000000000)/constants!$B$9)-1))</f>
        <v>3.163119234881483E-6</v>
      </c>
      <c r="AJ499">
        <f>SUMPRODUCT(A499^constants!$E$28:$J$28,constants!$E$27:$J$27)</f>
        <v>5.8082551331013277E-7</v>
      </c>
      <c r="AL499" s="17">
        <f t="shared" si="153"/>
        <v>5.131730183033653E-10</v>
      </c>
      <c r="AM499">
        <f t="shared" si="164"/>
        <v>1.3580557854775021E-8</v>
      </c>
      <c r="AN499">
        <f t="shared" si="165"/>
        <v>3.778732978357955E-2</v>
      </c>
      <c r="AO499">
        <f t="shared" si="166"/>
        <v>2.5511386950460411E-8</v>
      </c>
      <c r="AQ499">
        <f t="shared" si="169"/>
        <v>5.131730183033653E-10</v>
      </c>
      <c r="AS499" s="4">
        <f t="shared" si="167"/>
        <v>2.0115449595111249E-2</v>
      </c>
    </row>
    <row r="500" spans="1:45" x14ac:dyDescent="0.2">
      <c r="A500">
        <f>front!A500</f>
        <v>421</v>
      </c>
      <c r="B500" s="1">
        <f t="shared" si="168"/>
        <v>0.45999999999997954</v>
      </c>
      <c r="C500">
        <f>front!D500-front!B500</f>
        <v>3912.9999999999995</v>
      </c>
      <c r="D500" s="2">
        <f>front!E500-front!C500</f>
        <v>31100.299999999996</v>
      </c>
      <c r="E500" s="2">
        <f>IF(front!F500-front!C500&gt;0,front!F500-front!C500,0)</f>
        <v>29714.1</v>
      </c>
      <c r="F500" s="2">
        <f>front!I500-front!H500</f>
        <v>10393.299999999999</v>
      </c>
      <c r="G500" s="2">
        <f>IF(front!J500-front!H500&gt;0,front!J500-front!H500,0)</f>
        <v>9934.7000000000007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3904.2697160964776</v>
      </c>
      <c r="J500" s="4">
        <f>D500/(constants!$A$4+constants!$B$4*data!D500+constants!$C$4*data!D500^2+constants!$D$4*data!D500^3+constants!$E$4*data!D500^4+constants!$F$4*data!D500^5+constants!$G$4*data!D500^6+constants!$H$4*data!D500^7)</f>
        <v>31904.428284824578</v>
      </c>
      <c r="K500" s="4">
        <f>E500/(constants!$A$4+constants!$B$4*data!E500+constants!$C$4*data!E500^2+constants!$D$4*data!E500^3+constants!$E$4*data!E500^4+constants!$F$4*data!E500^5+constants!$G$4*data!E500^6+constants!$H$4*data!E500^7)</f>
        <v>30427.327537307356</v>
      </c>
      <c r="L500" s="4">
        <f>F500/(constants!$A$4+constants!$B$4*data!F500+constants!$C$4*data!F500^2+constants!$D$4*data!F500^3+constants!$E$4*data!F500^4+constants!$F$4*data!F500^5+constants!$G$4*data!F500^6+constants!$H$4*data!F500^7)</f>
        <v>10394.836950668883</v>
      </c>
      <c r="M500" s="4">
        <f>G500/(constants!$A$4+constants!$B$4*data!G500+constants!$C$4*data!G500^2+constants!$D$4*data!G500^3+constants!$E$4*data!G500^4+constants!$F$4*data!G500^5+constants!$G$4*data!G500^6+constants!$H$4*data!G500^7)</f>
        <v>9933.0369556337046</v>
      </c>
      <c r="N500" s="4"/>
      <c r="O500" s="4">
        <f t="shared" si="154"/>
        <v>6507.1161934941292</v>
      </c>
      <c r="P500" s="4">
        <f t="shared" si="155"/>
        <v>6380.8856569649161</v>
      </c>
      <c r="Q500" s="4">
        <f t="shared" si="156"/>
        <v>6085.4655074614711</v>
      </c>
      <c r="R500" s="4">
        <f t="shared" si="157"/>
        <v>1732.4728251114805</v>
      </c>
      <c r="S500" s="4">
        <f t="shared" si="158"/>
        <v>1655.5061592722843</v>
      </c>
      <c r="T500" s="4">
        <f t="shared" si="159"/>
        <v>1.0197826043774079</v>
      </c>
      <c r="U500" s="4">
        <f t="shared" si="160"/>
        <v>0.95370232826833601</v>
      </c>
      <c r="V500" s="4">
        <f t="shared" si="161"/>
        <v>0.95557409921610548</v>
      </c>
      <c r="W500" s="4"/>
      <c r="X500">
        <f>IF(front!E500&gt;$X$2,O500,P500)</f>
        <v>6507.1161934941292</v>
      </c>
      <c r="Y500">
        <f t="shared" si="149"/>
        <v>6239.3077602772764</v>
      </c>
      <c r="Z500">
        <f>SUMPRODUCT($B$7:$B$456,Y$7:Y$456,EXP(constants!$B$32+constants!$A$32*ABS($A$7:$A$456-$A500)))</f>
        <v>9.0701821080561729</v>
      </c>
      <c r="AA500">
        <f t="shared" si="150"/>
        <v>6230.2375781692199</v>
      </c>
      <c r="AB500">
        <f t="shared" si="162"/>
        <v>6226.0799691494685</v>
      </c>
      <c r="AD500" s="4">
        <f t="shared" si="151"/>
        <v>55.427884580818954</v>
      </c>
      <c r="AE500">
        <f>SUMPRODUCT($B$7:$B$456,AD$7:AD$456,EXP(constants!$B$32+constants!$A$32*ABS($A$7:$A$456-$A500)))</f>
        <v>4.7116586101384588</v>
      </c>
      <c r="AF500" s="4">
        <f t="shared" si="152"/>
        <v>50.716225970680497</v>
      </c>
      <c r="AG500">
        <f t="shared" si="163"/>
        <v>50.716225970680497</v>
      </c>
      <c r="AH500" s="4"/>
      <c r="AI500" s="5">
        <f>SUMPRODUCT(constants!$B$13:$B$20,A500^constants!$A$13:$A$20)*constants!$C$10/((A500/1000000000)^5*(EXP(0.014388/(A500/1000000000)/constants!$B$9)-1))</f>
        <v>3.1835069701763097E-6</v>
      </c>
      <c r="AJ500">
        <f>SUMPRODUCT(A500^constants!$E$28:$J$28,constants!$E$27:$J$27)</f>
        <v>5.8190268616755423E-7</v>
      </c>
      <c r="AL500" s="17">
        <f t="shared" si="153"/>
        <v>5.1131803413235018E-10</v>
      </c>
      <c r="AM500">
        <f t="shared" si="164"/>
        <v>1.1473698506350953E-8</v>
      </c>
      <c r="AN500">
        <f t="shared" si="165"/>
        <v>4.4564360293180443E-2</v>
      </c>
      <c r="AO500">
        <f t="shared" si="166"/>
        <v>2.1553603723687971E-8</v>
      </c>
      <c r="AQ500">
        <f t="shared" si="169"/>
        <v>5.1131803413235018E-10</v>
      </c>
      <c r="AS500" s="4">
        <f t="shared" si="167"/>
        <v>2.3723087827322277E-2</v>
      </c>
    </row>
    <row r="501" spans="1:45" x14ac:dyDescent="0.2">
      <c r="A501">
        <f>front!A501</f>
        <v>421.47</v>
      </c>
      <c r="B501" s="1">
        <f t="shared" si="168"/>
        <v>0.47000000000002728</v>
      </c>
      <c r="C501">
        <f>front!D501-front!B501</f>
        <v>3969.53</v>
      </c>
      <c r="D501" s="2">
        <f>front!E501-front!C501</f>
        <v>31365.299999999996</v>
      </c>
      <c r="E501" s="2">
        <f>IF(front!F501-front!C501&gt;0,front!F501-front!C501,0)</f>
        <v>29977.4</v>
      </c>
      <c r="F501" s="2">
        <f>front!I501-front!H501</f>
        <v>10602.599999999999</v>
      </c>
      <c r="G501" s="2">
        <f>IF(front!J501-front!H501&gt;0,front!J501-front!H501,0)</f>
        <v>10187.399999999998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3960.6890260884024</v>
      </c>
      <c r="J501" s="4">
        <f>D501/(constants!$A$4+constants!$B$4*data!D501+constants!$C$4*data!D501^2+constants!$D$4*data!D501^3+constants!$E$4*data!D501^4+constants!$F$4*data!D501^5+constants!$G$4*data!D501^6+constants!$H$4*data!D501^7)</f>
        <v>32187.330876744461</v>
      </c>
      <c r="K501" s="4">
        <f>E501/(constants!$A$4+constants!$B$4*data!E501+constants!$C$4*data!E501^2+constants!$D$4*data!E501^3+constants!$E$4*data!E501^4+constants!$F$4*data!E501^5+constants!$G$4*data!E501^6+constants!$H$4*data!E501^7)</f>
        <v>30707.538398544526</v>
      </c>
      <c r="L501" s="4">
        <f>F501/(constants!$A$4+constants!$B$4*data!F501+constants!$C$4*data!F501^2+constants!$D$4*data!F501^3+constants!$E$4*data!F501^4+constants!$F$4*data!F501^5+constants!$G$4*data!F501^6+constants!$H$4*data!F501^7)</f>
        <v>10605.772468797948</v>
      </c>
      <c r="M501" s="4">
        <f>G501/(constants!$A$4+constants!$B$4*data!G501+constants!$C$4*data!G501^2+constants!$D$4*data!G501^3+constants!$E$4*data!G501^4+constants!$F$4*data!G501^5+constants!$G$4*data!G501^6+constants!$H$4*data!G501^7)</f>
        <v>10187.436044059254</v>
      </c>
      <c r="N501" s="4"/>
      <c r="O501" s="4">
        <f t="shared" si="154"/>
        <v>6601.1483768140042</v>
      </c>
      <c r="P501" s="4">
        <f t="shared" si="155"/>
        <v>6437.4661753488917</v>
      </c>
      <c r="Q501" s="4">
        <f t="shared" si="156"/>
        <v>6141.5076797089059</v>
      </c>
      <c r="R501" s="4">
        <f t="shared" si="157"/>
        <v>1767.6287447996581</v>
      </c>
      <c r="S501" s="4">
        <f t="shared" si="158"/>
        <v>1697.906007343209</v>
      </c>
      <c r="T501" s="4">
        <f t="shared" si="159"/>
        <v>1.0254264949914462</v>
      </c>
      <c r="U501" s="4">
        <f t="shared" si="160"/>
        <v>0.95402562319110817</v>
      </c>
      <c r="V501" s="4">
        <f t="shared" si="161"/>
        <v>0.9605557797916715</v>
      </c>
      <c r="W501" s="4"/>
      <c r="X501">
        <f>IF(front!E501&gt;$X$2,O501,P501)</f>
        <v>6601.1483768140042</v>
      </c>
      <c r="Y501">
        <f t="shared" ref="Y501:Y564" si="170">X501-$U$4</f>
        <v>6333.3399435971514</v>
      </c>
      <c r="Z501">
        <f>SUMPRODUCT($B$7:$B$456,Y$7:Y$456,EXP(constants!$B$32+constants!$A$32*ABS($A$7:$A$456-$A501)))</f>
        <v>8.8309159602285376</v>
      </c>
      <c r="AA501">
        <f t="shared" si="150"/>
        <v>6324.5090276369228</v>
      </c>
      <c r="AB501">
        <f t="shared" si="162"/>
        <v>6320.3514186171715</v>
      </c>
      <c r="AD501" s="4">
        <f t="shared" si="151"/>
        <v>47.632317626464555</v>
      </c>
      <c r="AE501">
        <f>SUMPRODUCT($B$7:$B$456,AD$7:AD$456,EXP(constants!$B$32+constants!$A$32*ABS($A$7:$A$456-$A501)))</f>
        <v>4.5873677864155891</v>
      </c>
      <c r="AF501" s="4">
        <f t="shared" si="152"/>
        <v>43.044949840048965</v>
      </c>
      <c r="AG501">
        <f t="shared" si="163"/>
        <v>43.044949840048965</v>
      </c>
      <c r="AH501" s="4"/>
      <c r="AI501" s="5">
        <f>SUMPRODUCT(constants!$B$13:$B$20,A501^constants!$A$13:$A$20)*constants!$C$10/((A501/1000000000)^5*(EXP(0.014388/(A501/1000000000)/constants!$B$9)-1))</f>
        <v>3.2044078363821722E-6</v>
      </c>
      <c r="AJ501">
        <f>SUMPRODUCT(A501^constants!$E$28:$J$28,constants!$E$27:$J$27)</f>
        <v>5.8303567528739499E-7</v>
      </c>
      <c r="AL501" s="17">
        <f t="shared" si="153"/>
        <v>5.0699836514521907E-10</v>
      </c>
      <c r="AM501">
        <f t="shared" si="164"/>
        <v>1.354481019153005E-8</v>
      </c>
      <c r="AN501">
        <f t="shared" si="165"/>
        <v>3.743119009982579E-2</v>
      </c>
      <c r="AO501">
        <f t="shared" si="166"/>
        <v>2.5444234151630684E-8</v>
      </c>
      <c r="AQ501">
        <f t="shared" si="169"/>
        <v>5.0699836514521907E-10</v>
      </c>
      <c r="AS501" s="4">
        <f t="shared" si="167"/>
        <v>1.992586462315378E-2</v>
      </c>
    </row>
    <row r="502" spans="1:45" x14ac:dyDescent="0.2">
      <c r="A502">
        <f>front!A502</f>
        <v>421.93</v>
      </c>
      <c r="B502" s="1">
        <f t="shared" si="168"/>
        <v>0.45999999999997954</v>
      </c>
      <c r="C502">
        <f>front!D502-front!B502</f>
        <v>4005.74</v>
      </c>
      <c r="D502" s="2">
        <f>front!E502-front!C502</f>
        <v>31758.399999999998</v>
      </c>
      <c r="E502" s="2">
        <f>IF(front!F502-front!C502&gt;0,front!F502-front!C502,0)</f>
        <v>30345.499999999996</v>
      </c>
      <c r="F502" s="2">
        <f>front!I502-front!H502</f>
        <v>10865.000000000002</v>
      </c>
      <c r="G502" s="2">
        <f>IF(front!J502-front!H502&gt;0,front!J502-front!H502,0)</f>
        <v>10407.500000000002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3996.8287721569668</v>
      </c>
      <c r="J502" s="4">
        <f>D502/(constants!$A$4+constants!$B$4*data!D502+constants!$C$4*data!D502^2+constants!$D$4*data!D502^3+constants!$E$4*data!D502^4+constants!$F$4*data!D502^5+constants!$G$4*data!D502^6+constants!$H$4*data!D502^7)</f>
        <v>32607.297968424897</v>
      </c>
      <c r="K502" s="4">
        <f>E502/(constants!$A$4+constants!$B$4*data!E502+constants!$C$4*data!E502^2+constants!$D$4*data!E502^3+constants!$E$4*data!E502^4+constants!$F$4*data!E502^5+constants!$G$4*data!E502^6+constants!$H$4*data!E502^7)</f>
        <v>31099.559660010087</v>
      </c>
      <c r="L502" s="4">
        <f>F502/(constants!$A$4+constants!$B$4*data!F502+constants!$C$4*data!F502^2+constants!$D$4*data!F502^3+constants!$E$4*data!F502^4+constants!$F$4*data!F502^5+constants!$G$4*data!F502^6+constants!$H$4*data!F502^7)</f>
        <v>10870.382998234949</v>
      </c>
      <c r="M502" s="4">
        <f>G502/(constants!$A$4+constants!$B$4*data!G502+constants!$C$4*data!G502^2+constants!$D$4*data!G502^3+constants!$E$4*data!G502^4+constants!$F$4*data!G502^5+constants!$G$4*data!G502^6+constants!$H$4*data!G502^7)</f>
        <v>10409.144384397254</v>
      </c>
      <c r="N502" s="4"/>
      <c r="O502" s="4">
        <f t="shared" si="154"/>
        <v>6661.3812869282783</v>
      </c>
      <c r="P502" s="4">
        <f t="shared" si="155"/>
        <v>6521.4595936849792</v>
      </c>
      <c r="Q502" s="4">
        <f t="shared" si="156"/>
        <v>6219.9119320020172</v>
      </c>
      <c r="R502" s="4">
        <f t="shared" si="157"/>
        <v>1811.7304997058247</v>
      </c>
      <c r="S502" s="4">
        <f t="shared" si="158"/>
        <v>1734.8573973995422</v>
      </c>
      <c r="T502" s="4">
        <f t="shared" si="159"/>
        <v>1.0214555792661495</v>
      </c>
      <c r="U502" s="4">
        <f t="shared" si="160"/>
        <v>0.95376070995288176</v>
      </c>
      <c r="V502" s="4">
        <f t="shared" si="161"/>
        <v>0.95756923984071329</v>
      </c>
      <c r="W502" s="4"/>
      <c r="X502">
        <f>IF(front!E502&gt;$X$2,O502,P502)</f>
        <v>6661.3812869282783</v>
      </c>
      <c r="Y502">
        <f t="shared" si="170"/>
        <v>6393.5728537114255</v>
      </c>
      <c r="Z502">
        <f>SUMPRODUCT($B$7:$B$456,Y$7:Y$456,EXP(constants!$B$32+constants!$A$32*ABS($A$7:$A$456-$A502)))</f>
        <v>8.6028534263629126</v>
      </c>
      <c r="AA502">
        <f t="shared" si="150"/>
        <v>6384.9700002850623</v>
      </c>
      <c r="AB502">
        <f t="shared" si="162"/>
        <v>6380.8123912653109</v>
      </c>
      <c r="AD502" s="4">
        <f t="shared" si="151"/>
        <v>54.301930469935087</v>
      </c>
      <c r="AE502">
        <f>SUMPRODUCT($B$7:$B$456,AD$7:AD$456,EXP(constants!$B$32+constants!$A$32*ABS($A$7:$A$456-$A502)))</f>
        <v>4.4688968683528136</v>
      </c>
      <c r="AF502" s="4">
        <f t="shared" si="152"/>
        <v>49.833033601582272</v>
      </c>
      <c r="AG502">
        <f t="shared" si="163"/>
        <v>49.833033601582272</v>
      </c>
      <c r="AH502" s="4"/>
      <c r="AI502" s="5">
        <f>SUMPRODUCT(constants!$B$13:$B$20,A502^constants!$A$13:$A$20)*constants!$C$10/((A502/1000000000)^5*(EXP(0.014388/(A502/1000000000)/constants!$B$9)-1))</f>
        <v>3.2249322877366994E-6</v>
      </c>
      <c r="AJ502">
        <f>SUMPRODUCT(A502^constants!$E$28:$J$28,constants!$E$27:$J$27)</f>
        <v>5.8417587850634551E-7</v>
      </c>
      <c r="AL502" s="17">
        <f t="shared" si="153"/>
        <v>5.0541092418753865E-10</v>
      </c>
      <c r="AM502">
        <f t="shared" si="164"/>
        <v>1.1722663387841536E-8</v>
      </c>
      <c r="AN502">
        <f t="shared" si="165"/>
        <v>4.3114001269689166E-2</v>
      </c>
      <c r="AO502">
        <f t="shared" si="166"/>
        <v>2.2021289918666224E-8</v>
      </c>
      <c r="AQ502">
        <f t="shared" si="169"/>
        <v>5.0541092418753865E-10</v>
      </c>
      <c r="AS502" s="4">
        <f t="shared" si="167"/>
        <v>2.2951013589768414E-2</v>
      </c>
    </row>
    <row r="503" spans="1:45" x14ac:dyDescent="0.2">
      <c r="A503">
        <f>front!A503</f>
        <v>422.4</v>
      </c>
      <c r="B503" s="1">
        <f t="shared" si="168"/>
        <v>0.46999999999997044</v>
      </c>
      <c r="C503">
        <f>front!D503-front!B503</f>
        <v>4057.93</v>
      </c>
      <c r="D503" s="2">
        <f>front!E503-front!C503</f>
        <v>32116.399999999998</v>
      </c>
      <c r="E503" s="2">
        <f>IF(front!F503-front!C503&gt;0,front!F503-front!C503,0)</f>
        <v>30647.3</v>
      </c>
      <c r="F503" s="2">
        <f>front!I503-front!H503</f>
        <v>10494.5</v>
      </c>
      <c r="G503" s="2">
        <f>IF(front!J503-front!H503&gt;0,front!J503-front!H503,0)</f>
        <v>10059.899999999998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4048.9184362075416</v>
      </c>
      <c r="J503" s="4">
        <f>D503/(constants!$A$4+constants!$B$4*data!D503+constants!$C$4*data!D503^2+constants!$D$4*data!D503^3+constants!$E$4*data!D503^4+constants!$F$4*data!D503^5+constants!$G$4*data!D503^6+constants!$H$4*data!D503^7)</f>
        <v>32990.089095250805</v>
      </c>
      <c r="K503" s="4">
        <f>E503/(constants!$A$4+constants!$B$4*data!E503+constants!$C$4*data!E503^2+constants!$D$4*data!E503^3+constants!$E$4*data!E503^4+constants!$F$4*data!E503^5+constants!$G$4*data!E503^6+constants!$H$4*data!E503^7)</f>
        <v>31421.215130859448</v>
      </c>
      <c r="L503" s="4">
        <f>F503/(constants!$A$4+constants!$B$4*data!F503+constants!$C$4*data!F503^2+constants!$D$4*data!F503^3+constants!$E$4*data!F503^4+constants!$F$4*data!F503^5+constants!$G$4*data!F503^6+constants!$H$4*data!F503^7)</f>
        <v>10496.813776484682</v>
      </c>
      <c r="M503" s="4">
        <f>G503/(constants!$A$4+constants!$B$4*data!G503+constants!$C$4*data!G503^2+constants!$D$4*data!G503^3+constants!$E$4*data!G503^4+constants!$F$4*data!G503^5+constants!$G$4*data!G503^6+constants!$H$4*data!G503^7)</f>
        <v>10059.059319999877</v>
      </c>
      <c r="N503" s="4"/>
      <c r="O503" s="4">
        <f t="shared" si="154"/>
        <v>6748.1973936792365</v>
      </c>
      <c r="P503" s="4">
        <f t="shared" si="155"/>
        <v>6598.0178190501611</v>
      </c>
      <c r="Q503" s="4">
        <f t="shared" si="156"/>
        <v>6284.2430261718891</v>
      </c>
      <c r="R503" s="4">
        <f t="shared" si="157"/>
        <v>1749.468962747447</v>
      </c>
      <c r="S503" s="4">
        <f t="shared" si="158"/>
        <v>1676.5098866666463</v>
      </c>
      <c r="T503" s="4">
        <f t="shared" si="159"/>
        <v>1.0227613169208893</v>
      </c>
      <c r="U503" s="4">
        <f t="shared" si="160"/>
        <v>0.95244408222537325</v>
      </c>
      <c r="V503" s="4">
        <f t="shared" si="161"/>
        <v>0.95829644444436302</v>
      </c>
      <c r="W503" s="4"/>
      <c r="X503">
        <f>IF(front!E503&gt;$X$2,O503,P503)</f>
        <v>6748.1973936792365</v>
      </c>
      <c r="Y503">
        <f t="shared" si="170"/>
        <v>6480.3889604623837</v>
      </c>
      <c r="Z503">
        <f>SUMPRODUCT($B$7:$B$456,Y$7:Y$456,EXP(constants!$B$32+constants!$A$32*ABS($A$7:$A$456-$A503)))</f>
        <v>8.3759151383407708</v>
      </c>
      <c r="AA503">
        <f t="shared" si="150"/>
        <v>6472.0130453240427</v>
      </c>
      <c r="AB503">
        <f t="shared" si="162"/>
        <v>6467.8554363042913</v>
      </c>
      <c r="AD503" s="4">
        <f t="shared" si="151"/>
        <v>51.147028131493926</v>
      </c>
      <c r="AE503">
        <f>SUMPRODUCT($B$7:$B$456,AD$7:AD$456,EXP(constants!$B$32+constants!$A$32*ABS($A$7:$A$456-$A503)))</f>
        <v>4.351009958697504</v>
      </c>
      <c r="AF503" s="4">
        <f t="shared" si="152"/>
        <v>46.796018172796423</v>
      </c>
      <c r="AG503">
        <f t="shared" si="163"/>
        <v>46.796018172796423</v>
      </c>
      <c r="AH503" s="4"/>
      <c r="AI503" s="5">
        <f>SUMPRODUCT(constants!$B$13:$B$20,A503^constants!$A$13:$A$20)*constants!$C$10/((A503/1000000000)^5*(EXP(0.014388/(A503/1000000000)/constants!$B$9)-1))</f>
        <v>3.2459725383919268E-6</v>
      </c>
      <c r="AJ503">
        <f>SUMPRODUCT(A503^constants!$E$28:$J$28,constants!$E$27:$J$27)</f>
        <v>5.8537245697156412E-7</v>
      </c>
      <c r="AL503" s="17">
        <f t="shared" si="153"/>
        <v>5.0186225872832179E-10</v>
      </c>
      <c r="AM503">
        <f t="shared" si="164"/>
        <v>1.2509022772195055E-8</v>
      </c>
      <c r="AN503">
        <f t="shared" si="165"/>
        <v>4.0120021193330684E-2</v>
      </c>
      <c r="AO503">
        <f t="shared" si="166"/>
        <v>2.3498483915473568E-8</v>
      </c>
      <c r="AQ503">
        <f t="shared" si="169"/>
        <v>5.0186225872832179E-10</v>
      </c>
      <c r="AS503" s="4">
        <f t="shared" si="167"/>
        <v>2.1357218641575824E-2</v>
      </c>
    </row>
    <row r="504" spans="1:45" x14ac:dyDescent="0.2">
      <c r="A504">
        <f>front!A504</f>
        <v>422.87</v>
      </c>
      <c r="B504" s="1">
        <f t="shared" si="168"/>
        <v>0.47000000000002728</v>
      </c>
      <c r="C504">
        <f>front!D504-front!B504</f>
        <v>4083.8</v>
      </c>
      <c r="D504" s="2">
        <f>front!E504-front!C504</f>
        <v>32415.3</v>
      </c>
      <c r="E504" s="2">
        <f>IF(front!F504-front!C504&gt;0,front!F504-front!C504,0)</f>
        <v>31034.000000000004</v>
      </c>
      <c r="F504" s="2">
        <f>front!I504-front!H504</f>
        <v>10107.1</v>
      </c>
      <c r="G504" s="2">
        <f>IF(front!J504-front!H504&gt;0,front!J504-front!H504,0)</f>
        <v>9718.1999999999989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4074.7391154866909</v>
      </c>
      <c r="J504" s="4">
        <f>D504/(constants!$A$4+constants!$B$4*data!D504+constants!$C$4*data!D504^2+constants!$D$4*data!D504^3+constants!$E$4*data!D504^4+constants!$F$4*data!D504^5+constants!$G$4*data!D504^6+constants!$H$4*data!D504^7)</f>
        <v>33309.923815271453</v>
      </c>
      <c r="K504" s="4">
        <f>E504/(constants!$A$4+constants!$B$4*data!E504+constants!$C$4*data!E504^2+constants!$D$4*data!E504^3+constants!$E$4*data!E504^4+constants!$F$4*data!E504^5+constants!$G$4*data!E504^6+constants!$H$4*data!E504^7)</f>
        <v>31833.675607697005</v>
      </c>
      <c r="L504" s="4">
        <f>F504/(constants!$A$4+constants!$B$4*data!F504+constants!$C$4*data!F504^2+constants!$D$4*data!F504^3+constants!$E$4*data!F504^4+constants!$F$4*data!F504^5+constants!$G$4*data!F504^6+constants!$H$4*data!F504^7)</f>
        <v>10106.57923185413</v>
      </c>
      <c r="M504" s="4">
        <f>G504/(constants!$A$4+constants!$B$4*data!G504+constants!$C$4*data!G504^2+constants!$D$4*data!G504^3+constants!$E$4*data!G504^4+constants!$F$4*data!G504^5+constants!$G$4*data!G504^6+constants!$H$4*data!G504^7)</f>
        <v>9715.2033824641749</v>
      </c>
      <c r="N504" s="4"/>
      <c r="O504" s="4">
        <f t="shared" si="154"/>
        <v>6791.2318591444846</v>
      </c>
      <c r="P504" s="4">
        <f t="shared" si="155"/>
        <v>6661.9847630542909</v>
      </c>
      <c r="Q504" s="4">
        <f t="shared" si="156"/>
        <v>6366.735121539401</v>
      </c>
      <c r="R504" s="4">
        <f t="shared" si="157"/>
        <v>1684.4298719756882</v>
      </c>
      <c r="S504" s="4">
        <f t="shared" si="158"/>
        <v>1619.2005637440291</v>
      </c>
      <c r="T504" s="4">
        <f t="shared" si="159"/>
        <v>1.0194006892370824</v>
      </c>
      <c r="U504" s="4">
        <f t="shared" si="160"/>
        <v>0.95568142948145562</v>
      </c>
      <c r="V504" s="4">
        <f t="shared" si="161"/>
        <v>0.96127514162691086</v>
      </c>
      <c r="W504" s="4"/>
      <c r="X504">
        <f>IF(front!E504&gt;$X$2,O504,P504)</f>
        <v>6791.2318591444846</v>
      </c>
      <c r="Y504">
        <f t="shared" si="170"/>
        <v>6523.4234259276318</v>
      </c>
      <c r="Z504">
        <f>SUMPRODUCT($B$7:$B$456,Y$7:Y$456,EXP(constants!$B$32+constants!$A$32*ABS($A$7:$A$456-$A504)))</f>
        <v>8.1549633508455681</v>
      </c>
      <c r="AA504">
        <f t="shared" si="150"/>
        <v>6515.2684625767861</v>
      </c>
      <c r="AB504">
        <f t="shared" si="162"/>
        <v>6511.1108535570347</v>
      </c>
      <c r="AD504" s="4">
        <f t="shared" si="151"/>
        <v>44.162876940787783</v>
      </c>
      <c r="AE504">
        <f>SUMPRODUCT($B$7:$B$456,AD$7:AD$456,EXP(constants!$B$32+constants!$A$32*ABS($A$7:$A$456-$A504)))</f>
        <v>4.2362328374032616</v>
      </c>
      <c r="AF504" s="4">
        <f t="shared" si="152"/>
        <v>39.926644103384518</v>
      </c>
      <c r="AG504">
        <f t="shared" si="163"/>
        <v>39.926644103384518</v>
      </c>
      <c r="AH504" s="4"/>
      <c r="AI504" s="5">
        <f>SUMPRODUCT(constants!$B$13:$B$20,A504^constants!$A$13:$A$20)*constants!$C$10/((A504/1000000000)^5*(EXP(0.014388/(A504/1000000000)/constants!$B$9)-1))</f>
        <v>3.267082996393137E-6</v>
      </c>
      <c r="AJ504">
        <f>SUMPRODUCT(A504^constants!$E$28:$J$28,constants!$E$27:$J$27)</f>
        <v>5.866005339604072E-7</v>
      </c>
      <c r="AL504" s="17">
        <f t="shared" si="153"/>
        <v>5.0177044591528065E-10</v>
      </c>
      <c r="AM504">
        <f t="shared" si="164"/>
        <v>1.4691956890779158E-8</v>
      </c>
      <c r="AN504">
        <f t="shared" si="165"/>
        <v>3.4152730616177997E-2</v>
      </c>
      <c r="AO504">
        <f t="shared" si="166"/>
        <v>2.7599175329043181E-8</v>
      </c>
      <c r="AQ504">
        <f t="shared" si="169"/>
        <v>5.0177044591528065E-10</v>
      </c>
      <c r="AS504" s="4">
        <f t="shared" si="167"/>
        <v>1.8180631846171767E-2</v>
      </c>
    </row>
    <row r="505" spans="1:45" x14ac:dyDescent="0.2">
      <c r="A505">
        <f>front!A505</f>
        <v>423.33</v>
      </c>
      <c r="B505" s="1">
        <f t="shared" si="168"/>
        <v>0.45999999999997954</v>
      </c>
      <c r="C505">
        <f>front!D505-front!B505</f>
        <v>4117.2700000000004</v>
      </c>
      <c r="D505" s="2">
        <f>front!E505-front!C505</f>
        <v>32597.500000000004</v>
      </c>
      <c r="E505" s="2">
        <f>IF(front!F505-front!C505&gt;0,front!F505-front!C505,0)</f>
        <v>31283.399999999998</v>
      </c>
      <c r="F505" s="2">
        <f>front!I505-front!H505</f>
        <v>9901.9000000000015</v>
      </c>
      <c r="G505" s="2">
        <f>IF(front!J505-front!H505&gt;0,front!J505-front!H505,0)</f>
        <v>9567.7999999999993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4108.1457240804766</v>
      </c>
      <c r="J505" s="4">
        <f>D505/(constants!$A$4+constants!$B$4*data!D505+constants!$C$4*data!D505^2+constants!$D$4*data!D505^3+constants!$E$4*data!D505^4+constants!$F$4*data!D505^5+constants!$G$4*data!D505^6+constants!$H$4*data!D505^7)</f>
        <v>33504.990566607259</v>
      </c>
      <c r="K505" s="4">
        <f>E505/(constants!$A$4+constants!$B$4*data!E505+constants!$C$4*data!E505^2+constants!$D$4*data!E505^3+constants!$E$4*data!E505^4+constants!$F$4*data!E505^5+constants!$G$4*data!E505^6+constants!$H$4*data!E505^7)</f>
        <v>32099.879972195373</v>
      </c>
      <c r="L505" s="4">
        <f>F505/(constants!$A$4+constants!$B$4*data!F505+constants!$C$4*data!F505^2+constants!$D$4*data!F505^3+constants!$E$4*data!F505^4+constants!$F$4*data!F505^5+constants!$G$4*data!F505^6+constants!$H$4*data!F505^7)</f>
        <v>9900.0277561438597</v>
      </c>
      <c r="M505" s="4">
        <f>G505/(constants!$A$4+constants!$B$4*data!G505+constants!$C$4*data!G505^2+constants!$D$4*data!G505^3+constants!$E$4*data!G505^4+constants!$F$4*data!G505^5+constants!$G$4*data!G505^6+constants!$H$4*data!G505^7)</f>
        <v>9563.9416578532691</v>
      </c>
      <c r="N505" s="4"/>
      <c r="O505" s="4">
        <f t="shared" si="154"/>
        <v>6846.9095401341274</v>
      </c>
      <c r="P505" s="4">
        <f t="shared" si="155"/>
        <v>6700.9981133214515</v>
      </c>
      <c r="Q505" s="4">
        <f t="shared" si="156"/>
        <v>6419.9759944390744</v>
      </c>
      <c r="R505" s="4">
        <f t="shared" si="157"/>
        <v>1650.0046260239767</v>
      </c>
      <c r="S505" s="4">
        <f t="shared" si="158"/>
        <v>1593.9902763088783</v>
      </c>
      <c r="T505" s="4">
        <f t="shared" si="159"/>
        <v>1.0217745810915253</v>
      </c>
      <c r="U505" s="4">
        <f t="shared" si="160"/>
        <v>0.95806264766382931</v>
      </c>
      <c r="V505" s="4">
        <f t="shared" si="161"/>
        <v>0.96605200444190487</v>
      </c>
      <c r="W505" s="4"/>
      <c r="X505">
        <f>IF(front!E505&gt;$X$2,O505,P505)</f>
        <v>6846.9095401341274</v>
      </c>
      <c r="Y505">
        <f t="shared" si="170"/>
        <v>6579.1011069172746</v>
      </c>
      <c r="Z505">
        <f>SUMPRODUCT($B$7:$B$456,Y$7:Y$456,EXP(constants!$B$32+constants!$A$32*ABS($A$7:$A$456-$A505)))</f>
        <v>7.9443576091817079</v>
      </c>
      <c r="AA505">
        <f t="shared" si="150"/>
        <v>6571.1567493080929</v>
      </c>
      <c r="AB505">
        <f t="shared" si="162"/>
        <v>6566.9991402883416</v>
      </c>
      <c r="AD505" s="4">
        <f t="shared" si="151"/>
        <v>35.275914103062405</v>
      </c>
      <c r="AE505">
        <f>SUMPRODUCT($B$7:$B$456,AD$7:AD$456,EXP(constants!$B$32+constants!$A$32*ABS($A$7:$A$456-$A505)))</f>
        <v>4.1268301435837245</v>
      </c>
      <c r="AF505" s="4">
        <f t="shared" si="152"/>
        <v>31.149083959478681</v>
      </c>
      <c r="AG505">
        <f t="shared" si="163"/>
        <v>31.149083959478681</v>
      </c>
      <c r="AH505" s="4"/>
      <c r="AI505" s="5">
        <f>SUMPRODUCT(constants!$B$13:$B$20,A505^constants!$A$13:$A$20)*constants!$C$10/((A505/1000000000)^5*(EXP(0.014388/(A505/1000000000)/constants!$B$9)-1))</f>
        <v>3.287812124711146E-6</v>
      </c>
      <c r="AJ505">
        <f>SUMPRODUCT(A505^constants!$E$28:$J$28,constants!$E$27:$J$27)</f>
        <v>5.8783255460953575E-7</v>
      </c>
      <c r="AL505" s="17">
        <f t="shared" si="153"/>
        <v>5.0065670094891863E-10</v>
      </c>
      <c r="AM505">
        <f t="shared" si="164"/>
        <v>1.887158400466085E-8</v>
      </c>
      <c r="AN505">
        <f t="shared" si="165"/>
        <v>2.6529659663188203E-2</v>
      </c>
      <c r="AO505">
        <f t="shared" si="166"/>
        <v>3.5450699968245001E-8</v>
      </c>
      <c r="AQ505">
        <f t="shared" si="169"/>
        <v>5.0065670094891863E-10</v>
      </c>
      <c r="AS505" s="4">
        <f t="shared" si="167"/>
        <v>1.4122618210567981E-2</v>
      </c>
    </row>
    <row r="506" spans="1:45" x14ac:dyDescent="0.2">
      <c r="A506">
        <f>front!A506</f>
        <v>423.8</v>
      </c>
      <c r="B506" s="1">
        <f t="shared" si="168"/>
        <v>0.47000000000002728</v>
      </c>
      <c r="C506">
        <f>front!D506-front!B506</f>
        <v>4169.67</v>
      </c>
      <c r="D506" s="2">
        <f>front!E506-front!C506</f>
        <v>32906.5</v>
      </c>
      <c r="E506" s="2">
        <f>IF(front!F506-front!C506&gt;0,front!F506-front!C506,0)</f>
        <v>31596.799999999999</v>
      </c>
      <c r="F506" s="2">
        <f>front!I506-front!H506</f>
        <v>9889.1</v>
      </c>
      <c r="G506" s="2">
        <f>IF(front!J506-front!H506&gt;0,front!J506-front!H506,0)</f>
        <v>9513.1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4160.4474526044496</v>
      </c>
      <c r="J506" s="4">
        <f>D506/(constants!$A$4+constants!$B$4*data!D506+constants!$C$4*data!D506^2+constants!$D$4*data!D506^3+constants!$E$4*data!D506^4+constants!$F$4*data!D506^5+constants!$G$4*data!D506^6+constants!$H$4*data!D506^7)</f>
        <v>33835.994946425446</v>
      </c>
      <c r="K506" s="4">
        <f>E506/(constants!$A$4+constants!$B$4*data!E506+constants!$C$4*data!E506^2+constants!$D$4*data!E506^3+constants!$E$4*data!E506^4+constants!$F$4*data!E506^5+constants!$G$4*data!E506^6+constants!$H$4*data!E506^7)</f>
        <v>32434.608227991685</v>
      </c>
      <c r="L506" s="4">
        <f>F506/(constants!$A$4+constants!$B$4*data!F506+constants!$C$4*data!F506^2+constants!$D$4*data!F506^3+constants!$E$4*data!F506^4+constants!$F$4*data!F506^5+constants!$G$4*data!F506^6+constants!$H$4*data!F506^7)</f>
        <v>9887.1468158575699</v>
      </c>
      <c r="M506" s="4">
        <f>G506/(constants!$A$4+constants!$B$4*data!G506+constants!$C$4*data!G506^2+constants!$D$4*data!G506^3+constants!$E$4*data!G506^4+constants!$F$4*data!G506^5+constants!$G$4*data!G506^6+constants!$H$4*data!G506^7)</f>
        <v>9508.9411714779399</v>
      </c>
      <c r="N506" s="4"/>
      <c r="O506" s="4">
        <f t="shared" si="154"/>
        <v>6934.079087674083</v>
      </c>
      <c r="P506" s="4">
        <f t="shared" si="155"/>
        <v>6767.1989892850888</v>
      </c>
      <c r="Q506" s="4">
        <f t="shared" si="156"/>
        <v>6486.9216455983369</v>
      </c>
      <c r="R506" s="4">
        <f t="shared" si="157"/>
        <v>1647.8578026429284</v>
      </c>
      <c r="S506" s="4">
        <f t="shared" si="158"/>
        <v>1584.8235285796566</v>
      </c>
      <c r="T506" s="4">
        <f t="shared" si="159"/>
        <v>1.0246601435325347</v>
      </c>
      <c r="U506" s="4">
        <f t="shared" si="160"/>
        <v>0.95858296111426133</v>
      </c>
      <c r="V506" s="4">
        <f t="shared" si="161"/>
        <v>0.96174774670352392</v>
      </c>
      <c r="W506" s="4"/>
      <c r="X506">
        <f>IF(front!E506&gt;$X$2,O506,P506)</f>
        <v>6934.079087674083</v>
      </c>
      <c r="Y506">
        <f t="shared" si="170"/>
        <v>6666.2706544572302</v>
      </c>
      <c r="Z506">
        <f>SUMPRODUCT($B$7:$B$456,Y$7:Y$456,EXP(constants!$B$32+constants!$A$32*ABS($A$7:$A$456-$A506)))</f>
        <v>7.7347900592175494</v>
      </c>
      <c r="AA506">
        <f t="shared" si="150"/>
        <v>6658.5358643980126</v>
      </c>
      <c r="AB506">
        <f t="shared" si="162"/>
        <v>6654.3782553782612</v>
      </c>
      <c r="AD506" s="4">
        <f t="shared" si="151"/>
        <v>42.415101416876041</v>
      </c>
      <c r="AE506">
        <f>SUMPRODUCT($B$7:$B$456,AD$7:AD$456,EXP(constants!$B$32+constants!$A$32*ABS($A$7:$A$456-$A506)))</f>
        <v>4.0179667558996757</v>
      </c>
      <c r="AF506" s="4">
        <f t="shared" si="152"/>
        <v>38.397134660976363</v>
      </c>
      <c r="AG506">
        <f t="shared" si="163"/>
        <v>38.397134660976363</v>
      </c>
      <c r="AH506" s="4"/>
      <c r="AI506" s="5">
        <f>SUMPRODUCT(constants!$B$13:$B$20,A506^constants!$A$13:$A$20)*constants!$C$10/((A506/1000000000)^5*(EXP(0.014388/(A506/1000000000)/constants!$B$9)-1))</f>
        <v>3.3090610310703372E-6</v>
      </c>
      <c r="AJ506">
        <f>SUMPRODUCT(A506^constants!$E$28:$J$28,constants!$E$27:$J$27)</f>
        <v>5.8912163622681099E-7</v>
      </c>
      <c r="AL506" s="17">
        <f t="shared" si="153"/>
        <v>4.9727576402736921E-10</v>
      </c>
      <c r="AM506">
        <f t="shared" si="164"/>
        <v>1.5342854132955523E-8</v>
      </c>
      <c r="AN506">
        <f t="shared" si="165"/>
        <v>3.2410903455000001E-2</v>
      </c>
      <c r="AO506">
        <f t="shared" si="166"/>
        <v>2.8821900609382842E-8</v>
      </c>
      <c r="AQ506">
        <f t="shared" si="169"/>
        <v>4.9727576402736921E-10</v>
      </c>
      <c r="AS506" s="4">
        <f t="shared" si="167"/>
        <v>1.7253399446720847E-2</v>
      </c>
    </row>
    <row r="507" spans="1:45" x14ac:dyDescent="0.2">
      <c r="A507">
        <f>front!A507</f>
        <v>424.26</v>
      </c>
      <c r="B507" s="1">
        <f t="shared" si="168"/>
        <v>0.45999999999997954</v>
      </c>
      <c r="C507">
        <f>front!D507-front!B507</f>
        <v>4226.5300000000007</v>
      </c>
      <c r="D507" s="2">
        <f>front!E507-front!C507</f>
        <v>33196.799999999996</v>
      </c>
      <c r="E507" s="2">
        <f>IF(front!F507-front!C507&gt;0,front!F507-front!C507,0)</f>
        <v>31951.799999999996</v>
      </c>
      <c r="F507" s="2">
        <f>front!I507-front!H507</f>
        <v>9921.9</v>
      </c>
      <c r="G507" s="2">
        <f>IF(front!J507-front!H507&gt;0,front!J507-front!H507,0)</f>
        <v>9631.3000000000011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4217.2022038486348</v>
      </c>
      <c r="J507" s="4">
        <f>D507/(constants!$A$4+constants!$B$4*data!D507+constants!$C$4*data!D507^2+constants!$D$4*data!D507^3+constants!$E$4*data!D507^4+constants!$F$4*data!D507^5+constants!$G$4*data!D507^6+constants!$H$4*data!D507^7)</f>
        <v>34147.177990181524</v>
      </c>
      <c r="K507" s="4">
        <f>E507/(constants!$A$4+constants!$B$4*data!E507+constants!$C$4*data!E507^2+constants!$D$4*data!E507^3+constants!$E$4*data!E507^4+constants!$F$4*data!E507^5+constants!$G$4*data!E507^6+constants!$H$4*data!E507^7)</f>
        <v>32814.052448958901</v>
      </c>
      <c r="L507" s="4">
        <f>F507/(constants!$A$4+constants!$B$4*data!F507+constants!$C$4*data!F507^2+constants!$D$4*data!F507^3+constants!$E$4*data!F507^4+constants!$F$4*data!F507^5+constants!$G$4*data!F507^6+constants!$H$4*data!F507^7)</f>
        <v>9920.1550100313143</v>
      </c>
      <c r="M507" s="4">
        <f>G507/(constants!$A$4+constants!$B$4*data!G507+constants!$C$4*data!G507^2+constants!$D$4*data!G507^3+constants!$E$4*data!G507^4+constants!$F$4*data!G507^5+constants!$G$4*data!G507^6+constants!$H$4*data!G507^7)</f>
        <v>9627.7990971389518</v>
      </c>
      <c r="N507" s="4"/>
      <c r="O507" s="4">
        <f t="shared" si="154"/>
        <v>7028.6703397477249</v>
      </c>
      <c r="P507" s="4">
        <f t="shared" si="155"/>
        <v>6829.4355980363052</v>
      </c>
      <c r="Q507" s="4">
        <f t="shared" si="156"/>
        <v>6562.8104897917801</v>
      </c>
      <c r="R507" s="4">
        <f t="shared" si="157"/>
        <v>1653.3591683385525</v>
      </c>
      <c r="S507" s="4">
        <f t="shared" si="158"/>
        <v>1604.6331828564921</v>
      </c>
      <c r="T507" s="4">
        <f t="shared" si="159"/>
        <v>1.0291729439206816</v>
      </c>
      <c r="U507" s="4">
        <f t="shared" si="160"/>
        <v>0.9609594227199113</v>
      </c>
      <c r="V507" s="4">
        <f t="shared" si="161"/>
        <v>0.97052909832591017</v>
      </c>
      <c r="W507" s="4"/>
      <c r="X507">
        <f>IF(front!E507&gt;$X$2,O507,P507)</f>
        <v>7028.6703397477249</v>
      </c>
      <c r="Y507">
        <f t="shared" si="170"/>
        <v>6760.8619065308721</v>
      </c>
      <c r="Z507">
        <f>SUMPRODUCT($B$7:$B$456,Y$7:Y$456,EXP(constants!$B$32+constants!$A$32*ABS($A$7:$A$456-$A507)))</f>
        <v>7.5350354892761846</v>
      </c>
      <c r="AA507">
        <f t="shared" si="150"/>
        <v>6753.326871041596</v>
      </c>
      <c r="AB507">
        <f t="shared" si="162"/>
        <v>6749.1692620218446</v>
      </c>
      <c r="AD507" s="4">
        <f t="shared" si="151"/>
        <v>27.849081502027957</v>
      </c>
      <c r="AE507">
        <f>SUMPRODUCT($B$7:$B$456,AD$7:AD$456,EXP(constants!$B$32+constants!$A$32*ABS($A$7:$A$456-$A507)))</f>
        <v>3.9142008856926389</v>
      </c>
      <c r="AF507" s="4">
        <f t="shared" si="152"/>
        <v>23.934880616335317</v>
      </c>
      <c r="AG507">
        <f t="shared" si="163"/>
        <v>23.934880616335317</v>
      </c>
      <c r="AH507" s="4"/>
      <c r="AI507" s="5">
        <f>SUMPRODUCT(constants!$B$13:$B$20,A507^constants!$A$13:$A$20)*constants!$C$10/((A507/1000000000)^5*(EXP(0.014388/(A507/1000000000)/constants!$B$9)-1))</f>
        <v>3.329925350713629E-6</v>
      </c>
      <c r="AJ507">
        <f>SUMPRODUCT(A507^constants!$E$28:$J$28,constants!$E$27:$J$27)</f>
        <v>5.9041247634628426E-7</v>
      </c>
      <c r="AL507" s="17">
        <f t="shared" si="153"/>
        <v>4.9338299595646606E-10</v>
      </c>
      <c r="AM507">
        <f t="shared" si="164"/>
        <v>2.4667450229241321E-8</v>
      </c>
      <c r="AN507">
        <f t="shared" si="165"/>
        <v>2.0001377984806851E-2</v>
      </c>
      <c r="AO507">
        <f t="shared" si="166"/>
        <v>4.6338366553781299E-8</v>
      </c>
      <c r="AQ507">
        <f t="shared" si="169"/>
        <v>4.9338299595646606E-10</v>
      </c>
      <c r="AS507" s="4">
        <f t="shared" si="167"/>
        <v>1.0647397235805349E-2</v>
      </c>
    </row>
    <row r="508" spans="1:45" x14ac:dyDescent="0.2">
      <c r="A508">
        <f>front!A508</f>
        <v>424.73</v>
      </c>
      <c r="B508" s="1">
        <f t="shared" si="168"/>
        <v>0.47000000000002728</v>
      </c>
      <c r="C508">
        <f>front!D508-front!B508</f>
        <v>4267.53</v>
      </c>
      <c r="D508" s="2">
        <f>front!E508-front!C508</f>
        <v>33488.300000000003</v>
      </c>
      <c r="E508" s="2">
        <f>IF(front!F508-front!C508&gt;0,front!F508-front!C508,0)</f>
        <v>32274.400000000001</v>
      </c>
      <c r="F508" s="2">
        <f>front!I508-front!H508</f>
        <v>9924.1000000000022</v>
      </c>
      <c r="G508" s="2">
        <f>IF(front!J508-front!H508&gt;0,front!J508-front!H508,0)</f>
        <v>9621.9000000000015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4258.1272380414057</v>
      </c>
      <c r="J508" s="4">
        <f>D508/(constants!$A$4+constants!$B$4*data!D508+constants!$C$4*data!D508^2+constants!$D$4*data!D508^3+constants!$E$4*data!D508^4+constants!$F$4*data!D508^5+constants!$G$4*data!D508^6+constants!$H$4*data!D508^7)</f>
        <v>34459.852831744895</v>
      </c>
      <c r="K508" s="4">
        <f>E508/(constants!$A$4+constants!$B$4*data!E508+constants!$C$4*data!E508^2+constants!$D$4*data!E508^3+constants!$E$4*data!E508^4+constants!$F$4*data!E508^5+constants!$G$4*data!E508^6+constants!$H$4*data!E508^7)</f>
        <v>33159.128485833673</v>
      </c>
      <c r="L508" s="4">
        <f>F508/(constants!$A$4+constants!$B$4*data!F508+constants!$C$4*data!F508^2+constants!$D$4*data!F508^3+constants!$E$4*data!F508^4+constants!$F$4*data!F508^5+constants!$G$4*data!F508^6+constants!$H$4*data!F508^7)</f>
        <v>9922.3690664616024</v>
      </c>
      <c r="M508" s="4">
        <f>G508/(constants!$A$4+constants!$B$4*data!G508+constants!$C$4*data!G508^2+constants!$D$4*data!G508^3+constants!$E$4*data!G508^4+constants!$F$4*data!G508^5+constants!$G$4*data!G508^6+constants!$H$4*data!G508^7)</f>
        <v>9618.3455986547415</v>
      </c>
      <c r="N508" s="4"/>
      <c r="O508" s="4">
        <f t="shared" si="154"/>
        <v>7096.8787300690092</v>
      </c>
      <c r="P508" s="4">
        <f t="shared" si="155"/>
        <v>6891.9705663489785</v>
      </c>
      <c r="Q508" s="4">
        <f t="shared" si="156"/>
        <v>6631.8256971667352</v>
      </c>
      <c r="R508" s="4">
        <f t="shared" si="157"/>
        <v>1653.7281777436003</v>
      </c>
      <c r="S508" s="4">
        <f t="shared" si="158"/>
        <v>1603.0575997757903</v>
      </c>
      <c r="T508" s="4">
        <f t="shared" si="159"/>
        <v>1.0297314333756042</v>
      </c>
      <c r="U508" s="4">
        <f t="shared" si="160"/>
        <v>0.96225392046036329</v>
      </c>
      <c r="V508" s="4">
        <f t="shared" si="161"/>
        <v>0.96935979041190035</v>
      </c>
      <c r="W508" s="4"/>
      <c r="X508">
        <f>IF(front!E508&gt;$X$2,O508,P508)</f>
        <v>7096.8787300690092</v>
      </c>
      <c r="Y508">
        <f t="shared" si="170"/>
        <v>6829.0702968521564</v>
      </c>
      <c r="Z508">
        <f>SUMPRODUCT($B$7:$B$456,Y$7:Y$456,EXP(constants!$B$32+constants!$A$32*ABS($A$7:$A$456-$A508)))</f>
        <v>7.3362656196324112</v>
      </c>
      <c r="AA508">
        <f t="shared" si="150"/>
        <v>6821.7340312325241</v>
      </c>
      <c r="AB508">
        <f t="shared" si="162"/>
        <v>6817.5764222127727</v>
      </c>
      <c r="AD508" s="4">
        <f t="shared" si="151"/>
        <v>29.814172938590673</v>
      </c>
      <c r="AE508">
        <f>SUMPRODUCT($B$7:$B$456,AD$7:AD$456,EXP(constants!$B$32+constants!$A$32*ABS($A$7:$A$456-$A508)))</f>
        <v>3.8109465346128126</v>
      </c>
      <c r="AF508" s="4">
        <f t="shared" si="152"/>
        <v>26.003226403977859</v>
      </c>
      <c r="AG508">
        <f t="shared" si="163"/>
        <v>26.003226403977859</v>
      </c>
      <c r="AH508" s="4"/>
      <c r="AI508" s="5">
        <f>SUMPRODUCT(constants!$B$13:$B$20,A508^constants!$A$13:$A$20)*constants!$C$10/((A508/1000000000)^5*(EXP(0.014388/(A508/1000000000)/constants!$B$9)-1))</f>
        <v>3.3513120656777348E-6</v>
      </c>
      <c r="AJ508">
        <f>SUMPRODUCT(A508^constants!$E$28:$J$28,constants!$E$27:$J$27)</f>
        <v>5.9176072524314222E-7</v>
      </c>
      <c r="AL508" s="17">
        <f t="shared" si="153"/>
        <v>4.9156941677376947E-10</v>
      </c>
      <c r="AM508">
        <f t="shared" si="164"/>
        <v>2.2757203896537134E-8</v>
      </c>
      <c r="AN508">
        <f t="shared" si="165"/>
        <v>2.1600606955433987E-2</v>
      </c>
      <c r="AO508">
        <f t="shared" si="166"/>
        <v>4.2749925350890686E-8</v>
      </c>
      <c r="AQ508">
        <f t="shared" si="169"/>
        <v>4.9156941677376947E-10</v>
      </c>
      <c r="AS508" s="4">
        <f t="shared" si="167"/>
        <v>1.1498719886385199E-2</v>
      </c>
    </row>
    <row r="509" spans="1:45" x14ac:dyDescent="0.2">
      <c r="A509">
        <f>front!A509</f>
        <v>425.19</v>
      </c>
      <c r="B509" s="1">
        <f t="shared" si="168"/>
        <v>0.45999999999997954</v>
      </c>
      <c r="C509">
        <f>front!D509-front!B509</f>
        <v>4282.53</v>
      </c>
      <c r="D509" s="2">
        <f>front!E509-front!C509</f>
        <v>33796.699999999997</v>
      </c>
      <c r="E509" s="2">
        <f>IF(front!F509-front!C509&gt;0,front!F509-front!C509,0)</f>
        <v>32544.799999999996</v>
      </c>
      <c r="F509" s="2">
        <f>front!I509-front!H509</f>
        <v>9910.7999999999993</v>
      </c>
      <c r="G509" s="2">
        <f>IF(front!J509-front!H509&gt;0,front!J509-front!H509,0)</f>
        <v>9615.4000000000015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4273.1000101208201</v>
      </c>
      <c r="J509" s="4">
        <f>D509/(constants!$A$4+constants!$B$4*data!D509+constants!$C$4*data!D509^2+constants!$D$4*data!D509^3+constants!$E$4*data!D509^4+constants!$F$4*data!D509^5+constants!$G$4*data!D509^6+constants!$H$4*data!D509^7)</f>
        <v>34790.879979964964</v>
      </c>
      <c r="K509" s="4">
        <f>E509/(constants!$A$4+constants!$B$4*data!E509+constants!$C$4*data!E509^2+constants!$D$4*data!E509^3+constants!$E$4*data!E509^4+constants!$F$4*data!E509^5+constants!$G$4*data!E509^6+constants!$H$4*data!E509^7)</f>
        <v>33448.560724933588</v>
      </c>
      <c r="L509" s="4">
        <f>F509/(constants!$A$4+constants!$B$4*data!F509+constants!$C$4*data!F509^2+constants!$D$4*data!F509^3+constants!$E$4*data!F509^4+constants!$F$4*data!F509^5+constants!$G$4*data!F509^6+constants!$H$4*data!F509^7)</f>
        <v>9908.984265851459</v>
      </c>
      <c r="M509" s="4">
        <f>G509/(constants!$A$4+constants!$B$4*data!G509+constants!$C$4*data!G509^2+constants!$D$4*data!G509^3+constants!$E$4*data!G509^4+constants!$F$4*data!G509^5+constants!$G$4*data!G509^6+constants!$H$4*data!G509^7)</f>
        <v>9611.8087244014769</v>
      </c>
      <c r="N509" s="4"/>
      <c r="O509" s="4">
        <f t="shared" si="154"/>
        <v>7121.8333502013675</v>
      </c>
      <c r="P509" s="4">
        <f t="shared" si="155"/>
        <v>6958.1759959929932</v>
      </c>
      <c r="Q509" s="4">
        <f t="shared" si="156"/>
        <v>6689.7121449867172</v>
      </c>
      <c r="R509" s="4">
        <f t="shared" si="157"/>
        <v>1651.4973776419097</v>
      </c>
      <c r="S509" s="4">
        <f t="shared" si="158"/>
        <v>1601.9681207335796</v>
      </c>
      <c r="T509" s="4">
        <f t="shared" si="159"/>
        <v>1.0235201515889538</v>
      </c>
      <c r="U509" s="4">
        <f t="shared" si="160"/>
        <v>0.96141749631500029</v>
      </c>
      <c r="V509" s="4">
        <f t="shared" si="161"/>
        <v>0.97000948498080541</v>
      </c>
      <c r="W509" s="4"/>
      <c r="X509">
        <f>IF(front!E509&gt;$X$2,O509,P509)</f>
        <v>7121.8333502013675</v>
      </c>
      <c r="Y509">
        <f t="shared" si="170"/>
        <v>6854.0249169845147</v>
      </c>
      <c r="Z509">
        <f>SUMPRODUCT($B$7:$B$456,Y$7:Y$456,EXP(constants!$B$32+constants!$A$32*ABS($A$7:$A$456-$A509)))</f>
        <v>7.1468031296868784</v>
      </c>
      <c r="AA509">
        <f t="shared" si="150"/>
        <v>6846.8781138548275</v>
      </c>
      <c r="AB509">
        <f t="shared" si="162"/>
        <v>6842.7205048350761</v>
      </c>
      <c r="AD509" s="4">
        <f t="shared" si="151"/>
        <v>28.687026426661987</v>
      </c>
      <c r="AE509">
        <f>SUMPRODUCT($B$7:$B$456,AD$7:AD$456,EXP(constants!$B$32+constants!$A$32*ABS($A$7:$A$456-$A509)))</f>
        <v>3.7125270584197989</v>
      </c>
      <c r="AF509" s="4">
        <f t="shared" si="152"/>
        <v>24.974499368242189</v>
      </c>
      <c r="AG509">
        <f t="shared" si="163"/>
        <v>24.974499368242189</v>
      </c>
      <c r="AH509" s="4"/>
      <c r="AI509" s="5">
        <f>SUMPRODUCT(constants!$B$13:$B$20,A509^constants!$A$13:$A$20)*constants!$C$10/((A509/1000000000)^5*(EXP(0.014388/(A509/1000000000)/constants!$B$9)-1))</f>
        <v>3.3723109435510897E-6</v>
      </c>
      <c r="AJ509">
        <f>SUMPRODUCT(A509^constants!$E$28:$J$28,constants!$E$27:$J$27)</f>
        <v>5.9310853878295463E-7</v>
      </c>
      <c r="AL509" s="17">
        <f t="shared" si="153"/>
        <v>4.9283189941313689E-10</v>
      </c>
      <c r="AM509">
        <f t="shared" si="164"/>
        <v>2.3748565688454083E-8</v>
      </c>
      <c r="AN509">
        <f t="shared" si="165"/>
        <v>2.0752070077762152E-2</v>
      </c>
      <c r="AO509">
        <f t="shared" si="166"/>
        <v>4.4612221035055276E-8</v>
      </c>
      <c r="AQ509">
        <f t="shared" si="169"/>
        <v>4.9283189941313689E-10</v>
      </c>
      <c r="AS509" s="4">
        <f t="shared" si="167"/>
        <v>1.104701554818086E-2</v>
      </c>
    </row>
    <row r="510" spans="1:45" x14ac:dyDescent="0.2">
      <c r="A510">
        <f>front!A510</f>
        <v>425.66</v>
      </c>
      <c r="B510" s="1">
        <f t="shared" si="168"/>
        <v>0.47000000000002728</v>
      </c>
      <c r="C510">
        <f>front!D510-front!B510</f>
        <v>4327.26</v>
      </c>
      <c r="D510" s="2">
        <f>front!E510-front!C510</f>
        <v>34201</v>
      </c>
      <c r="E510" s="2">
        <f>IF(front!F510-front!C510&gt;0,front!F510-front!C510,0)</f>
        <v>32971.599999999999</v>
      </c>
      <c r="F510" s="2">
        <f>front!I510-front!H510</f>
        <v>9725.6</v>
      </c>
      <c r="G510" s="2">
        <f>IF(front!J510-front!H510&gt;0,front!J510-front!H510,0)</f>
        <v>9433.4999999999982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4317.7494617374541</v>
      </c>
      <c r="J510" s="4">
        <f>D510/(constants!$A$4+constants!$B$4*data!D510+constants!$C$4*data!D510^2+constants!$D$4*data!D510^3+constants!$E$4*data!D510^4+constants!$F$4*data!D510^5+constants!$G$4*data!D510^6+constants!$H$4*data!D510^7)</f>
        <v>35225.194142262408</v>
      </c>
      <c r="K510" s="4">
        <f>E510/(constants!$A$4+constants!$B$4*data!E510+constants!$C$4*data!E510^2+constants!$D$4*data!E510^3+constants!$E$4*data!E510^4+constants!$F$4*data!E510^5+constants!$G$4*data!E510^6+constants!$H$4*data!E510^7)</f>
        <v>33905.760246225575</v>
      </c>
      <c r="L510" s="4">
        <f>F510/(constants!$A$4+constants!$B$4*data!F510+constants!$C$4*data!F510^2+constants!$D$4*data!F510^3+constants!$E$4*data!F510^4+constants!$F$4*data!F510^5+constants!$G$4*data!F510^6+constants!$H$4*data!F510^7)</f>
        <v>9722.6471382159034</v>
      </c>
      <c r="M510" s="4">
        <f>G510/(constants!$A$4+constants!$B$4*data!G510+constants!$C$4*data!G510^2+constants!$D$4*data!G510^3+constants!$E$4*data!G510^4+constants!$F$4*data!G510^5+constants!$G$4*data!G510^6+constants!$H$4*data!G510^7)</f>
        <v>9428.9160598065901</v>
      </c>
      <c r="N510" s="4"/>
      <c r="O510" s="4">
        <f t="shared" si="154"/>
        <v>7196.2491028957566</v>
      </c>
      <c r="P510" s="4">
        <f t="shared" si="155"/>
        <v>7045.0388284524815</v>
      </c>
      <c r="Q510" s="4">
        <f t="shared" si="156"/>
        <v>6781.1520492451145</v>
      </c>
      <c r="R510" s="4">
        <f t="shared" si="157"/>
        <v>1620.4411897026505</v>
      </c>
      <c r="S510" s="4">
        <f t="shared" si="158"/>
        <v>1571.4860099677651</v>
      </c>
      <c r="T510" s="4">
        <f t="shared" si="159"/>
        <v>1.0214633699153777</v>
      </c>
      <c r="U510" s="4">
        <f t="shared" si="160"/>
        <v>0.96254289214963307</v>
      </c>
      <c r="V510" s="4">
        <f t="shared" si="161"/>
        <v>0.96978898089854859</v>
      </c>
      <c r="W510" s="4"/>
      <c r="X510">
        <f>IF(front!E510&gt;$X$2,O510,P510)</f>
        <v>7196.2491028957566</v>
      </c>
      <c r="Y510">
        <f t="shared" si="170"/>
        <v>6928.4406696789038</v>
      </c>
      <c r="Z510">
        <f>SUMPRODUCT($B$7:$B$456,Y$7:Y$456,EXP(constants!$B$32+constants!$A$32*ABS($A$7:$A$456-$A510)))</f>
        <v>6.9582746047078876</v>
      </c>
      <c r="AA510">
        <f t="shared" si="150"/>
        <v>6921.4823950741957</v>
      </c>
      <c r="AB510">
        <f t="shared" si="162"/>
        <v>6917.3247860544443</v>
      </c>
      <c r="AD510" s="4">
        <f t="shared" si="151"/>
        <v>28.509533411120401</v>
      </c>
      <c r="AE510">
        <f>SUMPRODUCT($B$7:$B$456,AD$7:AD$456,EXP(constants!$B$32+constants!$A$32*ABS($A$7:$A$456-$A510)))</f>
        <v>3.6145927460331717</v>
      </c>
      <c r="AF510" s="4">
        <f t="shared" si="152"/>
        <v>24.89494066508723</v>
      </c>
      <c r="AG510">
        <f t="shared" si="163"/>
        <v>24.89494066508723</v>
      </c>
      <c r="AH510" s="4"/>
      <c r="AI510" s="5">
        <f>SUMPRODUCT(constants!$B$13:$B$20,A510^constants!$A$13:$A$20)*constants!$C$10/((A510/1000000000)^5*(EXP(0.014388/(A510/1000000000)/constants!$B$9)-1))</f>
        <v>3.393834813182796E-6</v>
      </c>
      <c r="AJ510">
        <f>SUMPRODUCT(A510^constants!$E$28:$J$28,constants!$E$27:$J$27)</f>
        <v>5.9451401951410169E-7</v>
      </c>
      <c r="AL510" s="17">
        <f t="shared" si="153"/>
        <v>4.9062822957581513E-10</v>
      </c>
      <c r="AM510">
        <f t="shared" si="164"/>
        <v>2.3880917312160967E-8</v>
      </c>
      <c r="AN510">
        <f t="shared" si="165"/>
        <v>2.0544781557698819E-2</v>
      </c>
      <c r="AO510">
        <f t="shared" si="166"/>
        <v>4.4860846571797927E-8</v>
      </c>
      <c r="AQ510">
        <f t="shared" si="169"/>
        <v>4.9062822957581513E-10</v>
      </c>
      <c r="AS510" s="4">
        <f t="shared" si="167"/>
        <v>1.0936668990198056E-2</v>
      </c>
    </row>
    <row r="511" spans="1:45" x14ac:dyDescent="0.2">
      <c r="A511">
        <f>front!A511</f>
        <v>426.13</v>
      </c>
      <c r="B511" s="1">
        <f t="shared" si="168"/>
        <v>0.46999999999997044</v>
      </c>
      <c r="C511">
        <f>front!D511-front!B511</f>
        <v>4370.2700000000004</v>
      </c>
      <c r="D511" s="2">
        <f>front!E511-front!C511</f>
        <v>34492</v>
      </c>
      <c r="E511" s="2">
        <f>IF(front!F511-front!C511&gt;0,front!F511-front!C511,0)</f>
        <v>33202.699999999997</v>
      </c>
      <c r="F511" s="2">
        <f>front!I511-front!H511</f>
        <v>9375.1999999999989</v>
      </c>
      <c r="G511" s="2">
        <f>IF(front!J511-front!H511&gt;0,front!J511-front!H511,0)</f>
        <v>9126.6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4360.6829418597436</v>
      </c>
      <c r="J511" s="4">
        <f>D511/(constants!$A$4+constants!$B$4*data!D511+constants!$C$4*data!D511^2+constants!$D$4*data!D511^3+constants!$E$4*data!D511^4+constants!$F$4*data!D511^5+constants!$G$4*data!D511^6+constants!$H$4*data!D511^7)</f>
        <v>35538.044280904316</v>
      </c>
      <c r="K511" s="4">
        <f>E511/(constants!$A$4+constants!$B$4*data!E511+constants!$C$4*data!E511^2+constants!$D$4*data!E511^3+constants!$E$4*data!E511^4+constants!$F$4*data!E511^5+constants!$G$4*data!E511^6+constants!$H$4*data!E511^7)</f>
        <v>34153.504528802601</v>
      </c>
      <c r="L511" s="4">
        <f>F511/(constants!$A$4+constants!$B$4*data!F511+constants!$C$4*data!F511^2+constants!$D$4*data!F511^3+constants!$E$4*data!F511^4+constants!$F$4*data!F511^5+constants!$G$4*data!F511^6+constants!$H$4*data!F511^7)</f>
        <v>9370.3137689374471</v>
      </c>
      <c r="M511" s="4">
        <f>G511/(constants!$A$4+constants!$B$4*data!G511+constants!$C$4*data!G511^2+constants!$D$4*data!G511^3+constants!$E$4*data!G511^4+constants!$F$4*data!G511^5+constants!$G$4*data!G511^6+constants!$H$4*data!G511^7)</f>
        <v>9120.5092825276388</v>
      </c>
      <c r="N511" s="4"/>
      <c r="O511" s="4">
        <f t="shared" si="154"/>
        <v>7267.8049030995726</v>
      </c>
      <c r="P511" s="4">
        <f t="shared" si="155"/>
        <v>7107.6088561808629</v>
      </c>
      <c r="Q511" s="4">
        <f t="shared" si="156"/>
        <v>6830.700905760521</v>
      </c>
      <c r="R511" s="4">
        <f t="shared" si="157"/>
        <v>1561.7189614895744</v>
      </c>
      <c r="S511" s="4">
        <f t="shared" si="158"/>
        <v>1520.0848804212731</v>
      </c>
      <c r="T511" s="4">
        <f t="shared" si="159"/>
        <v>1.0225386694963385</v>
      </c>
      <c r="U511" s="4">
        <f t="shared" si="160"/>
        <v>0.9610406318041067</v>
      </c>
      <c r="V511" s="4">
        <f t="shared" si="161"/>
        <v>0.97334086215576798</v>
      </c>
      <c r="W511" s="4"/>
      <c r="X511">
        <f>IF(front!E511&gt;$X$2,O511,P511)</f>
        <v>7267.8049030995726</v>
      </c>
      <c r="Y511">
        <f t="shared" si="170"/>
        <v>6999.9964698827198</v>
      </c>
      <c r="Z511">
        <f>SUMPRODUCT($B$7:$B$456,Y$7:Y$456,EXP(constants!$B$32+constants!$A$32*ABS($A$7:$A$456-$A511)))</f>
        <v>6.7747193529653256</v>
      </c>
      <c r="AA511">
        <f t="shared" si="150"/>
        <v>6993.2217505297549</v>
      </c>
      <c r="AB511">
        <f t="shared" si="162"/>
        <v>6989.0641415100035</v>
      </c>
      <c r="AD511" s="4">
        <f t="shared" si="151"/>
        <v>21.857183501244208</v>
      </c>
      <c r="AE511">
        <f>SUMPRODUCT($B$7:$B$456,AD$7:AD$456,EXP(constants!$B$32+constants!$A$32*ABS($A$7:$A$456-$A511)))</f>
        <v>3.5192418840542476</v>
      </c>
      <c r="AF511" s="4">
        <f t="shared" si="152"/>
        <v>18.337941617189962</v>
      </c>
      <c r="AG511">
        <f t="shared" si="163"/>
        <v>18.337941617189962</v>
      </c>
      <c r="AH511" s="4"/>
      <c r="AI511" s="5">
        <f>SUMPRODUCT(constants!$B$13:$B$20,A511^constants!$A$13:$A$20)*constants!$C$10/((A511/1000000000)^5*(EXP(0.014388/(A511/1000000000)/constants!$B$9)-1))</f>
        <v>3.4154277443106627E-6</v>
      </c>
      <c r="AJ511">
        <f>SUMPRODUCT(A511^constants!$E$28:$J$28,constants!$E$27:$J$27)</f>
        <v>5.9594765598709265E-7</v>
      </c>
      <c r="AL511" s="17">
        <f t="shared" si="153"/>
        <v>4.8868169974653453E-10</v>
      </c>
      <c r="AM511">
        <f t="shared" si="164"/>
        <v>3.2498067036512542E-8</v>
      </c>
      <c r="AN511">
        <f t="shared" si="165"/>
        <v>1.5037254344927227E-2</v>
      </c>
      <c r="AO511">
        <f t="shared" si="166"/>
        <v>6.1048358408853321E-8</v>
      </c>
      <c r="AQ511">
        <f t="shared" si="169"/>
        <v>4.8868169974653453E-10</v>
      </c>
      <c r="AS511" s="4">
        <f t="shared" si="167"/>
        <v>8.0048294906430312E-3</v>
      </c>
    </row>
    <row r="512" spans="1:45" x14ac:dyDescent="0.2">
      <c r="A512">
        <f>front!A512</f>
        <v>426.59</v>
      </c>
      <c r="B512" s="1">
        <f t="shared" si="168"/>
        <v>0.45999999999997954</v>
      </c>
      <c r="C512">
        <f>front!D512-front!B512</f>
        <v>4411.67</v>
      </c>
      <c r="D512" s="2">
        <f>front!E512-front!C512</f>
        <v>34867.200000000004</v>
      </c>
      <c r="E512" s="2">
        <f>IF(front!F512-front!C512&gt;0,front!F512-front!C512,0)</f>
        <v>33622.9</v>
      </c>
      <c r="F512" s="2">
        <f>front!I512-front!H512</f>
        <v>9370.9</v>
      </c>
      <c r="G512" s="2">
        <f>IF(front!J512-front!H512&gt;0,front!J512-front!H512,0)</f>
        <v>9096.3000000000011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4402.0101718211763</v>
      </c>
      <c r="J512" s="4">
        <f>D512/(constants!$A$4+constants!$B$4*data!D512+constants!$C$4*data!D512^2+constants!$D$4*data!D512^3+constants!$E$4*data!D512^4+constants!$F$4*data!D512^5+constants!$G$4*data!D512^6+constants!$H$4*data!D512^7)</f>
        <v>35941.722808263083</v>
      </c>
      <c r="K512" s="4">
        <f>E512/(constants!$A$4+constants!$B$4*data!E512+constants!$C$4*data!E512^2+constants!$D$4*data!E512^3+constants!$E$4*data!E512^4+constants!$F$4*data!E512^5+constants!$G$4*data!E512^6+constants!$H$4*data!E512^7)</f>
        <v>34604.299922451581</v>
      </c>
      <c r="L512" s="4">
        <f>F512/(constants!$A$4+constants!$B$4*data!F512+constants!$C$4*data!F512^2+constants!$D$4*data!F512^3+constants!$E$4*data!F512^4+constants!$F$4*data!F512^5+constants!$G$4*data!F512^6+constants!$H$4*data!F512^7)</f>
        <v>9365.9917746450319</v>
      </c>
      <c r="M512" s="4">
        <f>G512/(constants!$A$4+constants!$B$4*data!G512+constants!$C$4*data!G512^2+constants!$D$4*data!G512^3+constants!$E$4*data!G512^4+constants!$F$4*data!G512^5+constants!$G$4*data!G512^6+constants!$H$4*data!G512^7)</f>
        <v>9090.0716915433204</v>
      </c>
      <c r="N512" s="4"/>
      <c r="O512" s="4">
        <f t="shared" si="154"/>
        <v>7336.6836197019602</v>
      </c>
      <c r="P512" s="4">
        <f t="shared" si="155"/>
        <v>7188.3445616526169</v>
      </c>
      <c r="Q512" s="4">
        <f t="shared" si="156"/>
        <v>6920.8599844903156</v>
      </c>
      <c r="R512" s="4">
        <f t="shared" si="157"/>
        <v>1560.9986291075054</v>
      </c>
      <c r="S512" s="4">
        <f t="shared" si="158"/>
        <v>1515.0119485905534</v>
      </c>
      <c r="T512" s="4">
        <f t="shared" si="159"/>
        <v>1.0206360528181526</v>
      </c>
      <c r="U512" s="4">
        <f t="shared" si="160"/>
        <v>0.96278912691675345</v>
      </c>
      <c r="V512" s="4">
        <f t="shared" si="161"/>
        <v>0.97054021723052719</v>
      </c>
      <c r="W512" s="4"/>
      <c r="X512">
        <f>IF(front!E512&gt;$X$2,O512,P512)</f>
        <v>7336.6836197019602</v>
      </c>
      <c r="Y512">
        <f t="shared" si="170"/>
        <v>7068.8751864851074</v>
      </c>
      <c r="Z512">
        <f>SUMPRODUCT($B$7:$B$456,Y$7:Y$456,EXP(constants!$B$32+constants!$A$32*ABS($A$7:$A$456-$A512)))</f>
        <v>6.599759057926379</v>
      </c>
      <c r="AA512">
        <f t="shared" si="150"/>
        <v>7062.2754274271811</v>
      </c>
      <c r="AB512">
        <f t="shared" si="162"/>
        <v>7058.1178184074297</v>
      </c>
      <c r="AD512" s="4">
        <f t="shared" si="151"/>
        <v>26.275783772923205</v>
      </c>
      <c r="AE512">
        <f>SUMPRODUCT($B$7:$B$456,AD$7:AD$456,EXP(constants!$B$32+constants!$A$32*ABS($A$7:$A$456-$A512)))</f>
        <v>3.4283558168582613</v>
      </c>
      <c r="AF512" s="4">
        <f t="shared" si="152"/>
        <v>22.847427956064944</v>
      </c>
      <c r="AG512">
        <f t="shared" si="163"/>
        <v>22.847427956064944</v>
      </c>
      <c r="AH512" s="4"/>
      <c r="AI512" s="5">
        <f>SUMPRODUCT(constants!$B$13:$B$20,A512^constants!$A$13:$A$20)*constants!$C$10/((A512/1000000000)^5*(EXP(0.014388/(A512/1000000000)/constants!$B$9)-1))</f>
        <v>3.4366279586441963E-6</v>
      </c>
      <c r="AJ512">
        <f>SUMPRODUCT(A512^constants!$E$28:$J$28,constants!$E$27:$J$27)</f>
        <v>5.9737754084257738E-7</v>
      </c>
      <c r="AL512" s="17">
        <f t="shared" si="153"/>
        <v>4.8690430608590005E-10</v>
      </c>
      <c r="AM512">
        <f t="shared" si="164"/>
        <v>2.6146380327418915E-8</v>
      </c>
      <c r="AN512">
        <f t="shared" si="165"/>
        <v>1.8622245220509481E-2</v>
      </c>
      <c r="AO512">
        <f t="shared" si="166"/>
        <v>4.9116570395682022E-8</v>
      </c>
      <c r="AQ512">
        <f t="shared" si="169"/>
        <v>4.8690430608590005E-10</v>
      </c>
      <c r="AS512" s="4">
        <f t="shared" si="167"/>
        <v>9.9132390996238048E-3</v>
      </c>
    </row>
    <row r="513" spans="1:45" x14ac:dyDescent="0.2">
      <c r="A513">
        <f>front!A513</f>
        <v>427.06</v>
      </c>
      <c r="B513" s="1">
        <f t="shared" si="168"/>
        <v>0.47000000000002728</v>
      </c>
      <c r="C513">
        <f>front!D513-front!B513</f>
        <v>4460.7999999999993</v>
      </c>
      <c r="D513" s="2">
        <f>front!E513-front!C513</f>
        <v>35102.6</v>
      </c>
      <c r="E513" s="2">
        <f>IF(front!F513-front!C513&gt;0,front!F513-front!C513,0)</f>
        <v>33892.199999999997</v>
      </c>
      <c r="F513" s="2">
        <f>front!I513-front!H513</f>
        <v>9339.7999999999993</v>
      </c>
      <c r="G513" s="2">
        <f>IF(front!J513-front!H513&gt;0,front!J513-front!H513,0)</f>
        <v>9101.7000000000007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4451.0549722106789</v>
      </c>
      <c r="J513" s="4">
        <f>D513/(constants!$A$4+constants!$B$4*data!D513+constants!$C$4*data!D513^2+constants!$D$4*data!D513^3+constants!$E$4*data!D513^4+constants!$F$4*data!D513^5+constants!$G$4*data!D513^6+constants!$H$4*data!D513^7)</f>
        <v>36195.166642199663</v>
      </c>
      <c r="K513" s="4">
        <f>E513/(constants!$A$4+constants!$B$4*data!E513+constants!$C$4*data!E513^2+constants!$D$4*data!E513^3+constants!$E$4*data!E513^4+constants!$F$4*data!E513^5+constants!$G$4*data!E513^6+constants!$H$4*data!E513^7)</f>
        <v>34893.43369609613</v>
      </c>
      <c r="L513" s="4">
        <f>F513/(constants!$A$4+constants!$B$4*data!F513+constants!$C$4*data!F513^2+constants!$D$4*data!F513^3+constants!$E$4*data!F513^4+constants!$F$4*data!F513^5+constants!$G$4*data!F513^6+constants!$H$4*data!F513^7)</f>
        <v>9334.7339279297321</v>
      </c>
      <c r="M513" s="4">
        <f>G513/(constants!$A$4+constants!$B$4*data!G513+constants!$C$4*data!G513^2+constants!$D$4*data!G513^3+constants!$E$4*data!G513^4+constants!$F$4*data!G513^5+constants!$G$4*data!G513^6+constants!$H$4*data!G513^7)</f>
        <v>9095.4960680120894</v>
      </c>
      <c r="N513" s="4"/>
      <c r="O513" s="4">
        <f t="shared" si="154"/>
        <v>7418.4249536844654</v>
      </c>
      <c r="P513" s="4">
        <f t="shared" si="155"/>
        <v>7239.033328439933</v>
      </c>
      <c r="Q513" s="4">
        <f t="shared" si="156"/>
        <v>6978.6867392192262</v>
      </c>
      <c r="R513" s="4">
        <f t="shared" si="157"/>
        <v>1555.7889879882889</v>
      </c>
      <c r="S513" s="4">
        <f t="shared" si="158"/>
        <v>1515.916011335348</v>
      </c>
      <c r="T513" s="4">
        <f t="shared" si="159"/>
        <v>1.0247811575255164</v>
      </c>
      <c r="U513" s="4">
        <f t="shared" si="160"/>
        <v>0.96403572446643049</v>
      </c>
      <c r="V513" s="4">
        <f t="shared" si="161"/>
        <v>0.97437121810169214</v>
      </c>
      <c r="W513" s="4"/>
      <c r="X513">
        <f>IF(front!E513&gt;$X$2,O513,P513)</f>
        <v>7418.4249536844654</v>
      </c>
      <c r="Y513">
        <f t="shared" si="170"/>
        <v>7150.6165204676126</v>
      </c>
      <c r="Z513">
        <f>SUMPRODUCT($B$7:$B$456,Y$7:Y$456,EXP(constants!$B$32+constants!$A$32*ABS($A$7:$A$456-$A513)))</f>
        <v>6.4256612385476437</v>
      </c>
      <c r="AA513">
        <f t="shared" si="150"/>
        <v>7144.1908592290647</v>
      </c>
      <c r="AB513">
        <f t="shared" si="162"/>
        <v>7140.0332502093133</v>
      </c>
      <c r="AD513" s="4">
        <f t="shared" si="151"/>
        <v>20.150317699756215</v>
      </c>
      <c r="AE513">
        <f>SUMPRODUCT($B$7:$B$456,AD$7:AD$456,EXP(constants!$B$32+constants!$A$32*ABS($A$7:$A$456-$A513)))</f>
        <v>3.3379177771464064</v>
      </c>
      <c r="AF513" s="4">
        <f t="shared" si="152"/>
        <v>16.81239992260981</v>
      </c>
      <c r="AG513">
        <f t="shared" si="163"/>
        <v>16.81239992260981</v>
      </c>
      <c r="AH513" s="4"/>
      <c r="AI513" s="5">
        <f>SUMPRODUCT(constants!$B$13:$B$20,A513^constants!$A$13:$A$20)*constants!$C$10/((A513/1000000000)^5*(EXP(0.014388/(A513/1000000000)/constants!$B$9)-1))</f>
        <v>3.4583570335042617E-6</v>
      </c>
      <c r="AJ513">
        <f>SUMPRODUCT(A513^constants!$E$28:$J$28,constants!$E$27:$J$27)</f>
        <v>5.9886530675412998E-7</v>
      </c>
      <c r="AL513" s="17">
        <f t="shared" si="153"/>
        <v>4.8436147456356434E-10</v>
      </c>
      <c r="AM513">
        <f t="shared" si="164"/>
        <v>3.5620453326759039E-8</v>
      </c>
      <c r="AN513">
        <f t="shared" si="165"/>
        <v>1.3597847004369791E-2</v>
      </c>
      <c r="AO513">
        <f t="shared" si="166"/>
        <v>6.6913832103756307E-8</v>
      </c>
      <c r="AQ513">
        <f t="shared" si="169"/>
        <v>4.8436147456356434E-10</v>
      </c>
      <c r="AS513" s="4">
        <f t="shared" si="167"/>
        <v>7.2385851973402965E-3</v>
      </c>
    </row>
    <row r="514" spans="1:45" x14ac:dyDescent="0.2">
      <c r="A514">
        <f>front!A514</f>
        <v>427.52</v>
      </c>
      <c r="B514" s="1">
        <f t="shared" si="168"/>
        <v>0.45999999999997954</v>
      </c>
      <c r="C514">
        <f>front!D514-front!B514</f>
        <v>4514.7299999999996</v>
      </c>
      <c r="D514" s="2">
        <f>front!E514-front!C514</f>
        <v>35448.199999999997</v>
      </c>
      <c r="E514" s="2">
        <f>IF(front!F514-front!C514&gt;0,front!F514-front!C514,0)</f>
        <v>34307.599999999999</v>
      </c>
      <c r="F514" s="2">
        <f>front!I514-front!H514</f>
        <v>9504.5</v>
      </c>
      <c r="G514" s="2">
        <f>IF(front!J514-front!H514&gt;0,front!J514-front!H514,0)</f>
        <v>9352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4504.8929371279955</v>
      </c>
      <c r="J514" s="4">
        <f>D514/(constants!$A$4+constants!$B$4*data!D514+constants!$C$4*data!D514^2+constants!$D$4*data!D514^3+constants!$E$4*data!D514^4+constants!$F$4*data!D514^5+constants!$G$4*data!D514^6+constants!$H$4*data!D514^7)</f>
        <v>36567.504563760383</v>
      </c>
      <c r="K514" s="4">
        <f>E514/(constants!$A$4+constants!$B$4*data!E514+constants!$C$4*data!E514^2+constants!$D$4*data!E514^3+constants!$E$4*data!E514^4+constants!$F$4*data!E514^5+constants!$G$4*data!E514^6+constants!$H$4*data!E514^7)</f>
        <v>35339.774314095608</v>
      </c>
      <c r="L514" s="4">
        <f>F514/(constants!$A$4+constants!$B$4*data!F514+constants!$C$4*data!F514^2+constants!$D$4*data!F514^3+constants!$E$4*data!F514^4+constants!$F$4*data!F514^5+constants!$G$4*data!F514^6+constants!$H$4*data!F514^7)</f>
        <v>9500.2945497723013</v>
      </c>
      <c r="M514" s="4">
        <f>G514/(constants!$A$4+constants!$B$4*data!G514+constants!$C$4*data!G514^2+constants!$D$4*data!G514^3+constants!$E$4*data!G514^4+constants!$F$4*data!G514^5+constants!$G$4*data!G514^6+constants!$H$4*data!G514^7)</f>
        <v>9346.9955915293303</v>
      </c>
      <c r="N514" s="4"/>
      <c r="O514" s="4">
        <f t="shared" si="154"/>
        <v>7508.1548952133253</v>
      </c>
      <c r="P514" s="4">
        <f t="shared" si="155"/>
        <v>7313.5009127520771</v>
      </c>
      <c r="Q514" s="4">
        <f t="shared" si="156"/>
        <v>7067.9548628191214</v>
      </c>
      <c r="R514" s="4">
        <f t="shared" si="157"/>
        <v>1583.3824249620502</v>
      </c>
      <c r="S514" s="4">
        <f t="shared" si="158"/>
        <v>1557.8325985882218</v>
      </c>
      <c r="T514" s="4">
        <f t="shared" si="159"/>
        <v>1.0266157049521718</v>
      </c>
      <c r="U514" s="4">
        <f t="shared" si="160"/>
        <v>0.96642564855569879</v>
      </c>
      <c r="V514" s="4">
        <f t="shared" si="161"/>
        <v>0.98386376786110863</v>
      </c>
      <c r="W514" s="4"/>
      <c r="X514">
        <f>IF(front!E514&gt;$X$2,O514,P514)</f>
        <v>7508.1548952133253</v>
      </c>
      <c r="Y514">
        <f t="shared" si="170"/>
        <v>7240.3464619964725</v>
      </c>
      <c r="Z514">
        <f>SUMPRODUCT($B$7:$B$456,Y$7:Y$456,EXP(constants!$B$32+constants!$A$32*ABS($A$7:$A$456-$A514)))</f>
        <v>6.2597155325274336</v>
      </c>
      <c r="AA514">
        <f t="shared" si="150"/>
        <v>7234.086746463945</v>
      </c>
      <c r="AB514">
        <f t="shared" si="162"/>
        <v>7229.9291374441937</v>
      </c>
      <c r="AD514" s="4">
        <f t="shared" si="151"/>
        <v>5.2818162608907642</v>
      </c>
      <c r="AE514">
        <f>SUMPRODUCT($B$7:$B$456,AD$7:AD$456,EXP(constants!$B$32+constants!$A$32*ABS($A$7:$A$456-$A514)))</f>
        <v>3.251714489795519</v>
      </c>
      <c r="AF514" s="4">
        <f t="shared" si="152"/>
        <v>2.0301017710952451</v>
      </c>
      <c r="AG514">
        <f t="shared" si="163"/>
        <v>2.0301017710952451</v>
      </c>
      <c r="AH514" s="4"/>
      <c r="AI514" s="5">
        <f>SUMPRODUCT(constants!$B$13:$B$20,A514^constants!$A$13:$A$20)*constants!$C$10/((A514/1000000000)^5*(EXP(0.014388/(A514/1000000000)/constants!$B$9)-1))</f>
        <v>3.479690159424216E-6</v>
      </c>
      <c r="AJ514">
        <f>SUMPRODUCT(A514^constants!$E$28:$J$28,constants!$E$27:$J$27)</f>
        <v>6.0034711090464982E-7</v>
      </c>
      <c r="AL514" s="17">
        <f t="shared" si="153"/>
        <v>4.8128966318669887E-10</v>
      </c>
      <c r="AM514">
        <f t="shared" si="164"/>
        <v>2.9572266743098354E-7</v>
      </c>
      <c r="AN514">
        <f t="shared" si="165"/>
        <v>1.627503455747177E-3</v>
      </c>
      <c r="AO514">
        <f t="shared" si="166"/>
        <v>5.5552175982237059E-7</v>
      </c>
      <c r="AQ514">
        <f t="shared" si="169"/>
        <v>4.8128966318669887E-10</v>
      </c>
      <c r="AS514" s="4">
        <f t="shared" si="167"/>
        <v>8.6637409728215222E-4</v>
      </c>
    </row>
    <row r="515" spans="1:45" x14ac:dyDescent="0.2">
      <c r="A515">
        <f>front!A515</f>
        <v>427.99</v>
      </c>
      <c r="B515" s="1">
        <f t="shared" si="168"/>
        <v>0.47000000000002728</v>
      </c>
      <c r="C515">
        <f>front!D515-front!B515</f>
        <v>4538.53</v>
      </c>
      <c r="D515" s="2">
        <f>front!E515-front!C515</f>
        <v>35789.199999999997</v>
      </c>
      <c r="E515" s="2">
        <f>IF(front!F515-front!C515&gt;0,front!F515-front!C515,0)</f>
        <v>34574.799999999996</v>
      </c>
      <c r="F515" s="2">
        <f>front!I515-front!H515</f>
        <v>9683.8000000000011</v>
      </c>
      <c r="G515" s="2">
        <f>IF(front!J515-front!H515&gt;0,front!J515-front!H515,0)</f>
        <v>9418.1999999999989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4528.6528286383364</v>
      </c>
      <c r="J515" s="4">
        <f>D515/(constants!$A$4+constants!$B$4*data!D515+constants!$C$4*data!D515^2+constants!$D$4*data!D515^3+constants!$E$4*data!D515^4+constants!$F$4*data!D515^5+constants!$G$4*data!D515^6+constants!$H$4*data!D515^7)</f>
        <v>36935.175256389142</v>
      </c>
      <c r="K515" s="4">
        <f>E515/(constants!$A$4+constants!$B$4*data!E515+constants!$C$4*data!E515^2+constants!$D$4*data!E515^3+constants!$E$4*data!E515^4+constants!$F$4*data!E515^5+constants!$G$4*data!E515^6+constants!$H$4*data!E515^7)</f>
        <v>35627.099308308556</v>
      </c>
      <c r="L515" s="4">
        <f>F515/(constants!$A$4+constants!$B$4*data!F515+constants!$C$4*data!F515^2+constants!$D$4*data!F515^3+constants!$E$4*data!F515^4+constants!$F$4*data!F515^5+constants!$G$4*data!F515^6+constants!$H$4*data!F515^7)</f>
        <v>9680.601656640998</v>
      </c>
      <c r="M515" s="4">
        <f>G515/(constants!$A$4+constants!$B$4*data!G515+constants!$C$4*data!G515^2+constants!$D$4*data!G515^3+constants!$E$4*data!G515^4+constants!$F$4*data!G515^5+constants!$G$4*data!G515^6+constants!$H$4*data!G515^7)</f>
        <v>9413.53598916581</v>
      </c>
      <c r="N515" s="4"/>
      <c r="O515" s="4">
        <f t="shared" si="154"/>
        <v>7547.7547143972279</v>
      </c>
      <c r="P515" s="4">
        <f t="shared" si="155"/>
        <v>7387.0350512778286</v>
      </c>
      <c r="Q515" s="4">
        <f t="shared" si="156"/>
        <v>7125.4198616617114</v>
      </c>
      <c r="R515" s="4">
        <f t="shared" si="157"/>
        <v>1613.4336094401663</v>
      </c>
      <c r="S515" s="4">
        <f t="shared" si="158"/>
        <v>1568.9226648609686</v>
      </c>
      <c r="T515" s="4">
        <f t="shared" si="159"/>
        <v>1.0217569920819041</v>
      </c>
      <c r="U515" s="4">
        <f t="shared" si="160"/>
        <v>0.96458454741312449</v>
      </c>
      <c r="V515" s="4">
        <f t="shared" si="161"/>
        <v>0.97241228624545495</v>
      </c>
      <c r="W515" s="4"/>
      <c r="X515">
        <f>IF(front!E515&gt;$X$2,O515,P515)</f>
        <v>7547.7547143972279</v>
      </c>
      <c r="Y515">
        <f t="shared" si="170"/>
        <v>7279.9462811803751</v>
      </c>
      <c r="Z515">
        <f>SUMPRODUCT($B$7:$B$456,Y$7:Y$456,EXP(constants!$B$32+constants!$A$32*ABS($A$7:$A$456-$A515)))</f>
        <v>6.0945878642930369</v>
      </c>
      <c r="AA515">
        <f t="shared" si="150"/>
        <v>7273.8516933160818</v>
      </c>
      <c r="AB515">
        <f t="shared" si="162"/>
        <v>7269.6940842963304</v>
      </c>
      <c r="AD515" s="4">
        <f t="shared" si="151"/>
        <v>24.098648375718085</v>
      </c>
      <c r="AE515">
        <f>SUMPRODUCT($B$7:$B$456,AD$7:AD$456,EXP(constants!$B$32+constants!$A$32*ABS($A$7:$A$456-$A515)))</f>
        <v>3.1659361459276916</v>
      </c>
      <c r="AF515" s="4">
        <f t="shared" si="152"/>
        <v>20.932712229790393</v>
      </c>
      <c r="AG515">
        <f t="shared" si="163"/>
        <v>20.932712229790393</v>
      </c>
      <c r="AH515" s="4"/>
      <c r="AI515" s="5">
        <f>SUMPRODUCT(constants!$B$13:$B$20,A515^constants!$A$13:$A$20)*constants!$C$10/((A515/1000000000)^5*(EXP(0.014388/(A515/1000000000)/constants!$B$9)-1))</f>
        <v>3.5015546890121083E-6</v>
      </c>
      <c r="AJ515">
        <f>SUMPRODUCT(A515^constants!$E$28:$J$28,constants!$E$27:$J$27)</f>
        <v>6.0188681740778712E-7</v>
      </c>
      <c r="AL515" s="17">
        <f t="shared" si="153"/>
        <v>4.8166465444206391E-10</v>
      </c>
      <c r="AM515">
        <f t="shared" si="164"/>
        <v>2.875340810118298E-8</v>
      </c>
      <c r="AN515">
        <f t="shared" si="165"/>
        <v>1.6751567422793514E-2</v>
      </c>
      <c r="AO515">
        <f t="shared" si="166"/>
        <v>5.4013931390591917E-8</v>
      </c>
      <c r="AQ515">
        <f t="shared" si="169"/>
        <v>4.8166465444206391E-10</v>
      </c>
      <c r="AS515" s="4">
        <f t="shared" si="167"/>
        <v>8.9174152305077289E-3</v>
      </c>
    </row>
    <row r="516" spans="1:45" x14ac:dyDescent="0.2">
      <c r="A516">
        <f>front!A516</f>
        <v>428.45</v>
      </c>
      <c r="B516" s="1">
        <f t="shared" si="168"/>
        <v>0.45999999999997954</v>
      </c>
      <c r="C516">
        <f>front!D516-front!B516</f>
        <v>4579.93</v>
      </c>
      <c r="D516" s="2">
        <f>front!E516-front!C516</f>
        <v>36208.800000000003</v>
      </c>
      <c r="E516" s="2">
        <f>IF(front!F516-front!C516&gt;0,front!F516-front!C516,0)</f>
        <v>34993.1</v>
      </c>
      <c r="F516" s="2">
        <f>front!I516-front!H516</f>
        <v>9886.3000000000011</v>
      </c>
      <c r="G516" s="2">
        <f>IF(front!J516-front!H516&gt;0,front!J516-front!H516,0)</f>
        <v>9605.3000000000011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4569.9838179679909</v>
      </c>
      <c r="J516" s="4">
        <f>D516/(constants!$A$4+constants!$B$4*data!D516+constants!$C$4*data!D516^2+constants!$D$4*data!D516^3+constants!$E$4*data!D516^4+constants!$F$4*data!D516^5+constants!$G$4*data!D516^6+constants!$H$4*data!D516^7)</f>
        <v>37387.987780830626</v>
      </c>
      <c r="K516" s="4">
        <f>E516/(constants!$A$4+constants!$B$4*data!E516+constants!$C$4*data!E516^2+constants!$D$4*data!E516^3+constants!$E$4*data!E516^4+constants!$F$4*data!E516^5+constants!$G$4*data!E516^6+constants!$H$4*data!E516^7)</f>
        <v>36077.256325609036</v>
      </c>
      <c r="L516" s="4">
        <f>F516/(constants!$A$4+constants!$B$4*data!F516+constants!$C$4*data!F516^2+constants!$D$4*data!F516^3+constants!$E$4*data!F516^4+constants!$F$4*data!F516^5+constants!$G$4*data!F516^6+constants!$H$4*data!F516^7)</f>
        <v>9884.3291623445602</v>
      </c>
      <c r="M516" s="4">
        <f>G516/(constants!$A$4+constants!$B$4*data!G516+constants!$C$4*data!G516^2+constants!$D$4*data!G516^3+constants!$E$4*data!G516^4+constants!$F$4*data!G516^5+constants!$G$4*data!G516^6+constants!$H$4*data!G516^7)</f>
        <v>9601.6516209325182</v>
      </c>
      <c r="N516" s="4"/>
      <c r="O516" s="4">
        <f t="shared" si="154"/>
        <v>7616.6396966133188</v>
      </c>
      <c r="P516" s="4">
        <f t="shared" si="155"/>
        <v>7477.5975561661262</v>
      </c>
      <c r="Q516" s="4">
        <f t="shared" si="156"/>
        <v>7215.4512651218074</v>
      </c>
      <c r="R516" s="4">
        <f t="shared" si="157"/>
        <v>1647.3881937240933</v>
      </c>
      <c r="S516" s="4">
        <f t="shared" si="158"/>
        <v>1600.2752701554195</v>
      </c>
      <c r="T516" s="4">
        <f t="shared" si="159"/>
        <v>1.0185944936729761</v>
      </c>
      <c r="U516" s="4">
        <f t="shared" si="160"/>
        <v>0.96494244453846689</v>
      </c>
      <c r="V516" s="4">
        <f t="shared" si="161"/>
        <v>0.97140144396557193</v>
      </c>
      <c r="W516" s="4"/>
      <c r="X516">
        <f>IF(front!E516&gt;$X$2,O516,P516)</f>
        <v>7616.6396966133188</v>
      </c>
      <c r="Y516">
        <f t="shared" si="170"/>
        <v>7348.8312633964661</v>
      </c>
      <c r="Z516">
        <f>SUMPRODUCT($B$7:$B$456,Y$7:Y$456,EXP(constants!$B$32+constants!$A$32*ABS($A$7:$A$456-$A516)))</f>
        <v>5.9371922829674775</v>
      </c>
      <c r="AA516">
        <f t="shared" si="150"/>
        <v>7342.8940711134983</v>
      </c>
      <c r="AB516">
        <f t="shared" si="162"/>
        <v>7338.7364620937469</v>
      </c>
      <c r="AD516" s="4">
        <f t="shared" si="151"/>
        <v>26.29271773372875</v>
      </c>
      <c r="AE516">
        <f>SUMPRODUCT($B$7:$B$456,AD$7:AD$456,EXP(constants!$B$32+constants!$A$32*ABS($A$7:$A$456-$A516)))</f>
        <v>3.0841743646188395</v>
      </c>
      <c r="AF516" s="4">
        <f t="shared" si="152"/>
        <v>23.208543369109911</v>
      </c>
      <c r="AG516">
        <f t="shared" si="163"/>
        <v>23.208543369109911</v>
      </c>
      <c r="AH516" s="4"/>
      <c r="AI516" s="5">
        <f>SUMPRODUCT(constants!$B$13:$B$20,A516^constants!$A$13:$A$20)*constants!$C$10/((A516/1000000000)^5*(EXP(0.014388/(A516/1000000000)/constants!$B$9)-1))</f>
        <v>3.5230200454039786E-6</v>
      </c>
      <c r="AJ516">
        <f>SUMPRODUCT(A516^constants!$E$28:$J$28,constants!$E$27:$J$27)</f>
        <v>6.034183478131048E-7</v>
      </c>
      <c r="AL516" s="17">
        <f t="shared" si="153"/>
        <v>4.8005812221234314E-10</v>
      </c>
      <c r="AM516">
        <f t="shared" si="164"/>
        <v>2.5999837138260131E-8</v>
      </c>
      <c r="AN516">
        <f t="shared" si="165"/>
        <v>1.846388958744331E-2</v>
      </c>
      <c r="AO516">
        <f t="shared" si="166"/>
        <v>4.8841285680314478E-8</v>
      </c>
      <c r="AQ516">
        <f t="shared" si="169"/>
        <v>4.8005812221234314E-10</v>
      </c>
      <c r="AS516" s="4">
        <f t="shared" si="167"/>
        <v>9.8289411411999535E-3</v>
      </c>
    </row>
    <row r="517" spans="1:45" x14ac:dyDescent="0.2">
      <c r="A517">
        <f>front!A517</f>
        <v>428.92</v>
      </c>
      <c r="B517" s="1">
        <f t="shared" si="168"/>
        <v>0.47000000000002728</v>
      </c>
      <c r="C517">
        <f>front!D517-front!B517</f>
        <v>4625.67</v>
      </c>
      <c r="D517" s="2">
        <f>front!E517-front!C517</f>
        <v>36376.199999999997</v>
      </c>
      <c r="E517" s="2">
        <f>IF(front!F517-front!C517&gt;0,front!F517-front!C517,0)</f>
        <v>35190.1</v>
      </c>
      <c r="F517" s="2">
        <f>front!I517-front!H517</f>
        <v>10307.700000000001</v>
      </c>
      <c r="G517" s="2">
        <f>IF(front!J517-front!H517&gt;0,front!J517-front!H517,0)</f>
        <v>10020.399999999998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4615.6487154564056</v>
      </c>
      <c r="J517" s="4">
        <f>D517/(constants!$A$4+constants!$B$4*data!D517+constants!$C$4*data!D517^2+constants!$D$4*data!D517^3+constants!$E$4*data!D517^4+constants!$F$4*data!D517^5+constants!$G$4*data!D517^6+constants!$H$4*data!D517^7)</f>
        <v>37568.759521872256</v>
      </c>
      <c r="K517" s="4">
        <f>E517/(constants!$A$4+constants!$B$4*data!E517+constants!$C$4*data!E517^2+constants!$D$4*data!E517^3+constants!$E$4*data!E517^4+constants!$F$4*data!E517^5+constants!$G$4*data!E517^6+constants!$H$4*data!E517^7)</f>
        <v>36289.408417809987</v>
      </c>
      <c r="L517" s="4">
        <f>F517/(constants!$A$4+constants!$B$4*data!F517+constants!$C$4*data!F517^2+constants!$D$4*data!F517^3+constants!$E$4*data!F517^4+constants!$F$4*data!F517^5+constants!$G$4*data!F517^6+constants!$H$4*data!F517^7)</f>
        <v>10308.600090833324</v>
      </c>
      <c r="M517" s="4">
        <f>G517/(constants!$A$4+constants!$B$4*data!G517+constants!$C$4*data!G517^2+constants!$D$4*data!G517^3+constants!$E$4*data!G517^4+constants!$F$4*data!G517^5+constants!$G$4*data!G517^6+constants!$H$4*data!G517^7)</f>
        <v>10019.295770314675</v>
      </c>
      <c r="N517" s="4"/>
      <c r="O517" s="4">
        <f t="shared" si="154"/>
        <v>7692.7478590940091</v>
      </c>
      <c r="P517" s="4">
        <f t="shared" si="155"/>
        <v>7513.7519043744524</v>
      </c>
      <c r="Q517" s="4">
        <f t="shared" si="156"/>
        <v>7257.8816835619973</v>
      </c>
      <c r="R517" s="4">
        <f t="shared" si="157"/>
        <v>1718.1000151388876</v>
      </c>
      <c r="S517" s="4">
        <f t="shared" si="158"/>
        <v>1669.8826283857791</v>
      </c>
      <c r="T517" s="4">
        <f t="shared" si="159"/>
        <v>1.0238224467612973</v>
      </c>
      <c r="U517" s="4">
        <f t="shared" si="160"/>
        <v>0.96594641078533761</v>
      </c>
      <c r="V517" s="4">
        <f t="shared" si="161"/>
        <v>0.97193563452171283</v>
      </c>
      <c r="W517" s="4"/>
      <c r="X517">
        <f>IF(front!E517&gt;$X$2,O517,P517)</f>
        <v>7692.7478590940091</v>
      </c>
      <c r="Y517">
        <f t="shared" si="170"/>
        <v>7424.9394258771563</v>
      </c>
      <c r="Z517">
        <f>SUMPRODUCT($B$7:$B$456,Y$7:Y$456,EXP(constants!$B$32+constants!$A$32*ABS($A$7:$A$456-$A517)))</f>
        <v>5.7805725911538097</v>
      </c>
      <c r="AA517">
        <f t="shared" si="150"/>
        <v>7419.1588532860023</v>
      </c>
      <c r="AB517">
        <f t="shared" si="162"/>
        <v>7415.001244266251</v>
      </c>
      <c r="AD517" s="4">
        <f t="shared" si="151"/>
        <v>26.491562020583387</v>
      </c>
      <c r="AE517">
        <f>SUMPRODUCT($B$7:$B$456,AD$7:AD$456,EXP(constants!$B$32+constants!$A$32*ABS($A$7:$A$456-$A517)))</f>
        <v>3.0028156321634421</v>
      </c>
      <c r="AF517" s="4">
        <f t="shared" si="152"/>
        <v>23.488746388419944</v>
      </c>
      <c r="AG517">
        <f t="shared" si="163"/>
        <v>23.488746388419944</v>
      </c>
      <c r="AH517" s="4"/>
      <c r="AI517" s="5">
        <f>SUMPRODUCT(constants!$B$13:$B$20,A517^constants!$A$13:$A$20)*constants!$C$10/((A517/1000000000)^5*(EXP(0.014388/(A517/1000000000)/constants!$B$9)-1))</f>
        <v>3.5450193269094622E-6</v>
      </c>
      <c r="AJ517">
        <f>SUMPRODUCT(A517^constants!$E$28:$J$28,constants!$E$27:$J$27)</f>
        <v>6.0500770188268204E-7</v>
      </c>
      <c r="AL517" s="17">
        <f t="shared" si="153"/>
        <v>4.7808748914920218E-10</v>
      </c>
      <c r="AM517">
        <f t="shared" si="164"/>
        <v>2.5757343192268171E-8</v>
      </c>
      <c r="AN517">
        <f t="shared" si="165"/>
        <v>1.8561211285669954E-2</v>
      </c>
      <c r="AO517">
        <f t="shared" si="166"/>
        <v>4.8385755284913983E-8</v>
      </c>
      <c r="AQ517">
        <f t="shared" si="169"/>
        <v>4.7808748914920218E-10</v>
      </c>
      <c r="AS517" s="4">
        <f t="shared" si="167"/>
        <v>9.8807487107318813E-3</v>
      </c>
    </row>
    <row r="518" spans="1:45" x14ac:dyDescent="0.2">
      <c r="A518">
        <f>front!A518</f>
        <v>429.38</v>
      </c>
      <c r="B518" s="1">
        <f t="shared" si="168"/>
        <v>0.45999999999997954</v>
      </c>
      <c r="C518">
        <f>front!D518-front!B518</f>
        <v>4685.1299999999992</v>
      </c>
      <c r="D518" s="2">
        <f>front!E518-front!C518</f>
        <v>36786</v>
      </c>
      <c r="E518" s="2">
        <f>IF(front!F518-front!C518&gt;0,front!F518-front!C518,0)</f>
        <v>35599.699999999997</v>
      </c>
      <c r="F518" s="2">
        <f>front!I518-front!H518</f>
        <v>10758</v>
      </c>
      <c r="G518" s="2">
        <f>IF(front!J518-front!H518&gt;0,front!J518-front!H518,0)</f>
        <v>10456.5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4675.012927749709</v>
      </c>
      <c r="J518" s="4">
        <f>D518/(constants!$A$4+constants!$B$4*data!D518+constants!$C$4*data!D518^2+constants!$D$4*data!D518^3+constants!$E$4*data!D518^4+constants!$F$4*data!D518^5+constants!$G$4*data!D518^6+constants!$H$4*data!D518^7)</f>
        <v>38011.586816462179</v>
      </c>
      <c r="K518" s="4">
        <f>E518/(constants!$A$4+constants!$B$4*data!E518+constants!$C$4*data!E518^2+constants!$D$4*data!E518^3+constants!$E$4*data!E518^4+constants!$F$4*data!E518^5+constants!$G$4*data!E518^6+constants!$H$4*data!E518^7)</f>
        <v>36730.818428955085</v>
      </c>
      <c r="L518" s="4">
        <f>F518/(constants!$A$4+constants!$B$4*data!F518+constants!$C$4*data!F518^2+constants!$D$4*data!F518^3+constants!$E$4*data!F518^4+constants!$F$4*data!F518^5+constants!$G$4*data!F518^6+constants!$H$4*data!F518^7)</f>
        <v>10762.459838850746</v>
      </c>
      <c r="M518" s="4">
        <f>G518/(constants!$A$4+constants!$B$4*data!G518+constants!$C$4*data!G518^2+constants!$D$4*data!G518^3+constants!$E$4*data!G518^4+constants!$F$4*data!G518^5+constants!$G$4*data!G518^6+constants!$H$4*data!G518^7)</f>
        <v>10458.519030573267</v>
      </c>
      <c r="N518" s="4"/>
      <c r="O518" s="4">
        <f t="shared" si="154"/>
        <v>7791.6882129161822</v>
      </c>
      <c r="P518" s="4">
        <f t="shared" si="155"/>
        <v>7602.3173632924363</v>
      </c>
      <c r="Q518" s="4">
        <f t="shared" si="156"/>
        <v>7346.1636857910171</v>
      </c>
      <c r="R518" s="4">
        <f t="shared" si="157"/>
        <v>1793.7433064751244</v>
      </c>
      <c r="S518" s="4">
        <f t="shared" si="158"/>
        <v>1743.0865050955447</v>
      </c>
      <c r="T518" s="4">
        <f t="shared" si="159"/>
        <v>1.0249096217079963</v>
      </c>
      <c r="U518" s="4">
        <f t="shared" si="160"/>
        <v>0.96630584264500063</v>
      </c>
      <c r="V518" s="4">
        <f t="shared" si="161"/>
        <v>0.97175916910924942</v>
      </c>
      <c r="W518" s="4"/>
      <c r="X518">
        <f>IF(front!E518&gt;$X$2,O518,P518)</f>
        <v>7791.6882129161822</v>
      </c>
      <c r="Y518">
        <f t="shared" si="170"/>
        <v>7523.8797796993294</v>
      </c>
      <c r="Z518">
        <f>SUMPRODUCT($B$7:$B$456,Y$7:Y$456,EXP(constants!$B$32+constants!$A$32*ABS($A$7:$A$456-$A518)))</f>
        <v>5.6312866010855069</v>
      </c>
      <c r="AA518">
        <f t="shared" si="150"/>
        <v>7518.2484930982437</v>
      </c>
      <c r="AB518">
        <f t="shared" si="162"/>
        <v>7514.0908840784923</v>
      </c>
      <c r="AD518" s="4">
        <f t="shared" si="151"/>
        <v>27.978565640375109</v>
      </c>
      <c r="AE518">
        <f>SUMPRODUCT($B$7:$B$456,AD$7:AD$456,EXP(constants!$B$32+constants!$A$32*ABS($A$7:$A$456-$A518)))</f>
        <v>2.9252665143950534</v>
      </c>
      <c r="AF518" s="4">
        <f t="shared" si="152"/>
        <v>25.053299125980054</v>
      </c>
      <c r="AG518">
        <f t="shared" si="163"/>
        <v>25.053299125980054</v>
      </c>
      <c r="AH518" s="4"/>
      <c r="AI518" s="5">
        <f>SUMPRODUCT(constants!$B$13:$B$20,A518^constants!$A$13:$A$20)*constants!$C$10/((A518/1000000000)^5*(EXP(0.014388/(A518/1000000000)/constants!$B$9)-1))</f>
        <v>3.5666162192016429E-6</v>
      </c>
      <c r="AJ518">
        <f>SUMPRODUCT(A518^constants!$E$28:$J$28,constants!$E$27:$J$27)</f>
        <v>6.0658666268810198E-7</v>
      </c>
      <c r="AL518" s="17">
        <f t="shared" si="153"/>
        <v>4.7465705089605703E-10</v>
      </c>
      <c r="AM518">
        <f t="shared" si="164"/>
        <v>2.421184769470448E-8</v>
      </c>
      <c r="AN518">
        <f t="shared" si="165"/>
        <v>1.9604329949583821E-2</v>
      </c>
      <c r="AO518">
        <f t="shared" si="166"/>
        <v>4.5482506825596931E-8</v>
      </c>
      <c r="AQ518">
        <f t="shared" si="169"/>
        <v>4.7465705089605703E-10</v>
      </c>
      <c r="AS518" s="4">
        <f t="shared" si="167"/>
        <v>1.0436035390840122E-2</v>
      </c>
    </row>
    <row r="519" spans="1:45" x14ac:dyDescent="0.2">
      <c r="A519">
        <f>front!A519</f>
        <v>429.85</v>
      </c>
      <c r="B519" s="1">
        <f t="shared" si="168"/>
        <v>0.47000000000002728</v>
      </c>
      <c r="C519">
        <f>front!D519-front!B519</f>
        <v>4717.07</v>
      </c>
      <c r="D519" s="2">
        <f>front!E519-front!C519</f>
        <v>37084</v>
      </c>
      <c r="E519" s="2">
        <f>IF(front!F519-front!C519&gt;0,front!F519-front!C519,0)</f>
        <v>36018.1</v>
      </c>
      <c r="F519" s="2">
        <f>front!I519-front!H519</f>
        <v>11409.300000000001</v>
      </c>
      <c r="G519" s="2">
        <f>IF(front!J519-front!H519&gt;0,front!J519-front!H519,0)</f>
        <v>11159.800000000001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4706.9023550403745</v>
      </c>
      <c r="J519" s="4">
        <f>D519/(constants!$A$4+constants!$B$4*data!D519+constants!$C$4*data!D519^2+constants!$D$4*data!D519^3+constants!$E$4*data!D519^4+constants!$F$4*data!D519^5+constants!$G$4*data!D519^6+constants!$H$4*data!D519^7)</f>
        <v>38333.865003627754</v>
      </c>
      <c r="K519" s="4">
        <f>E519/(constants!$A$4+constants!$B$4*data!E519+constants!$C$4*data!E519^2+constants!$D$4*data!E519^3+constants!$E$4*data!E519^4+constants!$F$4*data!E519^5+constants!$G$4*data!E519^6+constants!$H$4*data!E519^7)</f>
        <v>37182.139362420588</v>
      </c>
      <c r="L519" s="4">
        <f>F519/(constants!$A$4+constants!$B$4*data!F519+constants!$C$4*data!F519^2+constants!$D$4*data!F519^3+constants!$E$4*data!F519^4+constants!$F$4*data!F519^5+constants!$G$4*data!F519^6+constants!$H$4*data!F519^7)</f>
        <v>11419.854605330796</v>
      </c>
      <c r="M519" s="4">
        <f>G519/(constants!$A$4+constants!$B$4*data!G519+constants!$C$4*data!G519^2+constants!$D$4*data!G519^3+constants!$E$4*data!G519^4+constants!$F$4*data!G519^5+constants!$G$4*data!G519^6+constants!$H$4*data!G519^7)</f>
        <v>11167.884167065158</v>
      </c>
      <c r="N519" s="4"/>
      <c r="O519" s="4">
        <f t="shared" si="154"/>
        <v>7844.8372584006238</v>
      </c>
      <c r="P519" s="4">
        <f t="shared" si="155"/>
        <v>7666.7730007255514</v>
      </c>
      <c r="Q519" s="4">
        <f t="shared" si="156"/>
        <v>7436.4278724841179</v>
      </c>
      <c r="R519" s="4">
        <f t="shared" si="157"/>
        <v>1903.3091008884662</v>
      </c>
      <c r="S519" s="4">
        <f t="shared" si="158"/>
        <v>1861.3140278441931</v>
      </c>
      <c r="T519" s="4">
        <f t="shared" si="159"/>
        <v>1.0232254506111269</v>
      </c>
      <c r="U519" s="4">
        <f t="shared" si="160"/>
        <v>0.96995539998123925</v>
      </c>
      <c r="V519" s="4">
        <f t="shared" si="161"/>
        <v>0.97793575776805264</v>
      </c>
      <c r="W519" s="4"/>
      <c r="X519">
        <f>IF(front!E519&gt;$X$2,O519,P519)</f>
        <v>7844.8372584006238</v>
      </c>
      <c r="Y519">
        <f t="shared" si="170"/>
        <v>7577.028825183771</v>
      </c>
      <c r="Z519">
        <f>SUMPRODUCT($B$7:$B$456,Y$7:Y$456,EXP(constants!$B$32+constants!$A$32*ABS($A$7:$A$456-$A519)))</f>
        <v>5.4827365238871257</v>
      </c>
      <c r="AA519">
        <f t="shared" ref="AA519:AA582" si="171">Y519-Z519</f>
        <v>7571.5460886598839</v>
      </c>
      <c r="AB519">
        <f t="shared" si="162"/>
        <v>7567.3884796401326</v>
      </c>
      <c r="AD519" s="4">
        <f t="shared" ref="AD519:AD546" si="172">R519-(S519/$V$2)</f>
        <v>17.77865109117829</v>
      </c>
      <c r="AE519">
        <f>SUMPRODUCT($B$7:$B$456,AD$7:AD$456,EXP(constants!$B$32+constants!$A$32*ABS($A$7:$A$456-$A519)))</f>
        <v>2.8480996789412409</v>
      </c>
      <c r="AF519" s="4">
        <f t="shared" ref="AF519:AF546" si="173">AD519-AE519</f>
        <v>14.930551412237049</v>
      </c>
      <c r="AG519">
        <f t="shared" si="163"/>
        <v>14.930551412237049</v>
      </c>
      <c r="AH519" s="4"/>
      <c r="AI519" s="5">
        <f>SUMPRODUCT(constants!$B$13:$B$20,A519^constants!$A$13:$A$20)*constants!$C$10/((A519/1000000000)^5*(EXP(0.014388/(A519/1000000000)/constants!$B$9)-1))</f>
        <v>3.5887495361204618E-6</v>
      </c>
      <c r="AJ519">
        <f>SUMPRODUCT(A519^constants!$E$28:$J$28,constants!$E$27:$J$27)</f>
        <v>6.0822326538976937E-7</v>
      </c>
      <c r="AL519" s="17">
        <f t="shared" ref="AL519:AL582" si="174">IF(AB519=0,0,AI519/AB519)</f>
        <v>4.742388402255153E-10</v>
      </c>
      <c r="AM519">
        <f t="shared" si="164"/>
        <v>4.0736825358725252E-8</v>
      </c>
      <c r="AN519">
        <f t="shared" si="165"/>
        <v>1.1641526703404246E-2</v>
      </c>
      <c r="AO519">
        <f t="shared" si="166"/>
        <v>7.6525053386842977E-8</v>
      </c>
      <c r="AQ519">
        <f t="shared" si="169"/>
        <v>4.742388402255153E-10</v>
      </c>
      <c r="AS519" s="4">
        <f t="shared" si="167"/>
        <v>6.1971709817461116E-3</v>
      </c>
    </row>
    <row r="520" spans="1:45" x14ac:dyDescent="0.2">
      <c r="A520">
        <f>front!A520</f>
        <v>430.32</v>
      </c>
      <c r="B520" s="1">
        <f t="shared" si="168"/>
        <v>0.46999999999997044</v>
      </c>
      <c r="C520">
        <f>front!D520-front!B520</f>
        <v>4765.2</v>
      </c>
      <c r="D520" s="2">
        <f>front!E520-front!C520</f>
        <v>37410</v>
      </c>
      <c r="E520" s="2">
        <f>IF(front!F520-front!C520&gt;0,front!F520-front!C520,0)</f>
        <v>36296.800000000003</v>
      </c>
      <c r="F520" s="2">
        <f>front!I520-front!H520</f>
        <v>11395.300000000001</v>
      </c>
      <c r="G520" s="2">
        <f>IF(front!J520-front!H520&gt;0,front!J520-front!H520,0)</f>
        <v>11136.800000000001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4754.9573402846145</v>
      </c>
      <c r="J520" s="4">
        <f>D520/(constants!$A$4+constants!$B$4*data!D520+constants!$C$4*data!D520^2+constants!$D$4*data!D520^3+constants!$E$4*data!D520^4+constants!$F$4*data!D520^5+constants!$G$4*data!D520^6+constants!$H$4*data!D520^7)</f>
        <v>38686.676293191565</v>
      </c>
      <c r="K520" s="4">
        <f>E520/(constants!$A$4+constants!$B$4*data!E520+constants!$C$4*data!E520^2+constants!$D$4*data!E520^3+constants!$E$4*data!E520^4+constants!$F$4*data!E520^5+constants!$G$4*data!E520^6+constants!$H$4*data!E520^7)</f>
        <v>37483.008482311583</v>
      </c>
      <c r="L520" s="4">
        <f>F520/(constants!$A$4+constants!$B$4*data!F520+constants!$C$4*data!F520^2+constants!$D$4*data!F520^3+constants!$E$4*data!F520^4+constants!$F$4*data!F520^5+constants!$G$4*data!F520^6+constants!$H$4*data!F520^7)</f>
        <v>11405.711441112948</v>
      </c>
      <c r="M520" s="4">
        <f>G520/(constants!$A$4+constants!$B$4*data!G520+constants!$C$4*data!G520^2+constants!$D$4*data!G520^3+constants!$E$4*data!G520^4+constants!$F$4*data!G520^5+constants!$G$4*data!G520^6+constants!$H$4*data!G520^7)</f>
        <v>11144.665005012941</v>
      </c>
      <c r="N520" s="4"/>
      <c r="O520" s="4">
        <f>(O519+O521)/2</f>
        <v>7902.6390850732932</v>
      </c>
      <c r="P520" s="4">
        <f>(P519+P521)/2</f>
        <v>7721.4591326818609</v>
      </c>
      <c r="Q520" s="4">
        <f t="shared" ref="Q520:Q583" si="175">K520*1000/Q$4</f>
        <v>7496.6016964623168</v>
      </c>
      <c r="R520" s="4">
        <f>(R519+R521)/2</f>
        <v>1864.0438383272594</v>
      </c>
      <c r="S520" s="4">
        <f t="shared" ref="S520:S583" si="176">M520*1000/S$4</f>
        <v>1857.4441675021567</v>
      </c>
      <c r="T520" s="4">
        <f t="shared" ref="T520:T583" si="177">O520/P520</f>
        <v>1.02346447080508</v>
      </c>
      <c r="U520" s="4">
        <f t="shared" ref="U520:U583" si="178">Q520/P520</f>
        <v>0.97087889317864651</v>
      </c>
      <c r="V520" s="4">
        <f t="shared" ref="V520:V583" si="179">S520/R520</f>
        <v>0.99645948733103562</v>
      </c>
      <c r="W520" s="4"/>
      <c r="X520">
        <f>IF(front!E520&gt;$X$2,O520,P520)</f>
        <v>7902.6390850732932</v>
      </c>
      <c r="Y520">
        <f t="shared" si="170"/>
        <v>7634.8306518564405</v>
      </c>
      <c r="Z520">
        <f>SUMPRODUCT($B$7:$B$456,Y$7:Y$456,EXP(constants!$B$32+constants!$A$32*ABS($A$7:$A$456-$A520)))</f>
        <v>5.3381051116402833</v>
      </c>
      <c r="AA520">
        <f t="shared" si="171"/>
        <v>7629.4925467448002</v>
      </c>
      <c r="AB520">
        <f t="shared" ref="AB520:AB583" si="180">IF((AA520-$AA$3)&gt;0,AA520-$AA$3,0)</f>
        <v>7625.3349377250488</v>
      </c>
      <c r="AD520" s="4">
        <f t="shared" si="172"/>
        <v>-17.566402734577423</v>
      </c>
      <c r="AE520">
        <f>SUMPRODUCT($B$7:$B$456,AD$7:AD$456,EXP(constants!$B$32+constants!$A$32*ABS($A$7:$A$456-$A520)))</f>
        <v>2.7729684598884248</v>
      </c>
      <c r="AF520" s="4">
        <f t="shared" si="173"/>
        <v>-20.339371194465848</v>
      </c>
      <c r="AG520">
        <f t="shared" ref="AG520:AG546" si="181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3.6109503144960286E-6</v>
      </c>
      <c r="AJ520">
        <f>SUMPRODUCT(A520^constants!$E$28:$J$28,constants!$E$27:$J$27)</f>
        <v>6.0988279977077864E-7</v>
      </c>
      <c r="AL520" s="17">
        <f t="shared" si="174"/>
        <v>4.7354645323597077E-10</v>
      </c>
      <c r="AM520">
        <f t="shared" ref="AM520:AM583" si="182">IF(AG520=0,0,AJ520/AG520)</f>
        <v>0</v>
      </c>
      <c r="AN520" t="e">
        <f t="shared" ref="AN520:AN583" si="183">AL520/AM520</f>
        <v>#DIV/0!</v>
      </c>
      <c r="AO520">
        <f t="shared" ref="AO520:AO583" si="184">AM520*$AN$2</f>
        <v>0</v>
      </c>
      <c r="AQ520">
        <f t="shared" si="169"/>
        <v>4.7354645323597077E-10</v>
      </c>
      <c r="AS520" s="4" t="e">
        <f t="shared" ref="AS520:AS583" si="185">AL520/AO520</f>
        <v>#DIV/0!</v>
      </c>
    </row>
    <row r="521" spans="1:45" x14ac:dyDescent="0.2">
      <c r="A521">
        <f>front!A521</f>
        <v>430.78</v>
      </c>
      <c r="B521" s="1">
        <f t="shared" ref="B521:B584" si="186">A521-A520</f>
        <v>0.45999999999997954</v>
      </c>
      <c r="C521">
        <f>front!D521-front!B521</f>
        <v>4786.54</v>
      </c>
      <c r="D521" s="2">
        <f>front!E521-front!C521</f>
        <v>37589.200000000004</v>
      </c>
      <c r="E521" s="2">
        <f>IF(front!F521-front!C521&gt;0,front!F521-front!C521,0)</f>
        <v>36495.4</v>
      </c>
      <c r="F521" s="2">
        <f>front!I521-front!H521</f>
        <v>10942.6</v>
      </c>
      <c r="G521" s="2">
        <f>IF(front!J521-front!H521&gt;0,front!J521-front!H521,0)</f>
        <v>10667.499999999998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4776.2645470475773</v>
      </c>
      <c r="J521" s="4">
        <f>D521/(constants!$A$4+constants!$B$4*data!D521+constants!$C$4*data!D521^2+constants!$D$4*data!D521^3+constants!$E$4*data!D521^4+constants!$F$4*data!D521^5+constants!$G$4*data!D521^6+constants!$H$4*data!D521^7)</f>
        <v>38880.726323190844</v>
      </c>
      <c r="K521" s="4">
        <f>E521/(constants!$A$4+constants!$B$4*data!E521+constants!$C$4*data!E521^2+constants!$D$4*data!E521^3+constants!$E$4*data!E521^4+constants!$F$4*data!E521^5+constants!$G$4*data!E521^6+constants!$H$4*data!E521^7)</f>
        <v>37697.523389578491</v>
      </c>
      <c r="L521" s="4">
        <f>F521/(constants!$A$4+constants!$B$4*data!F521+constants!$C$4*data!F521^2+constants!$D$4*data!F521^3+constants!$E$4*data!F521^4+constants!$F$4*data!F521^5+constants!$G$4*data!F521^6+constants!$H$4*data!F521^7)</f>
        <v>10948.671454596317</v>
      </c>
      <c r="M521" s="4">
        <f>G521/(constants!$A$4+constants!$B$4*data!G521+constants!$C$4*data!G521^2+constants!$D$4*data!G521^3+constants!$E$4*data!G521^4+constants!$F$4*data!G521^5+constants!$G$4*data!G521^6+constants!$H$4*data!G521^7)</f>
        <v>10671.202477264293</v>
      </c>
      <c r="N521" s="4"/>
      <c r="O521" s="4">
        <f t="shared" ref="O521:O583" si="187">I521*1000/O$4</f>
        <v>7960.4409117459618</v>
      </c>
      <c r="P521" s="4">
        <f t="shared" ref="P521:P583" si="188">J521*1000/P$4</f>
        <v>7776.1452646381695</v>
      </c>
      <c r="Q521" s="4">
        <f t="shared" si="175"/>
        <v>7539.5046779156983</v>
      </c>
      <c r="R521" s="4">
        <f t="shared" ref="R521:R583" si="189">L521*1000/R$4</f>
        <v>1824.7785757660527</v>
      </c>
      <c r="S521" s="4">
        <f t="shared" si="176"/>
        <v>1778.5337462107154</v>
      </c>
      <c r="T521" s="4">
        <f t="shared" si="177"/>
        <v>1.0237001291560064</v>
      </c>
      <c r="U521" s="4">
        <f t="shared" si="178"/>
        <v>0.96956839427902819</v>
      </c>
      <c r="V521" s="4">
        <f t="shared" si="179"/>
        <v>0.97465729257812916</v>
      </c>
      <c r="W521" s="4"/>
      <c r="X521">
        <f>IF(front!E521&gt;$X$2,O521,P521)</f>
        <v>7960.4409117459618</v>
      </c>
      <c r="Y521">
        <f t="shared" si="170"/>
        <v>7692.632478529109</v>
      </c>
      <c r="Z521">
        <f>SUMPRODUCT($B$7:$B$456,Y$7:Y$456,EXP(constants!$B$32+constants!$A$32*ABS($A$7:$A$456-$A521)))</f>
        <v>5.2002460511210131</v>
      </c>
      <c r="AA521">
        <f t="shared" si="171"/>
        <v>7687.4322324779878</v>
      </c>
      <c r="AB521">
        <f t="shared" si="180"/>
        <v>7683.2746234582364</v>
      </c>
      <c r="AD521" s="4">
        <f t="shared" si="172"/>
        <v>23.105411374547202</v>
      </c>
      <c r="AE521">
        <f>SUMPRODUCT($B$7:$B$456,AD$7:AD$456,EXP(constants!$B$32+constants!$A$32*ABS($A$7:$A$456-$A521)))</f>
        <v>2.7013552528168394</v>
      </c>
      <c r="AF521" s="4">
        <f t="shared" si="173"/>
        <v>20.404056121730363</v>
      </c>
      <c r="AG521">
        <f t="shared" si="181"/>
        <v>20.404056121730363</v>
      </c>
      <c r="AH521" s="4"/>
      <c r="AI521" s="5">
        <f>SUMPRODUCT(constants!$B$13:$B$20,A521^constants!$A$13:$A$20)*constants!$C$10/((A521/1000000000)^5*(EXP(0.014388/(A521/1000000000)/constants!$B$9)-1))</f>
        <v>3.6327438786400186E-6</v>
      </c>
      <c r="AJ521">
        <f>SUMPRODUCT(A521^constants!$E$28:$J$28,constants!$E$27:$J$27)</f>
        <v>6.1152860098462368E-7</v>
      </c>
      <c r="AL521" s="17">
        <f t="shared" si="174"/>
        <v>4.7281192677256186E-10</v>
      </c>
      <c r="AM521">
        <f t="shared" si="182"/>
        <v>2.9970933099588197E-8</v>
      </c>
      <c r="AN521">
        <f t="shared" si="183"/>
        <v>1.5775682565554099E-2</v>
      </c>
      <c r="AO521">
        <f t="shared" si="184"/>
        <v>5.6301079804399752E-8</v>
      </c>
      <c r="AQ521">
        <f t="shared" si="169"/>
        <v>4.7281192677256186E-10</v>
      </c>
      <c r="AS521" s="4">
        <f t="shared" si="185"/>
        <v>8.397919336808406E-3</v>
      </c>
    </row>
    <row r="522" spans="1:45" x14ac:dyDescent="0.2">
      <c r="A522">
        <f>front!A522</f>
        <v>431.25</v>
      </c>
      <c r="B522" s="1">
        <f t="shared" si="186"/>
        <v>0.47000000000002728</v>
      </c>
      <c r="C522">
        <f>front!D522-front!B522</f>
        <v>4881.9299999999994</v>
      </c>
      <c r="D522" s="2">
        <f>front!E522-front!C522</f>
        <v>38351.100000000006</v>
      </c>
      <c r="E522" s="2">
        <f>IF(front!F522-front!C522&gt;0,front!F522-front!C522,0)</f>
        <v>37234.5</v>
      </c>
      <c r="F522" s="2">
        <f>front!I522-front!H522</f>
        <v>10483.5</v>
      </c>
      <c r="G522" s="2">
        <f>IF(front!J522-front!H522&gt;0,front!J522-front!H522,0)</f>
        <v>10234.299999999999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4871.5115692775071</v>
      </c>
      <c r="J522" s="4">
        <f>D522/(constants!$A$4+constants!$B$4*data!D522+constants!$C$4*data!D522^2+constants!$D$4*data!D522^3+constants!$E$4*data!D522^4+constants!$F$4*data!D522^5+constants!$G$4*data!D522^6+constants!$H$4*data!D522^7)</f>
        <v>39706.649239811682</v>
      </c>
      <c r="K522" s="4">
        <f>E522/(constants!$A$4+constants!$B$4*data!E522+constants!$C$4*data!E522^2+constants!$D$4*data!E522^3+constants!$E$4*data!E522^4+constants!$F$4*data!E522^5+constants!$G$4*data!E522^6+constants!$H$4*data!E522^7)</f>
        <v>38496.709906441596</v>
      </c>
      <c r="L522" s="4">
        <f>F522/(constants!$A$4+constants!$B$4*data!F522+constants!$C$4*data!F522^2+constants!$D$4*data!F522^3+constants!$E$4*data!F522^4+constants!$F$4*data!F522^5+constants!$G$4*data!F522^6+constants!$H$4*data!F522^7)</f>
        <v>10485.728076638052</v>
      </c>
      <c r="M522" s="4">
        <f>G522/(constants!$A$4+constants!$B$4*data!G522+constants!$C$4*data!G522^2+constants!$D$4*data!G522^3+constants!$E$4*data!G522^4+constants!$F$4*data!G522^5+constants!$G$4*data!G522^6+constants!$H$4*data!G522^7)</f>
        <v>10234.668619451597</v>
      </c>
      <c r="N522" s="4"/>
      <c r="O522" s="4">
        <f t="shared" si="187"/>
        <v>8119.1859487958454</v>
      </c>
      <c r="P522" s="4">
        <f t="shared" si="188"/>
        <v>7941.3298479623363</v>
      </c>
      <c r="Q522" s="4">
        <f t="shared" si="175"/>
        <v>7699.3419812883194</v>
      </c>
      <c r="R522" s="4">
        <f t="shared" si="189"/>
        <v>1747.6213461063421</v>
      </c>
      <c r="S522" s="4">
        <f t="shared" si="176"/>
        <v>1705.778103241933</v>
      </c>
      <c r="T522" s="4">
        <f t="shared" si="177"/>
        <v>1.0223962616134306</v>
      </c>
      <c r="U522" s="4">
        <f t="shared" si="178"/>
        <v>0.9695280423673488</v>
      </c>
      <c r="V522" s="4">
        <f t="shared" si="179"/>
        <v>0.97605703148589085</v>
      </c>
      <c r="W522" s="4"/>
      <c r="X522">
        <f>IF(front!E522&gt;$X$2,O522,P522)</f>
        <v>8119.1859487958454</v>
      </c>
      <c r="Y522">
        <f t="shared" si="170"/>
        <v>7851.3775155789926</v>
      </c>
      <c r="Z522">
        <f>SUMPRODUCT($B$7:$B$456,Y$7:Y$456,EXP(constants!$B$32+constants!$A$32*ABS($A$7:$A$456-$A522)))</f>
        <v>5.0630665738421134</v>
      </c>
      <c r="AA522">
        <f t="shared" si="171"/>
        <v>7846.3144490051509</v>
      </c>
      <c r="AB522">
        <f t="shared" si="180"/>
        <v>7842.1568399853995</v>
      </c>
      <c r="AD522" s="4">
        <f t="shared" si="172"/>
        <v>19.650403994387943</v>
      </c>
      <c r="AE522">
        <f>SUMPRODUCT($B$7:$B$456,AD$7:AD$456,EXP(constants!$B$32+constants!$A$32*ABS($A$7:$A$456-$A522)))</f>
        <v>2.6300950666865792</v>
      </c>
      <c r="AF522" s="4">
        <f t="shared" si="173"/>
        <v>17.020308927701365</v>
      </c>
      <c r="AG522">
        <f t="shared" si="181"/>
        <v>17.020308927701365</v>
      </c>
      <c r="AH522" s="4"/>
      <c r="AI522" s="5">
        <f>SUMPRODUCT(constants!$B$13:$B$20,A522^constants!$A$13:$A$20)*constants!$C$10/((A522/1000000000)^5*(EXP(0.014388/(A522/1000000000)/constants!$B$9)-1))</f>
        <v>3.655077588245543E-6</v>
      </c>
      <c r="AJ522">
        <f>SUMPRODUCT(A522^constants!$E$28:$J$28,constants!$E$27:$J$27)</f>
        <v>6.1323156914672725E-7</v>
      </c>
      <c r="AL522" s="17">
        <f t="shared" si="174"/>
        <v>4.6608065393555021E-10</v>
      </c>
      <c r="AM522">
        <f t="shared" si="182"/>
        <v>3.6029402976855702E-8</v>
      </c>
      <c r="AN522">
        <f t="shared" si="183"/>
        <v>1.2936119264450416E-2</v>
      </c>
      <c r="AO522">
        <f t="shared" si="184"/>
        <v>6.768205332695173E-8</v>
      </c>
      <c r="AQ522">
        <f t="shared" si="169"/>
        <v>4.6608065393555021E-10</v>
      </c>
      <c r="AS522" s="4">
        <f t="shared" si="185"/>
        <v>6.8863255623178889E-3</v>
      </c>
    </row>
    <row r="523" spans="1:45" x14ac:dyDescent="0.2">
      <c r="A523">
        <f>front!A523</f>
        <v>431.71</v>
      </c>
      <c r="B523" s="1">
        <f t="shared" si="186"/>
        <v>0.45999999999997954</v>
      </c>
      <c r="C523">
        <f>front!D523-front!B523</f>
        <v>4899.3999999999996</v>
      </c>
      <c r="D523" s="2">
        <f>front!E523-front!C523</f>
        <v>38571.599999999999</v>
      </c>
      <c r="E523" s="2">
        <f>IF(front!F523-front!C523&gt;0,front!F523-front!C523,0)</f>
        <v>37378.299999999996</v>
      </c>
      <c r="F523" s="2">
        <f>front!I523-front!H523</f>
        <v>9817.9999999999982</v>
      </c>
      <c r="G523" s="2">
        <f>IF(front!J523-front!H523&gt;0,front!J523-front!H523,0)</f>
        <v>9547.8000000000011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4888.9560374492567</v>
      </c>
      <c r="J523" s="4">
        <f>D523/(constants!$A$4+constants!$B$4*data!D523+constants!$C$4*data!D523^2+constants!$D$4*data!D523^3+constants!$E$4*data!D523^4+constants!$F$4*data!D523^5+constants!$G$4*data!D523^6+constants!$H$4*data!D523^7)</f>
        <v>39945.94462814874</v>
      </c>
      <c r="K523" s="4">
        <f>E523/(constants!$A$4+constants!$B$4*data!E523+constants!$C$4*data!E523^2+constants!$D$4*data!E523^3+constants!$E$4*data!E523^4+constants!$F$4*data!E523^5+constants!$G$4*data!E523^6+constants!$H$4*data!E523^7)</f>
        <v>38652.357634061023</v>
      </c>
      <c r="L523" s="4">
        <f>F523/(constants!$A$4+constants!$B$4*data!F523+constants!$C$4*data!F523^2+constants!$D$4*data!F523^3+constants!$E$4*data!F523^4+constants!$F$4*data!F523^5+constants!$G$4*data!F523^6+constants!$H$4*data!F523^7)</f>
        <v>9815.6043237164231</v>
      </c>
      <c r="M523" s="4">
        <f>G523/(constants!$A$4+constants!$B$4*data!G523+constants!$C$4*data!G523^2+constants!$D$4*data!G523^3+constants!$E$4*data!G523^4+constants!$F$4*data!G523^5+constants!$G$4*data!G523^6+constants!$H$4*data!G523^7)</f>
        <v>9543.8309974615531</v>
      </c>
      <c r="N523" s="4"/>
      <c r="O523" s="4">
        <f t="shared" si="187"/>
        <v>8148.2600624154275</v>
      </c>
      <c r="P523" s="4">
        <f t="shared" si="188"/>
        <v>7989.1889256297482</v>
      </c>
      <c r="Q523" s="4">
        <f t="shared" si="175"/>
        <v>7730.4715268122045</v>
      </c>
      <c r="R523" s="4">
        <f t="shared" si="189"/>
        <v>1635.934053952737</v>
      </c>
      <c r="S523" s="4">
        <f t="shared" si="176"/>
        <v>1590.6384995769256</v>
      </c>
      <c r="T523" s="4">
        <f t="shared" si="177"/>
        <v>1.0199107992396288</v>
      </c>
      <c r="U523" s="4">
        <f t="shared" si="178"/>
        <v>0.96761656267915208</v>
      </c>
      <c r="V523" s="4">
        <f t="shared" si="179"/>
        <v>0.97231211474180845</v>
      </c>
      <c r="W523" s="4"/>
      <c r="X523">
        <f>IF(front!E523&gt;$X$2,O523,P523)</f>
        <v>8148.2600624154275</v>
      </c>
      <c r="Y523">
        <f t="shared" si="170"/>
        <v>7880.4516291985747</v>
      </c>
      <c r="Z523">
        <f>SUMPRODUCT($B$7:$B$456,Y$7:Y$456,EXP(constants!$B$32+constants!$A$32*ABS($A$7:$A$456-$A523)))</f>
        <v>4.9323105121650297</v>
      </c>
      <c r="AA523">
        <f t="shared" si="171"/>
        <v>7875.5193186864099</v>
      </c>
      <c r="AB523">
        <f t="shared" si="180"/>
        <v>7871.3617096666585</v>
      </c>
      <c r="AD523" s="4">
        <f t="shared" si="172"/>
        <v>24.600726687220686</v>
      </c>
      <c r="AE523">
        <f>SUMPRODUCT($B$7:$B$456,AD$7:AD$456,EXP(constants!$B$32+constants!$A$32*ABS($A$7:$A$456-$A523)))</f>
        <v>2.5621716317997083</v>
      </c>
      <c r="AF523" s="4">
        <f t="shared" si="173"/>
        <v>22.038555055420979</v>
      </c>
      <c r="AG523">
        <f t="shared" si="181"/>
        <v>22.038555055420979</v>
      </c>
      <c r="AH523" s="4"/>
      <c r="AI523" s="5">
        <f>SUMPRODUCT(constants!$B$13:$B$20,A523^constants!$A$13:$A$20)*constants!$C$10/((A523/1000000000)^5*(EXP(0.014388/(A523/1000000000)/constants!$B$9)-1))</f>
        <v>3.6770008897598426E-6</v>
      </c>
      <c r="AJ523">
        <f>SUMPRODUCT(A523^constants!$E$28:$J$28,constants!$E$27:$J$27)</f>
        <v>6.1491858613485538E-7</v>
      </c>
      <c r="AL523" s="17">
        <f t="shared" si="174"/>
        <v>4.6713656739267783E-10</v>
      </c>
      <c r="AM523">
        <f t="shared" si="182"/>
        <v>2.7901946592619263E-8</v>
      </c>
      <c r="AN523">
        <f t="shared" si="183"/>
        <v>1.674207804254943E-2</v>
      </c>
      <c r="AO523">
        <f t="shared" si="184"/>
        <v>5.2414441572082427E-8</v>
      </c>
      <c r="AQ523">
        <f t="shared" si="169"/>
        <v>4.6713656739267783E-10</v>
      </c>
      <c r="AS523" s="4">
        <f t="shared" si="185"/>
        <v>8.9123637185040509E-3</v>
      </c>
    </row>
    <row r="524" spans="1:45" x14ac:dyDescent="0.2">
      <c r="A524">
        <f>front!A524</f>
        <v>432.18</v>
      </c>
      <c r="B524" s="1">
        <f t="shared" si="186"/>
        <v>0.47000000000002728</v>
      </c>
      <c r="C524">
        <f>front!D524-front!B524</f>
        <v>4932.7299999999996</v>
      </c>
      <c r="D524" s="2">
        <f>front!E524-front!C524</f>
        <v>38811.300000000003</v>
      </c>
      <c r="E524" s="2">
        <f>IF(front!F524-front!C524&gt;0,front!F524-front!C524,0)</f>
        <v>37685.599999999999</v>
      </c>
      <c r="F524" s="2">
        <f>front!I524-front!H524</f>
        <v>9314.2000000000007</v>
      </c>
      <c r="G524" s="2">
        <f>IF(front!J524-front!H524&gt;0,front!J524-front!H524,0)</f>
        <v>9088.2000000000007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4922.2379017096546</v>
      </c>
      <c r="J524" s="4">
        <f>D524/(constants!$A$4+constants!$B$4*data!D524+constants!$C$4*data!D524^2+constants!$D$4*data!D524^3+constants!$E$4*data!D524^4+constants!$F$4*data!D524^5+constants!$G$4*data!D524^6+constants!$H$4*data!D524^7)</f>
        <v>40206.211778297482</v>
      </c>
      <c r="K524" s="4">
        <f>E524/(constants!$A$4+constants!$B$4*data!E524+constants!$C$4*data!E524^2+constants!$D$4*data!E524^3+constants!$E$4*data!E524^4+constants!$F$4*data!E524^5+constants!$G$4*data!E524^6+constants!$H$4*data!E524^7)</f>
        <v>38985.147698416331</v>
      </c>
      <c r="L524" s="4">
        <f>F524/(constants!$A$4+constants!$B$4*data!F524+constants!$C$4*data!F524^2+constants!$D$4*data!F524^3+constants!$E$4*data!F524^4+constants!$F$4*data!F524^5+constants!$G$4*data!F524^6+constants!$H$4*data!F524^7)</f>
        <v>9309.0056111046033</v>
      </c>
      <c r="M524" s="4">
        <f>G524/(constants!$A$4+constants!$B$4*data!G524+constants!$C$4*data!G524^2+constants!$D$4*data!G524^3+constants!$E$4*data!G524^4+constants!$F$4*data!G524^5+constants!$G$4*data!G524^6+constants!$H$4*data!G524^7)</f>
        <v>9081.9352442939507</v>
      </c>
      <c r="N524" s="4"/>
      <c r="O524" s="4">
        <f t="shared" si="187"/>
        <v>8203.7298361827579</v>
      </c>
      <c r="P524" s="4">
        <f t="shared" si="188"/>
        <v>8041.2423556594968</v>
      </c>
      <c r="Q524" s="4">
        <f t="shared" si="175"/>
        <v>7797.0295396832662</v>
      </c>
      <c r="R524" s="4">
        <f t="shared" si="189"/>
        <v>1551.5009351841006</v>
      </c>
      <c r="S524" s="4">
        <f t="shared" si="176"/>
        <v>1513.6558740489918</v>
      </c>
      <c r="T524" s="4">
        <f t="shared" si="177"/>
        <v>1.020206763250818</v>
      </c>
      <c r="U524" s="4">
        <f t="shared" si="178"/>
        <v>0.96962996447876593</v>
      </c>
      <c r="V524" s="4">
        <f t="shared" si="179"/>
        <v>0.97560745193452425</v>
      </c>
      <c r="W524" s="4"/>
      <c r="X524">
        <f>IF(front!E524&gt;$X$2,O524,P524)</f>
        <v>8203.7298361827579</v>
      </c>
      <c r="Y524">
        <f t="shared" si="170"/>
        <v>7935.9214029659051</v>
      </c>
      <c r="Z524">
        <f>SUMPRODUCT($B$7:$B$456,Y$7:Y$456,EXP(constants!$B$32+constants!$A$32*ABS($A$7:$A$456-$A524)))</f>
        <v>4.8021990191347763</v>
      </c>
      <c r="AA524">
        <f t="shared" si="171"/>
        <v>7931.1192039467705</v>
      </c>
      <c r="AB524">
        <f t="shared" si="180"/>
        <v>7926.9615949270192</v>
      </c>
      <c r="AD524" s="4">
        <f t="shared" si="172"/>
        <v>18.15180745012708</v>
      </c>
      <c r="AE524">
        <f>SUMPRODUCT($B$7:$B$456,AD$7:AD$456,EXP(constants!$B$32+constants!$A$32*ABS($A$7:$A$456-$A524)))</f>
        <v>2.4945830289347817</v>
      </c>
      <c r="AF524" s="4">
        <f t="shared" si="173"/>
        <v>15.657224421192298</v>
      </c>
      <c r="AG524">
        <f t="shared" si="181"/>
        <v>15.657224421192298</v>
      </c>
      <c r="AH524" s="4"/>
      <c r="AI524" s="5">
        <f>SUMPRODUCT(constants!$B$13:$B$20,A524^constants!$A$13:$A$20)*constants!$C$10/((A524/1000000000)^5*(EXP(0.014388/(A524/1000000000)/constants!$B$9)-1))</f>
        <v>3.6994667802810867E-6</v>
      </c>
      <c r="AJ524">
        <f>SUMPRODUCT(A524^constants!$E$28:$J$28,constants!$E$27:$J$27)</f>
        <v>6.1666231617650774E-7</v>
      </c>
      <c r="AL524" s="17">
        <f t="shared" si="174"/>
        <v>4.6669417228520663E-10</v>
      </c>
      <c r="AM524">
        <f t="shared" si="182"/>
        <v>3.9385161736702558E-8</v>
      </c>
      <c r="AN524">
        <f t="shared" si="183"/>
        <v>1.1849492339403038E-2</v>
      </c>
      <c r="AO524">
        <f t="shared" si="184"/>
        <v>7.3985922516297968E-8</v>
      </c>
      <c r="AQ524">
        <f t="shared" si="169"/>
        <v>4.6669417228520663E-10</v>
      </c>
      <c r="AS524" s="4">
        <f t="shared" si="185"/>
        <v>6.3078779910110743E-3</v>
      </c>
    </row>
    <row r="525" spans="1:45" x14ac:dyDescent="0.2">
      <c r="A525">
        <f>front!A525</f>
        <v>432.64</v>
      </c>
      <c r="B525" s="1">
        <f t="shared" si="186"/>
        <v>0.45999999999997954</v>
      </c>
      <c r="C525">
        <f>front!D525-front!B525</f>
        <v>4973.9999999999991</v>
      </c>
      <c r="D525" s="2">
        <f>front!E525-front!C525</f>
        <v>39142.899999999994</v>
      </c>
      <c r="E525" s="2">
        <f>IF(front!F525-front!C525&gt;0,front!F525-front!C525,0)</f>
        <v>38007.600000000006</v>
      </c>
      <c r="F525" s="2">
        <f>front!I525-front!H525</f>
        <v>9515.4</v>
      </c>
      <c r="G525" s="2">
        <f>IF(front!J525-front!H525&gt;0,front!J525-front!H525,0)</f>
        <v>9274.3000000000011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4963.4493601672639</v>
      </c>
      <c r="J525" s="4">
        <f>D525/(constants!$A$4+constants!$B$4*data!D525+constants!$C$4*data!D525^2+constants!$D$4*data!D525^3+constants!$E$4*data!D525^4+constants!$F$4*data!D525^5+constants!$G$4*data!D525^6+constants!$H$4*data!D525^7)</f>
        <v>40566.495485081541</v>
      </c>
      <c r="K525" s="4">
        <f>E525/(constants!$A$4+constants!$B$4*data!E525+constants!$C$4*data!E525^2+constants!$D$4*data!E525^3+constants!$E$4*data!E525^4+constants!$F$4*data!E525^5+constants!$G$4*data!E525^6+constants!$H$4*data!E525^7)</f>
        <v>39334.107502688836</v>
      </c>
      <c r="L525" s="4">
        <f>F525/(constants!$A$4+constants!$B$4*data!F525+constants!$C$4*data!F525^2+constants!$D$4*data!F525^3+constants!$E$4*data!F525^4+constants!$F$4*data!F525^5+constants!$G$4*data!F525^6+constants!$H$4*data!F525^7)</f>
        <v>9511.2536686120002</v>
      </c>
      <c r="M525" s="4">
        <f>G525/(constants!$A$4+constants!$B$4*data!G525+constants!$C$4*data!G525^2+constants!$D$4*data!G525^3+constants!$E$4*data!G525^4+constants!$F$4*data!G525^5+constants!$G$4*data!G525^6+constants!$H$4*data!G525^7)</f>
        <v>9268.9085118972707</v>
      </c>
      <c r="N525" s="4"/>
      <c r="O525" s="4">
        <f t="shared" si="187"/>
        <v>8272.4156002787731</v>
      </c>
      <c r="P525" s="4">
        <f t="shared" si="188"/>
        <v>8113.2990970163073</v>
      </c>
      <c r="Q525" s="4">
        <f t="shared" si="175"/>
        <v>7866.821500537767</v>
      </c>
      <c r="R525" s="4">
        <f t="shared" si="189"/>
        <v>1585.2089447686667</v>
      </c>
      <c r="S525" s="4">
        <f t="shared" si="176"/>
        <v>1544.8180853162119</v>
      </c>
      <c r="T525" s="4">
        <f t="shared" si="177"/>
        <v>1.019611812822355</v>
      </c>
      <c r="U525" s="4">
        <f t="shared" si="178"/>
        <v>0.96962054602804137</v>
      </c>
      <c r="V525" s="4">
        <f t="shared" si="179"/>
        <v>0.97452016682990061</v>
      </c>
      <c r="W525" s="4"/>
      <c r="X525">
        <f>IF(front!E525&gt;$X$2,O525,P525)</f>
        <v>8272.4156002787731</v>
      </c>
      <c r="Y525">
        <f t="shared" si="170"/>
        <v>8004.6071670619203</v>
      </c>
      <c r="Z525">
        <f>SUMPRODUCT($B$7:$B$456,Y$7:Y$456,EXP(constants!$B$32+constants!$A$32*ABS($A$7:$A$456-$A525)))</f>
        <v>4.678179984035439</v>
      </c>
      <c r="AA525">
        <f t="shared" si="171"/>
        <v>7999.9289870778848</v>
      </c>
      <c r="AB525">
        <f t="shared" si="180"/>
        <v>7995.7713780581335</v>
      </c>
      <c r="AD525" s="4">
        <f t="shared" si="172"/>
        <v>20.292173236610552</v>
      </c>
      <c r="AE525">
        <f>SUMPRODUCT($B$7:$B$456,AD$7:AD$456,EXP(constants!$B$32+constants!$A$32*ABS($A$7:$A$456-$A525)))</f>
        <v>2.4301592557860765</v>
      </c>
      <c r="AF525" s="4">
        <f t="shared" si="173"/>
        <v>17.862013980824475</v>
      </c>
      <c r="AG525">
        <f t="shared" si="181"/>
        <v>17.862013980824475</v>
      </c>
      <c r="AH525" s="4"/>
      <c r="AI525" s="5">
        <f>SUMPRODUCT(constants!$B$13:$B$20,A525^constants!$A$13:$A$20)*constants!$C$10/((A525/1000000000)^5*(EXP(0.014388/(A525/1000000000)/constants!$B$9)-1))</f>
        <v>3.7215190782964542E-6</v>
      </c>
      <c r="AJ525">
        <f>SUMPRODUCT(A525^constants!$E$28:$J$28,constants!$E$27:$J$27)</f>
        <v>6.183878792968508E-7</v>
      </c>
      <c r="AL525" s="17">
        <f t="shared" si="174"/>
        <v>4.6543590384649902E-10</v>
      </c>
      <c r="AM525">
        <f t="shared" si="182"/>
        <v>3.4620277420044169E-8</v>
      </c>
      <c r="AN525">
        <f t="shared" si="183"/>
        <v>1.3444025829123619E-2</v>
      </c>
      <c r="AO525">
        <f t="shared" si="184"/>
        <v>6.5034978904382093E-8</v>
      </c>
      <c r="AQ525">
        <f t="shared" ref="AQ525:AQ588" si="190">AL525</f>
        <v>4.6543590384649902E-10</v>
      </c>
      <c r="AS525" s="4">
        <f t="shared" si="185"/>
        <v>7.1567010812874686E-3</v>
      </c>
    </row>
    <row r="526" spans="1:45" x14ac:dyDescent="0.2">
      <c r="A526">
        <f>front!A526</f>
        <v>433.11</v>
      </c>
      <c r="B526" s="1">
        <f t="shared" si="186"/>
        <v>0.47000000000002728</v>
      </c>
      <c r="C526">
        <f>front!D526-front!B526</f>
        <v>5032.07</v>
      </c>
      <c r="D526" s="2">
        <f>front!E526-front!C526</f>
        <v>39561.399999999994</v>
      </c>
      <c r="E526" s="2">
        <f>IF(front!F526-front!C526&gt;0,front!F526-front!C526,0)</f>
        <v>38514.300000000003</v>
      </c>
      <c r="F526" s="2">
        <f>front!I526-front!H526</f>
        <v>9851.8000000000011</v>
      </c>
      <c r="G526" s="2">
        <f>IF(front!J526-front!H526&gt;0,front!J526-front!H526,0)</f>
        <v>9625.9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5021.4390192151632</v>
      </c>
      <c r="J526" s="4">
        <f>D526/(constants!$A$4+constants!$B$4*data!D526+constants!$C$4*data!D526^2+constants!$D$4*data!D526^3+constants!$E$4*data!D526^4+constants!$F$4*data!D526^5+constants!$G$4*data!D526^6+constants!$H$4*data!D526^7)</f>
        <v>41021.57693661446</v>
      </c>
      <c r="K526" s="4">
        <f>E526/(constants!$A$4+constants!$B$4*data!E526+constants!$C$4*data!E526^2+constants!$D$4*data!E526^3+constants!$E$4*data!E526^4+constants!$F$4*data!E526^5+constants!$G$4*data!E526^6+constants!$H$4*data!E526^7)</f>
        <v>39883.748911397553</v>
      </c>
      <c r="L526" s="4">
        <f>F526/(constants!$A$4+constants!$B$4*data!F526+constants!$C$4*data!F526^2+constants!$D$4*data!F526^3+constants!$E$4*data!F526^4+constants!$F$4*data!F526^5+constants!$G$4*data!F526^6+constants!$H$4*data!F526^7)</f>
        <v>9849.6131798672777</v>
      </c>
      <c r="M526" s="4">
        <f>G526/(constants!$A$4+constants!$B$4*data!G526+constants!$C$4*data!G526^2+constants!$D$4*data!G526^3+constants!$E$4*data!G526^4+constants!$F$4*data!G526^5+constants!$G$4*data!G526^6+constants!$H$4*data!G526^7)</f>
        <v>9622.3683390057995</v>
      </c>
      <c r="N526" s="4"/>
      <c r="O526" s="4">
        <f t="shared" si="187"/>
        <v>8369.0650320252716</v>
      </c>
      <c r="P526" s="4">
        <f t="shared" si="188"/>
        <v>8204.315387322893</v>
      </c>
      <c r="Q526" s="4">
        <f t="shared" si="175"/>
        <v>7976.7497822795112</v>
      </c>
      <c r="R526" s="4">
        <f t="shared" si="189"/>
        <v>1641.6021966445462</v>
      </c>
      <c r="S526" s="4">
        <f t="shared" si="176"/>
        <v>1603.7280565009667</v>
      </c>
      <c r="T526" s="4">
        <f t="shared" si="177"/>
        <v>1.0200808522008973</v>
      </c>
      <c r="U526" s="4">
        <f t="shared" si="178"/>
        <v>0.97226269416763156</v>
      </c>
      <c r="V526" s="4">
        <f t="shared" si="179"/>
        <v>0.97692855173988269</v>
      </c>
      <c r="W526" s="4"/>
      <c r="X526">
        <f>IF(front!E526&gt;$X$2,O526,P526)</f>
        <v>8369.0650320252716</v>
      </c>
      <c r="Y526">
        <f t="shared" si="170"/>
        <v>8101.2565988084189</v>
      </c>
      <c r="Z526">
        <f>SUMPRODUCT($B$7:$B$456,Y$7:Y$456,EXP(constants!$B$32+constants!$A$32*ABS($A$7:$A$456-$A526)))</f>
        <v>4.554772307068256</v>
      </c>
      <c r="AA526">
        <f t="shared" si="171"/>
        <v>8096.7018265013503</v>
      </c>
      <c r="AB526">
        <f t="shared" si="180"/>
        <v>8092.5442174815989</v>
      </c>
      <c r="AD526" s="4">
        <f t="shared" si="172"/>
        <v>17.009012210693754</v>
      </c>
      <c r="AE526">
        <f>SUMPRODUCT($B$7:$B$456,AD$7:AD$456,EXP(constants!$B$32+constants!$A$32*ABS($A$7:$A$456-$A526)))</f>
        <v>2.3660530628990388</v>
      </c>
      <c r="AF526" s="4">
        <f t="shared" si="173"/>
        <v>14.642959147794716</v>
      </c>
      <c r="AG526">
        <f t="shared" si="181"/>
        <v>14.642959147794716</v>
      </c>
      <c r="AH526" s="4"/>
      <c r="AI526" s="5">
        <f>SUMPRODUCT(constants!$B$13:$B$20,A526^constants!$A$13:$A$20)*constants!$C$10/((A526/1000000000)^5*(EXP(0.014388/(A526/1000000000)/constants!$B$9)-1))</f>
        <v>3.7441163861275011E-6</v>
      </c>
      <c r="AJ526">
        <f>SUMPRODUCT(A526^constants!$E$28:$J$28,constants!$E$27:$J$27)</f>
        <v>6.2016958732774618E-7</v>
      </c>
      <c r="AL526" s="17">
        <f t="shared" si="174"/>
        <v>4.6266245639281422E-10</v>
      </c>
      <c r="AM526">
        <f t="shared" si="182"/>
        <v>4.2352749950896774E-8</v>
      </c>
      <c r="AN526">
        <f t="shared" si="183"/>
        <v>1.0924023987325948E-2</v>
      </c>
      <c r="AO526">
        <f t="shared" si="184"/>
        <v>7.9560604502967251E-8</v>
      </c>
      <c r="AQ526">
        <f t="shared" si="190"/>
        <v>4.6266245639281422E-10</v>
      </c>
      <c r="AS526" s="4">
        <f t="shared" si="185"/>
        <v>5.8152204760530575E-3</v>
      </c>
    </row>
    <row r="527" spans="1:45" x14ac:dyDescent="0.2">
      <c r="A527">
        <f>front!A527</f>
        <v>433.57</v>
      </c>
      <c r="B527" s="1">
        <f t="shared" si="186"/>
        <v>0.45999999999997954</v>
      </c>
      <c r="C527">
        <f>front!D527-front!B527</f>
        <v>5093.2700000000004</v>
      </c>
      <c r="D527" s="2">
        <f>front!E527-front!C527</f>
        <v>39978.9</v>
      </c>
      <c r="E527" s="2">
        <f>IF(front!F527-front!C527&gt;0,front!F527-front!C527,0)</f>
        <v>38903.5</v>
      </c>
      <c r="F527" s="2">
        <f>front!I527-front!H527</f>
        <v>10129.6</v>
      </c>
      <c r="G527" s="2">
        <f>IF(front!J527-front!H527&gt;0,front!J527-front!H527,0)</f>
        <v>9909.8000000000011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5082.5569842771947</v>
      </c>
      <c r="J527" s="4">
        <f>D527/(constants!$A$4+constants!$B$4*data!D527+constants!$C$4*data!D527^2+constants!$D$4*data!D527^3+constants!$E$4*data!D527^4+constants!$F$4*data!D527^5+constants!$G$4*data!D527^6+constants!$H$4*data!D527^7)</f>
        <v>41475.990767901305</v>
      </c>
      <c r="K527" s="4">
        <f>E527/(constants!$A$4+constants!$B$4*data!E527+constants!$C$4*data!E527^2+constants!$D$4*data!E527^3+constants!$E$4*data!E527^4+constants!$F$4*data!E527^5+constants!$G$4*data!E527^6+constants!$H$4*data!E527^7)</f>
        <v>40306.360275131323</v>
      </c>
      <c r="L527" s="4">
        <f>F527/(constants!$A$4+constants!$B$4*data!F527+constants!$C$4*data!F527^2+constants!$D$4*data!F527^3+constants!$E$4*data!F527^4+constants!$F$4*data!F527^5+constants!$G$4*data!F527^6+constants!$H$4*data!F527^7)</f>
        <v>10129.233651193919</v>
      </c>
      <c r="M527" s="4">
        <f>G527/(constants!$A$4+constants!$B$4*data!G527+constants!$C$4*data!G527^2+constants!$D$4*data!G527^3+constants!$E$4*data!G527^4+constants!$F$4*data!G527^5+constants!$G$4*data!G527^6+constants!$H$4*data!G527^7)</f>
        <v>9907.9779069927135</v>
      </c>
      <c r="N527" s="4"/>
      <c r="O527" s="4">
        <f t="shared" si="187"/>
        <v>8470.9283071286573</v>
      </c>
      <c r="P527" s="4">
        <f t="shared" si="188"/>
        <v>8295.1981535802606</v>
      </c>
      <c r="Q527" s="4">
        <f t="shared" si="175"/>
        <v>8061.2720550262648</v>
      </c>
      <c r="R527" s="4">
        <f t="shared" si="189"/>
        <v>1688.2056085323197</v>
      </c>
      <c r="S527" s="4">
        <f t="shared" si="176"/>
        <v>1651.3296511654521</v>
      </c>
      <c r="T527" s="4">
        <f t="shared" si="177"/>
        <v>1.021184563683093</v>
      </c>
      <c r="U527" s="4">
        <f t="shared" si="178"/>
        <v>0.97179981789186898</v>
      </c>
      <c r="V527" s="4">
        <f t="shared" si="179"/>
        <v>0.97815671433592344</v>
      </c>
      <c r="W527" s="4"/>
      <c r="X527">
        <f>IF(front!E527&gt;$X$2,O527,P527)</f>
        <v>8470.9283071286573</v>
      </c>
      <c r="Y527">
        <f t="shared" si="170"/>
        <v>8203.1198739118045</v>
      </c>
      <c r="Z527">
        <f>SUMPRODUCT($B$7:$B$456,Y$7:Y$456,EXP(constants!$B$32+constants!$A$32*ABS($A$7:$A$456-$A527)))</f>
        <v>4.437143182500745</v>
      </c>
      <c r="AA527">
        <f t="shared" si="171"/>
        <v>8198.6827307293042</v>
      </c>
      <c r="AB527">
        <f t="shared" si="180"/>
        <v>8194.5251217095538</v>
      </c>
      <c r="AD527" s="4">
        <f t="shared" si="172"/>
        <v>15.391514109006494</v>
      </c>
      <c r="AE527">
        <f>SUMPRODUCT($B$7:$B$456,AD$7:AD$456,EXP(constants!$B$32+constants!$A$32*ABS($A$7:$A$456-$A527)))</f>
        <v>2.3049486362217291</v>
      </c>
      <c r="AF527" s="4">
        <f t="shared" si="173"/>
        <v>13.086565472784764</v>
      </c>
      <c r="AG527">
        <f t="shared" si="181"/>
        <v>13.086565472784764</v>
      </c>
      <c r="AH527" s="4"/>
      <c r="AI527" s="5">
        <f>SUMPRODUCT(constants!$B$13:$B$20,A527^constants!$A$13:$A$20)*constants!$C$10/((A527/1000000000)^5*(EXP(0.014388/(A527/1000000000)/constants!$B$9)-1))</f>
        <v>3.7662969268236247E-6</v>
      </c>
      <c r="AJ527">
        <f>SUMPRODUCT(A527^constants!$E$28:$J$28,constants!$E$27:$J$27)</f>
        <v>6.2193091648036916E-7</v>
      </c>
      <c r="AL527" s="17">
        <f t="shared" si="174"/>
        <v>4.5961137111480282E-10</v>
      </c>
      <c r="AM527">
        <f t="shared" si="182"/>
        <v>4.7524380462830864E-8</v>
      </c>
      <c r="AN527">
        <f t="shared" si="183"/>
        <v>9.6710649699950947E-3</v>
      </c>
      <c r="AO527">
        <f t="shared" si="184"/>
        <v>8.9275630098058602E-8</v>
      </c>
      <c r="AQ527">
        <f t="shared" si="190"/>
        <v>4.5961137111480282E-10</v>
      </c>
      <c r="AS527" s="4">
        <f t="shared" si="185"/>
        <v>5.1482288123867025E-3</v>
      </c>
    </row>
    <row r="528" spans="1:45" x14ac:dyDescent="0.2">
      <c r="A528">
        <f>front!A528</f>
        <v>434.04</v>
      </c>
      <c r="B528" s="1">
        <f t="shared" si="186"/>
        <v>0.47000000000002728</v>
      </c>
      <c r="C528">
        <f>front!D528-front!B528</f>
        <v>5138.4600000000009</v>
      </c>
      <c r="D528" s="2">
        <f>front!E528-front!C528</f>
        <v>40350.600000000006</v>
      </c>
      <c r="E528" s="2">
        <f>IF(front!F528-front!C528&gt;0,front!F528-front!C528,0)</f>
        <v>39245.800000000003</v>
      </c>
      <c r="F528" s="2">
        <f>front!I528-front!H528</f>
        <v>10864.1</v>
      </c>
      <c r="G528" s="2">
        <f>IF(front!J528-front!H528&gt;0,front!J528-front!H528,0)</f>
        <v>10628.300000000001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5127.6881910727461</v>
      </c>
      <c r="J528" s="4">
        <f>D528/(constants!$A$4+constants!$B$4*data!D528+constants!$C$4*data!D528^2+constants!$D$4*data!D528^3+constants!$E$4*data!D528^4+constants!$F$4*data!D528^5+constants!$G$4*data!D528^6+constants!$H$4*data!D528^7)</f>
        <v>41880.904182648643</v>
      </c>
      <c r="K528" s="4">
        <f>E528/(constants!$A$4+constants!$B$4*data!E528+constants!$C$4*data!E528^2+constants!$D$4*data!E528^3+constants!$E$4*data!E528^4+constants!$F$4*data!E528^5+constants!$G$4*data!E528^6+constants!$H$4*data!E528^7)</f>
        <v>40678.350782252164</v>
      </c>
      <c r="L528" s="4">
        <f>F528/(constants!$A$4+constants!$B$4*data!F528+constants!$C$4*data!F528^2+constants!$D$4*data!F528^3+constants!$E$4*data!F528^4+constants!$F$4*data!F528^5+constants!$G$4*data!F528^6+constants!$H$4*data!F528^7)</f>
        <v>10869.475107328855</v>
      </c>
      <c r="M528" s="4">
        <f>G528/(constants!$A$4+constants!$B$4*data!G528+constants!$C$4*data!G528^2+constants!$D$4*data!G528^3+constants!$E$4*data!G528^4+constants!$F$4*data!G528^5+constants!$G$4*data!G528^6+constants!$H$4*data!G528^7)</f>
        <v>10631.681044259576</v>
      </c>
      <c r="N528" s="4"/>
      <c r="O528" s="4">
        <f t="shared" si="187"/>
        <v>8546.1469851212441</v>
      </c>
      <c r="P528" s="4">
        <f t="shared" si="188"/>
        <v>8376.1808365297293</v>
      </c>
      <c r="Q528" s="4">
        <f t="shared" si="175"/>
        <v>8135.6701564504328</v>
      </c>
      <c r="R528" s="4">
        <f t="shared" si="189"/>
        <v>1811.579184554809</v>
      </c>
      <c r="S528" s="4">
        <f t="shared" si="176"/>
        <v>1771.9468407099293</v>
      </c>
      <c r="T528" s="4">
        <f t="shared" si="177"/>
        <v>1.0202916044804415</v>
      </c>
      <c r="U528" s="4">
        <f t="shared" si="178"/>
        <v>0.97128635534820418</v>
      </c>
      <c r="V528" s="4">
        <f t="shared" si="179"/>
        <v>0.97812276483259597</v>
      </c>
      <c r="W528" s="4"/>
      <c r="X528">
        <f>IF(front!E528&gt;$X$2,O528,P528)</f>
        <v>8546.1469851212441</v>
      </c>
      <c r="Y528">
        <f t="shared" si="170"/>
        <v>8278.3385519043914</v>
      </c>
      <c r="Z528">
        <f>SUMPRODUCT($B$7:$B$456,Y$7:Y$456,EXP(constants!$B$32+constants!$A$32*ABS($A$7:$A$456-$A528)))</f>
        <v>4.3200939166768935</v>
      </c>
      <c r="AA528">
        <f t="shared" si="171"/>
        <v>8274.018457987715</v>
      </c>
      <c r="AB528">
        <f t="shared" si="180"/>
        <v>8269.8608489679646</v>
      </c>
      <c r="AD528" s="4">
        <f t="shared" si="172"/>
        <v>16.578623875453331</v>
      </c>
      <c r="AE528">
        <f>SUMPRODUCT($B$7:$B$456,AD$7:AD$456,EXP(constants!$B$32+constants!$A$32*ABS($A$7:$A$456-$A528)))</f>
        <v>2.2441454269190748</v>
      </c>
      <c r="AF528" s="4">
        <f t="shared" si="173"/>
        <v>14.334478448534256</v>
      </c>
      <c r="AG528">
        <f t="shared" si="181"/>
        <v>14.334478448534256</v>
      </c>
      <c r="AH528" s="4"/>
      <c r="AI528" s="5">
        <f>SUMPRODUCT(constants!$B$13:$B$20,A528^constants!$A$13:$A$20)*constants!$C$10/((A528/1000000000)^5*(EXP(0.014388/(A528/1000000000)/constants!$B$9)-1))</f>
        <v>3.789024875184597E-6</v>
      </c>
      <c r="AJ528">
        <f>SUMPRODUCT(A528^constants!$E$28:$J$28,constants!$E$27:$J$27)</f>
        <v>6.2374770488303173E-7</v>
      </c>
      <c r="AL528" s="17">
        <f t="shared" si="174"/>
        <v>4.5817274853632482E-10</v>
      </c>
      <c r="AM528">
        <f t="shared" si="182"/>
        <v>4.3513805341610587E-8</v>
      </c>
      <c r="AN528">
        <f t="shared" si="183"/>
        <v>1.052936521959829E-2</v>
      </c>
      <c r="AO528">
        <f t="shared" si="184"/>
        <v>8.1741673473783019E-8</v>
      </c>
      <c r="AQ528">
        <f t="shared" si="190"/>
        <v>4.5817274853632482E-10</v>
      </c>
      <c r="AS528" s="4">
        <f t="shared" si="185"/>
        <v>5.6051305174621173E-3</v>
      </c>
    </row>
    <row r="529" spans="1:45" x14ac:dyDescent="0.2">
      <c r="A529">
        <f>front!A529</f>
        <v>434.5</v>
      </c>
      <c r="B529" s="1">
        <f t="shared" si="186"/>
        <v>0.45999999999997954</v>
      </c>
      <c r="C529">
        <f>front!D529-front!B529</f>
        <v>5210.130000000001</v>
      </c>
      <c r="D529" s="2">
        <f>front!E529-front!C529</f>
        <v>40796.199999999997</v>
      </c>
      <c r="E529" s="2">
        <f>IF(front!F529-front!C529&gt;0,front!F529-front!C529,0)</f>
        <v>39729.5</v>
      </c>
      <c r="F529" s="2">
        <f>front!I529-front!H529</f>
        <v>10151.9</v>
      </c>
      <c r="G529" s="2">
        <f>IF(front!J529-front!H529&gt;0,front!J529-front!H529,0)</f>
        <v>9901.0000000000018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5199.2681348386304</v>
      </c>
      <c r="J529" s="4">
        <f>D529/(constants!$A$4+constants!$B$4*data!D529+constants!$C$4*data!D529^2+constants!$D$4*data!D529^3+constants!$E$4*data!D529^4+constants!$F$4*data!D529^5+constants!$G$4*data!D529^6+constants!$H$4*data!D529^7)</f>
        <v>42366.748653940427</v>
      </c>
      <c r="K529" s="4">
        <f>E529/(constants!$A$4+constants!$B$4*data!E529+constants!$C$4*data!E529^2+constants!$D$4*data!E529^3+constants!$E$4*data!E529^4+constants!$F$4*data!E529^5+constants!$G$4*data!E529^6+constants!$H$4*data!E529^7)</f>
        <v>41204.489547099744</v>
      </c>
      <c r="L529" s="4">
        <f>F529/(constants!$A$4+constants!$B$4*data!F529+constants!$C$4*data!F529^2+constants!$D$4*data!F529^3+constants!$E$4*data!F529^4+constants!$F$4*data!F529^5+constants!$G$4*data!F529^6+constants!$H$4*data!F529^7)</f>
        <v>10151.687924647615</v>
      </c>
      <c r="M529" s="4">
        <f>G529/(constants!$A$4+constants!$B$4*data!G529+constants!$C$4*data!G529^2+constants!$D$4*data!G529^3+constants!$E$4*data!G529^4+constants!$F$4*data!G529^5+constants!$G$4*data!G529^6+constants!$H$4*data!G529^7)</f>
        <v>9899.1220522296408</v>
      </c>
      <c r="N529" s="4"/>
      <c r="O529" s="4">
        <f t="shared" si="187"/>
        <v>8665.446891397718</v>
      </c>
      <c r="P529" s="4">
        <f t="shared" si="188"/>
        <v>8473.3497307880843</v>
      </c>
      <c r="Q529" s="4">
        <f t="shared" si="175"/>
        <v>8240.8979094199494</v>
      </c>
      <c r="R529" s="4">
        <f t="shared" si="189"/>
        <v>1691.9479874412691</v>
      </c>
      <c r="S529" s="4">
        <f t="shared" si="176"/>
        <v>1649.8536753716069</v>
      </c>
      <c r="T529" s="4">
        <f t="shared" si="177"/>
        <v>1.0226707461290834</v>
      </c>
      <c r="U529" s="4">
        <f t="shared" si="178"/>
        <v>0.97256671461069089</v>
      </c>
      <c r="V529" s="4">
        <f t="shared" si="179"/>
        <v>0.97512080017700697</v>
      </c>
      <c r="W529" s="4"/>
      <c r="X529">
        <f>IF(front!E529&gt;$X$2,O529,P529)</f>
        <v>8665.446891397718</v>
      </c>
      <c r="Y529">
        <f t="shared" si="170"/>
        <v>8397.6384581808652</v>
      </c>
      <c r="Z529">
        <f>SUMPRODUCT($B$7:$B$456,Y$7:Y$456,EXP(constants!$B$32+constants!$A$32*ABS($A$7:$A$456-$A529)))</f>
        <v>4.2085254712730382</v>
      </c>
      <c r="AA529">
        <f t="shared" si="171"/>
        <v>8393.4299327095923</v>
      </c>
      <c r="AB529">
        <f t="shared" si="180"/>
        <v>8389.2723236898419</v>
      </c>
      <c r="AD529" s="4">
        <f t="shared" si="172"/>
        <v>20.629071832936461</v>
      </c>
      <c r="AE529">
        <f>SUMPRODUCT($B$7:$B$456,AD$7:AD$456,EXP(constants!$B$32+constants!$A$32*ABS($A$7:$A$456-$A529)))</f>
        <v>2.186189321942976</v>
      </c>
      <c r="AF529" s="4">
        <f t="shared" si="173"/>
        <v>18.442882510993485</v>
      </c>
      <c r="AG529">
        <f t="shared" si="181"/>
        <v>18.442882510993485</v>
      </c>
      <c r="AH529" s="4"/>
      <c r="AI529" s="5">
        <f>SUMPRODUCT(constants!$B$13:$B$20,A529^constants!$A$13:$A$20)*constants!$C$10/((A529/1000000000)^5*(EXP(0.014388/(A529/1000000000)/constants!$B$9)-1))</f>
        <v>3.8113328919056974E-6</v>
      </c>
      <c r="AJ529">
        <f>SUMPRODUCT(A529^constants!$E$28:$J$28,constants!$E$27:$J$27)</f>
        <v>6.2554190781704275E-7</v>
      </c>
      <c r="AL529" s="17">
        <f t="shared" si="174"/>
        <v>4.5431030783720755E-10</v>
      </c>
      <c r="AM529">
        <f t="shared" si="182"/>
        <v>3.3917794978315782E-8</v>
      </c>
      <c r="AN529">
        <f t="shared" si="183"/>
        <v>1.3394452915575903E-2</v>
      </c>
      <c r="AO529">
        <f t="shared" si="184"/>
        <v>6.3715349652882984E-8</v>
      </c>
      <c r="AQ529">
        <f t="shared" si="190"/>
        <v>4.5431030783720755E-10</v>
      </c>
      <c r="AS529" s="4">
        <f t="shared" si="185"/>
        <v>7.1303117743567301E-3</v>
      </c>
    </row>
    <row r="530" spans="1:45" x14ac:dyDescent="0.2">
      <c r="A530">
        <f>front!A530</f>
        <v>434.97</v>
      </c>
      <c r="B530" s="1">
        <f t="shared" si="186"/>
        <v>0.47000000000002728</v>
      </c>
      <c r="C530">
        <f>front!D530-front!B530</f>
        <v>5226.2599999999993</v>
      </c>
      <c r="D530" s="2">
        <f>front!E530-front!C530</f>
        <v>41131.300000000003</v>
      </c>
      <c r="E530" s="2">
        <f>IF(front!F530-front!C530&gt;0,front!F530-front!C530,0)</f>
        <v>39978.9</v>
      </c>
      <c r="F530" s="2">
        <f>front!I530-front!H530</f>
        <v>9670.9999999999982</v>
      </c>
      <c r="G530" s="2">
        <f>IF(front!J530-front!H530&gt;0,front!J530-front!H530,0)</f>
        <v>9443.1999999999989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5215.3784167010381</v>
      </c>
      <c r="J530" s="4">
        <f>D530/(constants!$A$4+constants!$B$4*data!D530+constants!$C$4*data!D530^2+constants!$D$4*data!D530^3+constants!$E$4*data!D530^4+constants!$F$4*data!D530^5+constants!$G$4*data!D530^6+constants!$H$4*data!D530^7)</f>
        <v>42732.416143030496</v>
      </c>
      <c r="K530" s="4">
        <f>E530/(constants!$A$4+constants!$B$4*data!E530+constants!$C$4*data!E530^2+constants!$D$4*data!E530^3+constants!$E$4*data!E530^4+constants!$F$4*data!E530^5+constants!$G$4*data!E530^6+constants!$H$4*data!E530^7)</f>
        <v>41475.990767901305</v>
      </c>
      <c r="L530" s="4">
        <f>F530/(constants!$A$4+constants!$B$4*data!F530+constants!$C$4*data!F530^2+constants!$D$4*data!F530^3+constants!$E$4*data!F530^4+constants!$F$4*data!F530^5+constants!$G$4*data!F530^6+constants!$H$4*data!F530^7)</f>
        <v>9667.7272998268018</v>
      </c>
      <c r="M530" s="4">
        <f>G530/(constants!$A$4+constants!$B$4*data!G530+constants!$C$4*data!G530^2+constants!$D$4*data!G530^3+constants!$E$4*data!G530^4+constants!$F$4*data!G530^5+constants!$G$4*data!G530^6+constants!$H$4*data!G530^7)</f>
        <v>9438.6670966788915</v>
      </c>
      <c r="N530" s="4"/>
      <c r="O530" s="4">
        <f t="shared" si="187"/>
        <v>8692.2973611683974</v>
      </c>
      <c r="P530" s="4">
        <f t="shared" si="188"/>
        <v>8546.4832286060991</v>
      </c>
      <c r="Q530" s="4">
        <f t="shared" si="175"/>
        <v>8295.1981535802606</v>
      </c>
      <c r="R530" s="4">
        <f t="shared" si="189"/>
        <v>1611.2878833044667</v>
      </c>
      <c r="S530" s="4">
        <f t="shared" si="176"/>
        <v>1573.1111827798154</v>
      </c>
      <c r="T530" s="4">
        <f t="shared" si="177"/>
        <v>1.0170613021358588</v>
      </c>
      <c r="U530" s="4">
        <f t="shared" si="178"/>
        <v>0.97059783909892228</v>
      </c>
      <c r="V530" s="4">
        <f t="shared" si="179"/>
        <v>0.97630671655870849</v>
      </c>
      <c r="W530" s="4"/>
      <c r="X530">
        <f>IF(front!E530&gt;$X$2,O530,P530)</f>
        <v>8692.2973611683974</v>
      </c>
      <c r="Y530">
        <f t="shared" si="170"/>
        <v>8424.4889279515446</v>
      </c>
      <c r="Z530">
        <f>SUMPRODUCT($B$7:$B$456,Y$7:Y$456,EXP(constants!$B$32+constants!$A$32*ABS($A$7:$A$456-$A530)))</f>
        <v>4.0975070081870983</v>
      </c>
      <c r="AA530">
        <f t="shared" si="171"/>
        <v>8420.3914209433569</v>
      </c>
      <c r="AB530">
        <f t="shared" si="180"/>
        <v>8416.2338119236065</v>
      </c>
      <c r="AD530" s="4">
        <f t="shared" si="172"/>
        <v>17.709910068314002</v>
      </c>
      <c r="AE530">
        <f>SUMPRODUCT($B$7:$B$456,AD$7:AD$456,EXP(constants!$B$32+constants!$A$32*ABS($A$7:$A$456-$A530)))</f>
        <v>2.1285189145298093</v>
      </c>
      <c r="AF530" s="4">
        <f t="shared" si="173"/>
        <v>15.581391153784192</v>
      </c>
      <c r="AG530">
        <f t="shared" si="181"/>
        <v>15.581391153784192</v>
      </c>
      <c r="AH530" s="4"/>
      <c r="AI530" s="5">
        <f>SUMPRODUCT(constants!$B$13:$B$20,A530^constants!$A$13:$A$20)*constants!$C$10/((A530/1000000000)^5*(EXP(0.014388/(A530/1000000000)/constants!$B$9)-1))</f>
        <v>3.8341906909626711E-6</v>
      </c>
      <c r="AJ530">
        <f>SUMPRODUCT(A530^constants!$E$28:$J$28,constants!$E$27:$J$27)</f>
        <v>6.2739076352055995E-7</v>
      </c>
      <c r="AL530" s="17">
        <f t="shared" si="174"/>
        <v>4.5557083805473939E-10</v>
      </c>
      <c r="AM530">
        <f t="shared" si="182"/>
        <v>4.0265388201116302E-8</v>
      </c>
      <c r="AN530">
        <f t="shared" si="183"/>
        <v>1.1314204541609495E-2</v>
      </c>
      <c r="AO530">
        <f t="shared" si="184"/>
        <v>7.5639447958907008E-8</v>
      </c>
      <c r="AQ530">
        <f t="shared" si="190"/>
        <v>4.5557083805473939E-10</v>
      </c>
      <c r="AS530" s="4">
        <f t="shared" si="185"/>
        <v>6.0229265330206993E-3</v>
      </c>
    </row>
    <row r="531" spans="1:45" x14ac:dyDescent="0.2">
      <c r="A531">
        <f>front!A531</f>
        <v>435.43</v>
      </c>
      <c r="B531" s="1">
        <f t="shared" si="186"/>
        <v>0.45999999999997954</v>
      </c>
      <c r="C531">
        <f>front!D531-front!B531</f>
        <v>5308.8</v>
      </c>
      <c r="D531" s="2">
        <f>front!E531-front!C531</f>
        <v>41581.899999999994</v>
      </c>
      <c r="E531" s="2">
        <f>IF(front!F531-front!C531&gt;0,front!F531-front!C531,0)</f>
        <v>40449.699999999997</v>
      </c>
      <c r="F531" s="2">
        <f>front!I531-front!H531</f>
        <v>9938.5999999999985</v>
      </c>
      <c r="G531" s="2">
        <f>IF(front!J531-front!H531&gt;0,front!J531-front!H531,0)</f>
        <v>9722.5999999999985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5297.8207574208554</v>
      </c>
      <c r="J531" s="4">
        <f>D531/(constants!$A$4+constants!$B$4*data!D531+constants!$C$4*data!D531^2+constants!$D$4*data!D531^3+constants!$E$4*data!D531^4+constants!$F$4*data!D531^5+constants!$G$4*data!D531^6+constants!$H$4*data!D531^7)</f>
        <v>43224.522060572672</v>
      </c>
      <c r="K531" s="4">
        <f>E531/(constants!$A$4+constants!$B$4*data!E531+constants!$C$4*data!E531^2+constants!$D$4*data!E531^3+constants!$E$4*data!E531^4+constants!$F$4*data!E531^5+constants!$G$4*data!E531^6+constants!$H$4*data!E531^7)</f>
        <v>41988.914318474366</v>
      </c>
      <c r="L531" s="4">
        <f>F531/(constants!$A$4+constants!$B$4*data!F531+constants!$C$4*data!F531^2+constants!$D$4*data!F531^3+constants!$E$4*data!F531^4+constants!$F$4*data!F531^5+constants!$G$4*data!F531^6+constants!$H$4*data!F531^7)</f>
        <v>9936.962001596592</v>
      </c>
      <c r="M531" s="4">
        <f>G531/(constants!$A$4+constants!$B$4*data!G531+constants!$C$4*data!G531^2+constants!$D$4*data!G531^3+constants!$E$4*data!G531^4+constants!$F$4*data!G531^5+constants!$G$4*data!G531^6+constants!$H$4*data!G531^7)</f>
        <v>9719.629383956757</v>
      </c>
      <c r="N531" s="4"/>
      <c r="O531" s="4">
        <f t="shared" si="187"/>
        <v>8829.701262368093</v>
      </c>
      <c r="P531" s="4">
        <f t="shared" si="188"/>
        <v>8644.9044121145344</v>
      </c>
      <c r="Q531" s="4">
        <f t="shared" si="175"/>
        <v>8397.7828636948743</v>
      </c>
      <c r="R531" s="4">
        <f t="shared" si="189"/>
        <v>1656.1603335994321</v>
      </c>
      <c r="S531" s="4">
        <f t="shared" si="176"/>
        <v>1619.9382306594594</v>
      </c>
      <c r="T531" s="4">
        <f t="shared" si="177"/>
        <v>1.0213763902345285</v>
      </c>
      <c r="U531" s="4">
        <f t="shared" si="178"/>
        <v>0.97141419538735951</v>
      </c>
      <c r="V531" s="4">
        <f t="shared" si="179"/>
        <v>0.97812886699124768</v>
      </c>
      <c r="W531" s="4"/>
      <c r="X531">
        <f>IF(front!E531&gt;$X$2,O531,P531)</f>
        <v>8829.701262368093</v>
      </c>
      <c r="Y531">
        <f t="shared" si="170"/>
        <v>8561.8928291512402</v>
      </c>
      <c r="Z531">
        <f>SUMPRODUCT($B$7:$B$456,Y$7:Y$456,EXP(constants!$B$32+constants!$A$32*ABS($A$7:$A$456-$A531)))</f>
        <v>3.9916869737730121</v>
      </c>
      <c r="AA531">
        <f t="shared" si="171"/>
        <v>8557.9011421774667</v>
      </c>
      <c r="AB531">
        <f t="shared" si="180"/>
        <v>8553.7435331577162</v>
      </c>
      <c r="AD531" s="4">
        <f t="shared" si="172"/>
        <v>15.146074314628322</v>
      </c>
      <c r="AE531">
        <f>SUMPRODUCT($B$7:$B$456,AD$7:AD$456,EXP(constants!$B$32+constants!$A$32*ABS($A$7:$A$456-$A531)))</f>
        <v>2.0735489183012401</v>
      </c>
      <c r="AF531" s="4">
        <f t="shared" si="173"/>
        <v>13.072525396327082</v>
      </c>
      <c r="AG531">
        <f t="shared" si="181"/>
        <v>13.072525396327082</v>
      </c>
      <c r="AH531" s="4"/>
      <c r="AI531" s="5">
        <f>SUMPRODUCT(constants!$B$13:$B$20,A531^constants!$A$13:$A$20)*constants!$C$10/((A531/1000000000)^5*(EXP(0.014388/(A531/1000000000)/constants!$B$9)-1))</f>
        <v>3.856625404335923E-6</v>
      </c>
      <c r="AJ531">
        <f>SUMPRODUCT(A531^constants!$E$28:$J$28,constants!$E$27:$J$27)</f>
        <v>6.2921483413581588E-7</v>
      </c>
      <c r="AL531" s="17">
        <f t="shared" si="174"/>
        <v>4.508698898191309E-10</v>
      </c>
      <c r="AM531">
        <f t="shared" si="182"/>
        <v>4.8132615164978226E-8</v>
      </c>
      <c r="AN531">
        <f t="shared" si="183"/>
        <v>9.3672427370451363E-3</v>
      </c>
      <c r="AO531">
        <f t="shared" si="184"/>
        <v>9.041821282618442E-8</v>
      </c>
      <c r="AQ531">
        <f t="shared" si="190"/>
        <v>4.508698898191309E-10</v>
      </c>
      <c r="AS531" s="4">
        <f t="shared" si="185"/>
        <v>4.9864941556173117E-3</v>
      </c>
    </row>
    <row r="532" spans="1:45" x14ac:dyDescent="0.2">
      <c r="A532">
        <f>front!A532</f>
        <v>435.9</v>
      </c>
      <c r="B532" s="1">
        <f t="shared" si="186"/>
        <v>0.46999999999997044</v>
      </c>
      <c r="C532">
        <f>front!D532-front!B532</f>
        <v>5337.869999999999</v>
      </c>
      <c r="D532" s="2">
        <f>front!E532-front!C532</f>
        <v>41808.800000000003</v>
      </c>
      <c r="E532" s="2">
        <f>IF(front!F532-front!C532&gt;0,front!F532-front!C532,0)</f>
        <v>40751</v>
      </c>
      <c r="F532" s="2">
        <f>front!I532-front!H532</f>
        <v>9885.5999999999985</v>
      </c>
      <c r="G532" s="2">
        <f>IF(front!J532-front!H532&gt;0,front!J532-front!H532,0)</f>
        <v>9676.0999999999985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5326.8576779450495</v>
      </c>
      <c r="J532" s="4">
        <f>D532/(constants!$A$4+constants!$B$4*data!D532+constants!$C$4*data!D532^2+constants!$D$4*data!D532^3+constants!$E$4*data!D532^4+constants!$F$4*data!D532^5+constants!$G$4*data!D532^6+constants!$H$4*data!D532^7)</f>
        <v>43472.494357723437</v>
      </c>
      <c r="K532" s="4">
        <f>E532/(constants!$A$4+constants!$B$4*data!E532+constants!$C$4*data!E532^2+constants!$D$4*data!E532^3+constants!$E$4*data!E532^4+constants!$F$4*data!E532^5+constants!$G$4*data!E532^6+constants!$H$4*data!E532^7)</f>
        <v>42317.445347518689</v>
      </c>
      <c r="L532" s="4">
        <f>F532/(constants!$A$4+constants!$B$4*data!F532+constants!$C$4*data!F532^2+constants!$D$4*data!F532^3+constants!$E$4*data!F532^4+constants!$F$4*data!F532^5+constants!$G$4*data!F532^6+constants!$H$4*data!F532^7)</f>
        <v>9883.6247518908585</v>
      </c>
      <c r="M532" s="4">
        <f>G532/(constants!$A$4+constants!$B$4*data!G532+constants!$C$4*data!G532^2+constants!$D$4*data!G532^3+constants!$E$4*data!G532^4+constants!$F$4*data!G532^5+constants!$G$4*data!G532^6+constants!$H$4*data!G532^7)</f>
        <v>9672.8568806944568</v>
      </c>
      <c r="N532" s="4"/>
      <c r="O532" s="4">
        <f t="shared" si="187"/>
        <v>8878.0961299084156</v>
      </c>
      <c r="P532" s="4">
        <f t="shared" si="188"/>
        <v>8694.4988715446871</v>
      </c>
      <c r="Q532" s="4">
        <f t="shared" si="175"/>
        <v>8463.4890695037375</v>
      </c>
      <c r="R532" s="4">
        <f t="shared" si="189"/>
        <v>1647.2707919818097</v>
      </c>
      <c r="S532" s="4">
        <f t="shared" si="176"/>
        <v>1612.1428134490761</v>
      </c>
      <c r="T532" s="4">
        <f t="shared" si="177"/>
        <v>1.0211164853864787</v>
      </c>
      <c r="U532" s="4">
        <f t="shared" si="178"/>
        <v>0.97343034883850554</v>
      </c>
      <c r="V532" s="4">
        <f t="shared" si="179"/>
        <v>0.97867504316611387</v>
      </c>
      <c r="W532" s="4"/>
      <c r="X532">
        <f>IF(front!E532&gt;$X$2,O532,P532)</f>
        <v>8878.0961299084156</v>
      </c>
      <c r="Y532">
        <f t="shared" si="170"/>
        <v>8610.2876966915628</v>
      </c>
      <c r="Z532">
        <f>SUMPRODUCT($B$7:$B$456,Y$7:Y$456,EXP(constants!$B$32+constants!$A$32*ABS($A$7:$A$456-$A532)))</f>
        <v>3.8863885845929302</v>
      </c>
      <c r="AA532">
        <f t="shared" si="171"/>
        <v>8606.4013081069697</v>
      </c>
      <c r="AB532">
        <f t="shared" si="180"/>
        <v>8602.2436990872193</v>
      </c>
      <c r="AD532" s="4">
        <f t="shared" si="172"/>
        <v>14.15337132776358</v>
      </c>
      <c r="AE532">
        <f>SUMPRODUCT($B$7:$B$456,AD$7:AD$456,EXP(constants!$B$32+constants!$A$32*ABS($A$7:$A$456-$A532)))</f>
        <v>2.0188498994608826</v>
      </c>
      <c r="AF532" s="4">
        <f t="shared" si="173"/>
        <v>12.134521428302698</v>
      </c>
      <c r="AG532">
        <f t="shared" si="181"/>
        <v>12.134521428302698</v>
      </c>
      <c r="AH532" s="4"/>
      <c r="AI532" s="5">
        <f>SUMPRODUCT(constants!$B$13:$B$20,A532^constants!$A$13:$A$20)*constants!$C$10/((A532/1000000000)^5*(EXP(0.014388/(A532/1000000000)/constants!$B$9)-1))</f>
        <v>3.8796122513216351E-6</v>
      </c>
      <c r="AJ532">
        <f>SUMPRODUCT(A532^constants!$E$28:$J$28,constants!$E$27:$J$27)</f>
        <v>6.3109262687482655E-7</v>
      </c>
      <c r="AL532" s="17">
        <f t="shared" si="174"/>
        <v>4.5100003987718918E-10</v>
      </c>
      <c r="AM532">
        <f t="shared" si="182"/>
        <v>5.2008035966120498E-8</v>
      </c>
      <c r="AN532">
        <f t="shared" si="183"/>
        <v>8.6717375786115689E-3</v>
      </c>
      <c r="AO532">
        <f t="shared" si="184"/>
        <v>9.7698278984809958E-8</v>
      </c>
      <c r="AQ532">
        <f t="shared" si="190"/>
        <v>4.5100003987718918E-10</v>
      </c>
      <c r="AS532" s="4">
        <f t="shared" si="185"/>
        <v>4.6162536798351412E-3</v>
      </c>
    </row>
    <row r="533" spans="1:45" x14ac:dyDescent="0.2">
      <c r="A533">
        <f>front!A533</f>
        <v>436.36</v>
      </c>
      <c r="B533" s="1">
        <f t="shared" si="186"/>
        <v>0.46000000000003638</v>
      </c>
      <c r="C533">
        <f>front!D533-front!B533</f>
        <v>5389.7400000000007</v>
      </c>
      <c r="D533" s="2">
        <f>front!E533-front!C533</f>
        <v>42215.8</v>
      </c>
      <c r="E533" s="2">
        <f>IF(front!F533-front!C533&gt;0,front!F533-front!C533,0)</f>
        <v>41086</v>
      </c>
      <c r="F533" s="2">
        <f>front!I533-front!H533</f>
        <v>9852.7000000000007</v>
      </c>
      <c r="G533" s="2">
        <f>IF(front!J533-front!H533&gt;0,front!J533-front!H533,0)</f>
        <v>9677.2999999999993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5378.6703957248455</v>
      </c>
      <c r="J533" s="4">
        <f>D533/(constants!$A$4+constants!$B$4*data!D533+constants!$C$4*data!D533^2+constants!$D$4*data!D533^3+constants!$E$4*data!D533^4+constants!$F$4*data!D533^5+constants!$G$4*data!D533^6+constants!$H$4*data!D533^7)</f>
        <v>43917.575544815234</v>
      </c>
      <c r="K533" s="4">
        <f>E533/(constants!$A$4+constants!$B$4*data!E533+constants!$C$4*data!E533^2+constants!$D$4*data!E533^3+constants!$E$4*data!E533^4+constants!$F$4*data!E533^5+constants!$G$4*data!E533^6+constants!$H$4*data!E533^7)</f>
        <v>42682.968878256215</v>
      </c>
      <c r="L533" s="4">
        <f>F533/(constants!$A$4+constants!$B$4*data!F533+constants!$C$4*data!F533^2+constants!$D$4*data!F533^3+constants!$E$4*data!F533^4+constants!$F$4*data!F533^5+constants!$G$4*data!F533^6+constants!$H$4*data!F533^7)</f>
        <v>9850.5187781971927</v>
      </c>
      <c r="M533" s="4">
        <f>G533/(constants!$A$4+constants!$B$4*data!G533+constants!$C$4*data!G533^2+constants!$D$4*data!G533^3+constants!$E$4*data!G533^4+constants!$F$4*data!G533^5+constants!$G$4*data!G533^6+constants!$H$4*data!G533^7)</f>
        <v>9674.0638496893407</v>
      </c>
      <c r="N533" s="4"/>
      <c r="O533" s="4">
        <f t="shared" si="187"/>
        <v>8964.4506595414077</v>
      </c>
      <c r="P533" s="4">
        <f t="shared" si="188"/>
        <v>8783.5151089630472</v>
      </c>
      <c r="Q533" s="4">
        <f t="shared" si="175"/>
        <v>8536.593775651243</v>
      </c>
      <c r="R533" s="4">
        <f t="shared" si="189"/>
        <v>1641.7531296995323</v>
      </c>
      <c r="S533" s="4">
        <f t="shared" si="176"/>
        <v>1612.3439749482234</v>
      </c>
      <c r="T533" s="4">
        <f t="shared" si="177"/>
        <v>1.0205994466149124</v>
      </c>
      <c r="U533" s="4">
        <f t="shared" si="178"/>
        <v>0.97188809602435411</v>
      </c>
      <c r="V533" s="4">
        <f t="shared" si="179"/>
        <v>0.9820867375129102</v>
      </c>
      <c r="W533" s="4"/>
      <c r="X533">
        <f>IF(front!E533&gt;$X$2,O533,P533)</f>
        <v>8964.4506595414077</v>
      </c>
      <c r="Y533">
        <f t="shared" si="170"/>
        <v>8696.6422263245549</v>
      </c>
      <c r="Z533">
        <f>SUMPRODUCT($B$7:$B$456,Y$7:Y$456,EXP(constants!$B$32+constants!$A$32*ABS($A$7:$A$456-$A533)))</f>
        <v>3.7860207821836913</v>
      </c>
      <c r="AA533">
        <f t="shared" si="171"/>
        <v>8692.8562055423718</v>
      </c>
      <c r="AB533">
        <f t="shared" si="180"/>
        <v>8688.6985965226213</v>
      </c>
      <c r="AD533" s="4">
        <f t="shared" si="172"/>
        <v>8.431930356724024</v>
      </c>
      <c r="AE533">
        <f>SUMPRODUCT($B$7:$B$456,AD$7:AD$456,EXP(constants!$B$32+constants!$A$32*ABS($A$7:$A$456-$A533)))</f>
        <v>1.9667121568259092</v>
      </c>
      <c r="AF533" s="4">
        <f t="shared" si="173"/>
        <v>6.4652181998981151</v>
      </c>
      <c r="AG533">
        <f t="shared" si="181"/>
        <v>6.4652181998981151</v>
      </c>
      <c r="AH533" s="4"/>
      <c r="AI533" s="5">
        <f>SUMPRODUCT(constants!$B$13:$B$20,A533^constants!$A$13:$A$20)*constants!$C$10/((A533/1000000000)^5*(EXP(0.014388/(A533/1000000000)/constants!$B$9)-1))</f>
        <v>3.9021728693755823E-6</v>
      </c>
      <c r="AJ533">
        <f>SUMPRODUCT(A533^constants!$E$28:$J$28,constants!$E$27:$J$27)</f>
        <v>6.3294344352667455E-7</v>
      </c>
      <c r="AL533" s="17">
        <f t="shared" si="174"/>
        <v>4.4910901512193141E-10</v>
      </c>
      <c r="AM533">
        <f t="shared" si="182"/>
        <v>9.7899780634882368E-8</v>
      </c>
      <c r="AN533">
        <f t="shared" si="183"/>
        <v>4.5874363784009419E-3</v>
      </c>
      <c r="AO533">
        <f t="shared" si="184"/>
        <v>1.8390696559372305E-7</v>
      </c>
      <c r="AQ533">
        <f t="shared" si="190"/>
        <v>4.4910901512193141E-10</v>
      </c>
      <c r="AS533" s="4">
        <f t="shared" si="185"/>
        <v>2.4420446157220484E-3</v>
      </c>
    </row>
    <row r="534" spans="1:45" x14ac:dyDescent="0.2">
      <c r="A534">
        <f>front!A534</f>
        <v>436.83</v>
      </c>
      <c r="B534" s="1">
        <f t="shared" si="186"/>
        <v>0.46999999999997044</v>
      </c>
      <c r="C534">
        <f>front!D534-front!B534</f>
        <v>5427.2000000000007</v>
      </c>
      <c r="D534" s="2">
        <f>front!E534-front!C534</f>
        <v>42564.100000000006</v>
      </c>
      <c r="E534" s="2">
        <f>IF(front!F534-front!C534&gt;0,front!F534-front!C534,0)</f>
        <v>41505.300000000003</v>
      </c>
      <c r="F534" s="2">
        <f>front!I534-front!H534</f>
        <v>10052.4</v>
      </c>
      <c r="G534" s="2">
        <f>IF(front!J534-front!H534&gt;0,front!J534-front!H534,0)</f>
        <v>9868.6999999999989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5416.0904385500698</v>
      </c>
      <c r="J534" s="4">
        <f>D534/(constants!$A$4+constants!$B$4*data!D534+constants!$C$4*data!D534^2+constants!$D$4*data!D534^3+constants!$E$4*data!D534^4+constants!$F$4*data!D534^5+constants!$G$4*data!D534^6+constants!$H$4*data!D534^7)</f>
        <v>44298.747206797249</v>
      </c>
      <c r="K534" s="4">
        <f>E534/(constants!$A$4+constants!$B$4*data!E534+constants!$C$4*data!E534^2+constants!$D$4*data!E534^3+constants!$E$4*data!E534^4+constants!$F$4*data!E534^5+constants!$G$4*data!E534^6+constants!$H$4*data!E534^7)</f>
        <v>43140.834024215088</v>
      </c>
      <c r="L534" s="4">
        <f>F534/(constants!$A$4+constants!$B$4*data!F534+constants!$C$4*data!F534^2+constants!$D$4*data!F534^3+constants!$E$4*data!F534^4+constants!$F$4*data!F534^5+constants!$G$4*data!F534^6+constants!$H$4*data!F534^7)</f>
        <v>10051.508987077552</v>
      </c>
      <c r="M534" s="4">
        <f>G534/(constants!$A$4+constants!$B$4*data!G534+constants!$C$4*data!G534^2+constants!$D$4*data!G534^3+constants!$E$4*data!G534^4+constants!$F$4*data!G534^5+constants!$G$4*data!G534^6+constants!$H$4*data!G534^7)</f>
        <v>9866.6186256992369</v>
      </c>
      <c r="N534" s="4"/>
      <c r="O534" s="4">
        <f t="shared" si="187"/>
        <v>9026.8173975834507</v>
      </c>
      <c r="P534" s="4">
        <f t="shared" si="188"/>
        <v>8859.7494413594504</v>
      </c>
      <c r="Q534" s="4">
        <f t="shared" si="175"/>
        <v>8628.1668048430183</v>
      </c>
      <c r="R534" s="4">
        <f t="shared" si="189"/>
        <v>1675.2514978462584</v>
      </c>
      <c r="S534" s="4">
        <f t="shared" si="176"/>
        <v>1644.4364376165395</v>
      </c>
      <c r="T534" s="4">
        <f t="shared" si="177"/>
        <v>1.0188569617380021</v>
      </c>
      <c r="U534" s="4">
        <f t="shared" si="178"/>
        <v>0.97386126571081699</v>
      </c>
      <c r="V534" s="4">
        <f t="shared" si="179"/>
        <v>0.98160571098170302</v>
      </c>
      <c r="W534" s="4"/>
      <c r="X534">
        <f>IF(front!E534&gt;$X$2,O534,P534)</f>
        <v>9026.8173975834507</v>
      </c>
      <c r="Y534">
        <f t="shared" si="170"/>
        <v>8759.0089643665979</v>
      </c>
      <c r="Z534">
        <f>SUMPRODUCT($B$7:$B$456,Y$7:Y$456,EXP(constants!$B$32+constants!$A$32*ABS($A$7:$A$456-$A534)))</f>
        <v>3.6861477479538984</v>
      </c>
      <c r="AA534">
        <f t="shared" si="171"/>
        <v>8755.3228166186436</v>
      </c>
      <c r="AB534">
        <f t="shared" si="180"/>
        <v>8751.1652075988932</v>
      </c>
      <c r="AD534" s="4">
        <f t="shared" si="172"/>
        <v>9.4203003704762978</v>
      </c>
      <c r="AE534">
        <f>SUMPRODUCT($B$7:$B$456,AD$7:AD$456,EXP(constants!$B$32+constants!$A$32*ABS($A$7:$A$456-$A534)))</f>
        <v>1.9148314298412223</v>
      </c>
      <c r="AF534" s="4">
        <f t="shared" si="173"/>
        <v>7.5054689406350752</v>
      </c>
      <c r="AG534">
        <f t="shared" si="181"/>
        <v>7.5054689406350752</v>
      </c>
      <c r="AH534" s="4"/>
      <c r="AI534" s="5">
        <f>SUMPRODUCT(constants!$B$13:$B$20,A534^constants!$A$13:$A$20)*constants!$C$10/((A534/1000000000)^5*(EXP(0.014388/(A534/1000000000)/constants!$B$9)-1))</f>
        <v>3.9252879487120585E-6</v>
      </c>
      <c r="AJ534">
        <f>SUMPRODUCT(A534^constants!$E$28:$J$28,constants!$E$27:$J$27)</f>
        <v>6.348469241142349E-7</v>
      </c>
      <c r="AL534" s="17">
        <f t="shared" si="174"/>
        <v>4.485446058433014E-10</v>
      </c>
      <c r="AM534">
        <f t="shared" si="182"/>
        <v>8.4584578143696549E-8</v>
      </c>
      <c r="AN534">
        <f t="shared" si="183"/>
        <v>5.3029123711096741E-3</v>
      </c>
      <c r="AO534">
        <f t="shared" si="184"/>
        <v>1.5889405473182212E-7</v>
      </c>
      <c r="AQ534">
        <f t="shared" si="190"/>
        <v>4.485446058433014E-10</v>
      </c>
      <c r="AS534" s="4">
        <f t="shared" si="185"/>
        <v>2.8229162293098068E-3</v>
      </c>
    </row>
    <row r="535" spans="1:45" x14ac:dyDescent="0.2">
      <c r="A535">
        <f>front!A535</f>
        <v>437.29</v>
      </c>
      <c r="B535" s="1">
        <f t="shared" si="186"/>
        <v>0.46000000000003638</v>
      </c>
      <c r="C535">
        <f>front!D535-front!B535</f>
        <v>5471.1299999999992</v>
      </c>
      <c r="D535" s="2">
        <f>front!E535-front!C535</f>
        <v>42745.3</v>
      </c>
      <c r="E535" s="2">
        <f>IF(front!F535-front!C535&gt;0,front!F535-front!C535,0)</f>
        <v>41656.5</v>
      </c>
      <c r="F535" s="2">
        <f>front!I535-front!H535</f>
        <v>9641</v>
      </c>
      <c r="G535" s="2">
        <f>IF(front!J535-front!H535&gt;0,front!J535-front!H535,0)</f>
        <v>9463.2000000000007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5459.975116024887</v>
      </c>
      <c r="J535" s="4">
        <f>D535/(constants!$A$4+constants!$B$4*data!D535+constants!$C$4*data!D535^2+constants!$D$4*data!D535^3+constants!$E$4*data!D535^4+constants!$F$4*data!D535^5+constants!$G$4*data!D535^6+constants!$H$4*data!D535^7)</f>
        <v>44497.149406397621</v>
      </c>
      <c r="K535" s="4">
        <f>E535/(constants!$A$4+constants!$B$4*data!E535+constants!$C$4*data!E535^2+constants!$D$4*data!E535^3+constants!$E$4*data!E535^4+constants!$F$4*data!E535^5+constants!$G$4*data!E535^6+constants!$H$4*data!E535^7)</f>
        <v>43306.03760091756</v>
      </c>
      <c r="L535" s="4">
        <f>F535/(constants!$A$4+constants!$B$4*data!F535+constants!$C$4*data!F535^2+constants!$D$4*data!F535^3+constants!$E$4*data!F535^4+constants!$F$4*data!F535^5+constants!$G$4*data!F535^6+constants!$H$4*data!F535^7)</f>
        <v>9637.5545172616221</v>
      </c>
      <c r="M535" s="4">
        <f>G535/(constants!$A$4+constants!$B$4*data!G535+constants!$C$4*data!G535^2+constants!$D$4*data!G535^3+constants!$E$4*data!G535^4+constants!$F$4*data!G535^5+constants!$G$4*data!G535^6+constants!$H$4*data!G535^7)</f>
        <v>9458.7729977332037</v>
      </c>
      <c r="N535" s="4"/>
      <c r="O535" s="4">
        <f t="shared" si="187"/>
        <v>9099.9585267081457</v>
      </c>
      <c r="P535" s="4">
        <f t="shared" si="188"/>
        <v>8899.4298812795241</v>
      </c>
      <c r="Q535" s="4">
        <f t="shared" si="175"/>
        <v>8661.2075201835123</v>
      </c>
      <c r="R535" s="4">
        <f t="shared" si="189"/>
        <v>1606.2590862102704</v>
      </c>
      <c r="S535" s="4">
        <f t="shared" si="176"/>
        <v>1576.4621662888674</v>
      </c>
      <c r="T535" s="4">
        <f t="shared" si="177"/>
        <v>1.0225327518845275</v>
      </c>
      <c r="U535" s="4">
        <f t="shared" si="178"/>
        <v>0.97323172784392331</v>
      </c>
      <c r="V535" s="4">
        <f t="shared" si="179"/>
        <v>0.98144949331200082</v>
      </c>
      <c r="W535" s="4"/>
      <c r="X535">
        <f>IF(front!E535&gt;$X$2,O535,P535)</f>
        <v>9099.9585267081457</v>
      </c>
      <c r="Y535">
        <f t="shared" si="170"/>
        <v>8832.1500934912929</v>
      </c>
      <c r="Z535">
        <f>SUMPRODUCT($B$7:$B$456,Y$7:Y$456,EXP(constants!$B$32+constants!$A$32*ABS($A$7:$A$456-$A535)))</f>
        <v>3.5909512587802226</v>
      </c>
      <c r="AA535">
        <f t="shared" si="171"/>
        <v>8828.5591422325124</v>
      </c>
      <c r="AB535">
        <f t="shared" si="180"/>
        <v>8824.4015332127619</v>
      </c>
      <c r="AD535" s="4">
        <f t="shared" si="172"/>
        <v>9.2865318617602952</v>
      </c>
      <c r="AE535">
        <f>SUMPRODUCT($B$7:$B$456,AD$7:AD$456,EXP(constants!$B$32+constants!$A$32*ABS($A$7:$A$456-$A535)))</f>
        <v>1.8653800128215234</v>
      </c>
      <c r="AF535" s="4">
        <f t="shared" si="173"/>
        <v>7.4211518489387718</v>
      </c>
      <c r="AG535">
        <f t="shared" si="181"/>
        <v>7.4211518489387718</v>
      </c>
      <c r="AH535" s="4"/>
      <c r="AI535" s="5">
        <f>SUMPRODUCT(constants!$B$13:$B$20,A535^constants!$A$13:$A$20)*constants!$C$10/((A535/1000000000)^5*(EXP(0.014388/(A535/1000000000)/constants!$B$9)-1))</f>
        <v>3.947973666997832E-6</v>
      </c>
      <c r="AJ535">
        <f>SUMPRODUCT(A535^constants!$E$28:$J$28,constants!$E$27:$J$27)</f>
        <v>6.3672124791174867E-7</v>
      </c>
      <c r="AL535" s="17">
        <f t="shared" si="174"/>
        <v>4.4739279509649257E-10</v>
      </c>
      <c r="AM535">
        <f t="shared" si="182"/>
        <v>8.5798169997397392E-8</v>
      </c>
      <c r="AN535">
        <f t="shared" si="183"/>
        <v>5.2144794592945722E-3</v>
      </c>
      <c r="AO535">
        <f t="shared" si="184"/>
        <v>1.6117381464380563E-7</v>
      </c>
      <c r="AQ535">
        <f t="shared" si="190"/>
        <v>4.4739279509649257E-10</v>
      </c>
      <c r="AS535" s="4">
        <f t="shared" si="185"/>
        <v>2.7758404557541266E-3</v>
      </c>
    </row>
    <row r="536" spans="1:45" x14ac:dyDescent="0.2">
      <c r="A536">
        <f>front!A536</f>
        <v>437.76</v>
      </c>
      <c r="B536" s="1">
        <f t="shared" si="186"/>
        <v>0.46999999999997044</v>
      </c>
      <c r="C536">
        <f>front!D536-front!B536</f>
        <v>5533.5300000000007</v>
      </c>
      <c r="D536" s="2">
        <f>front!E536-front!C536</f>
        <v>43232.7</v>
      </c>
      <c r="E536" s="2">
        <f>IF(front!F536-front!C536&gt;0,front!F536-front!C536,0)</f>
        <v>42202.600000000006</v>
      </c>
      <c r="F536" s="2">
        <f>front!I536-front!H536</f>
        <v>9625.7999999999993</v>
      </c>
      <c r="G536" s="2">
        <f>IF(front!J536-front!H536&gt;0,front!J536-front!H536,0)</f>
        <v>9441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5522.3136441958432</v>
      </c>
      <c r="J536" s="4">
        <f>D536/(constants!$A$4+constants!$B$4*data!D536+constants!$C$4*data!D536^2+constants!$D$4*data!D536^3+constants!$E$4*data!D536^4+constants!$F$4*data!D536^5+constants!$G$4*data!D536^6+constants!$H$4*data!D536^7)</f>
        <v>45031.15530193731</v>
      </c>
      <c r="K536" s="4">
        <f>E536/(constants!$A$4+constants!$B$4*data!E536+constants!$C$4*data!E536^2+constants!$D$4*data!E536^3+constants!$E$4*data!E536^4+constants!$F$4*data!E536^5+constants!$G$4*data!E536^6+constants!$H$4*data!E536^7)</f>
        <v>43903.134848708694</v>
      </c>
      <c r="L536" s="4">
        <f>F536/(constants!$A$4+constants!$B$4*data!F536+constants!$C$4*data!F536^2+constants!$D$4*data!F536^3+constants!$E$4*data!F536^4+constants!$F$4*data!F536^5+constants!$G$4*data!F536^6+constants!$H$4*data!F536^7)</f>
        <v>9622.2677700464392</v>
      </c>
      <c r="M536" s="4">
        <f>G536/(constants!$A$4+constants!$B$4*data!G536+constants!$C$4*data!G536^2+constants!$D$4*data!G536^3+constants!$E$4*data!G536^4+constants!$F$4*data!G536^5+constants!$G$4*data!G536^6+constants!$H$4*data!G536^7)</f>
        <v>9436.4555027024144</v>
      </c>
      <c r="N536" s="4"/>
      <c r="O536" s="4">
        <f t="shared" si="187"/>
        <v>9203.8560736597392</v>
      </c>
      <c r="P536" s="4">
        <f t="shared" si="188"/>
        <v>9006.231060387463</v>
      </c>
      <c r="Q536" s="4">
        <f t="shared" si="175"/>
        <v>8780.6269697417392</v>
      </c>
      <c r="R536" s="4">
        <f t="shared" si="189"/>
        <v>1603.7112950077399</v>
      </c>
      <c r="S536" s="4">
        <f t="shared" si="176"/>
        <v>1572.7425837837359</v>
      </c>
      <c r="T536" s="4">
        <f t="shared" si="177"/>
        <v>1.0219431426916747</v>
      </c>
      <c r="U536" s="4">
        <f t="shared" si="178"/>
        <v>0.9749502217816719</v>
      </c>
      <c r="V536" s="4">
        <f t="shared" si="179"/>
        <v>0.98068934768969462</v>
      </c>
      <c r="W536" s="4"/>
      <c r="X536">
        <f>IF(front!E536&gt;$X$2,O536,P536)</f>
        <v>9203.8560736597392</v>
      </c>
      <c r="Y536">
        <f t="shared" si="170"/>
        <v>8936.0476404428864</v>
      </c>
      <c r="Z536">
        <f>SUMPRODUCT($B$7:$B$456,Y$7:Y$456,EXP(constants!$B$32+constants!$A$32*ABS($A$7:$A$456-$A536)))</f>
        <v>3.496224045534758</v>
      </c>
      <c r="AA536">
        <f t="shared" si="171"/>
        <v>8932.5514163973512</v>
      </c>
      <c r="AB536">
        <f t="shared" si="180"/>
        <v>8928.3938073776008</v>
      </c>
      <c r="AD536" s="4">
        <f t="shared" si="172"/>
        <v>10.506716384466017</v>
      </c>
      <c r="AE536">
        <f>SUMPRODUCT($B$7:$B$456,AD$7:AD$456,EXP(constants!$B$32+constants!$A$32*ABS($A$7:$A$456-$A536)))</f>
        <v>1.8161723690735558</v>
      </c>
      <c r="AF536" s="4">
        <f t="shared" si="173"/>
        <v>8.6905440153924616</v>
      </c>
      <c r="AG536">
        <f t="shared" si="181"/>
        <v>8.6905440153924616</v>
      </c>
      <c r="AH536" s="4"/>
      <c r="AI536" s="5">
        <f>SUMPRODUCT(constants!$B$13:$B$20,A536^constants!$A$13:$A$20)*constants!$C$10/((A536/1000000000)^5*(EXP(0.014388/(A536/1000000000)/constants!$B$9)-1))</f>
        <v>3.9712161504204076E-6</v>
      </c>
      <c r="AJ536">
        <f>SUMPRODUCT(A536^constants!$E$28:$J$28,constants!$E$27:$J$27)</f>
        <v>6.3864704650265719E-7</v>
      </c>
      <c r="AL536" s="17">
        <f t="shared" si="174"/>
        <v>4.4478505721140581E-10</v>
      </c>
      <c r="AM536">
        <f t="shared" si="182"/>
        <v>7.3487579761577922E-8</v>
      </c>
      <c r="AN536">
        <f t="shared" si="183"/>
        <v>6.0525201490436919E-3</v>
      </c>
      <c r="AO536">
        <f t="shared" si="184"/>
        <v>1.3804809076316811E-7</v>
      </c>
      <c r="AQ536">
        <f t="shared" si="190"/>
        <v>4.4478505721140581E-10</v>
      </c>
      <c r="AS536" s="4">
        <f t="shared" si="185"/>
        <v>3.2219573248171035E-3</v>
      </c>
    </row>
    <row r="537" spans="1:45" x14ac:dyDescent="0.2">
      <c r="A537">
        <f>front!A537</f>
        <v>438.22</v>
      </c>
      <c r="B537" s="1">
        <f t="shared" si="186"/>
        <v>0.46000000000003638</v>
      </c>
      <c r="C537">
        <f>front!D537-front!B537</f>
        <v>5575.8700000000008</v>
      </c>
      <c r="D537" s="2">
        <f>front!E537-front!C537</f>
        <v>43574.5</v>
      </c>
      <c r="E537" s="2">
        <f>IF(front!F537-front!C537&gt;0,front!F537-front!C537,0)</f>
        <v>42533.5</v>
      </c>
      <c r="F537" s="2">
        <f>front!I537-front!H537</f>
        <v>9740.0000000000018</v>
      </c>
      <c r="G537" s="2">
        <f>IF(front!J537-front!H537&gt;0,front!J537-front!H537,0)</f>
        <v>9587.5000000000018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5564.6139151592124</v>
      </c>
      <c r="J537" s="4">
        <f>D537/(constants!$A$4+constants!$B$4*data!D537+constants!$C$4*data!D537^2+constants!$D$4*data!D537^3+constants!$E$4*data!D537^4+constants!$F$4*data!D537^5+constants!$G$4*data!D537^6+constants!$H$4*data!D537^7)</f>
        <v>45405.921984915491</v>
      </c>
      <c r="K537" s="4">
        <f>E537/(constants!$A$4+constants!$B$4*data!E537+constants!$C$4*data!E537^2+constants!$D$4*data!E537^3+constants!$E$4*data!E537^4+constants!$F$4*data!E537^5+constants!$G$4*data!E537^6+constants!$H$4*data!E537^7)</f>
        <v>44265.248972034766</v>
      </c>
      <c r="L537" s="4">
        <f>F537/(constants!$A$4+constants!$B$4*data!F537+constants!$C$4*data!F537^2+constants!$D$4*data!F537^3+constants!$E$4*data!F537^4+constants!$F$4*data!F537^5+constants!$G$4*data!F537^6+constants!$H$4*data!F537^7)</f>
        <v>9737.1326520227485</v>
      </c>
      <c r="M537" s="4">
        <f>G537/(constants!$A$4+constants!$B$4*data!G537+constants!$C$4*data!G537^2+constants!$D$4*data!G537^3+constants!$E$4*data!G537^4+constants!$F$4*data!G537^5+constants!$G$4*data!G537^6+constants!$H$4*data!G537^7)</f>
        <v>9583.7515552921377</v>
      </c>
      <c r="N537" s="4"/>
      <c r="O537" s="4">
        <f t="shared" si="187"/>
        <v>9274.3565252653534</v>
      </c>
      <c r="P537" s="4">
        <f t="shared" si="188"/>
        <v>9081.184396983097</v>
      </c>
      <c r="Q537" s="4">
        <f t="shared" si="175"/>
        <v>8853.0497944069539</v>
      </c>
      <c r="R537" s="4">
        <f t="shared" si="189"/>
        <v>1622.8554420037915</v>
      </c>
      <c r="S537" s="4">
        <f t="shared" si="176"/>
        <v>1597.2919258820227</v>
      </c>
      <c r="T537" s="4">
        <f t="shared" si="177"/>
        <v>1.0212716887839466</v>
      </c>
      <c r="U537" s="4">
        <f t="shared" si="178"/>
        <v>0.97487832064593549</v>
      </c>
      <c r="V537" s="4">
        <f t="shared" si="179"/>
        <v>0.98424781686642115</v>
      </c>
      <c r="W537" s="4"/>
      <c r="X537">
        <f>IF(front!E537&gt;$X$2,O537,P537)</f>
        <v>9274.3565252653534</v>
      </c>
      <c r="Y537">
        <f t="shared" si="170"/>
        <v>9006.5480920485006</v>
      </c>
      <c r="Z537">
        <f>SUMPRODUCT($B$7:$B$456,Y$7:Y$456,EXP(constants!$B$32+constants!$A$32*ABS($A$7:$A$456-$A537)))</f>
        <v>3.4059324247812932</v>
      </c>
      <c r="AA537">
        <f t="shared" si="171"/>
        <v>9003.1421596237196</v>
      </c>
      <c r="AB537">
        <f t="shared" si="180"/>
        <v>8998.9845506039692</v>
      </c>
      <c r="AD537" s="4">
        <f t="shared" si="172"/>
        <v>4.7821247601877985</v>
      </c>
      <c r="AE537">
        <f>SUMPRODUCT($B$7:$B$456,AD$7:AD$456,EXP(constants!$B$32+constants!$A$32*ABS($A$7:$A$456-$A537)))</f>
        <v>1.769268868429555</v>
      </c>
      <c r="AF537" s="4">
        <f t="shared" si="173"/>
        <v>3.0128558917582433</v>
      </c>
      <c r="AG537">
        <f t="shared" si="181"/>
        <v>3.0128558917582433</v>
      </c>
      <c r="AH537" s="4"/>
      <c r="AI537" s="5">
        <f>SUMPRODUCT(constants!$B$13:$B$20,A537^constants!$A$13:$A$20)*constants!$C$10/((A537/1000000000)^5*(EXP(0.014388/(A537/1000000000)/constants!$B$9)-1))</f>
        <v>3.9940261521334604E-6</v>
      </c>
      <c r="AJ537">
        <f>SUMPRODUCT(A537^constants!$E$28:$J$28,constants!$E$27:$J$27)</f>
        <v>6.4054151961663109E-7</v>
      </c>
      <c r="AL537" s="17">
        <f t="shared" si="174"/>
        <v>4.438307599789579E-10</v>
      </c>
      <c r="AM537">
        <f t="shared" si="182"/>
        <v>2.1260277378976255E-7</v>
      </c>
      <c r="AN537">
        <f t="shared" si="183"/>
        <v>2.0876056886155719E-3</v>
      </c>
      <c r="AO537">
        <f t="shared" si="184"/>
        <v>3.9937914825676999E-7</v>
      </c>
      <c r="AQ537">
        <f t="shared" si="190"/>
        <v>4.438307599789579E-10</v>
      </c>
      <c r="AS537" s="4">
        <f t="shared" si="185"/>
        <v>1.1113017840721343E-3</v>
      </c>
    </row>
    <row r="538" spans="1:45" x14ac:dyDescent="0.2">
      <c r="A538">
        <f>front!A538</f>
        <v>438.69</v>
      </c>
      <c r="B538" s="1">
        <f t="shared" si="186"/>
        <v>0.46999999999997044</v>
      </c>
      <c r="C538">
        <f>front!D538-front!B538</f>
        <v>5643.1299999999992</v>
      </c>
      <c r="D538" s="2">
        <f>front!E538-front!C538</f>
        <v>44068</v>
      </c>
      <c r="E538" s="2">
        <f>IF(front!F538-front!C538&gt;0,front!F538-front!C538,0)</f>
        <v>43000.1</v>
      </c>
      <c r="F538" s="2">
        <f>front!I538-front!H538</f>
        <v>9873.6</v>
      </c>
      <c r="G538" s="2">
        <f>IF(front!J538-front!H538&gt;0,front!J538-front!H538,0)</f>
        <v>9734.1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5631.8141709024458</v>
      </c>
      <c r="J538" s="4">
        <f>D538/(constants!$A$4+constants!$B$4*data!D538+constants!$C$4*data!D538^2+constants!$D$4*data!D538^3+constants!$E$4*data!D538^4+constants!$F$4*data!D538^5+constants!$G$4*data!D538^6+constants!$H$4*data!D538^7)</f>
        <v>45947.416399714712</v>
      </c>
      <c r="K538" s="4">
        <f>E538/(constants!$A$4+constants!$B$4*data!E538+constants!$C$4*data!E538^2+constants!$D$4*data!E538^3+constants!$E$4*data!E538^4+constants!$F$4*data!E538^5+constants!$G$4*data!E538^6+constants!$H$4*data!E538^7)</f>
        <v>44776.253575369228</v>
      </c>
      <c r="L538" s="4">
        <f>F538/(constants!$A$4+constants!$B$4*data!F538+constants!$C$4*data!F538^2+constants!$D$4*data!F538^3+constants!$E$4*data!F538^4+constants!$F$4*data!F538^5+constants!$G$4*data!F538^6+constants!$H$4*data!F538^7)</f>
        <v>9871.5493259191098</v>
      </c>
      <c r="M538" s="4">
        <f>G538/(constants!$A$4+constants!$B$4*data!G538+constants!$C$4*data!G538^2+constants!$D$4*data!G538^3+constants!$E$4*data!G538^4+constants!$F$4*data!G538^5+constants!$G$4*data!G538^6+constants!$H$4*data!G538^7)</f>
        <v>9731.1975563705109</v>
      </c>
      <c r="N538" s="4"/>
      <c r="O538" s="4">
        <f t="shared" si="187"/>
        <v>9386.3569515040763</v>
      </c>
      <c r="P538" s="4">
        <f t="shared" si="188"/>
        <v>9189.4832799429423</v>
      </c>
      <c r="Q538" s="4">
        <f t="shared" si="175"/>
        <v>8955.2507150738456</v>
      </c>
      <c r="R538" s="4">
        <f t="shared" si="189"/>
        <v>1645.2582209865184</v>
      </c>
      <c r="S538" s="4">
        <f t="shared" si="176"/>
        <v>1621.8662593950853</v>
      </c>
      <c r="T538" s="4">
        <f t="shared" si="177"/>
        <v>1.0214238021403046</v>
      </c>
      <c r="U538" s="4">
        <f t="shared" si="178"/>
        <v>0.97451080134393031</v>
      </c>
      <c r="V538" s="4">
        <f t="shared" si="179"/>
        <v>0.98578219437347225</v>
      </c>
      <c r="W538" s="4"/>
      <c r="X538">
        <f>IF(front!E538&gt;$X$2,O538,P538)</f>
        <v>9386.3569515040763</v>
      </c>
      <c r="Y538">
        <f t="shared" si="170"/>
        <v>9118.5485182872235</v>
      </c>
      <c r="Z538">
        <f>SUMPRODUCT($B$7:$B$456,Y$7:Y$456,EXP(constants!$B$32+constants!$A$32*ABS($A$7:$A$456-$A538)))</f>
        <v>3.3160859011580528</v>
      </c>
      <c r="AA538">
        <f t="shared" si="171"/>
        <v>9115.2324323860648</v>
      </c>
      <c r="AB538">
        <f t="shared" si="180"/>
        <v>9111.0748233663144</v>
      </c>
      <c r="AD538" s="4">
        <f t="shared" si="172"/>
        <v>2.2908485597492927</v>
      </c>
      <c r="AE538">
        <f>SUMPRODUCT($B$7:$B$456,AD$7:AD$456,EXP(constants!$B$32+constants!$A$32*ABS($A$7:$A$456-$A538)))</f>
        <v>1.7225965809741079</v>
      </c>
      <c r="AF538" s="4">
        <f t="shared" si="173"/>
        <v>0.56825197877518474</v>
      </c>
      <c r="AG538">
        <f t="shared" si="181"/>
        <v>0.56825197877518474</v>
      </c>
      <c r="AH538" s="4"/>
      <c r="AI538" s="5">
        <f>SUMPRODUCT(constants!$B$13:$B$20,A538^constants!$A$13:$A$20)*constants!$C$10/((A538/1000000000)^5*(EXP(0.014388/(A538/1000000000)/constants!$B$9)-1))</f>
        <v>4.0173951988159109E-6</v>
      </c>
      <c r="AJ538">
        <f>SUMPRODUCT(A538^constants!$E$28:$J$28,constants!$E$27:$J$27)</f>
        <v>6.4248614397357249E-7</v>
      </c>
      <c r="AL538" s="17">
        <f t="shared" si="174"/>
        <v>4.4093537554020261E-10</v>
      </c>
      <c r="AM538">
        <f t="shared" si="182"/>
        <v>1.1306359994705038E-6</v>
      </c>
      <c r="AN538">
        <f t="shared" si="183"/>
        <v>3.8998879900047426E-4</v>
      </c>
      <c r="AO538">
        <f t="shared" si="184"/>
        <v>2.1239254521838944E-6</v>
      </c>
      <c r="AQ538">
        <f t="shared" si="190"/>
        <v>4.4093537554020261E-10</v>
      </c>
      <c r="AS538" s="4">
        <f t="shared" si="185"/>
        <v>2.0760397926717128E-4</v>
      </c>
    </row>
    <row r="539" spans="1:45" x14ac:dyDescent="0.2">
      <c r="A539">
        <f>front!A539</f>
        <v>439.15</v>
      </c>
      <c r="B539" s="1">
        <f t="shared" si="186"/>
        <v>0.45999999999997954</v>
      </c>
      <c r="C539">
        <f>front!D539-front!B539</f>
        <v>5668.6</v>
      </c>
      <c r="D539" s="2">
        <f>front!E539-front!C539</f>
        <v>44345.5</v>
      </c>
      <c r="E539" s="2">
        <f>IF(front!F539-front!C539&gt;0,front!F539-front!C539,0)</f>
        <v>43290.400000000001</v>
      </c>
      <c r="F539" s="2">
        <f>front!I539-front!H539</f>
        <v>9877.5999999999985</v>
      </c>
      <c r="G539" s="2">
        <f>IF(front!J539-front!H539&gt;0,front!J539-front!H539,0)</f>
        <v>9735.2000000000007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5657.2626449298959</v>
      </c>
      <c r="J539" s="4">
        <f>D539/(constants!$A$4+constants!$B$4*data!D539+constants!$C$4*data!D539^2+constants!$D$4*data!D539^3+constants!$E$4*data!D539^4+constants!$F$4*data!D539^5+constants!$G$4*data!D539^6+constants!$H$4*data!D539^7)</f>
        <v>46252.102481583344</v>
      </c>
      <c r="K539" s="4">
        <f>E539/(constants!$A$4+constants!$B$4*data!E539+constants!$C$4*data!E539^2+constants!$D$4*data!E539^3+constants!$E$4*data!E539^4+constants!$F$4*data!E539^5+constants!$G$4*data!E539^6+constants!$H$4*data!E539^7)</f>
        <v>45094.404345658237</v>
      </c>
      <c r="L539" s="4">
        <f>F539/(constants!$A$4+constants!$B$4*data!F539+constants!$C$4*data!F539^2+constants!$D$4*data!F539^3+constants!$E$4*data!F539^4+constants!$F$4*data!F539^5+constants!$G$4*data!F539^6+constants!$H$4*data!F539^7)</f>
        <v>9875.574429748538</v>
      </c>
      <c r="M539" s="4">
        <f>G539/(constants!$A$4+constants!$B$4*data!G539+constants!$C$4*data!G539^2+constants!$D$4*data!G539^3+constants!$E$4*data!G539^4+constants!$F$4*data!G539^5+constants!$G$4*data!G539^6+constants!$H$4*data!G539^7)</f>
        <v>9732.3040934402889</v>
      </c>
      <c r="N539" s="4"/>
      <c r="O539" s="4">
        <f t="shared" si="187"/>
        <v>9428.7710748831596</v>
      </c>
      <c r="P539" s="4">
        <f t="shared" si="188"/>
        <v>9250.4204963166685</v>
      </c>
      <c r="Q539" s="4">
        <f t="shared" si="175"/>
        <v>9018.8808691316463</v>
      </c>
      <c r="R539" s="4">
        <f t="shared" si="189"/>
        <v>1645.9290716247565</v>
      </c>
      <c r="S539" s="4">
        <f t="shared" si="176"/>
        <v>1622.0506822400482</v>
      </c>
      <c r="T539" s="4">
        <f t="shared" si="177"/>
        <v>1.0192802671659635</v>
      </c>
      <c r="U539" s="4">
        <f t="shared" si="178"/>
        <v>0.97496982680114741</v>
      </c>
      <c r="V539" s="4">
        <f t="shared" si="179"/>
        <v>0.9854924554184239</v>
      </c>
      <c r="W539" s="4"/>
      <c r="X539">
        <f>IF(front!E539&gt;$X$2,O539,P539)</f>
        <v>9428.7710748831596</v>
      </c>
      <c r="Y539">
        <f t="shared" si="170"/>
        <v>9160.9626416663068</v>
      </c>
      <c r="Z539">
        <f>SUMPRODUCT($B$7:$B$456,Y$7:Y$456,EXP(constants!$B$32+constants!$A$32*ABS($A$7:$A$456-$A539)))</f>
        <v>3.2304464322127955</v>
      </c>
      <c r="AA539">
        <f t="shared" si="171"/>
        <v>9157.7321952340935</v>
      </c>
      <c r="AB539">
        <f t="shared" si="180"/>
        <v>9153.5745862143431</v>
      </c>
      <c r="AD539" s="4">
        <f t="shared" si="172"/>
        <v>2.7748769398331206</v>
      </c>
      <c r="AE539">
        <f>SUMPRODUCT($B$7:$B$456,AD$7:AD$456,EXP(constants!$B$32+constants!$A$32*ABS($A$7:$A$456-$A539)))</f>
        <v>1.6781097188122986</v>
      </c>
      <c r="AF539" s="4">
        <f t="shared" si="173"/>
        <v>1.0967672210208219</v>
      </c>
      <c r="AG539">
        <f t="shared" si="181"/>
        <v>1.0967672210208219</v>
      </c>
      <c r="AH539" s="4"/>
      <c r="AI539" s="5">
        <f>SUMPRODUCT(constants!$B$13:$B$20,A539^constants!$A$13:$A$20)*constants!$C$10/((A539/1000000000)^5*(EXP(0.014388/(A539/1000000000)/constants!$B$9)-1))</f>
        <v>4.0403286549191723E-6</v>
      </c>
      <c r="AJ539">
        <f>SUMPRODUCT(A539^constants!$E$28:$J$28,constants!$E$27:$J$27)</f>
        <v>6.44397287942564E-7</v>
      </c>
      <c r="AL539" s="17">
        <f t="shared" si="174"/>
        <v>4.4139353613877489E-10</v>
      </c>
      <c r="AM539">
        <f t="shared" si="182"/>
        <v>5.8754243889855477E-7</v>
      </c>
      <c r="AN539">
        <f t="shared" si="183"/>
        <v>7.5125387872617322E-4</v>
      </c>
      <c r="AO539">
        <f t="shared" si="184"/>
        <v>1.1037118407686048E-6</v>
      </c>
      <c r="AQ539">
        <f t="shared" si="190"/>
        <v>4.4139353613877489E-10</v>
      </c>
      <c r="AS539" s="4">
        <f t="shared" si="185"/>
        <v>3.9991736958389112E-4</v>
      </c>
    </row>
    <row r="540" spans="1:45" x14ac:dyDescent="0.2">
      <c r="A540">
        <f>front!A540</f>
        <v>439.62</v>
      </c>
      <c r="B540" s="1">
        <f t="shared" si="186"/>
        <v>0.47000000000002728</v>
      </c>
      <c r="C540">
        <f>front!D540-front!B540</f>
        <v>5723.8700000000008</v>
      </c>
      <c r="D540" s="2">
        <f>front!E540-front!C540</f>
        <v>44442.9</v>
      </c>
      <c r="E540" s="2">
        <f>IF(front!F540-front!C540&gt;0,front!F540-front!C540,0)</f>
        <v>43380.9</v>
      </c>
      <c r="F540" s="2">
        <f>front!I540-front!H540</f>
        <v>9608</v>
      </c>
      <c r="G540" s="2">
        <f>IF(front!J540-front!H540&gt;0,front!J540-front!H540,0)</f>
        <v>9424.4000000000015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5712.4880471855722</v>
      </c>
      <c r="J540" s="4">
        <f>D540/(constants!$A$4+constants!$B$4*data!D540+constants!$C$4*data!D540^2+constants!$D$4*data!D540^3+constants!$E$4*data!D540^4+constants!$F$4*data!D540^5+constants!$G$4*data!D540^6+constants!$H$4*data!D540^7)</f>
        <v>46359.077387720274</v>
      </c>
      <c r="K540" s="4">
        <f>E540/(constants!$A$4+constants!$B$4*data!E540+constants!$C$4*data!E540^2+constants!$D$4*data!E540^3+constants!$E$4*data!E540^4+constants!$F$4*data!E540^5+constants!$G$4*data!E540^6+constants!$H$4*data!E540^7)</f>
        <v>45193.621060032456</v>
      </c>
      <c r="L540" s="4">
        <f>F540/(constants!$A$4+constants!$B$4*data!F540+constants!$C$4*data!F540^2+constants!$D$4*data!F540^3+constants!$E$4*data!F540^4+constants!$F$4*data!F540^5+constants!$G$4*data!F540^6+constants!$H$4*data!F540^7)</f>
        <v>9604.3668631769724</v>
      </c>
      <c r="M540" s="4">
        <f>G540/(constants!$A$4+constants!$B$4*data!G540+constants!$C$4*data!G540^2+constants!$D$4*data!G540^3+constants!$E$4*data!G540^4+constants!$F$4*data!G540^5+constants!$G$4*data!G540^6+constants!$H$4*data!G540^7)</f>
        <v>9419.7683725989864</v>
      </c>
      <c r="N540" s="4"/>
      <c r="O540" s="4">
        <f t="shared" si="187"/>
        <v>9520.8134119759525</v>
      </c>
      <c r="P540" s="4">
        <f t="shared" si="188"/>
        <v>9271.8154775440544</v>
      </c>
      <c r="Q540" s="4">
        <f t="shared" si="175"/>
        <v>9038.7242120064911</v>
      </c>
      <c r="R540" s="4">
        <f t="shared" si="189"/>
        <v>1600.7278105294952</v>
      </c>
      <c r="S540" s="4">
        <f t="shared" si="176"/>
        <v>1569.9613954331646</v>
      </c>
      <c r="T540" s="4">
        <f t="shared" si="177"/>
        <v>1.0268553591294995</v>
      </c>
      <c r="U540" s="4">
        <f t="shared" si="178"/>
        <v>0.97486023464313964</v>
      </c>
      <c r="V540" s="4">
        <f t="shared" si="179"/>
        <v>0.98077973351000036</v>
      </c>
      <c r="W540" s="4"/>
      <c r="X540">
        <f>IF(front!E540&gt;$X$2,O540,P540)</f>
        <v>9520.8134119759525</v>
      </c>
      <c r="Y540">
        <f t="shared" si="170"/>
        <v>9253.0049787590997</v>
      </c>
      <c r="Z540">
        <f>SUMPRODUCT($B$7:$B$456,Y$7:Y$456,EXP(constants!$B$32+constants!$A$32*ABS($A$7:$A$456-$A540)))</f>
        <v>3.14522912737913</v>
      </c>
      <c r="AA540">
        <f t="shared" si="171"/>
        <v>9249.8597496317198</v>
      </c>
      <c r="AB540">
        <f t="shared" si="180"/>
        <v>9245.7021406119693</v>
      </c>
      <c r="AD540" s="4">
        <f t="shared" si="172"/>
        <v>10.340604602701433</v>
      </c>
      <c r="AE540">
        <f>SUMPRODUCT($B$7:$B$456,AD$7:AD$456,EXP(constants!$B$32+constants!$A$32*ABS($A$7:$A$456-$A540)))</f>
        <v>1.6338421568968979</v>
      </c>
      <c r="AF540" s="4">
        <f t="shared" si="173"/>
        <v>8.7067624458045341</v>
      </c>
      <c r="AG540">
        <f t="shared" si="181"/>
        <v>8.7067624458045341</v>
      </c>
      <c r="AH540" s="4"/>
      <c r="AI540" s="5">
        <f>SUMPRODUCT(constants!$B$13:$B$20,A540^constants!$A$13:$A$20)*constants!$C$10/((A540/1000000000)^5*(EXP(0.014388/(A540/1000000000)/constants!$B$9)-1))</f>
        <v>4.063823411600744E-6</v>
      </c>
      <c r="AJ540">
        <f>SUMPRODUCT(A540^constants!$E$28:$J$28,constants!$E$27:$J$27)</f>
        <v>6.4635712170116886E-7</v>
      </c>
      <c r="AL540" s="17">
        <f t="shared" si="174"/>
        <v>4.395364840654234E-10</v>
      </c>
      <c r="AM540">
        <f t="shared" si="182"/>
        <v>7.4236218769540947E-8</v>
      </c>
      <c r="AN540">
        <f t="shared" si="183"/>
        <v>5.9207822185814883E-3</v>
      </c>
      <c r="AO540">
        <f t="shared" si="184"/>
        <v>1.3945442617461355E-7</v>
      </c>
      <c r="AQ540">
        <f t="shared" si="190"/>
        <v>4.395364840654234E-10</v>
      </c>
      <c r="AS540" s="4">
        <f t="shared" si="185"/>
        <v>3.1518288527828536E-3</v>
      </c>
    </row>
    <row r="541" spans="1:45" x14ac:dyDescent="0.2">
      <c r="A541">
        <f>front!A541</f>
        <v>440.08</v>
      </c>
      <c r="B541" s="1">
        <f t="shared" si="186"/>
        <v>0.45999999999997954</v>
      </c>
      <c r="C541">
        <f>front!D541-front!B541</f>
        <v>5803.7300000000014</v>
      </c>
      <c r="D541" s="2">
        <f>front!E541-front!C541</f>
        <v>45059</v>
      </c>
      <c r="E541" s="2">
        <f>IF(front!F541-front!C541&gt;0,front!F541-front!C541,0)</f>
        <v>44005.4</v>
      </c>
      <c r="F541" s="2">
        <f>front!I541-front!H541</f>
        <v>9863.6</v>
      </c>
      <c r="G541" s="2">
        <f>IF(front!J541-front!H541&gt;0,front!J541-front!H541,0)</f>
        <v>9695.1999999999989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5792.2888221938056</v>
      </c>
      <c r="J541" s="4">
        <f>D541/(constants!$A$4+constants!$B$4*data!D541+constants!$C$4*data!D541^2+constants!$D$4*data!D541^3+constants!$E$4*data!D541^4+constants!$F$4*data!D541^5+constants!$G$4*data!D541^6+constants!$H$4*data!D541^7)</f>
        <v>47036.12383712687</v>
      </c>
      <c r="K541" s="4">
        <f>E541/(constants!$A$4+constants!$B$4*data!E541+constants!$C$4*data!E541^2+constants!$D$4*data!E541^3+constants!$E$4*data!E541^4+constants!$F$4*data!E541^5+constants!$G$4*data!E541^6+constants!$H$4*data!E541^7)</f>
        <v>45878.703058846135</v>
      </c>
      <c r="L541" s="4">
        <f>F541/(constants!$A$4+constants!$B$4*data!F541+constants!$C$4*data!F541^2+constants!$D$4*data!F541^3+constants!$E$4*data!F541^4+constants!$F$4*data!F541^5+constants!$G$4*data!F541^6+constants!$H$4*data!F541^7)</f>
        <v>9861.4867331529695</v>
      </c>
      <c r="M541" s="4">
        <f>G541/(constants!$A$4+constants!$B$4*data!G541+constants!$C$4*data!G541^2+constants!$D$4*data!G541^3+constants!$E$4*data!G541^4+constants!$F$4*data!G541^5+constants!$G$4*data!G541^6+constants!$H$4*data!G541^7)</f>
        <v>9692.0682018177777</v>
      </c>
      <c r="N541" s="4"/>
      <c r="O541" s="4">
        <f t="shared" si="187"/>
        <v>9653.8147036563423</v>
      </c>
      <c r="P541" s="4">
        <f t="shared" si="188"/>
        <v>9407.224767425374</v>
      </c>
      <c r="Q541" s="4">
        <f t="shared" si="175"/>
        <v>9175.7406117692281</v>
      </c>
      <c r="R541" s="4">
        <f t="shared" si="189"/>
        <v>1643.5811221921615</v>
      </c>
      <c r="S541" s="4">
        <f t="shared" si="176"/>
        <v>1615.3447003029628</v>
      </c>
      <c r="T541" s="4">
        <f t="shared" si="177"/>
        <v>1.0262128249645783</v>
      </c>
      <c r="U541" s="4">
        <f t="shared" si="178"/>
        <v>0.97539293879128819</v>
      </c>
      <c r="V541" s="4">
        <f t="shared" si="179"/>
        <v>0.98282018361738188</v>
      </c>
      <c r="W541" s="4"/>
      <c r="X541">
        <f>IF(front!E541&gt;$X$2,O541,P541)</f>
        <v>9653.8147036563423</v>
      </c>
      <c r="Y541">
        <f t="shared" si="170"/>
        <v>9386.0062704394895</v>
      </c>
      <c r="Z541">
        <f>SUMPRODUCT($B$7:$B$456,Y$7:Y$456,EXP(constants!$B$32+constants!$A$32*ABS($A$7:$A$456-$A541)))</f>
        <v>3.0640021145065628</v>
      </c>
      <c r="AA541">
        <f t="shared" si="171"/>
        <v>9382.9422683249832</v>
      </c>
      <c r="AB541">
        <f t="shared" si="180"/>
        <v>9378.7846593052327</v>
      </c>
      <c r="AD541" s="4">
        <f t="shared" si="172"/>
        <v>7.2201568865978061</v>
      </c>
      <c r="AE541">
        <f>SUMPRODUCT($B$7:$B$456,AD$7:AD$456,EXP(constants!$B$32+constants!$A$32*ABS($A$7:$A$456-$A541)))</f>
        <v>1.5916474192370076</v>
      </c>
      <c r="AF541" s="4">
        <f t="shared" si="173"/>
        <v>5.6285094673607983</v>
      </c>
      <c r="AG541">
        <f t="shared" si="181"/>
        <v>5.6285094673607983</v>
      </c>
      <c r="AH541" s="4"/>
      <c r="AI541" s="5">
        <f>SUMPRODUCT(constants!$B$13:$B$20,A541^constants!$A$13:$A$20)*constants!$C$10/((A541/1000000000)^5*(EXP(0.014388/(A541/1000000000)/constants!$B$9)-1))</f>
        <v>4.0868794809496543E-6</v>
      </c>
      <c r="AJ541">
        <f>SUMPRODUCT(A541^constants!$E$28:$J$28,constants!$E$27:$J$27)</f>
        <v>6.4828133572713284E-7</v>
      </c>
      <c r="AL541" s="17">
        <f t="shared" si="174"/>
        <v>4.3575789714873402E-10</v>
      </c>
      <c r="AM541">
        <f t="shared" si="182"/>
        <v>1.1517815497805518E-7</v>
      </c>
      <c r="AN541">
        <f t="shared" si="183"/>
        <v>3.783338057739844E-3</v>
      </c>
      <c r="AO541">
        <f t="shared" si="184"/>
        <v>2.1636478496000203E-7</v>
      </c>
      <c r="AQ541">
        <f t="shared" si="190"/>
        <v>4.3575789714873402E-10</v>
      </c>
      <c r="AS541" s="4">
        <f t="shared" si="185"/>
        <v>2.013996396083077E-3</v>
      </c>
    </row>
    <row r="542" spans="1:45" x14ac:dyDescent="0.2">
      <c r="A542">
        <f>front!A542</f>
        <v>440.55</v>
      </c>
      <c r="B542" s="1">
        <f t="shared" si="186"/>
        <v>0.47000000000002728</v>
      </c>
      <c r="C542">
        <f>front!D542-front!B542</f>
        <v>5823.0700000000006</v>
      </c>
      <c r="D542" s="2">
        <f>front!E542-front!C542</f>
        <v>45324.3</v>
      </c>
      <c r="E542" s="2">
        <f>IF(front!F542-front!C542&gt;0,front!F542-front!C542,0)</f>
        <v>44343.1</v>
      </c>
      <c r="F542" s="2">
        <f>front!I542-front!H542</f>
        <v>10094.799999999999</v>
      </c>
      <c r="G542" s="2">
        <f>IF(front!J542-front!H542&gt;0,front!J542-front!H542,0)</f>
        <v>9939.5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5811.6154241838076</v>
      </c>
      <c r="J542" s="4">
        <f>D542/(constants!$A$4+constants!$B$4*data!D542+constants!$C$4*data!D542^2+constants!$D$4*data!D542^3+constants!$E$4*data!D542^4+constants!$F$4*data!D542^5+constants!$G$4*data!D542^6+constants!$H$4*data!D542^7)</f>
        <v>47327.862749900283</v>
      </c>
      <c r="K542" s="4">
        <f>E542/(constants!$A$4+constants!$B$4*data!E542+constants!$C$4*data!E542^2+constants!$D$4*data!E542^3+constants!$E$4*data!E542^4+constants!$F$4*data!E542^5+constants!$G$4*data!E542^6+constants!$H$4*data!E542^7)</f>
        <v>46249.466762834192</v>
      </c>
      <c r="L542" s="4">
        <f>F542/(constants!$A$4+constants!$B$4*data!F542+constants!$C$4*data!F542^2+constants!$D$4*data!F542^3+constants!$E$4*data!F542^4+constants!$F$4*data!F542^5+constants!$G$4*data!F542^6+constants!$H$4*data!F542^7)</f>
        <v>10094.195340411956</v>
      </c>
      <c r="M542" s="4">
        <f>G542/(constants!$A$4+constants!$B$4*data!G542+constants!$C$4*data!G542^2+constants!$D$4*data!G542^3+constants!$E$4*data!G542^4+constants!$F$4*data!G542^5+constants!$G$4*data!G542^6+constants!$H$4*data!G542^7)</f>
        <v>9937.8677866222097</v>
      </c>
      <c r="N542" s="4"/>
      <c r="O542" s="4">
        <f t="shared" si="187"/>
        <v>9686.0257069730123</v>
      </c>
      <c r="P542" s="4">
        <f t="shared" si="188"/>
        <v>9465.5725499800556</v>
      </c>
      <c r="Q542" s="4">
        <f t="shared" si="175"/>
        <v>9249.8933525668381</v>
      </c>
      <c r="R542" s="4">
        <f t="shared" si="189"/>
        <v>1682.3658900686592</v>
      </c>
      <c r="S542" s="4">
        <f t="shared" si="176"/>
        <v>1656.3112977703684</v>
      </c>
      <c r="T542" s="4">
        <f t="shared" si="177"/>
        <v>1.0232899970740197</v>
      </c>
      <c r="U542" s="4">
        <f t="shared" si="178"/>
        <v>0.97721435272146617</v>
      </c>
      <c r="V542" s="4">
        <f t="shared" si="179"/>
        <v>0.98451312377878308</v>
      </c>
      <c r="W542" s="4"/>
      <c r="X542">
        <f>IF(front!E542&gt;$X$2,O542,P542)</f>
        <v>9686.0257069730123</v>
      </c>
      <c r="Y542">
        <f t="shared" si="170"/>
        <v>9418.2172737561596</v>
      </c>
      <c r="Z542">
        <f>SUMPRODUCT($B$7:$B$456,Y$7:Y$456,EXP(constants!$B$32+constants!$A$32*ABS($A$7:$A$456-$A542)))</f>
        <v>2.9831755143192784</v>
      </c>
      <c r="AA542">
        <f t="shared" si="171"/>
        <v>9415.2340982418409</v>
      </c>
      <c r="AB542">
        <f t="shared" si="180"/>
        <v>9411.0764892220905</v>
      </c>
      <c r="AD542" s="4">
        <f t="shared" si="172"/>
        <v>4.505335873816648</v>
      </c>
      <c r="AE542">
        <f>SUMPRODUCT($B$7:$B$456,AD$7:AD$456,EXP(constants!$B$32+constants!$A$32*ABS($A$7:$A$456-$A542)))</f>
        <v>1.5496606826793831</v>
      </c>
      <c r="AF542" s="4">
        <f t="shared" si="173"/>
        <v>2.955675191137265</v>
      </c>
      <c r="AG542">
        <f t="shared" si="181"/>
        <v>2.955675191137265</v>
      </c>
      <c r="AH542" s="4"/>
      <c r="AI542" s="5">
        <f>SUMPRODUCT(constants!$B$13:$B$20,A542^constants!$A$13:$A$20)*constants!$C$10/((A542/1000000000)^5*(EXP(0.014388/(A542/1000000000)/constants!$B$9)-1))</f>
        <v>4.1104990820627191E-6</v>
      </c>
      <c r="AJ542">
        <f>SUMPRODUCT(A542^constants!$E$28:$J$28,constants!$E$27:$J$27)</f>
        <v>6.5025263666840987E-7</v>
      </c>
      <c r="AL542" s="17">
        <f t="shared" si="174"/>
        <v>4.3677246559096756E-10</v>
      </c>
      <c r="AM542">
        <f t="shared" si="182"/>
        <v>2.2000138534106314E-7</v>
      </c>
      <c r="AN542">
        <f t="shared" si="183"/>
        <v>1.985316887499818E-3</v>
      </c>
      <c r="AO542">
        <f t="shared" si="184"/>
        <v>4.1327760840839107E-7</v>
      </c>
      <c r="AQ542">
        <f t="shared" si="190"/>
        <v>4.3677246559096756E-10</v>
      </c>
      <c r="AS542" s="4">
        <f t="shared" si="185"/>
        <v>1.0568500608418142E-3</v>
      </c>
    </row>
    <row r="543" spans="1:45" x14ac:dyDescent="0.2">
      <c r="A543">
        <f>front!A543</f>
        <v>441.01</v>
      </c>
      <c r="B543" s="1">
        <f t="shared" si="186"/>
        <v>0.45999999999997954</v>
      </c>
      <c r="C543">
        <f>front!D543-front!B543</f>
        <v>5881.67</v>
      </c>
      <c r="D543" s="2">
        <f>front!E543-front!C543</f>
        <v>45688.200000000004</v>
      </c>
      <c r="E543" s="2">
        <f>IF(front!F543-front!C543&gt;0,front!F543-front!C543,0)</f>
        <v>44679.8</v>
      </c>
      <c r="F543" s="2">
        <f>front!I543-front!H543</f>
        <v>10689.2</v>
      </c>
      <c r="G543" s="2">
        <f>IF(front!J543-front!H543&gt;0,front!J543-front!H543,0)</f>
        <v>10430.200000000001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5870.1771204831393</v>
      </c>
      <c r="J543" s="4">
        <f>D543/(constants!$A$4+constants!$B$4*data!D543+constants!$C$4*data!D543^2+constants!$D$4*data!D543^3+constants!$E$4*data!D543^4+constants!$F$4*data!D543^5+constants!$G$4*data!D543^6+constants!$H$4*data!D543^7)</f>
        <v>47728.208298171652</v>
      </c>
      <c r="K543" s="4">
        <f>E543/(constants!$A$4+constants!$B$4*data!E543+constants!$C$4*data!E543^2+constants!$D$4*data!E543^3+constants!$E$4*data!E543^4+constants!$F$4*data!E543^5+constants!$G$4*data!E543^6+constants!$H$4*data!E543^7)</f>
        <v>46619.335454298474</v>
      </c>
      <c r="L543" s="4">
        <f>F543/(constants!$A$4+constants!$B$4*data!F543+constants!$C$4*data!F543^2+constants!$D$4*data!F543^3+constants!$E$4*data!F543^4+constants!$F$4*data!F543^5+constants!$G$4*data!F543^6+constants!$H$4*data!F543^7)</f>
        <v>10693.082129626553</v>
      </c>
      <c r="M543" s="4">
        <f>G543/(constants!$A$4+constants!$B$4*data!G543+constants!$C$4*data!G543^2+constants!$D$4*data!G543^3+constants!$E$4*data!G543^4+constants!$F$4*data!G543^5+constants!$G$4*data!G543^6+constants!$H$4*data!G543^7)</f>
        <v>10432.01718749009</v>
      </c>
      <c r="N543" s="4"/>
      <c r="O543" s="4">
        <f t="shared" si="187"/>
        <v>9783.6285341385665</v>
      </c>
      <c r="P543" s="4">
        <f t="shared" si="188"/>
        <v>9545.6416596343315</v>
      </c>
      <c r="Q543" s="4">
        <f t="shared" si="175"/>
        <v>9323.8670908596941</v>
      </c>
      <c r="R543" s="4">
        <f t="shared" si="189"/>
        <v>1782.1803549377589</v>
      </c>
      <c r="S543" s="4">
        <f t="shared" si="176"/>
        <v>1738.6695312483482</v>
      </c>
      <c r="T543" s="4">
        <f t="shared" si="177"/>
        <v>1.0249314695638125</v>
      </c>
      <c r="U543" s="4">
        <f t="shared" si="178"/>
        <v>0.97676692917224661</v>
      </c>
      <c r="V543" s="4">
        <f t="shared" si="179"/>
        <v>0.97558562265100812</v>
      </c>
      <c r="W543" s="4"/>
      <c r="X543">
        <f>IF(front!E543&gt;$X$2,O543,P543)</f>
        <v>9783.6285341385665</v>
      </c>
      <c r="Y543">
        <f t="shared" si="170"/>
        <v>9515.8201009217137</v>
      </c>
      <c r="Z543">
        <f>SUMPRODUCT($B$7:$B$456,Y$7:Y$456,EXP(constants!$B$32+constants!$A$32*ABS($A$7:$A$456-$A543)))</f>
        <v>2.9061336117776149</v>
      </c>
      <c r="AA543">
        <f t="shared" si="171"/>
        <v>9512.9139673099362</v>
      </c>
      <c r="AB543">
        <f t="shared" si="180"/>
        <v>9508.7563582901857</v>
      </c>
      <c r="AD543" s="4">
        <f t="shared" si="172"/>
        <v>20.890054503855481</v>
      </c>
      <c r="AE543">
        <f>SUMPRODUCT($B$7:$B$456,AD$7:AD$456,EXP(constants!$B$32+constants!$A$32*ABS($A$7:$A$456-$A543)))</f>
        <v>1.5096399709530481</v>
      </c>
      <c r="AF543" s="4">
        <f t="shared" si="173"/>
        <v>19.380414532902432</v>
      </c>
      <c r="AG543">
        <f t="shared" si="181"/>
        <v>19.380414532902432</v>
      </c>
      <c r="AH543" s="4"/>
      <c r="AI543" s="5">
        <f>SUMPRODUCT(constants!$B$13:$B$20,A543^constants!$A$13:$A$20)*constants!$C$10/((A543/1000000000)^5*(EXP(0.014388/(A543/1000000000)/constants!$B$9)-1))</f>
        <v>4.1336769115318398E-6</v>
      </c>
      <c r="AJ543">
        <f>SUMPRODUCT(A543^constants!$E$28:$J$28,constants!$E$27:$J$27)</f>
        <v>6.5218619592447577E-7</v>
      </c>
      <c r="AL543" s="17">
        <f t="shared" si="174"/>
        <v>4.3472319152734456E-10</v>
      </c>
      <c r="AM543">
        <f t="shared" si="182"/>
        <v>3.3651818686192141E-8</v>
      </c>
      <c r="AN543">
        <f t="shared" si="183"/>
        <v>1.2918267377498922E-2</v>
      </c>
      <c r="AO543">
        <f t="shared" si="184"/>
        <v>6.3215707135942552E-8</v>
      </c>
      <c r="AQ543">
        <f t="shared" si="190"/>
        <v>4.3472319152734456E-10</v>
      </c>
      <c r="AS543" s="4">
        <f t="shared" si="185"/>
        <v>6.8768224104887692E-3</v>
      </c>
    </row>
    <row r="544" spans="1:45" x14ac:dyDescent="0.2">
      <c r="A544">
        <f>front!A544</f>
        <v>441.48</v>
      </c>
      <c r="B544" s="1">
        <f t="shared" si="186"/>
        <v>0.47000000000002728</v>
      </c>
      <c r="C544">
        <f>front!D544-front!B544</f>
        <v>5897</v>
      </c>
      <c r="D544" s="2">
        <f>front!E544-front!C544</f>
        <v>46188.2</v>
      </c>
      <c r="E544" s="2">
        <f>IF(front!F544-front!C544&gt;0,front!F544-front!C544,0)</f>
        <v>45165.1</v>
      </c>
      <c r="F544" s="2">
        <f>front!I544-front!H544</f>
        <v>11339.899999999998</v>
      </c>
      <c r="G544" s="2">
        <f>IF(front!J544-front!H544&gt;0,front!J544-front!H544,0)</f>
        <v>11169.8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5885.4976751894246</v>
      </c>
      <c r="J544" s="4">
        <f>D544/(constants!$A$4+constants!$B$4*data!D544+constants!$C$4*data!D544^2+constants!$D$4*data!D544^3+constants!$E$4*data!D544^4+constants!$F$4*data!D544^5+constants!$G$4*data!D544^6+constants!$H$4*data!D544^7)</f>
        <v>48278.607355075685</v>
      </c>
      <c r="K544" s="4">
        <f>E544/(constants!$A$4+constants!$B$4*data!E544+constants!$C$4*data!E544^2+constants!$D$4*data!E544^3+constants!$E$4*data!E544^4+constants!$F$4*data!E544^5+constants!$G$4*data!E544^6+constants!$H$4*data!E544^7)</f>
        <v>47152.783776948367</v>
      </c>
      <c r="L544" s="4">
        <f>F544/(constants!$A$4+constants!$B$4*data!F544+constants!$C$4*data!F544^2+constants!$D$4*data!F544^3+constants!$E$4*data!F544^4+constants!$F$4*data!F544^5+constants!$G$4*data!F544^6+constants!$H$4*data!F544^7)</f>
        <v>11349.750242882918</v>
      </c>
      <c r="M544" s="4">
        <f>G544/(constants!$A$4+constants!$B$4*data!G544+constants!$C$4*data!G544^2+constants!$D$4*data!G544^3+constants!$E$4*data!G544^4+constants!$F$4*data!G544^5+constants!$G$4*data!G544^6+constants!$H$4*data!G544^7)</f>
        <v>11177.979903319636</v>
      </c>
      <c r="N544" s="4"/>
      <c r="O544" s="4">
        <f t="shared" si="187"/>
        <v>9809.1627919823732</v>
      </c>
      <c r="P544" s="4">
        <f t="shared" si="188"/>
        <v>9655.7214710151366</v>
      </c>
      <c r="Q544" s="4">
        <f t="shared" si="175"/>
        <v>9430.5567553896744</v>
      </c>
      <c r="R544" s="4">
        <f t="shared" si="189"/>
        <v>1891.6250404804862</v>
      </c>
      <c r="S544" s="4">
        <f t="shared" si="176"/>
        <v>1862.9966505532727</v>
      </c>
      <c r="T544" s="4">
        <f t="shared" si="177"/>
        <v>1.0158912331334164</v>
      </c>
      <c r="U544" s="4">
        <f t="shared" si="178"/>
        <v>0.9766806948293435</v>
      </c>
      <c r="V544" s="4">
        <f t="shared" si="179"/>
        <v>0.98486571634728326</v>
      </c>
      <c r="W544" s="4"/>
      <c r="X544">
        <f>IF(front!E544&gt;$X$2,O544,P544)</f>
        <v>9809.1627919823732</v>
      </c>
      <c r="Y544">
        <f t="shared" si="170"/>
        <v>9541.3543587655204</v>
      </c>
      <c r="Z544">
        <f>SUMPRODUCT($B$7:$B$456,Y$7:Y$456,EXP(constants!$B$32+constants!$A$32*ABS($A$7:$A$456-$A544)))</f>
        <v>2.8294714912073093</v>
      </c>
      <c r="AA544">
        <f t="shared" si="171"/>
        <v>9538.5248872743123</v>
      </c>
      <c r="AB544">
        <f t="shared" si="180"/>
        <v>9534.3672782545618</v>
      </c>
      <c r="AD544" s="4">
        <f t="shared" si="172"/>
        <v>4.390076395963888</v>
      </c>
      <c r="AE544">
        <f>SUMPRODUCT($B$7:$B$456,AD$7:AD$456,EXP(constants!$B$32+constants!$A$32*ABS($A$7:$A$456-$A544)))</f>
        <v>1.4698165433577266</v>
      </c>
      <c r="AF544" s="4">
        <f t="shared" si="173"/>
        <v>2.9202598526061614</v>
      </c>
      <c r="AG544">
        <f t="shared" si="181"/>
        <v>2.9202598526061614</v>
      </c>
      <c r="AH544" s="4"/>
      <c r="AI544" s="5">
        <f>SUMPRODUCT(constants!$B$13:$B$20,A544^constants!$A$13:$A$20)*constants!$C$10/((A544/1000000000)^5*(EXP(0.014388/(A544/1000000000)/constants!$B$9)-1))</f>
        <v>4.1574204793325033E-6</v>
      </c>
      <c r="AJ544">
        <f>SUMPRODUCT(A544^constants!$E$28:$J$28,constants!$E$27:$J$27)</f>
        <v>6.5416509423076421E-7</v>
      </c>
      <c r="AL544" s="17">
        <f t="shared" si="174"/>
        <v>4.3604576559731546E-10</v>
      </c>
      <c r="AM544">
        <f t="shared" si="182"/>
        <v>2.2400920714194664E-7</v>
      </c>
      <c r="AN544">
        <f t="shared" si="183"/>
        <v>1.946552872360326E-3</v>
      </c>
      <c r="AO544">
        <f t="shared" si="184"/>
        <v>4.2080639285776333E-7</v>
      </c>
      <c r="AQ544">
        <f t="shared" si="190"/>
        <v>4.3604576559731546E-10</v>
      </c>
      <c r="AS544" s="4">
        <f t="shared" si="185"/>
        <v>1.0362146892209957E-3</v>
      </c>
    </row>
    <row r="545" spans="1:45" x14ac:dyDescent="0.2">
      <c r="A545">
        <f>front!A545</f>
        <v>441.94</v>
      </c>
      <c r="B545" s="1">
        <f t="shared" si="186"/>
        <v>0.45999999999997954</v>
      </c>
      <c r="C545">
        <f>front!D545-front!B545</f>
        <v>5954.53</v>
      </c>
      <c r="D545" s="2">
        <f>front!E545-front!C545</f>
        <v>46510.3</v>
      </c>
      <c r="E545" s="2">
        <f>IF(front!F545-front!C545&gt;0,front!F545-front!C545,0)</f>
        <v>45441.899999999994</v>
      </c>
      <c r="F545" s="2">
        <f>front!I545-front!H545</f>
        <v>11261.6</v>
      </c>
      <c r="G545" s="2">
        <f>IF(front!J545-front!H545&gt;0,front!J545-front!H545,0)</f>
        <v>11142.9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5942.9943892318415</v>
      </c>
      <c r="J545" s="4">
        <f>D545/(constants!$A$4+constants!$B$4*data!D545+constants!$C$4*data!D545^2+constants!$D$4*data!D545^3+constants!$E$4*data!D545^4+constants!$F$4*data!D545^5+constants!$G$4*data!D545^6+constants!$H$4*data!D545^7)</f>
        <v>48633.360671883747</v>
      </c>
      <c r="K545" s="4">
        <f>E545/(constants!$A$4+constants!$B$4*data!E545+constants!$C$4*data!E545^2+constants!$D$4*data!E545^3+constants!$E$4*data!E545^4+constants!$F$4*data!E545^5+constants!$G$4*data!E545^6+constants!$H$4*data!E545^7)</f>
        <v>47457.218268846074</v>
      </c>
      <c r="L545" s="4">
        <f>F545/(constants!$A$4+constants!$B$4*data!F545+constants!$C$4*data!F545^2+constants!$D$4*data!F545^3+constants!$E$4*data!F545^4+constants!$F$4*data!F545^5+constants!$G$4*data!F545^6+constants!$H$4*data!F545^7)</f>
        <v>11270.671505443972</v>
      </c>
      <c r="M545" s="4">
        <f>G545/(constants!$A$4+constants!$B$4*data!G545+constants!$C$4*data!G545^2+constants!$D$4*data!G545^3+constants!$E$4*data!G545^4+constants!$F$4*data!G545^5+constants!$G$4*data!G545^6+constants!$H$4*data!G545^7)</f>
        <v>11150.82299062898</v>
      </c>
      <c r="N545" s="4"/>
      <c r="O545" s="4">
        <f t="shared" si="187"/>
        <v>9904.990648719735</v>
      </c>
      <c r="P545" s="4">
        <f t="shared" si="188"/>
        <v>9726.6721343767495</v>
      </c>
      <c r="Q545" s="4">
        <f t="shared" si="175"/>
        <v>9491.4436537692145</v>
      </c>
      <c r="R545" s="4">
        <f t="shared" si="189"/>
        <v>1878.4452509073285</v>
      </c>
      <c r="S545" s="4">
        <f t="shared" si="176"/>
        <v>1858.4704984381633</v>
      </c>
      <c r="T545" s="4">
        <f t="shared" si="177"/>
        <v>1.0183329418201277</v>
      </c>
      <c r="U545" s="4">
        <f t="shared" si="178"/>
        <v>0.97581613964593583</v>
      </c>
      <c r="V545" s="4">
        <f t="shared" si="179"/>
        <v>0.98936633768829996</v>
      </c>
      <c r="W545" s="4"/>
      <c r="X545">
        <f>IF(front!E545&gt;$X$2,O545,P545)</f>
        <v>9904.990648719735</v>
      </c>
      <c r="Y545">
        <f t="shared" si="170"/>
        <v>9637.1822155028822</v>
      </c>
      <c r="Z545">
        <f>SUMPRODUCT($B$7:$B$456,Y$7:Y$456,EXP(constants!$B$32+constants!$A$32*ABS($A$7:$A$456-$A545)))</f>
        <v>2.7563990669320142</v>
      </c>
      <c r="AA545">
        <f t="shared" si="171"/>
        <v>9634.4258164359508</v>
      </c>
      <c r="AB545">
        <f t="shared" si="180"/>
        <v>9630.2682074162003</v>
      </c>
      <c r="AD545" s="4">
        <f t="shared" si="172"/>
        <v>-4.2046740565583605</v>
      </c>
      <c r="AE545">
        <f>SUMPRODUCT($B$7:$B$456,AD$7:AD$456,EXP(constants!$B$32+constants!$A$32*ABS($A$7:$A$456-$A545)))</f>
        <v>1.431857843863195</v>
      </c>
      <c r="AF545" s="4">
        <f t="shared" si="173"/>
        <v>-5.6365319004215557</v>
      </c>
      <c r="AG545">
        <f t="shared" si="181"/>
        <v>0</v>
      </c>
      <c r="AH545" s="4"/>
      <c r="AI545" s="5">
        <f>SUMPRODUCT(constants!$B$13:$B$20,A545^constants!$A$13:$A$20)*constants!$C$10/((A545/1000000000)^5*(EXP(0.014388/(A545/1000000000)/constants!$B$9)-1))</f>
        <v>4.1807192039414491E-6</v>
      </c>
      <c r="AJ545">
        <f>SUMPRODUCT(A545^constants!$E$28:$J$28,constants!$E$27:$J$27)</f>
        <v>6.561041481683628E-7</v>
      </c>
      <c r="AL545" s="17">
        <f t="shared" si="174"/>
        <v>4.3412282128569452E-10</v>
      </c>
      <c r="AM545">
        <f t="shared" si="182"/>
        <v>0</v>
      </c>
      <c r="AN545" t="e">
        <f t="shared" si="183"/>
        <v>#DIV/0!</v>
      </c>
      <c r="AO545">
        <f t="shared" si="184"/>
        <v>0</v>
      </c>
      <c r="AQ545">
        <f t="shared" si="190"/>
        <v>4.3412282128569452E-10</v>
      </c>
      <c r="AS545" s="4" t="e">
        <f t="shared" si="185"/>
        <v>#DIV/0!</v>
      </c>
    </row>
    <row r="546" spans="1:45" x14ac:dyDescent="0.2">
      <c r="A546">
        <f>front!A546</f>
        <v>442.41</v>
      </c>
      <c r="B546" s="1">
        <f t="shared" si="186"/>
        <v>0.47000000000002728</v>
      </c>
      <c r="C546">
        <f>front!D546-front!B546</f>
        <v>6001.5400000000009</v>
      </c>
      <c r="D546" s="2">
        <f>front!E546-front!C546</f>
        <v>46507.1</v>
      </c>
      <c r="E546" s="2">
        <f>IF(front!F546-front!C546&gt;0,front!F546-front!C546,0)</f>
        <v>45574.2</v>
      </c>
      <c r="F546" s="2">
        <f>front!I546-front!H546</f>
        <v>10909.400000000001</v>
      </c>
      <c r="G546" s="2">
        <f>IF(front!J546-front!H546&gt;0,front!J546-front!H546,0)</f>
        <v>10755.7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5989.9797579349743</v>
      </c>
      <c r="J546" s="4">
        <f>D546/(constants!$A$4+constants!$B$4*data!D546+constants!$C$4*data!D546^2+constants!$D$4*data!D546^3+constants!$E$4*data!D546^4+constants!$F$4*data!D546^5+constants!$G$4*data!D546^6+constants!$H$4*data!D546^7)</f>
        <v>48629.835580937732</v>
      </c>
      <c r="K546" s="4">
        <f>E546/(constants!$A$4+constants!$B$4*data!E546+constants!$C$4*data!E546^2+constants!$D$4*data!E546^3+constants!$E$4*data!E546^4+constants!$F$4*data!E546^5+constants!$G$4*data!E546^6+constants!$H$4*data!E546^7)</f>
        <v>47602.768969882818</v>
      </c>
      <c r="L546" s="4">
        <f>F546/(constants!$A$4+constants!$B$4*data!F546+constants!$C$4*data!F546^2+constants!$D$4*data!F546^3+constants!$E$4*data!F546^4+constants!$F$4*data!F546^5+constants!$G$4*data!F546^6+constants!$H$4*data!F546^7)</f>
        <v>10915.174949685195</v>
      </c>
      <c r="M546" s="4">
        <f>G546/(constants!$A$4+constants!$B$4*data!G546+constants!$C$4*data!G546^2+constants!$D$4*data!G546^3+constants!$E$4*data!G546^4+constants!$F$4*data!G546^5+constants!$G$4*data!G546^6+constants!$H$4*data!G546^7)</f>
        <v>10760.140325860373</v>
      </c>
      <c r="N546" s="4"/>
      <c r="O546" s="4">
        <f t="shared" si="187"/>
        <v>9983.2995965582904</v>
      </c>
      <c r="P546" s="4">
        <f t="shared" si="188"/>
        <v>9725.9671161875449</v>
      </c>
      <c r="Q546" s="4">
        <f t="shared" si="175"/>
        <v>9520.5537939765636</v>
      </c>
      <c r="R546" s="4">
        <f t="shared" si="189"/>
        <v>1819.1958249475326</v>
      </c>
      <c r="S546" s="4">
        <f t="shared" si="176"/>
        <v>1793.3567209767289</v>
      </c>
      <c r="T546" s="4">
        <f t="shared" si="177"/>
        <v>1.0264582922496674</v>
      </c>
      <c r="U546" s="4">
        <f t="shared" si="178"/>
        <v>0.97887990780175482</v>
      </c>
      <c r="V546" s="4">
        <f t="shared" si="179"/>
        <v>0.98579641420870734</v>
      </c>
      <c r="W546" s="4"/>
      <c r="X546">
        <f>IF(front!E546&gt;$X$2,O546,P546)</f>
        <v>9983.2995965582904</v>
      </c>
      <c r="Y546">
        <f t="shared" si="170"/>
        <v>9715.4911633414376</v>
      </c>
      <c r="Z546">
        <f>SUMPRODUCT($B$7:$B$456,Y$7:Y$456,EXP(constants!$B$32+constants!$A$32*ABS($A$7:$A$456-$A546)))</f>
        <v>2.6836868568833632</v>
      </c>
      <c r="AA546">
        <f t="shared" si="171"/>
        <v>9712.8074764845551</v>
      </c>
      <c r="AB546">
        <f t="shared" si="180"/>
        <v>9708.6498674648046</v>
      </c>
      <c r="AD546" s="4">
        <f t="shared" si="172"/>
        <v>2.506833103060444</v>
      </c>
      <c r="AE546">
        <f>SUMPRODUCT($B$7:$B$456,AD$7:AD$456,EXP(constants!$B$32+constants!$A$32*ABS($A$7:$A$456-$A546)))</f>
        <v>1.3940862637056555</v>
      </c>
      <c r="AF546" s="4">
        <f t="shared" si="173"/>
        <v>1.1127468393547886</v>
      </c>
      <c r="AG546">
        <f t="shared" si="181"/>
        <v>1.1127468393547886</v>
      </c>
      <c r="AH546" s="4"/>
      <c r="AI546" s="5">
        <f>SUMPRODUCT(constants!$B$13:$B$20,A546^constants!$A$13:$A$20)*constants!$C$10/((A546/1000000000)^5*(EXP(0.014388/(A546/1000000000)/constants!$B$9)-1))</f>
        <v>4.2045858486395741E-6</v>
      </c>
      <c r="AJ546">
        <f>SUMPRODUCT(A546^constants!$E$28:$J$28,constants!$E$27:$J$27)</f>
        <v>6.5808664470010146E-7</v>
      </c>
      <c r="AL546" s="17">
        <f t="shared" si="174"/>
        <v>4.3307626766207677E-10</v>
      </c>
      <c r="AM546">
        <f t="shared" si="182"/>
        <v>5.9140733671432776E-7</v>
      </c>
      <c r="AN546">
        <f t="shared" si="183"/>
        <v>7.3228085073836189E-4</v>
      </c>
      <c r="AO546">
        <f t="shared" si="184"/>
        <v>1.1109721392597677E-6</v>
      </c>
      <c r="AQ546">
        <f t="shared" si="190"/>
        <v>4.3307626766207677E-10</v>
      </c>
      <c r="AS546" s="4">
        <f t="shared" si="185"/>
        <v>3.8981739717670346E-4</v>
      </c>
    </row>
    <row r="547" spans="1:45" x14ac:dyDescent="0.2">
      <c r="A547">
        <f>front!A547</f>
        <v>442.87</v>
      </c>
      <c r="B547" s="1">
        <f t="shared" si="186"/>
        <v>0.45999999999997954</v>
      </c>
      <c r="C547">
        <f>front!D547-front!B547</f>
        <v>6072.0700000000006</v>
      </c>
      <c r="D547" s="2">
        <f>front!E547-front!C547</f>
        <v>47319.6</v>
      </c>
      <c r="E547" s="2">
        <f>IF(front!F547-front!C547&gt;0,front!F547-front!C547,0)</f>
        <v>46243.6</v>
      </c>
      <c r="F547" s="2">
        <f>front!I547-front!H547</f>
        <v>10959.499999999998</v>
      </c>
      <c r="G547" s="2">
        <f>IF(front!J547-front!H547&gt;0,front!J547-front!H547,0)</f>
        <v>10756.499999999998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6060.4772223421678</v>
      </c>
      <c r="J547" s="4">
        <f>D547/(constants!$A$4+constants!$B$4*data!D547+constants!$C$4*data!D547^2+constants!$D$4*data!D547^3+constants!$E$4*data!D547^4+constants!$F$4*data!D547^5+constants!$G$4*data!D547^6+constants!$H$4*data!D547^7)</f>
        <v>49525.293073644192</v>
      </c>
      <c r="K547" s="4">
        <f>E547/(constants!$A$4+constants!$B$4*data!E547+constants!$C$4*data!E547^2+constants!$D$4*data!E547^3+constants!$E$4*data!E547^4+constants!$F$4*data!E547^5+constants!$G$4*data!E547^6+constants!$H$4*data!E547^7)</f>
        <v>48339.613516759608</v>
      </c>
      <c r="L547" s="4">
        <f>F547/(constants!$A$4+constants!$B$4*data!F547+constants!$C$4*data!F547^2+constants!$D$4*data!F547^3+constants!$E$4*data!F547^4+constants!$F$4*data!F547^5+constants!$G$4*data!F547^6+constants!$H$4*data!F547^7)</f>
        <v>10965.723514861158</v>
      </c>
      <c r="M547" s="4">
        <f>G547/(constants!$A$4+constants!$B$4*data!G547+constants!$C$4*data!G547^2+constants!$D$4*data!G547^3+constants!$E$4*data!G547^4+constants!$F$4*data!G547^5+constants!$G$4*data!G547^6+constants!$H$4*data!G547^7)</f>
        <v>10760.947111414655</v>
      </c>
      <c r="N547" s="4"/>
      <c r="O547" s="4">
        <f t="shared" si="187"/>
        <v>10100.79537057028</v>
      </c>
      <c r="P547" s="4">
        <f t="shared" si="188"/>
        <v>9905.0586147288377</v>
      </c>
      <c r="Q547" s="4">
        <f t="shared" si="175"/>
        <v>9667.9227033519201</v>
      </c>
      <c r="R547" s="4">
        <f t="shared" si="189"/>
        <v>1827.6205858101928</v>
      </c>
      <c r="S547" s="4">
        <f t="shared" si="176"/>
        <v>1793.4911852357757</v>
      </c>
      <c r="T547" s="4">
        <f t="shared" si="177"/>
        <v>1.0197612920281343</v>
      </c>
      <c r="U547" s="4">
        <f t="shared" si="178"/>
        <v>0.97605911074324225</v>
      </c>
      <c r="V547" s="4">
        <f t="shared" si="179"/>
        <v>0.98132577361001472</v>
      </c>
      <c r="W547" s="4"/>
      <c r="X547">
        <f>IF(front!E547&gt;$X$2,O547,P547)</f>
        <v>10100.79537057028</v>
      </c>
      <c r="Y547">
        <f t="shared" si="170"/>
        <v>9832.9869373534275</v>
      </c>
      <c r="Z547">
        <f>SUMPRODUCT($B$7:$B$456,Y$7:Y$456,EXP(constants!$B$32+constants!$A$32*ABS($A$7:$A$456-$A547)))</f>
        <v>2.6143793889560087</v>
      </c>
      <c r="AA547">
        <f t="shared" si="171"/>
        <v>9830.3725579644706</v>
      </c>
      <c r="AB547">
        <f t="shared" si="180"/>
        <v>9826.2149489447202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4.2280045916842208E-6</v>
      </c>
      <c r="AJ547">
        <f>SUMPRODUCT(A547^constants!$E$28:$J$28,constants!$E$27:$J$27)</f>
        <v>6.6002721534134641E-7</v>
      </c>
      <c r="AL547" s="17">
        <f t="shared" si="174"/>
        <v>4.3027804842985697E-10</v>
      </c>
      <c r="AM547">
        <f t="shared" si="182"/>
        <v>0</v>
      </c>
      <c r="AN547" t="e">
        <f t="shared" si="183"/>
        <v>#DIV/0!</v>
      </c>
      <c r="AO547">
        <f t="shared" si="184"/>
        <v>0</v>
      </c>
      <c r="AQ547">
        <f t="shared" si="190"/>
        <v>4.3027804842985697E-10</v>
      </c>
      <c r="AS547" s="4" t="e">
        <f t="shared" si="185"/>
        <v>#DIV/0!</v>
      </c>
    </row>
    <row r="548" spans="1:45" x14ac:dyDescent="0.2">
      <c r="A548">
        <f>front!A548</f>
        <v>443.34</v>
      </c>
      <c r="B548" s="1">
        <f t="shared" si="186"/>
        <v>0.46999999999997044</v>
      </c>
      <c r="C548">
        <f>front!D548-front!B548</f>
        <v>6124.869999999999</v>
      </c>
      <c r="D548" s="2">
        <f>front!E548-front!C548</f>
        <v>47477.1</v>
      </c>
      <c r="E548" s="2">
        <f>IF(front!F548-front!C548&gt;0,front!F548-front!C548,0)</f>
        <v>46414.1</v>
      </c>
      <c r="F548" s="2">
        <f>front!I548-front!H548</f>
        <v>11093.699999999999</v>
      </c>
      <c r="G548" s="2">
        <f>IF(front!J548-front!H548&gt;0,front!J548-front!H548,0)</f>
        <v>10940.999999999998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6113.2564037769398</v>
      </c>
      <c r="J548" s="4">
        <f>D548/(constants!$A$4+constants!$B$4*data!D548+constants!$C$4*data!D548^2+constants!$D$4*data!D548^3+constants!$E$4*data!D548^4+constants!$F$4*data!D548^5+constants!$G$4*data!D548^6+constants!$H$4*data!D548^7)</f>
        <v>49698.96503106998</v>
      </c>
      <c r="K548" s="4">
        <f>E548/(constants!$A$4+constants!$B$4*data!E548+constants!$C$4*data!E548^2+constants!$D$4*data!E548^3+constants!$E$4*data!E548^4+constants!$F$4*data!E548^5+constants!$G$4*data!E548^6+constants!$H$4*data!E548^7)</f>
        <v>48527.39357024643</v>
      </c>
      <c r="L548" s="4">
        <f>F548/(constants!$A$4+constants!$B$4*data!F548+constants!$C$4*data!F548^2+constants!$D$4*data!F548^3+constants!$E$4*data!F548^4+constants!$F$4*data!F548^5+constants!$G$4*data!F548^6+constants!$H$4*data!F548^7)</f>
        <v>11101.15817707379</v>
      </c>
      <c r="M548" s="4">
        <f>G548/(constants!$A$4+constants!$B$4*data!G548+constants!$C$4*data!G548^2+constants!$D$4*data!G548^3+constants!$E$4*data!G548^4+constants!$F$4*data!G548^5+constants!$G$4*data!G548^6+constants!$H$4*data!G548^7)</f>
        <v>10947.057097849647</v>
      </c>
      <c r="N548" s="4"/>
      <c r="O548" s="4">
        <f t="shared" si="187"/>
        <v>10188.760672961567</v>
      </c>
      <c r="P548" s="4">
        <f t="shared" si="188"/>
        <v>9939.7930062139967</v>
      </c>
      <c r="Q548" s="4">
        <f t="shared" si="175"/>
        <v>9705.4787140492863</v>
      </c>
      <c r="R548" s="4">
        <f t="shared" si="189"/>
        <v>1850.1930295122984</v>
      </c>
      <c r="S548" s="4">
        <f t="shared" si="176"/>
        <v>1824.5095163082744</v>
      </c>
      <c r="T548" s="4">
        <f t="shared" si="177"/>
        <v>1.025047570567307</v>
      </c>
      <c r="U548" s="4">
        <f t="shared" si="178"/>
        <v>0.97642664268579582</v>
      </c>
      <c r="V548" s="4">
        <f t="shared" si="179"/>
        <v>0.98611846829257921</v>
      </c>
      <c r="W548" s="4"/>
      <c r="X548">
        <f>IF(front!E548&gt;$X$2,O548,P548)</f>
        <v>10188.760672961567</v>
      </c>
      <c r="Y548">
        <f t="shared" si="170"/>
        <v>9920.9522397447145</v>
      </c>
      <c r="Z548">
        <f>SUMPRODUCT($B$7:$B$456,Y$7:Y$456,EXP(constants!$B$32+constants!$A$32*ABS($A$7:$A$456-$A548)))</f>
        <v>2.5454135757117751</v>
      </c>
      <c r="AA548">
        <f t="shared" si="171"/>
        <v>9918.4068261690027</v>
      </c>
      <c r="AB548">
        <f t="shared" si="180"/>
        <v>9914.2492171492522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4.2519934115763306E-6</v>
      </c>
      <c r="AJ548">
        <f>SUMPRODUCT(A548^constants!$E$28:$J$28,constants!$E$27:$J$27)</f>
        <v>6.6200917989996501E-7</v>
      </c>
      <c r="AL548" s="17">
        <f t="shared" si="174"/>
        <v>4.2887699496411797E-10</v>
      </c>
      <c r="AM548">
        <f t="shared" si="182"/>
        <v>0</v>
      </c>
      <c r="AN548" t="e">
        <f t="shared" si="183"/>
        <v>#DIV/0!</v>
      </c>
      <c r="AO548">
        <f t="shared" si="184"/>
        <v>0</v>
      </c>
      <c r="AQ548">
        <f t="shared" si="190"/>
        <v>4.2887699496411797E-10</v>
      </c>
      <c r="AS548" s="4" t="e">
        <f t="shared" si="185"/>
        <v>#DIV/0!</v>
      </c>
    </row>
    <row r="549" spans="1:45" x14ac:dyDescent="0.2">
      <c r="A549">
        <f>front!A549</f>
        <v>443.8</v>
      </c>
      <c r="B549" s="1">
        <f t="shared" si="186"/>
        <v>0.46000000000003638</v>
      </c>
      <c r="C549">
        <f>front!D549-front!B549</f>
        <v>6146.4600000000009</v>
      </c>
      <c r="D549" s="2">
        <f>front!E549-front!C549</f>
        <v>47904.5</v>
      </c>
      <c r="E549" s="2">
        <f>IF(front!F549-front!C549&gt;0,front!F549-front!C549,0)</f>
        <v>46954.600000000006</v>
      </c>
      <c r="F549" s="2">
        <f>front!I549-front!H549</f>
        <v>11237.300000000001</v>
      </c>
      <c r="G549" s="2">
        <f>IF(front!J549-front!H549&gt;0,front!J549-front!H549,0)</f>
        <v>11091.199999999999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6134.8387777407333</v>
      </c>
      <c r="J549" s="4">
        <f>D549/(constants!$A$4+constants!$B$4*data!D549+constants!$C$4*data!D549^2+constants!$D$4*data!D549^3+constants!$E$4*data!D549^4+constants!$F$4*data!D549^5+constants!$G$4*data!D549^6+constants!$H$4*data!D549^7)</f>
        <v>50170.386371080458</v>
      </c>
      <c r="K549" s="4">
        <f>E549/(constants!$A$4+constants!$B$4*data!E549+constants!$C$4*data!E549^2+constants!$D$4*data!E549^3+constants!$E$4*data!E549^4+constants!$F$4*data!E549^5+constants!$G$4*data!E549^6+constants!$H$4*data!E549^7)</f>
        <v>49122.925641520131</v>
      </c>
      <c r="L549" s="4">
        <f>F549/(constants!$A$4+constants!$B$4*data!F549+constants!$C$4*data!F549^2+constants!$D$4*data!F549^3+constants!$E$4*data!F549^4+constants!$F$4*data!F549^5+constants!$G$4*data!F549^6+constants!$H$4*data!F549^7)</f>
        <v>11246.133251572806</v>
      </c>
      <c r="M549" s="4">
        <f>G549/(constants!$A$4+constants!$B$4*data!G549+constants!$C$4*data!G549^2+constants!$D$4*data!G549^3+constants!$E$4*data!G549^4+constants!$F$4*data!G549^5+constants!$G$4*data!G549^6+constants!$H$4*data!G549^7)</f>
        <v>11098.634733427125</v>
      </c>
      <c r="N549" s="4"/>
      <c r="O549" s="4">
        <f t="shared" si="187"/>
        <v>10224.731296234557</v>
      </c>
      <c r="P549" s="4">
        <f t="shared" si="188"/>
        <v>10034.077274216092</v>
      </c>
      <c r="Q549" s="4">
        <f t="shared" si="175"/>
        <v>9824.5851283040247</v>
      </c>
      <c r="R549" s="4">
        <f t="shared" si="189"/>
        <v>1874.3555419288011</v>
      </c>
      <c r="S549" s="4">
        <f t="shared" si="176"/>
        <v>1849.7724555711873</v>
      </c>
      <c r="T549" s="4">
        <f t="shared" si="177"/>
        <v>1.0190006531550615</v>
      </c>
      <c r="U549" s="4">
        <f t="shared" si="178"/>
        <v>0.97912193217303745</v>
      </c>
      <c r="V549" s="4">
        <f t="shared" si="179"/>
        <v>0.98688451267238408</v>
      </c>
      <c r="W549" s="4"/>
      <c r="X549">
        <f>IF(front!E549&gt;$X$2,O549,P549)</f>
        <v>10224.731296234557</v>
      </c>
      <c r="Y549">
        <f t="shared" si="170"/>
        <v>9956.922863017704</v>
      </c>
      <c r="Z549">
        <f>SUMPRODUCT($B$7:$B$456,Y$7:Y$456,EXP(constants!$B$32+constants!$A$32*ABS($A$7:$A$456-$A549)))</f>
        <v>2.4796770799250076</v>
      </c>
      <c r="AA549">
        <f t="shared" si="171"/>
        <v>9954.4431859377783</v>
      </c>
      <c r="AB549">
        <f t="shared" si="180"/>
        <v>9950.2855769180278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4.2755312847569658E-6</v>
      </c>
      <c r="AJ549">
        <f>SUMPRODUCT(A549^constants!$E$28:$J$28,constants!$E$27:$J$27)</f>
        <v>6.6394716014976695E-7</v>
      </c>
      <c r="AL549" s="17">
        <f t="shared" si="174"/>
        <v>4.2968930406128669E-10</v>
      </c>
      <c r="AM549">
        <f t="shared" si="182"/>
        <v>0</v>
      </c>
      <c r="AN549" t="e">
        <f t="shared" si="183"/>
        <v>#DIV/0!</v>
      </c>
      <c r="AO549">
        <f t="shared" si="184"/>
        <v>0</v>
      </c>
      <c r="AQ549">
        <f t="shared" si="190"/>
        <v>4.2968930406128669E-10</v>
      </c>
      <c r="AS549" s="4" t="e">
        <f t="shared" si="185"/>
        <v>#DIV/0!</v>
      </c>
    </row>
    <row r="550" spans="1:45" x14ac:dyDescent="0.2">
      <c r="A550">
        <f>front!A550</f>
        <v>444.27</v>
      </c>
      <c r="B550" s="1">
        <f t="shared" si="186"/>
        <v>0.46999999999997044</v>
      </c>
      <c r="C550">
        <f>front!D550-front!B550</f>
        <v>6235.6</v>
      </c>
      <c r="D550" s="2">
        <f>front!E550-front!C550</f>
        <v>48473.8</v>
      </c>
      <c r="E550" s="2">
        <f>IF(front!F550-front!C550&gt;0,front!F550-front!C550,0)</f>
        <v>47407.4</v>
      </c>
      <c r="F550" s="2">
        <f>front!I550-front!H550</f>
        <v>11015.2</v>
      </c>
      <c r="G550" s="2">
        <f>IF(front!J550-front!H550&gt;0,front!J550-front!H550,0)</f>
        <v>10853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6223.9528386816428</v>
      </c>
      <c r="J550" s="4">
        <f>D550/(constants!$A$4+constants!$B$4*data!D550+constants!$C$4*data!D550^2+constants!$D$4*data!D550^3+constants!$E$4*data!D550^4+constants!$F$4*data!D550^5+constants!$G$4*data!D550^6+constants!$H$4*data!D550^7)</f>
        <v>50798.610105102016</v>
      </c>
      <c r="K550" s="4">
        <f>E550/(constants!$A$4+constants!$B$4*data!E550+constants!$C$4*data!E550^2+constants!$D$4*data!E550^3+constants!$E$4*data!E550^4+constants!$F$4*data!E550^5+constants!$G$4*data!E550^6+constants!$H$4*data!E550^7)</f>
        <v>49622.104854275814</v>
      </c>
      <c r="L550" s="4">
        <f>F550/(constants!$A$4+constants!$B$4*data!F550+constants!$C$4*data!F550^2+constants!$D$4*data!F550^3+constants!$E$4*data!F550^4+constants!$F$4*data!F550^5+constants!$G$4*data!F550^6+constants!$H$4*data!F550^7)</f>
        <v>11021.930091098246</v>
      </c>
      <c r="M550" s="4">
        <f>G550/(constants!$A$4+constants!$B$4*data!G550+constants!$C$4*data!G550^2+constants!$D$4*data!G550^3+constants!$E$4*data!G550^4+constants!$F$4*data!G550^5+constants!$G$4*data!G550^6+constants!$H$4*data!G550^7)</f>
        <v>10858.277962452725</v>
      </c>
      <c r="N550" s="4"/>
      <c r="O550" s="4">
        <f t="shared" si="187"/>
        <v>10373.254731136072</v>
      </c>
      <c r="P550" s="4">
        <f t="shared" si="188"/>
        <v>10159.722021020403</v>
      </c>
      <c r="Q550" s="4">
        <f t="shared" si="175"/>
        <v>9924.4209708551625</v>
      </c>
      <c r="R550" s="4">
        <f t="shared" si="189"/>
        <v>1836.9883485163741</v>
      </c>
      <c r="S550" s="4">
        <f t="shared" si="176"/>
        <v>1809.7129937421207</v>
      </c>
      <c r="T550" s="4">
        <f t="shared" si="177"/>
        <v>1.0210175740708132</v>
      </c>
      <c r="U550" s="4">
        <f t="shared" si="178"/>
        <v>0.97683981415255217</v>
      </c>
      <c r="V550" s="4">
        <f t="shared" si="179"/>
        <v>0.98515213512579869</v>
      </c>
      <c r="W550" s="4"/>
      <c r="X550">
        <f>IF(front!E550&gt;$X$2,O550,P550)</f>
        <v>10373.254731136072</v>
      </c>
      <c r="Y550">
        <f t="shared" si="170"/>
        <v>10105.446297919219</v>
      </c>
      <c r="Z550">
        <f>SUMPRODUCT($B$7:$B$456,Y$7:Y$456,EXP(constants!$B$32+constants!$A$32*ABS($A$7:$A$456-$A550)))</f>
        <v>2.4142646355328403</v>
      </c>
      <c r="AA550">
        <f t="shared" si="171"/>
        <v>10103.032033283687</v>
      </c>
      <c r="AB550">
        <f t="shared" si="180"/>
        <v>10098.874424263937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4.2996413663600261E-6</v>
      </c>
      <c r="AJ550">
        <f>SUMPRODUCT(A550^constants!$E$28:$J$28,constants!$E$27:$J$27)</f>
        <v>6.65924329741011E-7</v>
      </c>
      <c r="AL550" s="17">
        <f t="shared" si="174"/>
        <v>4.2575451339701238E-10</v>
      </c>
      <c r="AM550">
        <f t="shared" si="182"/>
        <v>0</v>
      </c>
      <c r="AN550" t="e">
        <f t="shared" si="183"/>
        <v>#DIV/0!</v>
      </c>
      <c r="AO550">
        <f t="shared" si="184"/>
        <v>0</v>
      </c>
      <c r="AQ550">
        <f t="shared" si="190"/>
        <v>4.2575451339701238E-10</v>
      </c>
      <c r="AS550" s="4" t="e">
        <f t="shared" si="185"/>
        <v>#DIV/0!</v>
      </c>
    </row>
    <row r="551" spans="1:45" x14ac:dyDescent="0.2">
      <c r="A551">
        <f>front!A551</f>
        <v>444.73</v>
      </c>
      <c r="B551" s="1">
        <f t="shared" si="186"/>
        <v>0.46000000000003638</v>
      </c>
      <c r="C551">
        <f>front!D551-front!B551</f>
        <v>6254.2699999999995</v>
      </c>
      <c r="D551" s="2">
        <f>front!E551-front!C551</f>
        <v>48603.4</v>
      </c>
      <c r="E551" s="2">
        <f>IF(front!F551-front!C551&gt;0,front!F551-front!C551,0)</f>
        <v>47530.8</v>
      </c>
      <c r="F551" s="2">
        <f>front!I551-front!H551</f>
        <v>10769.3</v>
      </c>
      <c r="G551" s="2">
        <f>IF(front!J551-front!H551&gt;0,front!J551-front!H551,0)</f>
        <v>10628.899999999998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6242.6185527887455</v>
      </c>
      <c r="J551" s="4">
        <f>D551/(constants!$A$4+constants!$B$4*data!D551+constants!$C$4*data!D551^2+constants!$D$4*data!D551^3+constants!$E$4*data!D551^4+constants!$F$4*data!D551^5+constants!$G$4*data!D551^6+constants!$H$4*data!D551^7)</f>
        <v>50941.666466647235</v>
      </c>
      <c r="K551" s="4">
        <f>E551/(constants!$A$4+constants!$B$4*data!E551+constants!$C$4*data!E551^2+constants!$D$4*data!E551^3+constants!$E$4*data!E551^4+constants!$F$4*data!E551^5+constants!$G$4*data!E551^6+constants!$H$4*data!E551^7)</f>
        <v>49758.185231081246</v>
      </c>
      <c r="L551" s="4">
        <f>F551/(constants!$A$4+constants!$B$4*data!F551+constants!$C$4*data!F551^2+constants!$D$4*data!F551^3+constants!$E$4*data!F551^4+constants!$F$4*data!F551^5+constants!$G$4*data!F551^6+constants!$H$4*data!F551^7)</f>
        <v>10773.855908527039</v>
      </c>
      <c r="M551" s="4">
        <f>G551/(constants!$A$4+constants!$B$4*data!G551+constants!$C$4*data!G551^2+constants!$D$4*data!G551^3+constants!$E$4*data!G551^4+constants!$F$4*data!G551^5+constants!$G$4*data!G551^6+constants!$H$4*data!G551^7)</f>
        <v>10632.285934134572</v>
      </c>
      <c r="N551" s="4"/>
      <c r="O551" s="4">
        <f t="shared" si="187"/>
        <v>10404.36425464791</v>
      </c>
      <c r="P551" s="4">
        <f t="shared" si="188"/>
        <v>10188.333293329448</v>
      </c>
      <c r="Q551" s="4">
        <f t="shared" si="175"/>
        <v>9951.6370462162486</v>
      </c>
      <c r="R551" s="4">
        <f t="shared" si="189"/>
        <v>1795.6426514211732</v>
      </c>
      <c r="S551" s="4">
        <f t="shared" si="176"/>
        <v>1772.0476556890956</v>
      </c>
      <c r="T551" s="4">
        <f t="shared" si="177"/>
        <v>1.0212037587600225</v>
      </c>
      <c r="U551" s="4">
        <f t="shared" si="178"/>
        <v>0.9767679128373068</v>
      </c>
      <c r="V551" s="4">
        <f t="shared" si="179"/>
        <v>0.98685986005433579</v>
      </c>
      <c r="W551" s="4"/>
      <c r="X551">
        <f>IF(front!E551&gt;$X$2,O551,P551)</f>
        <v>10404.36425464791</v>
      </c>
      <c r="Y551">
        <f t="shared" si="170"/>
        <v>10136.555821431057</v>
      </c>
      <c r="Z551">
        <f>SUMPRODUCT($B$7:$B$456,Y$7:Y$456,EXP(constants!$B$32+constants!$A$32*ABS($A$7:$A$456-$A551)))</f>
        <v>2.3519151224493071</v>
      </c>
      <c r="AA551">
        <f t="shared" si="171"/>
        <v>10134.203906308607</v>
      </c>
      <c r="AB551">
        <f t="shared" si="180"/>
        <v>10130.046297288856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4.3232974699147674E-6</v>
      </c>
      <c r="AJ551">
        <f>SUMPRODUCT(A551^constants!$E$28:$J$28,constants!$E$27:$J$27)</f>
        <v>6.6785548168900007E-7</v>
      </c>
      <c r="AL551" s="17">
        <f t="shared" si="174"/>
        <v>4.2677963585140064E-10</v>
      </c>
      <c r="AM551">
        <f t="shared" si="182"/>
        <v>0</v>
      </c>
      <c r="AN551" t="e">
        <f t="shared" si="183"/>
        <v>#DIV/0!</v>
      </c>
      <c r="AO551">
        <f t="shared" si="184"/>
        <v>0</v>
      </c>
      <c r="AQ551">
        <f t="shared" si="190"/>
        <v>4.2677963585140064E-10</v>
      </c>
      <c r="AS551" s="4" t="e">
        <f t="shared" si="185"/>
        <v>#DIV/0!</v>
      </c>
    </row>
    <row r="552" spans="1:45" x14ac:dyDescent="0.2">
      <c r="A552">
        <f>front!A552</f>
        <v>445.2</v>
      </c>
      <c r="B552" s="1">
        <f t="shared" si="186"/>
        <v>0.46999999999997044</v>
      </c>
      <c r="C552">
        <f>front!D552-front!B552</f>
        <v>6330.4000000000005</v>
      </c>
      <c r="D552" s="2">
        <f>front!E552-front!C552</f>
        <v>49158.2</v>
      </c>
      <c r="E552" s="2">
        <f>IF(front!F552-front!C552&gt;0,front!F552-front!C552,0)</f>
        <v>48045.8</v>
      </c>
      <c r="F552" s="2">
        <f>front!I552-front!H552</f>
        <v>10768.699999999999</v>
      </c>
      <c r="G552" s="2">
        <f>IF(front!J552-front!H552&gt;0,front!J552-front!H552,0)</f>
        <v>10581.500000000002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6318.7352692397626</v>
      </c>
      <c r="J552" s="4">
        <f>D552/(constants!$A$4+constants!$B$4*data!D552+constants!$C$4*data!D552^2+constants!$D$4*data!D552^3+constants!$E$4*data!D552^4+constants!$F$4*data!D552^5+constants!$G$4*data!D552^6+constants!$H$4*data!D552^7)</f>
        <v>51554.235299720553</v>
      </c>
      <c r="K552" s="4">
        <f>E552/(constants!$A$4+constants!$B$4*data!E552+constants!$C$4*data!E552^2+constants!$D$4*data!E552^3+constants!$E$4*data!E552^4+constants!$F$4*data!E552^5+constants!$G$4*data!E552^6+constants!$H$4*data!E552^7)</f>
        <v>50326.281774520256</v>
      </c>
      <c r="L552" s="4">
        <f>F552/(constants!$A$4+constants!$B$4*data!F552+constants!$C$4*data!F552^2+constants!$D$4*data!F552^3+constants!$E$4*data!F552^4+constants!$F$4*data!F552^5+constants!$G$4*data!F552^6+constants!$H$4*data!F552^7)</f>
        <v>10773.250799060854</v>
      </c>
      <c r="M552" s="4">
        <f>G552/(constants!$A$4+constants!$B$4*data!G552+constants!$C$4*data!G552^2+constants!$D$4*data!G552^3+constants!$E$4*data!G552^4+constants!$F$4*data!G552^5+constants!$G$4*data!G552^6+constants!$H$4*data!G552^7)</f>
        <v>10584.502501057532</v>
      </c>
      <c r="N552" s="4"/>
      <c r="O552" s="4">
        <f t="shared" si="187"/>
        <v>10531.225448732937</v>
      </c>
      <c r="P552" s="4">
        <f t="shared" si="188"/>
        <v>10310.847059944112</v>
      </c>
      <c r="Q552" s="4">
        <f t="shared" si="175"/>
        <v>10065.256354904051</v>
      </c>
      <c r="R552" s="4">
        <f t="shared" si="189"/>
        <v>1795.5417998434755</v>
      </c>
      <c r="S552" s="4">
        <f t="shared" si="176"/>
        <v>1764.0837501762553</v>
      </c>
      <c r="T552" s="4">
        <f t="shared" si="177"/>
        <v>1.0213734514252431</v>
      </c>
      <c r="U552" s="4">
        <f t="shared" si="178"/>
        <v>0.97618132597523066</v>
      </c>
      <c r="V552" s="4">
        <f t="shared" si="179"/>
        <v>0.98247991237521592</v>
      </c>
      <c r="W552" s="4"/>
      <c r="X552">
        <f>IF(front!E552&gt;$X$2,O552,P552)</f>
        <v>10531.225448732937</v>
      </c>
      <c r="Y552">
        <f t="shared" si="170"/>
        <v>10263.417015516085</v>
      </c>
      <c r="Z552">
        <f>SUMPRODUCT($B$7:$B$456,Y$7:Y$456,EXP(constants!$B$32+constants!$A$32*ABS($A$7:$A$456-$A552)))</f>
        <v>2.289872964457119</v>
      </c>
      <c r="AA552">
        <f t="shared" si="171"/>
        <v>10261.127142551628</v>
      </c>
      <c r="AB552">
        <f t="shared" si="180"/>
        <v>10256.969533531877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4.3475278881011195E-6</v>
      </c>
      <c r="AJ552">
        <f>SUMPRODUCT(A552^constants!$E$28:$J$28,constants!$E$27:$J$27)</f>
        <v>6.6982345879232743E-7</v>
      </c>
      <c r="AL552" s="17">
        <f t="shared" si="174"/>
        <v>4.2386085616109797E-10</v>
      </c>
      <c r="AM552">
        <f t="shared" si="182"/>
        <v>0</v>
      </c>
      <c r="AN552" t="e">
        <f t="shared" si="183"/>
        <v>#DIV/0!</v>
      </c>
      <c r="AO552">
        <f t="shared" si="184"/>
        <v>0</v>
      </c>
      <c r="AQ552">
        <f t="shared" si="190"/>
        <v>4.2386085616109797E-10</v>
      </c>
      <c r="AS552" s="4" t="e">
        <f t="shared" si="185"/>
        <v>#DIV/0!</v>
      </c>
    </row>
    <row r="553" spans="1:45" x14ac:dyDescent="0.2">
      <c r="A553">
        <f>front!A553</f>
        <v>445.66</v>
      </c>
      <c r="B553" s="1">
        <f t="shared" si="186"/>
        <v>0.46000000000003638</v>
      </c>
      <c r="C553">
        <f>front!D553-front!B553</f>
        <v>6360.73</v>
      </c>
      <c r="D553" s="2">
        <f>front!E553-front!C553</f>
        <v>49528.1</v>
      </c>
      <c r="E553" s="2">
        <f>IF(front!F553-front!C553&gt;0,front!F553-front!C553,0)</f>
        <v>48465.9</v>
      </c>
      <c r="F553" s="2">
        <f>front!I553-front!H553</f>
        <v>10803.099999999999</v>
      </c>
      <c r="G553" s="2">
        <f>IF(front!J553-front!H553&gt;0,front!J553-front!H553,0)</f>
        <v>10564.899999999998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6349.0618775053745</v>
      </c>
      <c r="J553" s="4">
        <f>D553/(constants!$A$4+constants!$B$4*data!D553+constants!$C$4*data!D553^2+constants!$D$4*data!D553^3+constants!$E$4*data!D553^4+constants!$F$4*data!D553^5+constants!$G$4*data!D553^6+constants!$H$4*data!D553^7)</f>
        <v>51962.789565390696</v>
      </c>
      <c r="K553" s="4">
        <f>E553/(constants!$A$4+constants!$B$4*data!E553+constants!$C$4*data!E553^2+constants!$D$4*data!E553^3+constants!$E$4*data!E553^4+constants!$F$4*data!E553^5+constants!$G$4*data!E553^6+constants!$H$4*data!E553^7)</f>
        <v>50789.890339157995</v>
      </c>
      <c r="L553" s="4">
        <f>F553/(constants!$A$4+constants!$B$4*data!F553+constants!$C$4*data!F553^2+constants!$D$4*data!F553^3+constants!$E$4*data!F553^4+constants!$F$4*data!F553^5+constants!$G$4*data!F553^6+constants!$H$4*data!F553^7)</f>
        <v>10807.945269165451</v>
      </c>
      <c r="M553" s="4">
        <f>G553/(constants!$A$4+constants!$B$4*data!G553+constants!$C$4*data!G553^2+constants!$D$4*data!G553^3+constants!$E$4*data!G553^4+constants!$F$4*data!G553^5+constants!$G$4*data!G553^6+constants!$H$4*data!G553^7)</f>
        <v>10567.769588789897</v>
      </c>
      <c r="N553" s="4"/>
      <c r="O553" s="4">
        <f t="shared" si="187"/>
        <v>10581.76979584229</v>
      </c>
      <c r="P553" s="4">
        <f t="shared" si="188"/>
        <v>10392.557913078139</v>
      </c>
      <c r="Q553" s="4">
        <f t="shared" si="175"/>
        <v>10157.9780678316</v>
      </c>
      <c r="R553" s="4">
        <f t="shared" si="189"/>
        <v>1801.324211527575</v>
      </c>
      <c r="S553" s="4">
        <f t="shared" si="176"/>
        <v>1761.2949314649829</v>
      </c>
      <c r="T553" s="4">
        <f t="shared" si="177"/>
        <v>1.0182064785538549</v>
      </c>
      <c r="U553" s="4">
        <f t="shared" si="178"/>
        <v>0.97742809352533511</v>
      </c>
      <c r="V553" s="4">
        <f t="shared" si="179"/>
        <v>0.97777785930682293</v>
      </c>
      <c r="W553" s="4"/>
      <c r="X553">
        <f>IF(front!E553&gt;$X$2,O553,P553)</f>
        <v>10581.76979584229</v>
      </c>
      <c r="Y553">
        <f t="shared" si="170"/>
        <v>10313.961362625438</v>
      </c>
      <c r="Z553">
        <f>SUMPRODUCT($B$7:$B$456,Y$7:Y$456,EXP(constants!$B$32+constants!$A$32*ABS($A$7:$A$456-$A553)))</f>
        <v>2.2307359244426395</v>
      </c>
      <c r="AA553">
        <f t="shared" si="171"/>
        <v>10311.730626700995</v>
      </c>
      <c r="AB553">
        <f t="shared" si="180"/>
        <v>10307.573017681245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4.3713013109369005E-6</v>
      </c>
      <c r="AJ553">
        <f>SUMPRODUCT(A553^constants!$E$28:$J$28,constants!$E$27:$J$27)</f>
        <v>6.7174341201629373E-7</v>
      </c>
      <c r="AL553" s="17">
        <f t="shared" si="174"/>
        <v>4.240863783781619E-10</v>
      </c>
      <c r="AM553">
        <f t="shared" si="182"/>
        <v>0</v>
      </c>
      <c r="AN553" t="e">
        <f t="shared" si="183"/>
        <v>#DIV/0!</v>
      </c>
      <c r="AO553">
        <f t="shared" si="184"/>
        <v>0</v>
      </c>
      <c r="AQ553">
        <f t="shared" si="190"/>
        <v>4.240863783781619E-10</v>
      </c>
      <c r="AS553" s="4" t="e">
        <f t="shared" si="185"/>
        <v>#DIV/0!</v>
      </c>
    </row>
    <row r="554" spans="1:45" x14ac:dyDescent="0.2">
      <c r="A554">
        <f>front!A554</f>
        <v>446.12</v>
      </c>
      <c r="B554" s="1">
        <f t="shared" si="186"/>
        <v>0.45999999999997954</v>
      </c>
      <c r="C554">
        <f>front!D554-front!B554</f>
        <v>6426.33</v>
      </c>
      <c r="D554" s="2">
        <f>front!E554-front!C554</f>
        <v>49806.2</v>
      </c>
      <c r="E554" s="2">
        <f>IF(front!F554-front!C554&gt;0,front!F554-front!C554,0)</f>
        <v>48795.199999999997</v>
      </c>
      <c r="F554" s="2">
        <f>front!I554-front!H554</f>
        <v>10610.400000000001</v>
      </c>
      <c r="G554" s="2">
        <f>IF(front!J554-front!H554&gt;0,front!J554-front!H554,0)</f>
        <v>10506.7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6414.6583110963793</v>
      </c>
      <c r="J554" s="4">
        <f>D554/(constants!$A$4+constants!$B$4*data!D554+constants!$C$4*data!D554^2+constants!$D$4*data!D554^3+constants!$E$4*data!D554^4+constants!$F$4*data!D554^5+constants!$G$4*data!D554^6+constants!$H$4*data!D554^7)</f>
        <v>52270.018688955832</v>
      </c>
      <c r="K554" s="4">
        <f>E554/(constants!$A$4+constants!$B$4*data!E554+constants!$C$4*data!E554^2+constants!$D$4*data!E554^3+constants!$E$4*data!E554^4+constants!$F$4*data!E554^5+constants!$G$4*data!E554^6+constants!$H$4*data!E554^7)</f>
        <v>51153.408298718889</v>
      </c>
      <c r="L554" s="4">
        <f>F554/(constants!$A$4+constants!$B$4*data!F554+constants!$C$4*data!F554^2+constants!$D$4*data!F554^3+constants!$E$4*data!F554^4+constants!$F$4*data!F554^5+constants!$G$4*data!F554^6+constants!$H$4*data!F554^7)</f>
        <v>10613.635591390055</v>
      </c>
      <c r="M554" s="4">
        <f>G554/(constants!$A$4+constants!$B$4*data!G554+constants!$C$4*data!G554^2+constants!$D$4*data!G554^3+constants!$E$4*data!G554^4+constants!$F$4*data!G554^5+constants!$G$4*data!G554^6+constants!$H$4*data!G554^7)</f>
        <v>10509.10918688972</v>
      </c>
      <c r="N554" s="4"/>
      <c r="O554" s="4">
        <f t="shared" si="187"/>
        <v>10691.097185160632</v>
      </c>
      <c r="P554" s="4">
        <f t="shared" si="188"/>
        <v>10454.003737791165</v>
      </c>
      <c r="Q554" s="4">
        <f t="shared" si="175"/>
        <v>10230.681659743779</v>
      </c>
      <c r="R554" s="4">
        <f t="shared" si="189"/>
        <v>1768.9392652316758</v>
      </c>
      <c r="S554" s="4">
        <f t="shared" si="176"/>
        <v>1751.5181978149533</v>
      </c>
      <c r="T554" s="4">
        <f t="shared" si="177"/>
        <v>1.0226796788404022</v>
      </c>
      <c r="U554" s="4">
        <f t="shared" si="178"/>
        <v>0.97863765083227605</v>
      </c>
      <c r="V554" s="4">
        <f t="shared" si="179"/>
        <v>0.99015168708212209</v>
      </c>
      <c r="W554" s="4"/>
      <c r="X554">
        <f>IF(front!E554&gt;$X$2,O554,P554)</f>
        <v>10691.097185160632</v>
      </c>
      <c r="Y554">
        <f t="shared" si="170"/>
        <v>10423.288751943779</v>
      </c>
      <c r="Z554">
        <f>SUMPRODUCT($B$7:$B$456,Y$7:Y$456,EXP(constants!$B$32+constants!$A$32*ABS($A$7:$A$456-$A554)))</f>
        <v>2.1731261261380594</v>
      </c>
      <c r="AA554">
        <f t="shared" si="171"/>
        <v>10421.115625817642</v>
      </c>
      <c r="AB554">
        <f t="shared" si="180"/>
        <v>10416.958016797891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4.3951324224437781E-6</v>
      </c>
      <c r="AJ554">
        <f>SUMPRODUCT(A554^constants!$E$28:$J$28,constants!$E$27:$J$27)</f>
        <v>6.7365616942513572E-7</v>
      </c>
      <c r="AL554" s="17">
        <f t="shared" si="174"/>
        <v>4.2192091159015872E-10</v>
      </c>
      <c r="AM554">
        <f t="shared" si="182"/>
        <v>0</v>
      </c>
      <c r="AN554" t="e">
        <f t="shared" si="183"/>
        <v>#DIV/0!</v>
      </c>
      <c r="AO554">
        <f t="shared" si="184"/>
        <v>0</v>
      </c>
      <c r="AQ554">
        <f t="shared" si="190"/>
        <v>4.2192091159015872E-10</v>
      </c>
      <c r="AS554" s="4" t="e">
        <f t="shared" si="185"/>
        <v>#DIV/0!</v>
      </c>
    </row>
    <row r="555" spans="1:45" x14ac:dyDescent="0.2">
      <c r="A555">
        <f>front!A555</f>
        <v>446.59</v>
      </c>
      <c r="B555" s="1">
        <f t="shared" si="186"/>
        <v>0.46999999999997044</v>
      </c>
      <c r="C555">
        <f>front!D555-front!B555</f>
        <v>6480.8600000000006</v>
      </c>
      <c r="D555" s="2">
        <f>front!E555-front!C555</f>
        <v>50213.7</v>
      </c>
      <c r="E555" s="2">
        <f>IF(front!F555-front!C555&gt;0,front!F555-front!C555,0)</f>
        <v>49198.7</v>
      </c>
      <c r="F555" s="2">
        <f>front!I555-front!H555</f>
        <v>10753.199999999999</v>
      </c>
      <c r="G555" s="2">
        <f>IF(front!J555-front!H555&gt;0,front!J555-front!H555,0)</f>
        <v>10561.800000000001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6469.1893302172139</v>
      </c>
      <c r="J555" s="4">
        <f>D555/(constants!$A$4+constants!$B$4*data!D555+constants!$C$4*data!D555^2+constants!$D$4*data!D555^3+constants!$E$4*data!D555^4+constants!$F$4*data!D555^5+constants!$G$4*data!D555^6+constants!$H$4*data!D555^7)</f>
        <v>52720.301574767749</v>
      </c>
      <c r="K555" s="4">
        <f>E555/(constants!$A$4+constants!$B$4*data!E555+constants!$C$4*data!E555^2+constants!$D$4*data!E555^3+constants!$E$4*data!E555^4+constants!$F$4*data!E555^5+constants!$G$4*data!E555^6+constants!$H$4*data!E555^7)</f>
        <v>51598.962321493229</v>
      </c>
      <c r="L555" s="4">
        <f>F555/(constants!$A$4+constants!$B$4*data!F555+constants!$C$4*data!F555^2+constants!$D$4*data!F555^3+constants!$E$4*data!F555^4+constants!$F$4*data!F555^5+constants!$G$4*data!F555^6+constants!$H$4*data!F555^7)</f>
        <v>10757.619131814652</v>
      </c>
      <c r="M555" s="4">
        <f>G555/(constants!$A$4+constants!$B$4*data!G555+constants!$C$4*data!G555^2+constants!$D$4*data!G555^3+constants!$E$4*data!G555^4+constants!$F$4*data!G555^5+constants!$G$4*data!G555^6+constants!$H$4*data!G555^7)</f>
        <v>10564.644846411555</v>
      </c>
      <c r="N555" s="4"/>
      <c r="O555" s="4">
        <f t="shared" si="187"/>
        <v>10781.98221702869</v>
      </c>
      <c r="P555" s="4">
        <f t="shared" si="188"/>
        <v>10544.060314953549</v>
      </c>
      <c r="Q555" s="4">
        <f t="shared" si="175"/>
        <v>10319.792464298645</v>
      </c>
      <c r="R555" s="4">
        <f t="shared" si="189"/>
        <v>1792.9365219691085</v>
      </c>
      <c r="S555" s="4">
        <f t="shared" si="176"/>
        <v>1760.7741410685924</v>
      </c>
      <c r="T555" s="4">
        <f t="shared" si="177"/>
        <v>1.0225645429719064</v>
      </c>
      <c r="U555" s="4">
        <f t="shared" si="178"/>
        <v>0.97873040897377572</v>
      </c>
      <c r="V555" s="4">
        <f t="shared" si="179"/>
        <v>0.98206161762760369</v>
      </c>
      <c r="W555" s="4"/>
      <c r="X555">
        <f>IF(front!E555&gt;$X$2,O555,P555)</f>
        <v>10781.98221702869</v>
      </c>
      <c r="Y555">
        <f t="shared" si="170"/>
        <v>10514.173783811837</v>
      </c>
      <c r="Z555">
        <f>SUMPRODUCT($B$7:$B$456,Y$7:Y$456,EXP(constants!$B$32+constants!$A$32*ABS($A$7:$A$456-$A555)))</f>
        <v>2.1158003182600944</v>
      </c>
      <c r="AA555">
        <f t="shared" si="171"/>
        <v>10512.057983493576</v>
      </c>
      <c r="AB555">
        <f t="shared" si="180"/>
        <v>10507.900374473826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4.4195409489002568E-6</v>
      </c>
      <c r="AJ555">
        <f>SUMPRODUCT(A555^constants!$E$28:$J$28,constants!$E$27:$J$27)</f>
        <v>6.7560191271601568E-7</v>
      </c>
      <c r="AL555" s="17">
        <f t="shared" si="174"/>
        <v>4.2059220123901887E-10</v>
      </c>
      <c r="AM555">
        <f t="shared" si="182"/>
        <v>0</v>
      </c>
      <c r="AN555" t="e">
        <f t="shared" si="183"/>
        <v>#DIV/0!</v>
      </c>
      <c r="AO555">
        <f t="shared" si="184"/>
        <v>0</v>
      </c>
      <c r="AQ555">
        <f t="shared" si="190"/>
        <v>4.2059220123901887E-10</v>
      </c>
      <c r="AS555" s="4" t="e">
        <f t="shared" si="185"/>
        <v>#DIV/0!</v>
      </c>
    </row>
    <row r="556" spans="1:45" x14ac:dyDescent="0.2">
      <c r="A556">
        <f>front!A556</f>
        <v>447.05</v>
      </c>
      <c r="B556" s="1">
        <f t="shared" si="186"/>
        <v>0.46000000000003638</v>
      </c>
      <c r="C556">
        <f>front!D556-front!B556</f>
        <v>6513.6600000000008</v>
      </c>
      <c r="D556" s="2">
        <f>front!E556-front!C556</f>
        <v>50728.3</v>
      </c>
      <c r="E556" s="2">
        <f>IF(front!F556-front!C556&gt;0,front!F556-front!C556,0)</f>
        <v>49691.1</v>
      </c>
      <c r="F556" s="2">
        <f>front!I556-front!H556</f>
        <v>10672.5</v>
      </c>
      <c r="G556" s="2">
        <f>IF(front!J556-front!H556&gt;0,front!J556-front!H556,0)</f>
        <v>10510.2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6501.9917117913392</v>
      </c>
      <c r="J556" s="4">
        <f>D556/(constants!$A$4+constants!$B$4*data!D556+constants!$C$4*data!D556^2+constants!$D$4*data!D556^3+constants!$E$4*data!D556^4+constants!$F$4*data!D556^5+constants!$G$4*data!D556^6+constants!$H$4*data!D556^7)</f>
        <v>53289.091647028908</v>
      </c>
      <c r="K556" s="4">
        <f>E556/(constants!$A$4+constants!$B$4*data!E556+constants!$C$4*data!E556^2+constants!$D$4*data!E556^3+constants!$E$4*data!E556^4+constants!$F$4*data!E556^5+constants!$G$4*data!E556^6+constants!$H$4*data!E556^7)</f>
        <v>52142.855858939824</v>
      </c>
      <c r="L556" s="4">
        <f>F556/(constants!$A$4+constants!$B$4*data!F556+constants!$C$4*data!F556^2+constants!$D$4*data!F556^3+constants!$E$4*data!F556^4+constants!$F$4*data!F556^5+constants!$G$4*data!F556^6+constants!$H$4*data!F556^7)</f>
        <v>10676.243763222177</v>
      </c>
      <c r="M556" s="4">
        <f>G556/(constants!$A$4+constants!$B$4*data!G556+constants!$C$4*data!G556^2+constants!$D$4*data!G556^3+constants!$E$4*data!G556^4+constants!$F$4*data!G556^5+constants!$G$4*data!G556^6+constants!$H$4*data!G556^7)</f>
        <v>10512.636628970529</v>
      </c>
      <c r="N556" s="4"/>
      <c r="O556" s="4">
        <f t="shared" si="187"/>
        <v>10836.652852985566</v>
      </c>
      <c r="P556" s="4">
        <f t="shared" si="188"/>
        <v>10657.818329405782</v>
      </c>
      <c r="Q556" s="4">
        <f t="shared" si="175"/>
        <v>10428.571171787966</v>
      </c>
      <c r="R556" s="4">
        <f t="shared" si="189"/>
        <v>1779.3739605370295</v>
      </c>
      <c r="S556" s="4">
        <f t="shared" si="176"/>
        <v>1752.1061048284216</v>
      </c>
      <c r="T556" s="4">
        <f t="shared" si="177"/>
        <v>1.0167796558406672</v>
      </c>
      <c r="U556" s="4">
        <f t="shared" si="178"/>
        <v>0.97849023594394502</v>
      </c>
      <c r="V556" s="4">
        <f t="shared" si="179"/>
        <v>0.98467559022816198</v>
      </c>
      <c r="W556" s="4"/>
      <c r="X556">
        <f>IF(front!E556&gt;$X$2,O556,P556)</f>
        <v>10836.652852985566</v>
      </c>
      <c r="Y556">
        <f t="shared" si="170"/>
        <v>10568.844419768713</v>
      </c>
      <c r="Z556">
        <f>SUMPRODUCT($B$7:$B$456,Y$7:Y$456,EXP(constants!$B$32+constants!$A$32*ABS($A$7:$A$456-$A556)))</f>
        <v>2.0611587857271925</v>
      </c>
      <c r="AA556">
        <f t="shared" si="171"/>
        <v>10566.783260982986</v>
      </c>
      <c r="AB556">
        <f t="shared" si="180"/>
        <v>10562.625651963235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4.4434879971178912E-6</v>
      </c>
      <c r="AJ556">
        <f>SUMPRODUCT(A556^constants!$E$28:$J$28,constants!$E$27:$J$27)</f>
        <v>6.7749668853706773E-7</v>
      </c>
      <c r="AL556" s="17">
        <f t="shared" si="174"/>
        <v>4.2068024973430702E-10</v>
      </c>
      <c r="AM556">
        <f t="shared" si="182"/>
        <v>0</v>
      </c>
      <c r="AN556" t="e">
        <f t="shared" si="183"/>
        <v>#DIV/0!</v>
      </c>
      <c r="AO556">
        <f t="shared" si="184"/>
        <v>0</v>
      </c>
      <c r="AQ556">
        <f t="shared" si="190"/>
        <v>4.2068024973430702E-10</v>
      </c>
      <c r="AS556" s="4" t="e">
        <f t="shared" si="185"/>
        <v>#DIV/0!</v>
      </c>
    </row>
    <row r="557" spans="1:45" x14ac:dyDescent="0.2">
      <c r="A557">
        <f>front!A557</f>
        <v>447.52</v>
      </c>
      <c r="B557" s="1">
        <f t="shared" si="186"/>
        <v>0.46999999999997044</v>
      </c>
      <c r="C557">
        <f>front!D557-front!B557</f>
        <v>6569.9299999999994</v>
      </c>
      <c r="D557" s="2">
        <f>front!E557-front!C557</f>
        <v>51159.600000000006</v>
      </c>
      <c r="E557" s="2">
        <f>IF(front!F557-front!C557&gt;0,front!F557-front!C557,0)</f>
        <v>49985.5</v>
      </c>
      <c r="F557" s="2">
        <f>front!I557-front!H557</f>
        <v>10280.9</v>
      </c>
      <c r="G557" s="2">
        <f>IF(front!J557-front!H557&gt;0,front!J557-front!H557,0)</f>
        <v>10172.699999999999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6558.268935757279</v>
      </c>
      <c r="J557" s="4">
        <f>D557/(constants!$A$4+constants!$B$4*data!D557+constants!$C$4*data!D557^2+constants!$D$4*data!D557^3+constants!$E$4*data!D557^4+constants!$F$4*data!D557^5+constants!$G$4*data!D557^6+constants!$H$4*data!D557^7)</f>
        <v>53765.947032820135</v>
      </c>
      <c r="K557" s="4">
        <f>E557/(constants!$A$4+constants!$B$4*data!E557+constants!$C$4*data!E557^2+constants!$D$4*data!E557^3+constants!$E$4*data!E557^4+constants!$F$4*data!E557^5+constants!$G$4*data!E557^6+constants!$H$4*data!E557^7)</f>
        <v>52468.128798570237</v>
      </c>
      <c r="L557" s="4">
        <f>F557/(constants!$A$4+constants!$B$4*data!F557+constants!$C$4*data!F557^2+constants!$D$4*data!F557^3+constants!$E$4*data!F557^4+constants!$F$4*data!F557^5+constants!$G$4*data!F557^6+constants!$H$4*data!F557^7)</f>
        <v>10281.604480317117</v>
      </c>
      <c r="M557" s="4">
        <f>G557/(constants!$A$4+constants!$B$4*data!G557+constants!$C$4*data!G557^2+constants!$D$4*data!G557^3+constants!$E$4*data!G557^4+constants!$F$4*data!G557^5+constants!$G$4*data!G557^6+constants!$H$4*data!G557^7)</f>
        <v>10172.632924471645</v>
      </c>
      <c r="N557" s="4"/>
      <c r="O557" s="4">
        <f t="shared" si="187"/>
        <v>10930.448226262133</v>
      </c>
      <c r="P557" s="4">
        <f t="shared" si="188"/>
        <v>10753.189406564026</v>
      </c>
      <c r="Q557" s="4">
        <f t="shared" si="175"/>
        <v>10493.625759714048</v>
      </c>
      <c r="R557" s="4">
        <f t="shared" si="189"/>
        <v>1713.6007467195195</v>
      </c>
      <c r="S557" s="4">
        <f t="shared" si="176"/>
        <v>1695.4388207452741</v>
      </c>
      <c r="T557" s="4">
        <f t="shared" si="177"/>
        <v>1.0164843018193193</v>
      </c>
      <c r="U557" s="4">
        <f t="shared" si="178"/>
        <v>0.97586170604494948</v>
      </c>
      <c r="V557" s="4">
        <f t="shared" si="179"/>
        <v>0.98940130832166462</v>
      </c>
      <c r="W557" s="4"/>
      <c r="X557">
        <f>IF(front!E557&gt;$X$2,O557,P557)</f>
        <v>10930.448226262133</v>
      </c>
      <c r="Y557">
        <f t="shared" si="170"/>
        <v>10662.63979304528</v>
      </c>
      <c r="Z557">
        <f>SUMPRODUCT($B$7:$B$456,Y$7:Y$456,EXP(constants!$B$32+constants!$A$32*ABS($A$7:$A$456-$A557)))</f>
        <v>2.0067866114040394</v>
      </c>
      <c r="AA557">
        <f t="shared" si="171"/>
        <v>10660.633006433876</v>
      </c>
      <c r="AB557">
        <f t="shared" si="180"/>
        <v>10656.475397414126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4.4680145024505357E-6</v>
      </c>
      <c r="AJ557">
        <f>SUMPRODUCT(A557^constants!$E$28:$J$28,constants!$E$27:$J$27)</f>
        <v>6.7942167147314091E-7</v>
      </c>
      <c r="AL557" s="17">
        <f t="shared" si="174"/>
        <v>4.1927695000682241E-10</v>
      </c>
      <c r="AM557">
        <f t="shared" si="182"/>
        <v>0</v>
      </c>
      <c r="AN557" t="e">
        <f t="shared" si="183"/>
        <v>#DIV/0!</v>
      </c>
      <c r="AO557">
        <f t="shared" si="184"/>
        <v>0</v>
      </c>
      <c r="AQ557">
        <f t="shared" si="190"/>
        <v>4.1927695000682241E-10</v>
      </c>
      <c r="AS557" s="4" t="e">
        <f t="shared" si="185"/>
        <v>#DIV/0!</v>
      </c>
    </row>
    <row r="558" spans="1:45" x14ac:dyDescent="0.2">
      <c r="A558">
        <f>front!A558</f>
        <v>447.98</v>
      </c>
      <c r="B558" s="1">
        <f t="shared" si="186"/>
        <v>0.46000000000003638</v>
      </c>
      <c r="C558">
        <f>front!D558-front!B558</f>
        <v>6645.6</v>
      </c>
      <c r="D558" s="2">
        <f>front!E558-front!C558</f>
        <v>51533.4</v>
      </c>
      <c r="E558" s="2">
        <f>IF(front!F558-front!C558&gt;0,front!F558-front!C558,0)</f>
        <v>50542.3</v>
      </c>
      <c r="F558" s="2">
        <f>front!I558-front!H558</f>
        <v>10283.200000000001</v>
      </c>
      <c r="G558" s="2">
        <f>IF(front!J558-front!H558&gt;0,front!J558-front!H558,0)</f>
        <v>10097.299999999999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6633.9550017261172</v>
      </c>
      <c r="J558" s="4">
        <f>D558/(constants!$A$4+constants!$B$4*data!D558+constants!$C$4*data!D558^2+constants!$D$4*data!D558^3+constants!$E$4*data!D558^4+constants!$F$4*data!D558^5+constants!$G$4*data!D558^6+constants!$H$4*data!D558^7)</f>
        <v>54179.3317002974</v>
      </c>
      <c r="K558" s="4">
        <f>E558/(constants!$A$4+constants!$B$4*data!E558+constants!$C$4*data!E558^2+constants!$D$4*data!E558^3+constants!$E$4*data!E558^4+constants!$F$4*data!E558^5+constants!$G$4*data!E558^6+constants!$H$4*data!E558^7)</f>
        <v>53083.484249738292</v>
      </c>
      <c r="L558" s="4">
        <f>F558/(constants!$A$4+constants!$B$4*data!F558+constants!$C$4*data!F558^2+constants!$D$4*data!F558^3+constants!$E$4*data!F558^4+constants!$F$4*data!F558^5+constants!$G$4*data!F558^6+constants!$H$4*data!F558^7)</f>
        <v>10283.921197351363</v>
      </c>
      <c r="M558" s="4">
        <f>G558/(constants!$A$4+constants!$B$4*data!G558+constants!$C$4*data!G558^2+constants!$D$4*data!G558^3+constants!$E$4*data!G558^4+constants!$F$4*data!G558^5+constants!$G$4*data!G558^6+constants!$H$4*data!G558^7)</f>
        <v>10096.712361535716</v>
      </c>
      <c r="N558" s="4"/>
      <c r="O558" s="4">
        <f t="shared" si="187"/>
        <v>11056.591669543528</v>
      </c>
      <c r="P558" s="4">
        <f t="shared" si="188"/>
        <v>10835.86634005948</v>
      </c>
      <c r="Q558" s="4">
        <f t="shared" si="175"/>
        <v>10616.696849947659</v>
      </c>
      <c r="R558" s="4">
        <f t="shared" si="189"/>
        <v>1713.986866225227</v>
      </c>
      <c r="S558" s="4">
        <f t="shared" si="176"/>
        <v>1682.7853935892861</v>
      </c>
      <c r="T558" s="4">
        <f t="shared" si="177"/>
        <v>1.0203698829938537</v>
      </c>
      <c r="U558" s="4">
        <f t="shared" si="178"/>
        <v>0.97977369937634196</v>
      </c>
      <c r="V558" s="4">
        <f t="shared" si="179"/>
        <v>0.98179596748914588</v>
      </c>
      <c r="W558" s="4"/>
      <c r="X558">
        <f>IF(front!E558&gt;$X$2,O558,P558)</f>
        <v>11056.591669543528</v>
      </c>
      <c r="Y558">
        <f t="shared" si="170"/>
        <v>10788.783236326675</v>
      </c>
      <c r="Z558">
        <f>SUMPRODUCT($B$7:$B$456,Y$7:Y$456,EXP(constants!$B$32+constants!$A$32*ABS($A$7:$A$456-$A558)))</f>
        <v>1.9549604088237325</v>
      </c>
      <c r="AA558">
        <f t="shared" si="171"/>
        <v>10786.828275917851</v>
      </c>
      <c r="AB558">
        <f t="shared" si="180"/>
        <v>10782.670666898101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4.4920765486105759E-6</v>
      </c>
      <c r="AJ558">
        <f>SUMPRODUCT(A558^constants!$E$28:$J$28,constants!$E$27:$J$27)</f>
        <v>6.8129375731647507E-7</v>
      </c>
      <c r="AL558" s="17">
        <f t="shared" si="174"/>
        <v>4.1660147911230158E-10</v>
      </c>
      <c r="AM558">
        <f t="shared" si="182"/>
        <v>0</v>
      </c>
      <c r="AN558" t="e">
        <f t="shared" si="183"/>
        <v>#DIV/0!</v>
      </c>
      <c r="AO558">
        <f t="shared" si="184"/>
        <v>0</v>
      </c>
      <c r="AQ558">
        <f t="shared" si="190"/>
        <v>4.1660147911230158E-10</v>
      </c>
      <c r="AS558" s="4" t="e">
        <f t="shared" si="185"/>
        <v>#DIV/0!</v>
      </c>
    </row>
    <row r="559" spans="1:45" x14ac:dyDescent="0.2">
      <c r="A559">
        <f>front!A559</f>
        <v>448.45</v>
      </c>
      <c r="B559" s="1">
        <f t="shared" si="186"/>
        <v>0.46999999999997044</v>
      </c>
      <c r="C559">
        <f>front!D559-front!B559</f>
        <v>6672.93</v>
      </c>
      <c r="D559" s="2">
        <f>front!E559-front!C559</f>
        <v>51849.3</v>
      </c>
      <c r="E559" s="2">
        <f>IF(front!F559-front!C559&gt;0,front!F559-front!C559,0)</f>
        <v>50883.8</v>
      </c>
      <c r="F559" s="2">
        <f>front!I559-front!H559</f>
        <v>10226.199999999999</v>
      </c>
      <c r="G559" s="2">
        <f>IF(front!J559-front!H559&gt;0,front!J559-front!H559,0)</f>
        <v>10033.500000000002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6661.2926223831964</v>
      </c>
      <c r="J559" s="4">
        <f>D559/(constants!$A$4+constants!$B$4*data!D559+constants!$C$4*data!D559^2+constants!$D$4*data!D559^3+constants!$E$4*data!D559^4+constants!$F$4*data!D559^5+constants!$G$4*data!D559^6+constants!$H$4*data!D559^7)</f>
        <v>54528.762315632179</v>
      </c>
      <c r="K559" s="4">
        <f>E559/(constants!$A$4+constants!$B$4*data!E559+constants!$C$4*data!E559^2+constants!$D$4*data!E559^3+constants!$E$4*data!E559^4+constants!$F$4*data!E559^5+constants!$G$4*data!E559^6+constants!$H$4*data!E559^7)</f>
        <v>53461.001662855451</v>
      </c>
      <c r="L559" s="4">
        <f>F559/(constants!$A$4+constants!$B$4*data!F559+constants!$C$4*data!F559^2+constants!$D$4*data!F559^3+constants!$E$4*data!F559^4+constants!$F$4*data!F559^5+constants!$G$4*data!F559^6+constants!$H$4*data!F559^7)</f>
        <v>10226.510791409853</v>
      </c>
      <c r="M559" s="4">
        <f>G559/(constants!$A$4+constants!$B$4*data!G559+constants!$C$4*data!G559^2+constants!$D$4*data!G559^3+constants!$E$4*data!G559^4+constants!$F$4*data!G559^5+constants!$G$4*data!G559^6+constants!$H$4*data!G559^7)</f>
        <v>10032.482755160507</v>
      </c>
      <c r="N559" s="4"/>
      <c r="O559" s="4">
        <f t="shared" si="187"/>
        <v>11102.154370638662</v>
      </c>
      <c r="P559" s="4">
        <f t="shared" si="188"/>
        <v>10905.752463126435</v>
      </c>
      <c r="Q559" s="4">
        <f t="shared" si="175"/>
        <v>10692.20033257109</v>
      </c>
      <c r="R559" s="4">
        <f t="shared" si="189"/>
        <v>1704.4184652349757</v>
      </c>
      <c r="S559" s="4">
        <f t="shared" si="176"/>
        <v>1672.0804591934177</v>
      </c>
      <c r="T559" s="4">
        <f t="shared" si="177"/>
        <v>1.0180090193846123</v>
      </c>
      <c r="U559" s="4">
        <f t="shared" si="178"/>
        <v>0.98041839558733901</v>
      </c>
      <c r="V559" s="4">
        <f t="shared" si="179"/>
        <v>0.98102695628969283</v>
      </c>
      <c r="W559" s="4"/>
      <c r="X559">
        <f>IF(front!E559&gt;$X$2,O559,P559)</f>
        <v>11102.154370638662</v>
      </c>
      <c r="Y559">
        <f t="shared" si="170"/>
        <v>10834.345937421809</v>
      </c>
      <c r="Z559">
        <f>SUMPRODUCT($B$7:$B$456,Y$7:Y$456,EXP(constants!$B$32+constants!$A$32*ABS($A$7:$A$456-$A559)))</f>
        <v>1.9033896861411881</v>
      </c>
      <c r="AA559">
        <f t="shared" si="171"/>
        <v>10832.442547735667</v>
      </c>
      <c r="AB559">
        <f t="shared" si="180"/>
        <v>10828.284938715917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4.5167200680797268E-6</v>
      </c>
      <c r="AJ559">
        <f>SUMPRODUCT(A559^constants!$E$28:$J$28,constants!$E$27:$J$27)</f>
        <v>6.8319309864175179E-7</v>
      </c>
      <c r="AL559" s="17">
        <f t="shared" si="174"/>
        <v>4.1712238767659793E-10</v>
      </c>
      <c r="AM559">
        <f t="shared" si="182"/>
        <v>0</v>
      </c>
      <c r="AN559" t="e">
        <f t="shared" si="183"/>
        <v>#DIV/0!</v>
      </c>
      <c r="AO559">
        <f t="shared" si="184"/>
        <v>0</v>
      </c>
      <c r="AQ559">
        <f t="shared" si="190"/>
        <v>4.1712238767659793E-10</v>
      </c>
      <c r="AS559" s="4" t="e">
        <f t="shared" si="185"/>
        <v>#DIV/0!</v>
      </c>
    </row>
    <row r="560" spans="1:45" x14ac:dyDescent="0.2">
      <c r="A560">
        <f>front!A560</f>
        <v>448.91</v>
      </c>
      <c r="B560" s="1">
        <f t="shared" si="186"/>
        <v>0.46000000000003638</v>
      </c>
      <c r="C560">
        <f>front!D560-front!B560</f>
        <v>6727.1399999999994</v>
      </c>
      <c r="D560" s="2">
        <f>front!E560-front!C560</f>
        <v>51363.8</v>
      </c>
      <c r="E560" s="2">
        <f>IF(front!F560-front!C560&gt;0,front!F560-front!C560,0)</f>
        <v>51149.2</v>
      </c>
      <c r="F560" s="2">
        <f>front!I560-front!H560</f>
        <v>10256.799999999999</v>
      </c>
      <c r="G560" s="2">
        <f>IF(front!J560-front!H560&gt;0,front!J560-front!H560,0)</f>
        <v>10119.799999999999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6715.5206352838677</v>
      </c>
      <c r="J560" s="4">
        <f>D560/(constants!$A$4+constants!$B$4*data!D560+constants!$C$4*data!D560^2+constants!$D$4*data!D560^3+constants!$E$4*data!D560^4+constants!$F$4*data!D560^5+constants!$G$4*data!D560^6+constants!$H$4*data!D560^7)</f>
        <v>53991.75937415762</v>
      </c>
      <c r="K560" s="4">
        <f>E560/(constants!$A$4+constants!$B$4*data!E560+constants!$C$4*data!E560^2+constants!$D$4*data!E560^3+constants!$E$4*data!E560^4+constants!$F$4*data!E560^5+constants!$G$4*data!E560^6+constants!$H$4*data!E560^7)</f>
        <v>53754.447070842682</v>
      </c>
      <c r="L560" s="4">
        <f>F560/(constants!$A$4+constants!$B$4*data!F560+constants!$C$4*data!F560^2+constants!$D$4*data!F560^3+constants!$E$4*data!F560^4+constants!$F$4*data!F560^5+constants!$G$4*data!F560^6+constants!$H$4*data!F560^7)</f>
        <v>10257.330108686152</v>
      </c>
      <c r="M560" s="4">
        <f>G560/(constants!$A$4+constants!$B$4*data!G560+constants!$C$4*data!G560^2+constants!$D$4*data!G560^3+constants!$E$4*data!G560^4+constants!$F$4*data!G560^5+constants!$G$4*data!G560^6+constants!$H$4*data!G560^7)</f>
        <v>10119.366240351668</v>
      </c>
      <c r="N560" s="4"/>
      <c r="O560" s="4">
        <f t="shared" si="187"/>
        <v>11192.53439213978</v>
      </c>
      <c r="P560" s="4">
        <f t="shared" si="188"/>
        <v>10798.351874831524</v>
      </c>
      <c r="Q560" s="4">
        <f t="shared" si="175"/>
        <v>10750.889414168536</v>
      </c>
      <c r="R560" s="4">
        <f t="shared" si="189"/>
        <v>1709.5550181143587</v>
      </c>
      <c r="S560" s="4">
        <f t="shared" si="176"/>
        <v>1686.5610400586113</v>
      </c>
      <c r="T560" s="4">
        <f t="shared" si="177"/>
        <v>1.0365039518879733</v>
      </c>
      <c r="U560" s="4">
        <f t="shared" si="178"/>
        <v>0.99560465696866096</v>
      </c>
      <c r="V560" s="4">
        <f t="shared" si="179"/>
        <v>0.98654972913295891</v>
      </c>
      <c r="W560" s="4"/>
      <c r="X560">
        <f>IF(front!E560&gt;$X$2,O560,P560)</f>
        <v>11192.53439213978</v>
      </c>
      <c r="Y560">
        <f t="shared" si="170"/>
        <v>10924.725958922927</v>
      </c>
      <c r="Z560">
        <f>SUMPRODUCT($B$7:$B$456,Y$7:Y$456,EXP(constants!$B$32+constants!$A$32*ABS($A$7:$A$456-$A560)))</f>
        <v>1.8542337575025161</v>
      </c>
      <c r="AA560">
        <f t="shared" si="171"/>
        <v>10922.871725165425</v>
      </c>
      <c r="AB560">
        <f t="shared" si="180"/>
        <v>10918.714116145675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4.5408961625586278E-6</v>
      </c>
      <c r="AJ560">
        <f>SUMPRODUCT(A560^constants!$E$28:$J$28,constants!$E$27:$J$27)</f>
        <v>6.8503764767349632E-7</v>
      </c>
      <c r="AL560" s="17">
        <f t="shared" si="174"/>
        <v>4.158819540703912E-10</v>
      </c>
      <c r="AM560">
        <f t="shared" si="182"/>
        <v>0</v>
      </c>
      <c r="AN560" t="e">
        <f t="shared" si="183"/>
        <v>#DIV/0!</v>
      </c>
      <c r="AO560">
        <f t="shared" si="184"/>
        <v>0</v>
      </c>
      <c r="AQ560">
        <f t="shared" si="190"/>
        <v>4.158819540703912E-10</v>
      </c>
      <c r="AS560" s="4" t="e">
        <f t="shared" si="185"/>
        <v>#DIV/0!</v>
      </c>
    </row>
    <row r="561" spans="1:45" x14ac:dyDescent="0.2">
      <c r="A561">
        <f>front!A561</f>
        <v>449.38</v>
      </c>
      <c r="B561" s="1">
        <f t="shared" si="186"/>
        <v>0.46999999999997044</v>
      </c>
      <c r="C561">
        <f>front!D561-front!B561</f>
        <v>6793.4699999999993</v>
      </c>
      <c r="D561" s="2">
        <f>front!E561-front!C561</f>
        <v>51294.6</v>
      </c>
      <c r="E561" s="2">
        <f>IF(front!F561-front!C561&gt;0,front!F561-front!C561,0)</f>
        <v>51294.6</v>
      </c>
      <c r="F561" s="2">
        <f>front!I561-front!H561</f>
        <v>10336.800000000001</v>
      </c>
      <c r="G561" s="2">
        <f>IF(front!J561-front!H561&gt;0,front!J561-front!H561,0)</f>
        <v>10218.9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6781.8779874676438</v>
      </c>
      <c r="J561" s="4">
        <f>D561/(constants!$A$4+constants!$B$4*data!D561+constants!$C$4*data!D561^2+constants!$D$4*data!D561^3+constants!$E$4*data!D561^4+constants!$F$4*data!D561^5+constants!$G$4*data!D561^6+constants!$H$4*data!D561^7)</f>
        <v>53915.232094524828</v>
      </c>
      <c r="K561" s="4">
        <f>E561/(constants!$A$4+constants!$B$4*data!E561+constants!$C$4*data!E561^2+constants!$D$4*data!E561^3+constants!$E$4*data!E561^4+constants!$F$4*data!E561^5+constants!$G$4*data!E561^6+constants!$H$4*data!E561^7)</f>
        <v>53915.232094524828</v>
      </c>
      <c r="L561" s="4">
        <f>F561/(constants!$A$4+constants!$B$4*data!F561+constants!$C$4*data!F561^2+constants!$D$4*data!F561^3+constants!$E$4*data!F561^4+constants!$F$4*data!F561^5+constants!$G$4*data!F561^6+constants!$H$4*data!F561^7)</f>
        <v>10337.914526045268</v>
      </c>
      <c r="M561" s="4">
        <f>G561/(constants!$A$4+constants!$B$4*data!G561+constants!$C$4*data!G561^2+constants!$D$4*data!G561^3+constants!$E$4*data!G561^4+constants!$F$4*data!G561^5+constants!$G$4*data!G561^6+constants!$H$4*data!G561^7)</f>
        <v>10219.158814320641</v>
      </c>
      <c r="N561" s="4"/>
      <c r="O561" s="4">
        <f t="shared" si="187"/>
        <v>11303.12997911274</v>
      </c>
      <c r="P561" s="4">
        <f t="shared" si="188"/>
        <v>10783.046418904965</v>
      </c>
      <c r="Q561" s="4">
        <f t="shared" si="175"/>
        <v>10783.046418904965</v>
      </c>
      <c r="R561" s="4">
        <f t="shared" si="189"/>
        <v>1722.985754340878</v>
      </c>
      <c r="S561" s="4">
        <f t="shared" si="176"/>
        <v>1703.1931357201067</v>
      </c>
      <c r="T561" s="4">
        <f t="shared" si="177"/>
        <v>1.0482315980107402</v>
      </c>
      <c r="U561" s="4">
        <f t="shared" si="178"/>
        <v>1</v>
      </c>
      <c r="V561" s="4">
        <f t="shared" si="179"/>
        <v>0.98851260460459067</v>
      </c>
      <c r="W561" s="4"/>
      <c r="X561">
        <f>IF(front!E561&gt;$X$2,O561,P561)</f>
        <v>11303.12997911274</v>
      </c>
      <c r="Y561">
        <f t="shared" si="170"/>
        <v>11035.321545895888</v>
      </c>
      <c r="Z561">
        <f>SUMPRODUCT($B$7:$B$456,Y$7:Y$456,EXP(constants!$B$32+constants!$A$32*ABS($A$7:$A$456-$A561)))</f>
        <v>1.8053201455105945</v>
      </c>
      <c r="AA561">
        <f t="shared" si="171"/>
        <v>11033.516225750376</v>
      </c>
      <c r="AB561">
        <f t="shared" si="180"/>
        <v>11029.358616730626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4.565655720404374E-6</v>
      </c>
      <c r="AJ561">
        <f>SUMPRODUCT(A561^constants!$E$28:$J$28,constants!$E$27:$J$27)</f>
        <v>6.8690632381267084E-7</v>
      </c>
      <c r="AL561" s="17">
        <f t="shared" si="174"/>
        <v>4.1395478006115889E-10</v>
      </c>
      <c r="AM561">
        <f t="shared" si="182"/>
        <v>0</v>
      </c>
      <c r="AN561" t="e">
        <f t="shared" si="183"/>
        <v>#DIV/0!</v>
      </c>
      <c r="AO561">
        <f t="shared" si="184"/>
        <v>0</v>
      </c>
      <c r="AQ561">
        <f t="shared" si="190"/>
        <v>4.1395478006115889E-10</v>
      </c>
      <c r="AS561" s="4" t="e">
        <f t="shared" si="185"/>
        <v>#DIV/0!</v>
      </c>
    </row>
    <row r="562" spans="1:45" x14ac:dyDescent="0.2">
      <c r="A562">
        <f>front!A562</f>
        <v>449.84</v>
      </c>
      <c r="B562" s="1">
        <f t="shared" si="186"/>
        <v>0.45999999999997954</v>
      </c>
      <c r="C562">
        <f>front!D562-front!B562</f>
        <v>6842.7999999999993</v>
      </c>
      <c r="D562" s="2">
        <f>front!E562-front!C562</f>
        <v>51756</v>
      </c>
      <c r="E562" s="2">
        <f>IF(front!F562-front!C562&gt;0,front!F562-front!C562,0)</f>
        <v>51756</v>
      </c>
      <c r="F562" s="2">
        <f>front!I562-front!H562</f>
        <v>10204.700000000001</v>
      </c>
      <c r="G562" s="2">
        <f>IF(front!J562-front!H562&gt;0,front!J562-front!H562,0)</f>
        <v>10079.400000000001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6831.2321789697144</v>
      </c>
      <c r="J562" s="4">
        <f>D562/(constants!$A$4+constants!$B$4*data!D562+constants!$C$4*data!D562^2+constants!$D$4*data!D562^3+constants!$E$4*data!D562^4+constants!$F$4*data!D562^5+constants!$G$4*data!D562^6+constants!$H$4*data!D562^7)</f>
        <v>54425.55153983854</v>
      </c>
      <c r="K562" s="4">
        <f>E562/(constants!$A$4+constants!$B$4*data!E562+constants!$C$4*data!E562^2+constants!$D$4*data!E562^3+constants!$E$4*data!E562^4+constants!$F$4*data!E562^5+constants!$G$4*data!E562^6+constants!$H$4*data!E562^7)</f>
        <v>54425.55153983854</v>
      </c>
      <c r="L562" s="4">
        <f>F562/(constants!$A$4+constants!$B$4*data!F562+constants!$C$4*data!F562^2+constants!$D$4*data!F562^3+constants!$E$4*data!F562^4+constants!$F$4*data!F562^5+constants!$G$4*data!F562^6+constants!$H$4*data!F562^7)</f>
        <v>10204.858086742879</v>
      </c>
      <c r="M562" s="4">
        <f>G562/(constants!$A$4+constants!$B$4*data!G562+constants!$C$4*data!G562^2+constants!$D$4*data!G562^3+constants!$E$4*data!G562^4+constants!$F$4*data!G562^5+constants!$G$4*data!G562^6+constants!$H$4*data!G562^7)</f>
        <v>10078.690827279586</v>
      </c>
      <c r="N562" s="4"/>
      <c r="O562" s="4">
        <f t="shared" si="187"/>
        <v>11385.386964949525</v>
      </c>
      <c r="P562" s="4">
        <f t="shared" si="188"/>
        <v>10885.110307967707</v>
      </c>
      <c r="Q562" s="4">
        <f t="shared" si="175"/>
        <v>10885.110307967707</v>
      </c>
      <c r="R562" s="4">
        <f t="shared" si="189"/>
        <v>1700.8096811238133</v>
      </c>
      <c r="S562" s="4">
        <f t="shared" si="176"/>
        <v>1679.7818045465976</v>
      </c>
      <c r="T562" s="4">
        <f t="shared" si="177"/>
        <v>1.0459597232207765</v>
      </c>
      <c r="U562" s="4">
        <f t="shared" si="178"/>
        <v>1</v>
      </c>
      <c r="V562" s="4">
        <f t="shared" si="179"/>
        <v>0.98763654933847655</v>
      </c>
      <c r="W562" s="4"/>
      <c r="X562">
        <f>IF(front!E562&gt;$X$2,O562,P562)</f>
        <v>11385.386964949525</v>
      </c>
      <c r="Y562">
        <f t="shared" si="170"/>
        <v>11117.578531732672</v>
      </c>
      <c r="Z562">
        <f>SUMPRODUCT($B$7:$B$456,Y$7:Y$456,EXP(constants!$B$32+constants!$A$32*ABS($A$7:$A$456-$A562)))</f>
        <v>1.7586969086144364</v>
      </c>
      <c r="AA562">
        <f t="shared" si="171"/>
        <v>11115.819834824057</v>
      </c>
      <c r="AB562">
        <f t="shared" si="180"/>
        <v>11111.662225804306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4.5899449028626729E-6</v>
      </c>
      <c r="AJ562">
        <f>SUMPRODUCT(A562^constants!$E$28:$J$28,constants!$E$27:$J$27)</f>
        <v>6.8871834906278741E-7</v>
      </c>
      <c r="AL562" s="17">
        <f t="shared" si="174"/>
        <v>4.1307455262666019E-10</v>
      </c>
      <c r="AM562">
        <f t="shared" si="182"/>
        <v>0</v>
      </c>
      <c r="AN562" t="e">
        <f t="shared" si="183"/>
        <v>#DIV/0!</v>
      </c>
      <c r="AO562">
        <f t="shared" si="184"/>
        <v>0</v>
      </c>
      <c r="AQ562">
        <f t="shared" si="190"/>
        <v>4.1307455262666019E-10</v>
      </c>
      <c r="AS562" s="4" t="e">
        <f t="shared" si="185"/>
        <v>#DIV/0!</v>
      </c>
    </row>
    <row r="563" spans="1:45" x14ac:dyDescent="0.2">
      <c r="A563">
        <f>front!A563</f>
        <v>450.3</v>
      </c>
      <c r="B563" s="1">
        <f t="shared" si="186"/>
        <v>0.46000000000003638</v>
      </c>
      <c r="C563">
        <f>front!D563-front!B563</f>
        <v>6889.47</v>
      </c>
      <c r="D563" s="2">
        <f>front!E563-front!C563</f>
        <v>52096.9</v>
      </c>
      <c r="E563" s="2">
        <f>IF(front!F563-front!C563&gt;0,front!F563-front!C563,0)</f>
        <v>52096.9</v>
      </c>
      <c r="F563" s="2">
        <f>front!I563-front!H563</f>
        <v>10138.099999999999</v>
      </c>
      <c r="G563" s="2">
        <f>IF(front!J563-front!H563&gt;0,front!J563-front!H563,0)</f>
        <v>10044.5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6877.9281330386948</v>
      </c>
      <c r="J563" s="4">
        <f>D563/(constants!$A$4+constants!$B$4*data!D563+constants!$C$4*data!D563^2+constants!$D$4*data!D563^3+constants!$E$4*data!D563^4+constants!$F$4*data!D563^5+constants!$G$4*data!D563^6+constants!$H$4*data!D563^7)</f>
        <v>54802.695783327013</v>
      </c>
      <c r="K563" s="4">
        <f>E563/(constants!$A$4+constants!$B$4*data!E563+constants!$C$4*data!E563^2+constants!$D$4*data!E563^3+constants!$E$4*data!E563^4+constants!$F$4*data!E563^5+constants!$G$4*data!E563^6+constants!$H$4*data!E563^7)</f>
        <v>54802.695783327013</v>
      </c>
      <c r="L563" s="4">
        <f>F563/(constants!$A$4+constants!$B$4*data!F563+constants!$C$4*data!F563^2+constants!$D$4*data!F563^3+constants!$E$4*data!F563^4+constants!$F$4*data!F563^5+constants!$G$4*data!F563^6+constants!$H$4*data!F563^7)</f>
        <v>10137.792310775043</v>
      </c>
      <c r="M563" s="4">
        <f>G563/(constants!$A$4+constants!$B$4*data!G563+constants!$C$4*data!G563^2+constants!$D$4*data!G563^3+constants!$E$4*data!G563^4+constants!$F$4*data!G563^5+constants!$G$4*data!G563^6+constants!$H$4*data!G563^7)</f>
        <v>10043.55611780988</v>
      </c>
      <c r="N563" s="4"/>
      <c r="O563" s="4">
        <f t="shared" si="187"/>
        <v>11463.213555064491</v>
      </c>
      <c r="P563" s="4">
        <f t="shared" si="188"/>
        <v>10960.539156665403</v>
      </c>
      <c r="Q563" s="4">
        <f t="shared" si="175"/>
        <v>10960.539156665403</v>
      </c>
      <c r="R563" s="4">
        <f t="shared" si="189"/>
        <v>1689.6320517958407</v>
      </c>
      <c r="S563" s="4">
        <f t="shared" si="176"/>
        <v>1673.9260196349801</v>
      </c>
      <c r="T563" s="4">
        <f t="shared" si="177"/>
        <v>1.0458621963038559</v>
      </c>
      <c r="U563" s="4">
        <f t="shared" si="178"/>
        <v>1</v>
      </c>
      <c r="V563" s="4">
        <f t="shared" si="179"/>
        <v>0.99070446601426199</v>
      </c>
      <c r="W563" s="4"/>
      <c r="X563">
        <f>IF(front!E563&gt;$X$2,O563,P563)</f>
        <v>11463.213555064491</v>
      </c>
      <c r="Y563">
        <f t="shared" si="170"/>
        <v>11195.405121847638</v>
      </c>
      <c r="Z563">
        <f>SUMPRODUCT($B$7:$B$456,Y$7:Y$456,EXP(constants!$B$32+constants!$A$32*ABS($A$7:$A$456-$A563)))</f>
        <v>1.7132777386113822</v>
      </c>
      <c r="AA563">
        <f t="shared" si="171"/>
        <v>11193.691844109027</v>
      </c>
      <c r="AB563">
        <f t="shared" si="180"/>
        <v>11189.534235089277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4.6142896630760791E-6</v>
      </c>
      <c r="AJ563">
        <f>SUMPRODUCT(A563^constants!$E$28:$J$28,constants!$E$27:$J$27)</f>
        <v>6.9051240037893086E-7</v>
      </c>
      <c r="AL563" s="17">
        <f t="shared" si="174"/>
        <v>4.1237549000083679E-10</v>
      </c>
      <c r="AM563">
        <f t="shared" si="182"/>
        <v>0</v>
      </c>
      <c r="AN563" t="e">
        <f t="shared" si="183"/>
        <v>#DIV/0!</v>
      </c>
      <c r="AO563">
        <f t="shared" si="184"/>
        <v>0</v>
      </c>
      <c r="AQ563">
        <f t="shared" si="190"/>
        <v>4.1237549000083679E-10</v>
      </c>
      <c r="AS563" s="4" t="e">
        <f t="shared" si="185"/>
        <v>#DIV/0!</v>
      </c>
    </row>
    <row r="564" spans="1:45" x14ac:dyDescent="0.2">
      <c r="A564">
        <f>front!A564</f>
        <v>450.77</v>
      </c>
      <c r="B564" s="1">
        <f t="shared" si="186"/>
        <v>0.46999999999997044</v>
      </c>
      <c r="C564">
        <f>front!D564-front!B564</f>
        <v>6953.46</v>
      </c>
      <c r="D564" s="2">
        <f>front!E564-front!C564</f>
        <v>52127.4</v>
      </c>
      <c r="E564" s="2">
        <f>IF(front!F564-front!C564&gt;0,front!F564-front!C564,0)</f>
        <v>52127.4</v>
      </c>
      <c r="F564" s="2">
        <f>front!I564-front!H564</f>
        <v>9973.9000000000015</v>
      </c>
      <c r="G564" s="2">
        <f>IF(front!J564-front!H564&gt;0,front!J564-front!H564,0)</f>
        <v>9854.2000000000007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6941.9586352432607</v>
      </c>
      <c r="J564" s="4">
        <f>D564/(constants!$A$4+constants!$B$4*data!D564+constants!$C$4*data!D564^2+constants!$D$4*data!D564^3+constants!$E$4*data!D564^4+constants!$F$4*data!D564^5+constants!$G$4*data!D564^6+constants!$H$4*data!D564^7)</f>
        <v>54836.442937944303</v>
      </c>
      <c r="K564" s="4">
        <f>E564/(constants!$A$4+constants!$B$4*data!E564+constants!$C$4*data!E564^2+constants!$D$4*data!E564^3+constants!$E$4*data!E564^4+constants!$F$4*data!E564^5+constants!$G$4*data!E564^6+constants!$H$4*data!E564^7)</f>
        <v>54836.442937944303</v>
      </c>
      <c r="L564" s="4">
        <f>F564/(constants!$A$4+constants!$B$4*data!F564+constants!$C$4*data!F564^2+constants!$D$4*data!F564^3+constants!$E$4*data!F564^4+constants!$F$4*data!F564^5+constants!$G$4*data!F564^6+constants!$H$4*data!F564^7)</f>
        <v>9972.4903637298212</v>
      </c>
      <c r="M564" s="4">
        <f>G564/(constants!$A$4+constants!$B$4*data!G564+constants!$C$4*data!G564^2+constants!$D$4*data!G564^3+constants!$E$4*data!G564^4+constants!$F$4*data!G564^5+constants!$G$4*data!G564^6+constants!$H$4*data!G564^7)</f>
        <v>9852.0281130266976</v>
      </c>
      <c r="N564" s="4"/>
      <c r="O564" s="4">
        <f t="shared" si="187"/>
        <v>11569.931058738766</v>
      </c>
      <c r="P564" s="4">
        <f t="shared" si="188"/>
        <v>10967.288587588861</v>
      </c>
      <c r="Q564" s="4">
        <f t="shared" si="175"/>
        <v>10967.288587588861</v>
      </c>
      <c r="R564" s="4">
        <f t="shared" si="189"/>
        <v>1662.0817272883037</v>
      </c>
      <c r="S564" s="4">
        <f t="shared" si="176"/>
        <v>1642.0046855044495</v>
      </c>
      <c r="T564" s="4">
        <f t="shared" si="177"/>
        <v>1.054949084847816</v>
      </c>
      <c r="U564" s="4">
        <f t="shared" si="178"/>
        <v>1</v>
      </c>
      <c r="V564" s="4">
        <f t="shared" si="179"/>
        <v>0.98792054478776448</v>
      </c>
      <c r="W564" s="4"/>
      <c r="X564">
        <f>IF(front!E564&gt;$X$2,O564,P564)</f>
        <v>11569.931058738766</v>
      </c>
      <c r="Y564">
        <f t="shared" si="170"/>
        <v>11302.122625521914</v>
      </c>
      <c r="Z564">
        <f>SUMPRODUCT($B$7:$B$456,Y$7:Y$456,EXP(constants!$B$32+constants!$A$32*ABS($A$7:$A$456-$A564)))</f>
        <v>1.6680824647136028</v>
      </c>
      <c r="AA564">
        <f t="shared" si="171"/>
        <v>11300.4545430572</v>
      </c>
      <c r="AB564">
        <f t="shared" si="180"/>
        <v>11296.296934037449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4.6392208119693832E-6</v>
      </c>
      <c r="AJ564">
        <f>SUMPRODUCT(A564^constants!$E$28:$J$28,constants!$E$27:$J$27)</f>
        <v>6.9232556505072077E-7</v>
      </c>
      <c r="AL564" s="17">
        <f t="shared" si="174"/>
        <v>4.1068509787403958E-10</v>
      </c>
      <c r="AM564">
        <f t="shared" si="182"/>
        <v>0</v>
      </c>
      <c r="AN564" t="e">
        <f t="shared" si="183"/>
        <v>#DIV/0!</v>
      </c>
      <c r="AO564">
        <f t="shared" si="184"/>
        <v>0</v>
      </c>
      <c r="AQ564">
        <f t="shared" si="190"/>
        <v>4.1068509787403958E-10</v>
      </c>
      <c r="AS564" s="4" t="e">
        <f t="shared" si="185"/>
        <v>#DIV/0!</v>
      </c>
    </row>
    <row r="565" spans="1:45" x14ac:dyDescent="0.2">
      <c r="A565">
        <f>front!A565</f>
        <v>451.23</v>
      </c>
      <c r="B565" s="1">
        <f t="shared" si="186"/>
        <v>0.46000000000003638</v>
      </c>
      <c r="C565">
        <f>front!D565-front!B565</f>
        <v>7017.67</v>
      </c>
      <c r="D565" s="2">
        <f>front!E565-front!C565</f>
        <v>51989.2</v>
      </c>
      <c r="E565" s="2">
        <f>IF(front!F565-front!C565&gt;0,front!F565-front!C565,0)</f>
        <v>51989.2</v>
      </c>
      <c r="F565" s="2">
        <f>front!I565-front!H565</f>
        <v>9878.5</v>
      </c>
      <c r="G565" s="2">
        <f>IF(front!J565-front!H565&gt;0,front!J565-front!H565,0)</f>
        <v>9711.0999999999985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7006.2150788941608</v>
      </c>
      <c r="J565" s="4">
        <f>D565/(constants!$A$4+constants!$B$4*data!D565+constants!$C$4*data!D565^2+constants!$D$4*data!D565^3+constants!$E$4*data!D565^4+constants!$F$4*data!D565^5+constants!$G$4*data!D565^6+constants!$H$4*data!D565^7)</f>
        <v>54683.535512534669</v>
      </c>
      <c r="K565" s="4">
        <f>E565/(constants!$A$4+constants!$B$4*data!E565+constants!$C$4*data!E565^2+constants!$D$4*data!E565^3+constants!$E$4*data!E565^4+constants!$F$4*data!E565^5+constants!$G$4*data!E565^6+constants!$H$4*data!E565^7)</f>
        <v>54683.535512534669</v>
      </c>
      <c r="L565" s="4">
        <f>F565/(constants!$A$4+constants!$B$4*data!F565+constants!$C$4*data!F565^2+constants!$D$4*data!F565^3+constants!$E$4*data!F565^4+constants!$F$4*data!F565^5+constants!$G$4*data!F565^6+constants!$H$4*data!F565^7)</f>
        <v>9876.4800833677455</v>
      </c>
      <c r="M565" s="4">
        <f>G565/(constants!$A$4+constants!$B$4*data!G565+constants!$C$4*data!G565^2+constants!$D$4*data!G565^3+constants!$E$4*data!G565^4+constants!$F$4*data!G565^5+constants!$G$4*data!G565^6+constants!$H$4*data!G565^7)</f>
        <v>9708.061520963447</v>
      </c>
      <c r="N565" s="4"/>
      <c r="O565" s="4">
        <f t="shared" si="187"/>
        <v>11677.025131490267</v>
      </c>
      <c r="P565" s="4">
        <f t="shared" si="188"/>
        <v>10936.707102506934</v>
      </c>
      <c r="Q565" s="4">
        <f t="shared" si="175"/>
        <v>10936.707102506934</v>
      </c>
      <c r="R565" s="4">
        <f t="shared" si="189"/>
        <v>1646.0800138946245</v>
      </c>
      <c r="S565" s="4">
        <f t="shared" si="176"/>
        <v>1618.0102534939078</v>
      </c>
      <c r="T565" s="4">
        <f t="shared" si="177"/>
        <v>1.0676911269584641</v>
      </c>
      <c r="U565" s="4">
        <f t="shared" si="178"/>
        <v>1</v>
      </c>
      <c r="V565" s="4">
        <f t="shared" si="179"/>
        <v>0.98294751156457849</v>
      </c>
      <c r="W565" s="4"/>
      <c r="X565">
        <f>IF(front!E565&gt;$X$2,O565,P565)</f>
        <v>11677.025131490267</v>
      </c>
      <c r="Y565">
        <f t="shared" ref="Y565:Y628" si="191">X565-$U$4</f>
        <v>11409.216698273414</v>
      </c>
      <c r="Z565">
        <f>SUMPRODUCT($B$7:$B$456,Y$7:Y$456,EXP(constants!$B$32+constants!$A$32*ABS($A$7:$A$456-$A565)))</f>
        <v>1.6250034550941297</v>
      </c>
      <c r="AA565">
        <f t="shared" si="171"/>
        <v>11407.59169481832</v>
      </c>
      <c r="AB565">
        <f t="shared" si="180"/>
        <v>11403.43408579857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4.6636772051426845E-6</v>
      </c>
      <c r="AJ565">
        <f>SUMPRODUCT(A565^constants!$E$28:$J$28,constants!$E$27:$J$27)</f>
        <v>6.9407937399818204E-7</v>
      </c>
      <c r="AL565" s="17">
        <f t="shared" si="174"/>
        <v>4.0897129496724692E-10</v>
      </c>
      <c r="AM565">
        <f t="shared" si="182"/>
        <v>0</v>
      </c>
      <c r="AN565" t="e">
        <f t="shared" si="183"/>
        <v>#DIV/0!</v>
      </c>
      <c r="AO565">
        <f t="shared" si="184"/>
        <v>0</v>
      </c>
      <c r="AQ565">
        <f t="shared" si="190"/>
        <v>4.0897129496724692E-10</v>
      </c>
      <c r="AS565" s="4" t="e">
        <f t="shared" si="185"/>
        <v>#DIV/0!</v>
      </c>
    </row>
    <row r="566" spans="1:45" x14ac:dyDescent="0.2">
      <c r="A566">
        <f>front!A566</f>
        <v>451.7</v>
      </c>
      <c r="B566" s="1">
        <f t="shared" si="186"/>
        <v>0.46999999999997044</v>
      </c>
      <c r="C566">
        <f>front!D566-front!B566</f>
        <v>7101.5400000000009</v>
      </c>
      <c r="D566" s="2">
        <f>front!E566-front!C566</f>
        <v>51568.3</v>
      </c>
      <c r="E566" s="2">
        <f>IF(front!F566-front!C566&gt;0,front!F566-front!C566,0)</f>
        <v>51568.3</v>
      </c>
      <c r="F566" s="2">
        <f>front!I566-front!H566</f>
        <v>9741.1000000000022</v>
      </c>
      <c r="G566" s="2">
        <f>IF(front!J566-front!H566&gt;0,front!J566-front!H566,0)</f>
        <v>9654.6000000000022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7090.1546561740233</v>
      </c>
      <c r="J566" s="4">
        <f>D566/(constants!$A$4+constants!$B$4*data!D566+constants!$C$4*data!D566^2+constants!$D$4*data!D566^3+constants!$E$4*data!D566^4+constants!$F$4*data!D566^5+constants!$G$4*data!D566^6+constants!$H$4*data!D566^7)</f>
        <v>54217.932537309178</v>
      </c>
      <c r="K566" s="4">
        <f>E566/(constants!$A$4+constants!$B$4*data!E566+constants!$C$4*data!E566^2+constants!$D$4*data!E566^3+constants!$E$4*data!E566^4+constants!$F$4*data!E566^5+constants!$G$4*data!E566^6+constants!$H$4*data!E566^7)</f>
        <v>54217.932537309178</v>
      </c>
      <c r="L566" s="4">
        <f>F566/(constants!$A$4+constants!$B$4*data!F566+constants!$C$4*data!F566^2+constants!$D$4*data!F566^3+constants!$E$4*data!F566^4+constants!$F$4*data!F566^5+constants!$G$4*data!F566^6+constants!$H$4*data!F566^7)</f>
        <v>9738.2392043054824</v>
      </c>
      <c r="M566" s="4">
        <f>G566/(constants!$A$4+constants!$B$4*data!G566+constants!$C$4*data!G566^2+constants!$D$4*data!G566^3+constants!$E$4*data!G566^4+constants!$F$4*data!G566^5+constants!$G$4*data!G566^6+constants!$H$4*data!G566^7)</f>
        <v>9651.2325866437022</v>
      </c>
      <c r="N566" s="4"/>
      <c r="O566" s="4">
        <f t="shared" si="187"/>
        <v>11816.924426956706</v>
      </c>
      <c r="P566" s="4">
        <f t="shared" si="188"/>
        <v>10843.586507461836</v>
      </c>
      <c r="Q566" s="4">
        <f t="shared" si="175"/>
        <v>10843.586507461836</v>
      </c>
      <c r="R566" s="4">
        <f t="shared" si="189"/>
        <v>1623.0398673842471</v>
      </c>
      <c r="S566" s="4">
        <f t="shared" si="176"/>
        <v>1608.5387644406169</v>
      </c>
      <c r="T566" s="4">
        <f t="shared" si="177"/>
        <v>1.0897616225798616</v>
      </c>
      <c r="U566" s="4">
        <f t="shared" si="178"/>
        <v>1</v>
      </c>
      <c r="V566" s="4">
        <f t="shared" si="179"/>
        <v>0.99106546719212707</v>
      </c>
      <c r="W566" s="4"/>
      <c r="X566">
        <f>IF(front!E566&gt;$X$2,O566,P566)</f>
        <v>11816.924426956706</v>
      </c>
      <c r="Y566">
        <f t="shared" si="191"/>
        <v>11549.115993739853</v>
      </c>
      <c r="Z566">
        <f>SUMPRODUCT($B$7:$B$456,Y$7:Y$456,EXP(constants!$B$32+constants!$A$32*ABS($A$7:$A$456-$A566)))</f>
        <v>1.5821368056404674</v>
      </c>
      <c r="AA566">
        <f t="shared" si="171"/>
        <v>11547.533856934213</v>
      </c>
      <c r="AB566">
        <f t="shared" si="180"/>
        <v>11543.376247914463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4.6887219111572873E-6</v>
      </c>
      <c r="AJ566">
        <f>SUMPRODUCT(A566^constants!$E$28:$J$28,constants!$E$27:$J$27)</f>
        <v>6.9584870988215067E-7</v>
      </c>
      <c r="AL566" s="17">
        <f t="shared" si="174"/>
        <v>4.0618288882374399E-10</v>
      </c>
      <c r="AM566">
        <f t="shared" si="182"/>
        <v>0</v>
      </c>
      <c r="AN566" t="e">
        <f t="shared" si="183"/>
        <v>#DIV/0!</v>
      </c>
      <c r="AO566">
        <f t="shared" si="184"/>
        <v>0</v>
      </c>
      <c r="AQ566">
        <f t="shared" si="190"/>
        <v>4.0618288882374399E-10</v>
      </c>
      <c r="AS566" s="4" t="e">
        <f t="shared" si="185"/>
        <v>#DIV/0!</v>
      </c>
    </row>
    <row r="567" spans="1:45" x14ac:dyDescent="0.2">
      <c r="A567">
        <f>front!A567</f>
        <v>452.16</v>
      </c>
      <c r="B567" s="1">
        <f t="shared" si="186"/>
        <v>0.46000000000003638</v>
      </c>
      <c r="C567">
        <f>front!D567-front!B567</f>
        <v>7142.130000000001</v>
      </c>
      <c r="D567" s="2">
        <f>front!E567-front!C567</f>
        <v>51312.5</v>
      </c>
      <c r="E567" s="2">
        <f>IF(front!F567-front!C567&gt;0,front!F567-front!C567,0)</f>
        <v>51312.5</v>
      </c>
      <c r="F567" s="2">
        <f>front!I567-front!H567</f>
        <v>9763</v>
      </c>
      <c r="G567" s="2">
        <f>IF(front!J567-front!H567&gt;0,front!J567-front!H567,0)</f>
        <v>9633.5999999999985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7130.7820123014844</v>
      </c>
      <c r="J567" s="4">
        <f>D567/(constants!$A$4+constants!$B$4*data!D567+constants!$C$4*data!D567^2+constants!$D$4*data!D567^3+constants!$E$4*data!D567^4+constants!$F$4*data!D567^5+constants!$G$4*data!D567^6+constants!$H$4*data!D567^7)</f>
        <v>53935.02712808553</v>
      </c>
      <c r="K567" s="4">
        <f>E567/(constants!$A$4+constants!$B$4*data!E567+constants!$C$4*data!E567^2+constants!$D$4*data!E567^3+constants!$E$4*data!E567^4+constants!$F$4*data!E567^5+constants!$G$4*data!E567^6+constants!$H$4*data!E567^7)</f>
        <v>53935.02712808553</v>
      </c>
      <c r="L567" s="4">
        <f>F567/(constants!$A$4+constants!$B$4*data!F567+constants!$C$4*data!F567^2+constants!$D$4*data!F567^3+constants!$E$4*data!F567^4+constants!$F$4*data!F567^5+constants!$G$4*data!F567^6+constants!$H$4*data!F567^7)</f>
        <v>9760.2702454192276</v>
      </c>
      <c r="M567" s="4">
        <f>G567/(constants!$A$4+constants!$B$4*data!G567+constants!$C$4*data!G567^2+constants!$D$4*data!G567^3+constants!$E$4*data!G567^4+constants!$F$4*data!G567^5+constants!$G$4*data!G567^6+constants!$H$4*data!G567^7)</f>
        <v>9630.1122183015596</v>
      </c>
      <c r="N567" s="4"/>
      <c r="O567" s="4">
        <f t="shared" si="187"/>
        <v>11884.636687169141</v>
      </c>
      <c r="P567" s="4">
        <f t="shared" si="188"/>
        <v>10787.005425617106</v>
      </c>
      <c r="Q567" s="4">
        <f t="shared" si="175"/>
        <v>10787.005425617106</v>
      </c>
      <c r="R567" s="4">
        <f t="shared" si="189"/>
        <v>1626.7117075698714</v>
      </c>
      <c r="S567" s="4">
        <f t="shared" si="176"/>
        <v>1605.0187030502598</v>
      </c>
      <c r="T567" s="4">
        <f t="shared" si="177"/>
        <v>1.1017549559162516</v>
      </c>
      <c r="U567" s="4">
        <f t="shared" si="178"/>
        <v>1</v>
      </c>
      <c r="V567" s="4">
        <f t="shared" si="179"/>
        <v>0.98666450581337573</v>
      </c>
      <c r="W567" s="4"/>
      <c r="X567">
        <f>IF(front!E567&gt;$X$2,O567,P567)</f>
        <v>11884.636687169141</v>
      </c>
      <c r="Y567">
        <f t="shared" si="191"/>
        <v>11616.828253952288</v>
      </c>
      <c r="Z567">
        <f>SUMPRODUCT($B$7:$B$456,Y$7:Y$456,EXP(constants!$B$32+constants!$A$32*ABS($A$7:$A$456-$A567)))</f>
        <v>1.541277382853351</v>
      </c>
      <c r="AA567">
        <f t="shared" si="171"/>
        <v>11615.286976569434</v>
      </c>
      <c r="AB567">
        <f t="shared" si="180"/>
        <v>11611.129367549684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4.7132889508316112E-6</v>
      </c>
      <c r="AJ567">
        <f>SUMPRODUCT(A567^constants!$E$28:$J$28,constants!$E$27:$J$27)</f>
        <v>6.9755693250019577E-7</v>
      </c>
      <c r="AL567" s="17">
        <f t="shared" si="174"/>
        <v>4.0592855368609715E-10</v>
      </c>
      <c r="AM567">
        <f t="shared" si="182"/>
        <v>0</v>
      </c>
      <c r="AN567" t="e">
        <f t="shared" si="183"/>
        <v>#DIV/0!</v>
      </c>
      <c r="AO567">
        <f t="shared" si="184"/>
        <v>0</v>
      </c>
      <c r="AQ567">
        <f t="shared" si="190"/>
        <v>4.0592855368609715E-10</v>
      </c>
      <c r="AS567" s="4" t="e">
        <f t="shared" si="185"/>
        <v>#DIV/0!</v>
      </c>
    </row>
    <row r="568" spans="1:45" x14ac:dyDescent="0.2">
      <c r="A568">
        <f>front!A568</f>
        <v>452.63</v>
      </c>
      <c r="B568" s="1">
        <f t="shared" si="186"/>
        <v>0.46999999999997044</v>
      </c>
      <c r="C568">
        <f>front!D568-front!B568</f>
        <v>7219.329999999999</v>
      </c>
      <c r="D568" s="2">
        <f>front!E568-front!C568</f>
        <v>52080.1</v>
      </c>
      <c r="E568" s="2">
        <f>IF(front!F568-front!C568&gt;0,front!F568-front!C568,0)</f>
        <v>52080.1</v>
      </c>
      <c r="F568" s="2">
        <f>front!I568-front!H568</f>
        <v>9525.3000000000011</v>
      </c>
      <c r="G568" s="2">
        <f>IF(front!J568-front!H568&gt;0,front!J568-front!H568,0)</f>
        <v>9340.4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7208.0598022732247</v>
      </c>
      <c r="J568" s="4">
        <f>D568/(constants!$A$4+constants!$B$4*data!D568+constants!$C$4*data!D568^2+constants!$D$4*data!D568^3+constants!$E$4*data!D568^4+constants!$F$4*data!D568^5+constants!$G$4*data!D568^6+constants!$H$4*data!D568^7)</f>
        <v>54784.107504705673</v>
      </c>
      <c r="K568" s="4">
        <f>E568/(constants!$A$4+constants!$B$4*data!E568+constants!$C$4*data!E568^2+constants!$D$4*data!E568^3+constants!$E$4*data!E568^4+constants!$F$4*data!E568^5+constants!$G$4*data!E568^6+constants!$H$4*data!E568^7)</f>
        <v>54784.107504705673</v>
      </c>
      <c r="L568" s="4">
        <f>F568/(constants!$A$4+constants!$B$4*data!F568+constants!$C$4*data!F568^2+constants!$D$4*data!F568^3+constants!$E$4*data!F568^4+constants!$F$4*data!F568^5+constants!$G$4*data!F568^6+constants!$H$4*data!F568^7)</f>
        <v>9521.2075982396564</v>
      </c>
      <c r="M568" s="4">
        <f>G568/(constants!$A$4+constants!$B$4*data!G568+constants!$C$4*data!G568^2+constants!$D$4*data!G568^3+constants!$E$4*data!G568^4+constants!$F$4*data!G568^5+constants!$G$4*data!G568^6+constants!$H$4*data!G568^7)</f>
        <v>9335.3369528198764</v>
      </c>
      <c r="N568" s="4"/>
      <c r="O568" s="4">
        <f t="shared" si="187"/>
        <v>12013.433003788708</v>
      </c>
      <c r="P568" s="4">
        <f t="shared" si="188"/>
        <v>10956.821500941134</v>
      </c>
      <c r="Q568" s="4">
        <f t="shared" si="175"/>
        <v>10956.821500941134</v>
      </c>
      <c r="R568" s="4">
        <f t="shared" si="189"/>
        <v>1586.8679330399427</v>
      </c>
      <c r="S568" s="4">
        <f t="shared" si="176"/>
        <v>1555.8894921366461</v>
      </c>
      <c r="T568" s="4">
        <f t="shared" si="177"/>
        <v>1.09643412578701</v>
      </c>
      <c r="U568" s="4">
        <f t="shared" si="178"/>
        <v>1</v>
      </c>
      <c r="V568" s="4">
        <f t="shared" si="179"/>
        <v>0.98047824884585599</v>
      </c>
      <c r="W568" s="4"/>
      <c r="X568">
        <f>IF(front!E568&gt;$X$2,O568,P568)</f>
        <v>12013.433003788708</v>
      </c>
      <c r="Y568">
        <f t="shared" si="191"/>
        <v>11745.624570571856</v>
      </c>
      <c r="Z568">
        <f>SUMPRODUCT($B$7:$B$456,Y$7:Y$456,EXP(constants!$B$32+constants!$A$32*ABS($A$7:$A$456-$A568)))</f>
        <v>1.5006193786660273</v>
      </c>
      <c r="AA568">
        <f t="shared" si="171"/>
        <v>11744.123951193189</v>
      </c>
      <c r="AB568">
        <f t="shared" si="180"/>
        <v>11739.966342173439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4.738446200824031E-6</v>
      </c>
      <c r="AJ568">
        <f>SUMPRODUCT(A568^constants!$E$28:$J$28,constants!$E$27:$J$27)</f>
        <v>6.9927690505498493E-7</v>
      </c>
      <c r="AL568" s="17">
        <f t="shared" si="174"/>
        <v>4.0361667680444092E-10</v>
      </c>
      <c r="AM568">
        <f t="shared" si="182"/>
        <v>0</v>
      </c>
      <c r="AN568" t="e">
        <f t="shared" si="183"/>
        <v>#DIV/0!</v>
      </c>
      <c r="AO568">
        <f t="shared" si="184"/>
        <v>0</v>
      </c>
      <c r="AQ568">
        <f t="shared" si="190"/>
        <v>4.0361667680444092E-10</v>
      </c>
      <c r="AS568" s="4" t="e">
        <f t="shared" si="185"/>
        <v>#DIV/0!</v>
      </c>
    </row>
    <row r="569" spans="1:45" x14ac:dyDescent="0.2">
      <c r="A569">
        <f>front!A569</f>
        <v>453.09</v>
      </c>
      <c r="B569" s="1">
        <f t="shared" si="186"/>
        <v>0.45999999999997954</v>
      </c>
      <c r="C569">
        <f>front!D569-front!B569</f>
        <v>7258.7999999999993</v>
      </c>
      <c r="D569" s="2">
        <f>front!E569-front!C569</f>
        <v>51072.800000000003</v>
      </c>
      <c r="E569" s="2">
        <f>IF(front!F569-front!C569&gt;0,front!F569-front!C569,0)</f>
        <v>51072.800000000003</v>
      </c>
      <c r="F569" s="2">
        <f>front!I569-front!H569</f>
        <v>9330.0999999999985</v>
      </c>
      <c r="G569" s="2">
        <f>IF(front!J569-front!H569&gt;0,front!J569-front!H569,0)</f>
        <v>9158.2000000000007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7247.5730310394893</v>
      </c>
      <c r="J569" s="4">
        <f>D569/(constants!$A$4+constants!$B$4*data!D569+constants!$C$4*data!D569^2+constants!$D$4*data!D569^3+constants!$E$4*data!D569^4+constants!$F$4*data!D569^5+constants!$G$4*data!D569^6+constants!$H$4*data!D569^7)</f>
        <v>53669.968834075597</v>
      </c>
      <c r="K569" s="4">
        <f>E569/(constants!$A$4+constants!$B$4*data!E569+constants!$C$4*data!E569^2+constants!$D$4*data!E569^3+constants!$E$4*data!E569^4+constants!$F$4*data!E569^5+constants!$G$4*data!E569^6+constants!$H$4*data!E569^7)</f>
        <v>53669.968834075597</v>
      </c>
      <c r="L569" s="4">
        <f>F569/(constants!$A$4+constants!$B$4*data!F569+constants!$C$4*data!F569^2+constants!$D$4*data!F569^3+constants!$E$4*data!F569^4+constants!$F$4*data!F569^5+constants!$G$4*data!F569^6+constants!$H$4*data!F569^7)</f>
        <v>9324.9851366183702</v>
      </c>
      <c r="M569" s="4">
        <f>G569/(constants!$A$4+constants!$B$4*data!G569+constants!$C$4*data!G569^2+constants!$D$4*data!G569^3+constants!$E$4*data!G569^4+constants!$F$4*data!G569^5+constants!$G$4*data!G569^6+constants!$H$4*data!G569^7)</f>
        <v>9152.2548875262946</v>
      </c>
      <c r="N569" s="4"/>
      <c r="O569" s="4">
        <f t="shared" si="187"/>
        <v>12079.288385065816</v>
      </c>
      <c r="P569" s="4">
        <f t="shared" si="188"/>
        <v>10733.99376681512</v>
      </c>
      <c r="Q569" s="4">
        <f t="shared" si="175"/>
        <v>10733.99376681512</v>
      </c>
      <c r="R569" s="4">
        <f t="shared" si="189"/>
        <v>1554.164189436395</v>
      </c>
      <c r="S569" s="4">
        <f t="shared" si="176"/>
        <v>1525.3758145877157</v>
      </c>
      <c r="T569" s="4">
        <f t="shared" si="177"/>
        <v>1.1253302962043603</v>
      </c>
      <c r="U569" s="4">
        <f t="shared" si="178"/>
        <v>1</v>
      </c>
      <c r="V569" s="4">
        <f t="shared" si="179"/>
        <v>0.98147661936598918</v>
      </c>
      <c r="W569" s="4"/>
      <c r="X569">
        <f>IF(front!E569&gt;$X$2,O569,P569)</f>
        <v>12079.288385065816</v>
      </c>
      <c r="Y569">
        <f t="shared" si="191"/>
        <v>11811.479951848964</v>
      </c>
      <c r="Z569">
        <f>SUMPRODUCT($B$7:$B$456,Y$7:Y$456,EXP(constants!$B$32+constants!$A$32*ABS($A$7:$A$456-$A569)))</f>
        <v>1.461865181546754</v>
      </c>
      <c r="AA569">
        <f t="shared" si="171"/>
        <v>11810.018086667416</v>
      </c>
      <c r="AB569">
        <f t="shared" si="180"/>
        <v>11805.860477647666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4.7631228903194322E-6</v>
      </c>
      <c r="AJ569">
        <f>SUMPRODUCT(A569^constants!$E$28:$J$28,constants!$E$27:$J$27)</f>
        <v>7.0093405131265796E-7</v>
      </c>
      <c r="AL569" s="17">
        <f t="shared" si="174"/>
        <v>4.0345410648699206E-10</v>
      </c>
      <c r="AM569">
        <f t="shared" si="182"/>
        <v>0</v>
      </c>
      <c r="AN569" t="e">
        <f t="shared" si="183"/>
        <v>#DIV/0!</v>
      </c>
      <c r="AO569">
        <f t="shared" si="184"/>
        <v>0</v>
      </c>
      <c r="AQ569">
        <f t="shared" si="190"/>
        <v>4.0345410648699206E-10</v>
      </c>
      <c r="AS569" s="4" t="e">
        <f t="shared" si="185"/>
        <v>#DIV/0!</v>
      </c>
    </row>
    <row r="570" spans="1:45" x14ac:dyDescent="0.2">
      <c r="A570">
        <f>front!A570</f>
        <v>453.55</v>
      </c>
      <c r="B570" s="1">
        <f t="shared" si="186"/>
        <v>0.46000000000003638</v>
      </c>
      <c r="C570">
        <f>front!D570-front!B570</f>
        <v>7346.8</v>
      </c>
      <c r="D570" s="2">
        <f>front!E570-front!C570</f>
        <v>51745</v>
      </c>
      <c r="E570" s="2">
        <f>IF(front!F570-front!C570&gt;0,front!F570-front!C570,0)</f>
        <v>51745</v>
      </c>
      <c r="F570" s="2">
        <f>front!I570-front!H570</f>
        <v>9029.4999999999982</v>
      </c>
      <c r="G570" s="2">
        <f>IF(front!J570-front!H570&gt;0,front!J570-front!H570,0)</f>
        <v>8930.9999999999982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7335.6779707325113</v>
      </c>
      <c r="J570" s="4">
        <f>D570/(constants!$A$4+constants!$B$4*data!D570+constants!$C$4*data!D570^2+constants!$D$4*data!D570^3+constants!$E$4*data!D570^4+constants!$F$4*data!D570^5+constants!$G$4*data!D570^6+constants!$H$4*data!D570^7)</f>
        <v>54413.383493494242</v>
      </c>
      <c r="K570" s="4">
        <f>E570/(constants!$A$4+constants!$B$4*data!E570+constants!$C$4*data!E570^2+constants!$D$4*data!E570^3+constants!$E$4*data!E570^4+constants!$F$4*data!E570^5+constants!$G$4*data!E570^6+constants!$H$4*data!E570^7)</f>
        <v>54413.383493494242</v>
      </c>
      <c r="L570" s="4">
        <f>F570/(constants!$A$4+constants!$B$4*data!F570+constants!$C$4*data!F570^2+constants!$D$4*data!F570^3+constants!$E$4*data!F570^4+constants!$F$4*data!F570^5+constants!$G$4*data!F570^6+constants!$H$4*data!F570^7)</f>
        <v>9022.9753110216316</v>
      </c>
      <c r="M570" s="4">
        <f>G570/(constants!$A$4+constants!$B$4*data!G570+constants!$C$4*data!G570^2+constants!$D$4*data!G570^3+constants!$E$4*data!G570^4+constants!$F$4*data!G570^5+constants!$G$4*data!G570^6+constants!$H$4*data!G570^7)</f>
        <v>8924.0555735915659</v>
      </c>
      <c r="N570" s="4"/>
      <c r="O570" s="4">
        <f t="shared" si="187"/>
        <v>12226.129951220852</v>
      </c>
      <c r="P570" s="4">
        <f t="shared" si="188"/>
        <v>10882.676698698848</v>
      </c>
      <c r="Q570" s="4">
        <f t="shared" si="175"/>
        <v>10882.676698698848</v>
      </c>
      <c r="R570" s="4">
        <f t="shared" si="189"/>
        <v>1503.8292185036053</v>
      </c>
      <c r="S570" s="4">
        <f t="shared" si="176"/>
        <v>1487.3425955985942</v>
      </c>
      <c r="T570" s="4">
        <f t="shared" si="177"/>
        <v>1.1234487883557756</v>
      </c>
      <c r="U570" s="4">
        <f t="shared" si="178"/>
        <v>1</v>
      </c>
      <c r="V570" s="4">
        <f t="shared" si="179"/>
        <v>0.98903690478802098</v>
      </c>
      <c r="W570" s="4"/>
      <c r="X570">
        <f>IF(front!E570&gt;$X$2,O570,P570)</f>
        <v>12226.129951220852</v>
      </c>
      <c r="Y570">
        <f t="shared" si="191"/>
        <v>11958.321518003999</v>
      </c>
      <c r="Z570">
        <f>SUMPRODUCT($B$7:$B$456,Y$7:Y$456,EXP(constants!$B$32+constants!$A$32*ABS($A$7:$A$456-$A570)))</f>
        <v>1.4241118296889144</v>
      </c>
      <c r="AA570">
        <f t="shared" si="171"/>
        <v>11956.89740617431</v>
      </c>
      <c r="AB570">
        <f t="shared" si="180"/>
        <v>11952.73979715456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4.7878534436971642E-6</v>
      </c>
      <c r="AJ570">
        <f>SUMPRODUCT(A570^constants!$E$28:$J$28,constants!$E$27:$J$27)</f>
        <v>7.0256385931822618E-7</v>
      </c>
      <c r="AL570" s="17">
        <f t="shared" si="174"/>
        <v>4.005653536302153E-10</v>
      </c>
      <c r="AM570">
        <f t="shared" si="182"/>
        <v>0</v>
      </c>
      <c r="AN570" t="e">
        <f t="shared" si="183"/>
        <v>#DIV/0!</v>
      </c>
      <c r="AO570">
        <f t="shared" si="184"/>
        <v>0</v>
      </c>
      <c r="AQ570">
        <f t="shared" si="190"/>
        <v>4.005653536302153E-10</v>
      </c>
      <c r="AS570" s="4" t="e">
        <f t="shared" si="185"/>
        <v>#DIV/0!</v>
      </c>
    </row>
    <row r="571" spans="1:45" x14ac:dyDescent="0.2">
      <c r="A571">
        <f>front!A571</f>
        <v>454.02</v>
      </c>
      <c r="B571" s="1">
        <f t="shared" si="186"/>
        <v>0.46999999999997044</v>
      </c>
      <c r="C571">
        <f>front!D571-front!B571</f>
        <v>7394.8</v>
      </c>
      <c r="D571" s="2">
        <f>front!E571-front!C571</f>
        <v>51721.9</v>
      </c>
      <c r="E571" s="2">
        <f>IF(front!F571-front!C571&gt;0,front!F571-front!C571,0)</f>
        <v>51721.9</v>
      </c>
      <c r="F571" s="2">
        <f>front!I571-front!H571</f>
        <v>8989.9</v>
      </c>
      <c r="G571" s="2">
        <f>IF(front!J571-front!H571&gt;0,front!J571-front!H571,0)</f>
        <v>8891.9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7383.7402604630333</v>
      </c>
      <c r="J571" s="4">
        <f>D571/(constants!$A$4+constants!$B$4*data!D571+constants!$C$4*data!D571^2+constants!$D$4*data!D571^3+constants!$E$4*data!D571^4+constants!$F$4*data!D571^5+constants!$G$4*data!D571^6+constants!$H$4*data!D571^7)</f>
        <v>54387.830886655771</v>
      </c>
      <c r="K571" s="4">
        <f>E571/(constants!$A$4+constants!$B$4*data!E571+constants!$C$4*data!E571^2+constants!$D$4*data!E571^3+constants!$E$4*data!E571^4+constants!$F$4*data!E571^5+constants!$G$4*data!E571^6+constants!$H$4*data!E571^7)</f>
        <v>54387.830886655771</v>
      </c>
      <c r="L571" s="4">
        <f>F571/(constants!$A$4+constants!$B$4*data!F571+constants!$C$4*data!F571^2+constants!$D$4*data!F571^3+constants!$E$4*data!F571^4+constants!$F$4*data!F571^5+constants!$G$4*data!F571^6+constants!$H$4*data!F571^7)</f>
        <v>8983.2041000601694</v>
      </c>
      <c r="M571" s="4">
        <f>G571/(constants!$A$4+constants!$B$4*data!G571+constants!$C$4*data!G571^2+constants!$D$4*data!G571^3+constants!$E$4*data!G571^4+constants!$F$4*data!G571^5+constants!$G$4*data!G571^6+constants!$H$4*data!G571^7)</f>
        <v>8884.7946118067575</v>
      </c>
      <c r="N571" s="4"/>
      <c r="O571" s="4">
        <f t="shared" si="187"/>
        <v>12306.233767438389</v>
      </c>
      <c r="P571" s="4">
        <f t="shared" si="188"/>
        <v>10877.566177331155</v>
      </c>
      <c r="Q571" s="4">
        <f t="shared" si="175"/>
        <v>10877.566177331155</v>
      </c>
      <c r="R571" s="4">
        <f t="shared" si="189"/>
        <v>1497.2006833433613</v>
      </c>
      <c r="S571" s="4">
        <f t="shared" si="176"/>
        <v>1480.7991019677929</v>
      </c>
      <c r="T571" s="4">
        <f t="shared" si="177"/>
        <v>1.1313407399060074</v>
      </c>
      <c r="U571" s="4">
        <f t="shared" si="178"/>
        <v>1</v>
      </c>
      <c r="V571" s="4">
        <f t="shared" si="179"/>
        <v>0.98904516838788603</v>
      </c>
      <c r="W571" s="4"/>
      <c r="X571">
        <f>IF(front!E571&gt;$X$2,O571,P571)</f>
        <v>12306.233767438389</v>
      </c>
      <c r="Y571">
        <f t="shared" si="191"/>
        <v>12038.425334221536</v>
      </c>
      <c r="Z571">
        <f>SUMPRODUCT($B$7:$B$456,Y$7:Y$456,EXP(constants!$B$32+constants!$A$32*ABS($A$7:$A$456-$A571)))</f>
        <v>1.3865445848964706</v>
      </c>
      <c r="AA571">
        <f t="shared" si="171"/>
        <v>12037.038789636639</v>
      </c>
      <c r="AB571">
        <f t="shared" si="180"/>
        <v>12032.881180616889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4.8131769933378897E-6</v>
      </c>
      <c r="AJ571">
        <f>SUMPRODUCT(A571^constants!$E$28:$J$28,constants!$E$27:$J$27)</f>
        <v>7.0419940798998335E-7</v>
      </c>
      <c r="AL571" s="17">
        <f t="shared" si="174"/>
        <v>4.0000203784037804E-10</v>
      </c>
      <c r="AM571">
        <f t="shared" si="182"/>
        <v>0</v>
      </c>
      <c r="AN571" t="e">
        <f t="shared" si="183"/>
        <v>#DIV/0!</v>
      </c>
      <c r="AO571">
        <f t="shared" si="184"/>
        <v>0</v>
      </c>
      <c r="AQ571">
        <f t="shared" si="190"/>
        <v>4.0000203784037804E-10</v>
      </c>
      <c r="AS571" s="4" t="e">
        <f t="shared" si="185"/>
        <v>#DIV/0!</v>
      </c>
    </row>
    <row r="572" spans="1:45" x14ac:dyDescent="0.2">
      <c r="A572">
        <f>front!A572</f>
        <v>454.48</v>
      </c>
      <c r="B572" s="1">
        <f t="shared" si="186"/>
        <v>0.46000000000003638</v>
      </c>
      <c r="C572">
        <f>front!D572-front!B572</f>
        <v>7433.4</v>
      </c>
      <c r="D572" s="2">
        <f>front!E572-front!C572</f>
        <v>51651</v>
      </c>
      <c r="E572" s="2">
        <f>IF(front!F572-front!C572&gt;0,front!F572-front!C572,0)</f>
        <v>51651</v>
      </c>
      <c r="F572" s="2">
        <f>front!I572-front!H572</f>
        <v>9103.2999999999993</v>
      </c>
      <c r="G572" s="2">
        <f>IF(front!J572-front!H572&gt;0,front!J572-front!H572,0)</f>
        <v>8946.5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7422.392972616135</v>
      </c>
      <c r="J572" s="4">
        <f>D572/(constants!$A$4+constants!$B$4*data!D572+constants!$C$4*data!D572^2+constants!$D$4*data!D572^3+constants!$E$4*data!D572^4+constants!$F$4*data!D572^5+constants!$G$4*data!D572^6+constants!$H$4*data!D572^7)</f>
        <v>54309.405630080524</v>
      </c>
      <c r="K572" s="4">
        <f>E572/(constants!$A$4+constants!$B$4*data!E572+constants!$C$4*data!E572^2+constants!$D$4*data!E572^3+constants!$E$4*data!E572^4+constants!$F$4*data!E572^5+constants!$G$4*data!E572^6+constants!$H$4*data!E572^7)</f>
        <v>54309.405630080524</v>
      </c>
      <c r="L572" s="4">
        <f>F572/(constants!$A$4+constants!$B$4*data!F572+constants!$C$4*data!F572^2+constants!$D$4*data!F572^3+constants!$E$4*data!F572^4+constants!$F$4*data!F572^5+constants!$G$4*data!F572^6+constants!$H$4*data!F572^7)</f>
        <v>9097.1033027084377</v>
      </c>
      <c r="M572" s="4">
        <f>G572/(constants!$A$4+constants!$B$4*data!G572+constants!$C$4*data!G572^2+constants!$D$4*data!G572^3+constants!$E$4*data!G572^4+constants!$F$4*data!G572^5+constants!$G$4*data!G572^6+constants!$H$4*data!G572^7)</f>
        <v>8939.6202677108122</v>
      </c>
      <c r="N572" s="4"/>
      <c r="O572" s="4">
        <f t="shared" si="187"/>
        <v>12370.654954360225</v>
      </c>
      <c r="P572" s="4">
        <f t="shared" si="188"/>
        <v>10861.881126016104</v>
      </c>
      <c r="Q572" s="4">
        <f t="shared" si="175"/>
        <v>10861.881126016104</v>
      </c>
      <c r="R572" s="4">
        <f t="shared" si="189"/>
        <v>1516.1838837847397</v>
      </c>
      <c r="S572" s="4">
        <f t="shared" si="176"/>
        <v>1489.9367112851353</v>
      </c>
      <c r="T572" s="4">
        <f t="shared" si="177"/>
        <v>1.1389053894845473</v>
      </c>
      <c r="U572" s="4">
        <f t="shared" si="178"/>
        <v>1</v>
      </c>
      <c r="V572" s="4">
        <f t="shared" si="179"/>
        <v>0.98268866146097955</v>
      </c>
      <c r="W572" s="4"/>
      <c r="X572">
        <f>IF(front!E572&gt;$X$2,O572,P572)</f>
        <v>12370.654954360225</v>
      </c>
      <c r="Y572">
        <f t="shared" si="191"/>
        <v>12102.846521143372</v>
      </c>
      <c r="Z572">
        <f>SUMPRODUCT($B$7:$B$456,Y$7:Y$456,EXP(constants!$B$32+constants!$A$32*ABS($A$7:$A$456-$A572)))</f>
        <v>1.3507364226658105</v>
      </c>
      <c r="AA572">
        <f t="shared" si="171"/>
        <v>12101.495784720706</v>
      </c>
      <c r="AB572">
        <f t="shared" si="180"/>
        <v>12097.338175700956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4.8380156881354942E-6</v>
      </c>
      <c r="AJ572">
        <f>SUMPRODUCT(A572^constants!$E$28:$J$28,constants!$E$27:$J$27)</f>
        <v>7.0576965811175322E-7</v>
      </c>
      <c r="AL572" s="17">
        <f t="shared" si="174"/>
        <v>3.999239847533786E-10</v>
      </c>
      <c r="AM572">
        <f t="shared" si="182"/>
        <v>0</v>
      </c>
      <c r="AN572" t="e">
        <f t="shared" si="183"/>
        <v>#DIV/0!</v>
      </c>
      <c r="AO572">
        <f t="shared" si="184"/>
        <v>0</v>
      </c>
      <c r="AQ572">
        <f t="shared" si="190"/>
        <v>3.999239847533786E-10</v>
      </c>
      <c r="AS572" s="4" t="e">
        <f t="shared" si="185"/>
        <v>#DIV/0!</v>
      </c>
    </row>
    <row r="573" spans="1:45" x14ac:dyDescent="0.2">
      <c r="A573">
        <f>front!A573</f>
        <v>454.95</v>
      </c>
      <c r="B573" s="1">
        <f t="shared" si="186"/>
        <v>0.46999999999997044</v>
      </c>
      <c r="C573">
        <f>front!D573-front!B573</f>
        <v>7503.869999999999</v>
      </c>
      <c r="D573" s="2">
        <f>front!E573-front!C573</f>
        <v>51359.1</v>
      </c>
      <c r="E573" s="2">
        <f>IF(front!F573-front!C573&gt;0,front!F573-front!C573,0)</f>
        <v>51359.1</v>
      </c>
      <c r="F573" s="2">
        <f>front!I573-front!H573</f>
        <v>9203.3000000000011</v>
      </c>
      <c r="G573" s="2">
        <f>IF(front!J573-front!H573&gt;0,front!J573-front!H573,0)</f>
        <v>9036.9999999999982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7492.9653047553711</v>
      </c>
      <c r="J573" s="4">
        <f>D573/(constants!$A$4+constants!$B$4*data!D573+constants!$C$4*data!D573^2+constants!$D$4*data!D573^3+constants!$E$4*data!D573^4+constants!$F$4*data!D573^5+constants!$G$4*data!D573^6+constants!$H$4*data!D573^7)</f>
        <v>53986.56160704256</v>
      </c>
      <c r="K573" s="4">
        <f>E573/(constants!$A$4+constants!$B$4*data!E573+constants!$C$4*data!E573^2+constants!$D$4*data!E573^3+constants!$E$4*data!E573^4+constants!$F$4*data!E573^5+constants!$G$4*data!E573^6+constants!$H$4*data!E573^7)</f>
        <v>53986.56160704256</v>
      </c>
      <c r="L573" s="4">
        <f>F573/(constants!$A$4+constants!$B$4*data!F573+constants!$C$4*data!F573^2+constants!$D$4*data!F573^3+constants!$E$4*data!F573^4+constants!$F$4*data!F573^5+constants!$G$4*data!F573^6+constants!$H$4*data!F573^7)</f>
        <v>9197.5664494108569</v>
      </c>
      <c r="M573" s="4">
        <f>G573/(constants!$A$4+constants!$B$4*data!G573+constants!$C$4*data!G573^2+constants!$D$4*data!G573^3+constants!$E$4*data!G573^4+constants!$F$4*data!G573^5+constants!$G$4*data!G573^6+constants!$H$4*data!G573^7)</f>
        <v>9030.5081124697481</v>
      </c>
      <c r="N573" s="4"/>
      <c r="O573" s="4">
        <f t="shared" si="187"/>
        <v>12488.275507925619</v>
      </c>
      <c r="P573" s="4">
        <f t="shared" si="188"/>
        <v>10797.312321408512</v>
      </c>
      <c r="Q573" s="4">
        <f t="shared" si="175"/>
        <v>10797.312321408512</v>
      </c>
      <c r="R573" s="4">
        <f t="shared" si="189"/>
        <v>1532.9277415684762</v>
      </c>
      <c r="S573" s="4">
        <f t="shared" si="176"/>
        <v>1505.0846854116246</v>
      </c>
      <c r="T573" s="4">
        <f t="shared" si="177"/>
        <v>1.1566096391566194</v>
      </c>
      <c r="U573" s="4">
        <f t="shared" si="178"/>
        <v>1</v>
      </c>
      <c r="V573" s="4">
        <f t="shared" si="179"/>
        <v>0.98183668061981655</v>
      </c>
      <c r="W573" s="4"/>
      <c r="X573">
        <f>IF(front!E573&gt;$X$2,O573,P573)</f>
        <v>12488.275507925619</v>
      </c>
      <c r="Y573">
        <f t="shared" si="191"/>
        <v>12220.467074708766</v>
      </c>
      <c r="Z573">
        <f>SUMPRODUCT($B$7:$B$456,Y$7:Y$456,EXP(constants!$B$32+constants!$A$32*ABS($A$7:$A$456-$A573)))</f>
        <v>1.3151047785894878</v>
      </c>
      <c r="AA573">
        <f t="shared" si="171"/>
        <v>12219.151969930177</v>
      </c>
      <c r="AB573">
        <f t="shared" si="180"/>
        <v>12214.994360910427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4.8634492094662823E-6</v>
      </c>
      <c r="AJ573">
        <f>SUMPRODUCT(A573^constants!$E$28:$J$28,constants!$E$27:$J$27)</f>
        <v>7.0734137877617774E-7</v>
      </c>
      <c r="AL573" s="17">
        <f t="shared" si="174"/>
        <v>3.9815402821878931E-10</v>
      </c>
      <c r="AM573">
        <f t="shared" si="182"/>
        <v>0</v>
      </c>
      <c r="AN573" t="e">
        <f t="shared" si="183"/>
        <v>#DIV/0!</v>
      </c>
      <c r="AO573">
        <f t="shared" si="184"/>
        <v>0</v>
      </c>
      <c r="AQ573">
        <f t="shared" si="190"/>
        <v>3.9815402821878931E-10</v>
      </c>
      <c r="AS573" s="4" t="e">
        <f t="shared" si="185"/>
        <v>#DIV/0!</v>
      </c>
    </row>
    <row r="574" spans="1:45" x14ac:dyDescent="0.2">
      <c r="A574">
        <f>front!A574</f>
        <v>455.41</v>
      </c>
      <c r="B574" s="1">
        <f t="shared" si="186"/>
        <v>0.46000000000003638</v>
      </c>
      <c r="C574">
        <f>front!D574-front!B574</f>
        <v>7549.329999999999</v>
      </c>
      <c r="D574" s="2">
        <f>front!E574-front!C574</f>
        <v>51914.400000000001</v>
      </c>
      <c r="E574" s="2">
        <f>IF(front!F574-front!C574&gt;0,front!F574-front!C574,0)</f>
        <v>51914.400000000001</v>
      </c>
      <c r="F574" s="2">
        <f>front!I574-front!H574</f>
        <v>9396.2000000000007</v>
      </c>
      <c r="G574" s="2">
        <f>IF(front!J574-front!H574&gt;0,front!J574-front!H574,0)</f>
        <v>9294.7999999999993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7538.4955489279309</v>
      </c>
      <c r="J574" s="4">
        <f>D574/(constants!$A$4+constants!$B$4*data!D574+constants!$C$4*data!D574^2+constants!$D$4*data!D574^3+constants!$E$4*data!D574^4+constants!$F$4*data!D574^5+constants!$G$4*data!D574^6+constants!$H$4*data!D574^7)</f>
        <v>54600.781431855008</v>
      </c>
      <c r="K574" s="4">
        <f>E574/(constants!$A$4+constants!$B$4*data!E574+constants!$C$4*data!E574^2+constants!$D$4*data!E574^3+constants!$E$4*data!E574^4+constants!$F$4*data!E574^5+constants!$G$4*data!E574^6+constants!$H$4*data!E574^7)</f>
        <v>54600.781431855008</v>
      </c>
      <c r="L574" s="4">
        <f>F574/(constants!$A$4+constants!$B$4*data!F574+constants!$C$4*data!F574^2+constants!$D$4*data!F574^3+constants!$E$4*data!F574^4+constants!$F$4*data!F574^5+constants!$G$4*data!F574^6+constants!$H$4*data!F574^7)</f>
        <v>9391.4217772100455</v>
      </c>
      <c r="M574" s="4">
        <f>G574/(constants!$A$4+constants!$B$4*data!G574+constants!$C$4*data!G574^2+constants!$D$4*data!G574^3+constants!$E$4*data!G574^4+constants!$F$4*data!G574^5+constants!$G$4*data!G574^6+constants!$H$4*data!G574^7)</f>
        <v>9289.5093388463247</v>
      </c>
      <c r="N574" s="4"/>
      <c r="O574" s="4">
        <f t="shared" si="187"/>
        <v>12564.159248213218</v>
      </c>
      <c r="P574" s="4">
        <f t="shared" si="188"/>
        <v>10920.156286371002</v>
      </c>
      <c r="Q574" s="4">
        <f t="shared" si="175"/>
        <v>10920.156286371002</v>
      </c>
      <c r="R574" s="4">
        <f t="shared" si="189"/>
        <v>1565.2369628683409</v>
      </c>
      <c r="S574" s="4">
        <f t="shared" si="176"/>
        <v>1548.2515564743874</v>
      </c>
      <c r="T574" s="4">
        <f t="shared" si="177"/>
        <v>1.1505475671528647</v>
      </c>
      <c r="U574" s="4">
        <f t="shared" si="178"/>
        <v>1</v>
      </c>
      <c r="V574" s="4">
        <f t="shared" si="179"/>
        <v>0.98914834827128839</v>
      </c>
      <c r="W574" s="4"/>
      <c r="X574">
        <f>IF(front!E574&gt;$X$2,O574,P574)</f>
        <v>12564.159248213218</v>
      </c>
      <c r="Y574">
        <f t="shared" si="191"/>
        <v>12296.350814996365</v>
      </c>
      <c r="Z574">
        <f>SUMPRODUCT($B$7:$B$456,Y$7:Y$456,EXP(constants!$B$32+constants!$A$32*ABS($A$7:$A$456-$A574)))</f>
        <v>1.2811415827607975</v>
      </c>
      <c r="AA574">
        <f t="shared" si="171"/>
        <v>12295.069673413605</v>
      </c>
      <c r="AB574">
        <f t="shared" si="180"/>
        <v>12290.912064393855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4.888395024139609E-6</v>
      </c>
      <c r="AJ574">
        <f>SUMPRODUCT(A574^constants!$E$28:$J$28,constants!$E$27:$J$27)</f>
        <v>7.0884620920137796E-7</v>
      </c>
      <c r="AL574" s="17">
        <f t="shared" si="174"/>
        <v>3.97724351010617E-10</v>
      </c>
      <c r="AM574">
        <f t="shared" si="182"/>
        <v>0</v>
      </c>
      <c r="AN574" t="e">
        <f t="shared" si="183"/>
        <v>#DIV/0!</v>
      </c>
      <c r="AO574">
        <f t="shared" si="184"/>
        <v>0</v>
      </c>
      <c r="AQ574">
        <f t="shared" si="190"/>
        <v>3.97724351010617E-10</v>
      </c>
      <c r="AS574" s="4" t="e">
        <f t="shared" si="185"/>
        <v>#DIV/0!</v>
      </c>
    </row>
    <row r="575" spans="1:45" x14ac:dyDescent="0.2">
      <c r="A575">
        <f>front!A575</f>
        <v>455.87</v>
      </c>
      <c r="B575" s="1">
        <f t="shared" si="186"/>
        <v>0.45999999999997954</v>
      </c>
      <c r="C575">
        <f>front!D575-front!B575</f>
        <v>7620.7300000000005</v>
      </c>
      <c r="D575" s="2">
        <f>front!E575-front!C575</f>
        <v>51621.8</v>
      </c>
      <c r="E575" s="2">
        <f>IF(front!F575-front!C575&gt;0,front!F575-front!C575,0)</f>
        <v>51621.8</v>
      </c>
      <c r="F575" s="2">
        <f>front!I575-front!H575</f>
        <v>9321.8999999999978</v>
      </c>
      <c r="G575" s="2">
        <f>IF(front!J575-front!H575&gt;0,front!J575-front!H575,0)</f>
        <v>9231.7999999999993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7610.0126651732926</v>
      </c>
      <c r="J575" s="4">
        <f>D575/(constants!$A$4+constants!$B$4*data!D575+constants!$C$4*data!D575^2+constants!$D$4*data!D575^3+constants!$E$4*data!D575^4+constants!$F$4*data!D575^5+constants!$G$4*data!D575^6+constants!$H$4*data!D575^7)</f>
        <v>54277.1074334148</v>
      </c>
      <c r="K575" s="4">
        <f>E575/(constants!$A$4+constants!$B$4*data!E575+constants!$C$4*data!E575^2+constants!$D$4*data!E575^3+constants!$E$4*data!E575^4+constants!$F$4*data!E575^5+constants!$G$4*data!E575^6+constants!$H$4*data!E575^7)</f>
        <v>54277.1074334148</v>
      </c>
      <c r="L575" s="4">
        <f>F575/(constants!$A$4+constants!$B$4*data!F575+constants!$C$4*data!F575^2+constants!$D$4*data!F575^3+constants!$E$4*data!F575^4+constants!$F$4*data!F575^5+constants!$G$4*data!F575^6+constants!$H$4*data!F575^7)</f>
        <v>9316.7440534047437</v>
      </c>
      <c r="M575" s="4">
        <f>G575/(constants!$A$4+constants!$B$4*data!G575+constants!$C$4*data!G575^2+constants!$D$4*data!G575^3+constants!$E$4*data!G575^4+constants!$F$4*data!G575^5+constants!$G$4*data!G575^6+constants!$H$4*data!G575^7)</f>
        <v>9226.2024283435385</v>
      </c>
      <c r="N575" s="4"/>
      <c r="O575" s="4">
        <f t="shared" si="187"/>
        <v>12683.354441955487</v>
      </c>
      <c r="P575" s="4">
        <f t="shared" si="188"/>
        <v>10855.421486682961</v>
      </c>
      <c r="Q575" s="4">
        <f t="shared" si="175"/>
        <v>10855.421486682961</v>
      </c>
      <c r="R575" s="4">
        <f t="shared" si="189"/>
        <v>1552.7906755674571</v>
      </c>
      <c r="S575" s="4">
        <f t="shared" si="176"/>
        <v>1537.7004047239229</v>
      </c>
      <c r="T575" s="4">
        <f t="shared" si="177"/>
        <v>1.1683889434892021</v>
      </c>
      <c r="U575" s="4">
        <f t="shared" si="178"/>
        <v>1</v>
      </c>
      <c r="V575" s="4">
        <f t="shared" si="179"/>
        <v>0.99028183831795646</v>
      </c>
      <c r="W575" s="4"/>
      <c r="X575">
        <f>IF(front!E575&gt;$X$2,O575,P575)</f>
        <v>12683.354441955487</v>
      </c>
      <c r="Y575">
        <f t="shared" si="191"/>
        <v>12415.546008738635</v>
      </c>
      <c r="Z575">
        <f>SUMPRODUCT($B$7:$B$456,Y$7:Y$456,EXP(constants!$B$32+constants!$A$32*ABS($A$7:$A$456-$A575)))</f>
        <v>1.2480555023450257</v>
      </c>
      <c r="AA575">
        <f t="shared" si="171"/>
        <v>12414.29795323629</v>
      </c>
      <c r="AB575">
        <f t="shared" si="180"/>
        <v>12410.140344216539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4.9133934422456844E-6</v>
      </c>
      <c r="AJ575">
        <f>SUMPRODUCT(A575^constants!$E$28:$J$28,constants!$E$27:$J$27)</f>
        <v>7.1031646809539351E-7</v>
      </c>
      <c r="AL575" s="17">
        <f t="shared" si="174"/>
        <v>3.9591763718735529E-10</v>
      </c>
      <c r="AM575">
        <f t="shared" si="182"/>
        <v>0</v>
      </c>
      <c r="AN575" t="e">
        <f t="shared" si="183"/>
        <v>#DIV/0!</v>
      </c>
      <c r="AO575">
        <f t="shared" si="184"/>
        <v>0</v>
      </c>
      <c r="AQ575">
        <f t="shared" si="190"/>
        <v>3.9591763718735529E-10</v>
      </c>
      <c r="AS575" s="4" t="e">
        <f t="shared" si="185"/>
        <v>#DIV/0!</v>
      </c>
    </row>
    <row r="576" spans="1:45" x14ac:dyDescent="0.2">
      <c r="A576">
        <f>front!A576</f>
        <v>456.34</v>
      </c>
      <c r="B576" s="1">
        <f t="shared" si="186"/>
        <v>0.46999999999997044</v>
      </c>
      <c r="C576">
        <f>front!D576-front!B576</f>
        <v>7676.4699999999993</v>
      </c>
      <c r="D576" s="2">
        <f>front!E576-front!C576</f>
        <v>51252.4</v>
      </c>
      <c r="E576" s="2">
        <f>IF(front!F576-front!C576&gt;0,front!F576-front!C576,0)</f>
        <v>51252.4</v>
      </c>
      <c r="F576" s="2">
        <f>front!I576-front!H576</f>
        <v>9036.5</v>
      </c>
      <c r="G576" s="2">
        <f>IF(front!J576-front!H576&gt;0,front!J576-front!H576,0)</f>
        <v>8953.7999999999993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7665.849934137188</v>
      </c>
      <c r="J576" s="4">
        <f>D576/(constants!$A$4+constants!$B$4*data!D576+constants!$C$4*data!D576^2+constants!$D$4*data!D576^3+constants!$E$4*data!D576^4+constants!$F$4*data!D576^5+constants!$G$4*data!D576^6+constants!$H$4*data!D576^7)</f>
        <v>53868.565347392345</v>
      </c>
      <c r="K576" s="4">
        <f>E576/(constants!$A$4+constants!$B$4*data!E576+constants!$C$4*data!E576^2+constants!$D$4*data!E576^3+constants!$E$4*data!E576^4+constants!$F$4*data!E576^5+constants!$G$4*data!E576^6+constants!$H$4*data!E576^7)</f>
        <v>53868.565347392345</v>
      </c>
      <c r="L576" s="4">
        <f>F576/(constants!$A$4+constants!$B$4*data!F576+constants!$C$4*data!F576^2+constants!$D$4*data!F576^3+constants!$E$4*data!F576^4+constants!$F$4*data!F576^5+constants!$G$4*data!F576^6+constants!$H$4*data!F576^7)</f>
        <v>9030.0059219810864</v>
      </c>
      <c r="M576" s="4">
        <f>G576/(constants!$A$4+constants!$B$4*data!G576+constants!$C$4*data!G576^2+constants!$D$4*data!G576^3+constants!$E$4*data!G576^4+constants!$F$4*data!G576^5+constants!$G$4*data!G576^6+constants!$H$4*data!G576^7)</f>
        <v>8946.9509113032618</v>
      </c>
      <c r="N576" s="4"/>
      <c r="O576" s="4">
        <f t="shared" si="187"/>
        <v>12776.416556895314</v>
      </c>
      <c r="P576" s="4">
        <f t="shared" si="188"/>
        <v>10773.713069478468</v>
      </c>
      <c r="Q576" s="4">
        <f t="shared" si="175"/>
        <v>10773.713069478468</v>
      </c>
      <c r="R576" s="4">
        <f t="shared" si="189"/>
        <v>1505.0009869968478</v>
      </c>
      <c r="S576" s="4">
        <f t="shared" si="176"/>
        <v>1491.1584852172102</v>
      </c>
      <c r="T576" s="4">
        <f t="shared" si="177"/>
        <v>1.1858879547377617</v>
      </c>
      <c r="U576" s="4">
        <f t="shared" si="178"/>
        <v>1</v>
      </c>
      <c r="V576" s="4">
        <f t="shared" si="179"/>
        <v>0.99080233043085264</v>
      </c>
      <c r="W576" s="4"/>
      <c r="X576">
        <f>IF(front!E576&gt;$X$2,O576,P576)</f>
        <v>12776.416556895314</v>
      </c>
      <c r="Y576">
        <f t="shared" si="191"/>
        <v>12508.608123678461</v>
      </c>
      <c r="Z576">
        <f>SUMPRODUCT($B$7:$B$456,Y$7:Y$456,EXP(constants!$B$32+constants!$A$32*ABS($A$7:$A$456-$A576)))</f>
        <v>1.215132521443032</v>
      </c>
      <c r="AA576">
        <f t="shared" si="171"/>
        <v>12507.392991157018</v>
      </c>
      <c r="AB576">
        <f t="shared" si="180"/>
        <v>12503.235382137267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4.9389893717233587E-6</v>
      </c>
      <c r="AJ576">
        <f>SUMPRODUCT(A576^constants!$E$28:$J$28,constants!$E$27:$J$27)</f>
        <v>7.1178143210313483E-7</v>
      </c>
      <c r="AL576" s="17">
        <f t="shared" si="174"/>
        <v>3.9501690728620853E-10</v>
      </c>
      <c r="AM576">
        <f t="shared" si="182"/>
        <v>0</v>
      </c>
      <c r="AN576" t="e">
        <f t="shared" si="183"/>
        <v>#DIV/0!</v>
      </c>
      <c r="AO576">
        <f t="shared" si="184"/>
        <v>0</v>
      </c>
      <c r="AQ576">
        <f t="shared" si="190"/>
        <v>3.9501690728620853E-10</v>
      </c>
      <c r="AS576" s="4" t="e">
        <f t="shared" si="185"/>
        <v>#DIV/0!</v>
      </c>
    </row>
    <row r="577" spans="1:45" x14ac:dyDescent="0.2">
      <c r="A577">
        <f>front!A577</f>
        <v>456.8</v>
      </c>
      <c r="B577" s="1">
        <f t="shared" si="186"/>
        <v>0.46000000000003638</v>
      </c>
      <c r="C577">
        <f>front!D577-front!B577</f>
        <v>7739.670000000001</v>
      </c>
      <c r="D577" s="2">
        <f>front!E577-front!C577</f>
        <v>51987</v>
      </c>
      <c r="E577" s="2">
        <f>IF(front!F577-front!C577&gt;0,front!F577-front!C577,0)</f>
        <v>51987</v>
      </c>
      <c r="F577" s="2">
        <f>front!I577-front!H577</f>
        <v>9138.7000000000007</v>
      </c>
      <c r="G577" s="2">
        <f>IF(front!J577-front!H577&gt;0,front!J577-front!H577,0)</f>
        <v>9022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7729.1664998417391</v>
      </c>
      <c r="J577" s="4">
        <f>D577/(constants!$A$4+constants!$B$4*data!D577+constants!$C$4*data!D577^2+constants!$D$4*data!D577^3+constants!$E$4*data!D577^4+constants!$F$4*data!D577^5+constants!$G$4*data!D577^6+constants!$H$4*data!D577^7)</f>
        <v>54681.101507201915</v>
      </c>
      <c r="K577" s="4">
        <f>E577/(constants!$A$4+constants!$B$4*data!E577+constants!$C$4*data!E577^2+constants!$D$4*data!E577^3+constants!$E$4*data!E577^4+constants!$F$4*data!E577^5+constants!$G$4*data!E577^6+constants!$H$4*data!E577^7)</f>
        <v>54681.101507201915</v>
      </c>
      <c r="L577" s="4">
        <f>F577/(constants!$A$4+constants!$B$4*data!F577+constants!$C$4*data!F577^2+constants!$D$4*data!F577^3+constants!$E$4*data!F577^4+constants!$F$4*data!F577^5+constants!$G$4*data!F577^6+constants!$H$4*data!F577^7)</f>
        <v>9132.6647812001302</v>
      </c>
      <c r="M577" s="4">
        <f>G577/(constants!$A$4+constants!$B$4*data!G577+constants!$C$4*data!G577^2+constants!$D$4*data!G577^3+constants!$E$4*data!G577^4+constants!$F$4*data!G577^5+constants!$G$4*data!G577^6+constants!$H$4*data!G577^7)</f>
        <v>9015.4426292335665</v>
      </c>
      <c r="N577" s="4"/>
      <c r="O577" s="4">
        <f t="shared" si="187"/>
        <v>12881.944166402898</v>
      </c>
      <c r="P577" s="4">
        <f t="shared" si="188"/>
        <v>10936.220301440384</v>
      </c>
      <c r="Q577" s="4">
        <f t="shared" si="175"/>
        <v>10936.220301440384</v>
      </c>
      <c r="R577" s="4">
        <f t="shared" si="189"/>
        <v>1522.1107968666884</v>
      </c>
      <c r="S577" s="4">
        <f t="shared" si="176"/>
        <v>1502.5737715389278</v>
      </c>
      <c r="T577" s="4">
        <f t="shared" si="177"/>
        <v>1.1779155696695547</v>
      </c>
      <c r="U577" s="4">
        <f t="shared" si="178"/>
        <v>1</v>
      </c>
      <c r="V577" s="4">
        <f t="shared" si="179"/>
        <v>0.9871645182676726</v>
      </c>
      <c r="W577" s="4"/>
      <c r="X577">
        <f>IF(front!E577&gt;$X$2,O577,P577)</f>
        <v>12881.944166402898</v>
      </c>
      <c r="Y577">
        <f t="shared" si="191"/>
        <v>12614.135733186045</v>
      </c>
      <c r="Z577">
        <f>SUMPRODUCT($B$7:$B$456,Y$7:Y$456,EXP(constants!$B$32+constants!$A$32*ABS($A$7:$A$456-$A577)))</f>
        <v>1.1837511559005514</v>
      </c>
      <c r="AA577">
        <f t="shared" si="171"/>
        <v>12612.951982030145</v>
      </c>
      <c r="AB577">
        <f t="shared" si="180"/>
        <v>12608.794373010394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4.9640933648237045E-6</v>
      </c>
      <c r="AJ577">
        <f>SUMPRODUCT(A577^constants!$E$28:$J$28,constants!$E$27:$J$27)</f>
        <v>7.1317722621298514E-7</v>
      </c>
      <c r="AL577" s="17">
        <f t="shared" si="174"/>
        <v>3.9370087400660097E-10</v>
      </c>
      <c r="AM577">
        <f t="shared" si="182"/>
        <v>0</v>
      </c>
      <c r="AN577" t="e">
        <f t="shared" si="183"/>
        <v>#DIV/0!</v>
      </c>
      <c r="AO577">
        <f t="shared" si="184"/>
        <v>0</v>
      </c>
      <c r="AQ577">
        <f t="shared" si="190"/>
        <v>3.9370087400660097E-10</v>
      </c>
      <c r="AS577" s="4" t="e">
        <f t="shared" si="185"/>
        <v>#DIV/0!</v>
      </c>
    </row>
    <row r="578" spans="1:45" x14ac:dyDescent="0.2">
      <c r="A578">
        <f>front!A578</f>
        <v>457.27</v>
      </c>
      <c r="B578" s="1">
        <f t="shared" si="186"/>
        <v>0.46999999999997044</v>
      </c>
      <c r="C578">
        <f>front!D578-front!B578</f>
        <v>7803.6</v>
      </c>
      <c r="D578" s="2">
        <f>front!E578-front!C578</f>
        <v>50981.4</v>
      </c>
      <c r="E578" s="2">
        <f>IF(front!F578-front!C578&gt;0,front!F578-front!C578,0)</f>
        <v>50981.4</v>
      </c>
      <c r="F578" s="2">
        <f>front!I578-front!H578</f>
        <v>9342</v>
      </c>
      <c r="G578" s="2">
        <f>IF(front!J578-front!H578&gt;0,front!J578-front!H578,0)</f>
        <v>9282.0999999999985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7793.2212881073692</v>
      </c>
      <c r="J578" s="4">
        <f>D578/(constants!$A$4+constants!$B$4*data!D578+constants!$C$4*data!D578^2+constants!$D$4*data!D578^3+constants!$E$4*data!D578^4+constants!$F$4*data!D578^5+constants!$G$4*data!D578^6+constants!$H$4*data!D578^7)</f>
        <v>53568.909746869111</v>
      </c>
      <c r="K578" s="4">
        <f>E578/(constants!$A$4+constants!$B$4*data!E578+constants!$C$4*data!E578^2+constants!$D$4*data!E578^3+constants!$E$4*data!E578^4+constants!$F$4*data!E578^5+constants!$G$4*data!E578^6+constants!$H$4*data!E578^7)</f>
        <v>53568.909746869111</v>
      </c>
      <c r="L578" s="4">
        <f>F578/(constants!$A$4+constants!$B$4*data!F578+constants!$C$4*data!F578^2+constants!$D$4*data!F578^3+constants!$E$4*data!F578^4+constants!$F$4*data!F578^5+constants!$G$4*data!F578^6+constants!$H$4*data!F578^7)</f>
        <v>9336.9450231092505</v>
      </c>
      <c r="M578" s="4">
        <f>G578/(constants!$A$4+constants!$B$4*data!G578+constants!$C$4*data!G578^2+constants!$D$4*data!G578^3+constants!$E$4*data!G578^4+constants!$F$4*data!G578^5+constants!$G$4*data!G578^6+constants!$H$4*data!G578^7)</f>
        <v>9276.7467659990471</v>
      </c>
      <c r="N578" s="4"/>
      <c r="O578" s="4">
        <f t="shared" si="187"/>
        <v>12988.702146845615</v>
      </c>
      <c r="P578" s="4">
        <f t="shared" si="188"/>
        <v>10713.781949373822</v>
      </c>
      <c r="Q578" s="4">
        <f t="shared" si="175"/>
        <v>10713.781949373822</v>
      </c>
      <c r="R578" s="4">
        <f t="shared" si="189"/>
        <v>1556.1575038515416</v>
      </c>
      <c r="S578" s="4">
        <f t="shared" si="176"/>
        <v>1546.1244609998412</v>
      </c>
      <c r="T578" s="4">
        <f t="shared" si="177"/>
        <v>1.2123358687176522</v>
      </c>
      <c r="U578" s="4">
        <f t="shared" si="178"/>
        <v>1</v>
      </c>
      <c r="V578" s="4">
        <f t="shared" si="179"/>
        <v>0.99355268163610155</v>
      </c>
      <c r="W578" s="4"/>
      <c r="X578">
        <f>IF(front!E578&gt;$X$2,O578,P578)</f>
        <v>12988.702146845615</v>
      </c>
      <c r="Y578">
        <f t="shared" si="191"/>
        <v>12720.893713628762</v>
      </c>
      <c r="Z578">
        <f>SUMPRODUCT($B$7:$B$456,Y$7:Y$456,EXP(constants!$B$32+constants!$A$32*ABS($A$7:$A$456-$A578)))</f>
        <v>1.152524486393306</v>
      </c>
      <c r="AA578">
        <f t="shared" si="171"/>
        <v>12719.741189142369</v>
      </c>
      <c r="AB578">
        <f t="shared" si="180"/>
        <v>12715.583580122619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4.9897966314933707E-6</v>
      </c>
      <c r="AJ578">
        <f>SUMPRODUCT(A578^constants!$E$28:$J$28,constants!$E$27:$J$27)</f>
        <v>7.1456293646092158E-7</v>
      </c>
      <c r="AL578" s="17">
        <f t="shared" si="174"/>
        <v>3.924158572866109E-10</v>
      </c>
      <c r="AM578">
        <f t="shared" si="182"/>
        <v>0</v>
      </c>
      <c r="AN578" t="e">
        <f t="shared" si="183"/>
        <v>#DIV/0!</v>
      </c>
      <c r="AO578">
        <f t="shared" si="184"/>
        <v>0</v>
      </c>
      <c r="AQ578">
        <f t="shared" si="190"/>
        <v>3.924158572866109E-10</v>
      </c>
      <c r="AS578" s="4" t="e">
        <f t="shared" si="185"/>
        <v>#DIV/0!</v>
      </c>
    </row>
    <row r="579" spans="1:45" x14ac:dyDescent="0.2">
      <c r="A579">
        <f>front!A579</f>
        <v>457.73</v>
      </c>
      <c r="B579" s="1">
        <f t="shared" si="186"/>
        <v>0.46000000000003638</v>
      </c>
      <c r="C579">
        <f>front!D579-front!B579</f>
        <v>7874.33</v>
      </c>
      <c r="D579" s="2">
        <f>front!E579-front!C579</f>
        <v>51767.1</v>
      </c>
      <c r="E579" s="2">
        <f>IF(front!F579-front!C579&gt;0,front!F579-front!C579,0)</f>
        <v>51767.1</v>
      </c>
      <c r="F579" s="2">
        <f>front!I579-front!H579</f>
        <v>9527.7999999999993</v>
      </c>
      <c r="G579" s="2">
        <f>IF(front!J579-front!H579&gt;0,front!J579-front!H579,0)</f>
        <v>9345.6000000000022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7864.0975185012721</v>
      </c>
      <c r="J579" s="4">
        <f>D579/(constants!$A$4+constants!$B$4*data!D579+constants!$C$4*data!D579^2+constants!$D$4*data!D579^3+constants!$E$4*data!D579^4+constants!$F$4*data!D579^5+constants!$G$4*data!D579^6+constants!$H$4*data!D579^7)</f>
        <v>54437.830295515399</v>
      </c>
      <c r="K579" s="4">
        <f>E579/(constants!$A$4+constants!$B$4*data!E579+constants!$C$4*data!E579^2+constants!$D$4*data!E579^3+constants!$E$4*data!E579^4+constants!$F$4*data!E579^5+constants!$G$4*data!E579^6+constants!$H$4*data!E579^7)</f>
        <v>54437.830295515399</v>
      </c>
      <c r="L579" s="4">
        <f>F579/(constants!$A$4+constants!$B$4*data!F579+constants!$C$4*data!F579^2+constants!$D$4*data!F579^3+constants!$E$4*data!F579^4+constants!$F$4*data!F579^5+constants!$G$4*data!F579^6+constants!$H$4*data!F579^7)</f>
        <v>9523.7212521765432</v>
      </c>
      <c r="M579" s="4">
        <f>G579/(constants!$A$4+constants!$B$4*data!G579+constants!$C$4*data!G579^2+constants!$D$4*data!G579^3+constants!$E$4*data!G579^4+constants!$F$4*data!G579^5+constants!$G$4*data!G579^6+constants!$H$4*data!G579^7)</f>
        <v>9340.5632020901321</v>
      </c>
      <c r="N579" s="4"/>
      <c r="O579" s="4">
        <f t="shared" si="187"/>
        <v>13106.82919750212</v>
      </c>
      <c r="P579" s="4">
        <f t="shared" si="188"/>
        <v>10887.566059103081</v>
      </c>
      <c r="Q579" s="4">
        <f t="shared" si="175"/>
        <v>10887.566059103081</v>
      </c>
      <c r="R579" s="4">
        <f t="shared" si="189"/>
        <v>1587.2868753627572</v>
      </c>
      <c r="S579" s="4">
        <f t="shared" si="176"/>
        <v>1556.7605336816889</v>
      </c>
      <c r="T579" s="4">
        <f t="shared" si="177"/>
        <v>1.2038346427798265</v>
      </c>
      <c r="U579" s="4">
        <f t="shared" si="178"/>
        <v>1</v>
      </c>
      <c r="V579" s="4">
        <f t="shared" si="179"/>
        <v>0.9807682264908214</v>
      </c>
      <c r="W579" s="4"/>
      <c r="X579">
        <f>IF(front!E579&gt;$X$2,O579,P579)</f>
        <v>13106.82919750212</v>
      </c>
      <c r="Y579">
        <f t="shared" si="191"/>
        <v>12839.020764285267</v>
      </c>
      <c r="Z579">
        <f>SUMPRODUCT($B$7:$B$456,Y$7:Y$456,EXP(constants!$B$32+constants!$A$32*ABS($A$7:$A$456-$A579)))</f>
        <v>1.1227600026304845</v>
      </c>
      <c r="AA579">
        <f t="shared" si="171"/>
        <v>12837.898004282637</v>
      </c>
      <c r="AB579">
        <f t="shared" si="180"/>
        <v>12833.740395262887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5.0150051540978875E-6</v>
      </c>
      <c r="AJ579">
        <f>SUMPRODUCT(A579^constants!$E$28:$J$28,constants!$E$27:$J$27)</f>
        <v>7.1587802163405921E-7</v>
      </c>
      <c r="AL579" s="17">
        <f t="shared" si="174"/>
        <v>3.9076722760801644E-10</v>
      </c>
      <c r="AM579">
        <f t="shared" si="182"/>
        <v>0</v>
      </c>
      <c r="AN579" t="e">
        <f t="shared" si="183"/>
        <v>#DIV/0!</v>
      </c>
      <c r="AO579">
        <f t="shared" si="184"/>
        <v>0</v>
      </c>
      <c r="AQ579">
        <f t="shared" si="190"/>
        <v>3.9076722760801644E-10</v>
      </c>
      <c r="AS579" s="4" t="e">
        <f t="shared" si="185"/>
        <v>#DIV/0!</v>
      </c>
    </row>
    <row r="580" spans="1:45" x14ac:dyDescent="0.2">
      <c r="A580">
        <f>front!A580</f>
        <v>458.19</v>
      </c>
      <c r="B580" s="1">
        <f t="shared" si="186"/>
        <v>0.45999999999997954</v>
      </c>
      <c r="C580">
        <f>front!D580-front!B580</f>
        <v>7919.67</v>
      </c>
      <c r="D580" s="2">
        <f>front!E580-front!C580</f>
        <v>51809.8</v>
      </c>
      <c r="E580" s="2">
        <f>IF(front!F580-front!C580&gt;0,front!F580-front!C580,0)</f>
        <v>51809.8</v>
      </c>
      <c r="F580" s="2">
        <f>front!I580-front!H580</f>
        <v>9658.6</v>
      </c>
      <c r="G580" s="2">
        <f>IF(front!J580-front!H580&gt;0,front!J580-front!H580,0)</f>
        <v>9557.6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7909.5358254978482</v>
      </c>
      <c r="J580" s="4">
        <f>D580/(constants!$A$4+constants!$B$4*data!D580+constants!$C$4*data!D580^2+constants!$D$4*data!D580^3+constants!$E$4*data!D580^4+constants!$F$4*data!D580^5+constants!$G$4*data!D580^6+constants!$H$4*data!D580^7)</f>
        <v>54485.065641397981</v>
      </c>
      <c r="K580" s="4">
        <f>E580/(constants!$A$4+constants!$B$4*data!E580+constants!$C$4*data!E580^2+constants!$D$4*data!E580^3+constants!$E$4*data!E580^4+constants!$F$4*data!E580^5+constants!$G$4*data!E580^6+constants!$H$4*data!E580^7)</f>
        <v>54485.065641397981</v>
      </c>
      <c r="L580" s="4">
        <f>F580/(constants!$A$4+constants!$B$4*data!F580+constants!$C$4*data!F580^2+constants!$D$4*data!F580^3+constants!$E$4*data!F580^4+constants!$F$4*data!F580^5+constants!$G$4*data!F580^6+constants!$H$4*data!F580^7)</f>
        <v>9655.2556298437103</v>
      </c>
      <c r="M580" s="4">
        <f>G580/(constants!$A$4+constants!$B$4*data!G580+constants!$C$4*data!G580^2+constants!$D$4*data!G580^3+constants!$E$4*data!G580^4+constants!$F$4*data!G580^5+constants!$G$4*data!G580^6+constants!$H$4*data!G580^7)</f>
        <v>9553.6851065619157</v>
      </c>
      <c r="N580" s="4"/>
      <c r="O580" s="4">
        <f t="shared" si="187"/>
        <v>13182.559709163081</v>
      </c>
      <c r="P580" s="4">
        <f t="shared" si="188"/>
        <v>10897.013128279597</v>
      </c>
      <c r="Q580" s="4">
        <f t="shared" si="175"/>
        <v>10897.013128279597</v>
      </c>
      <c r="R580" s="4">
        <f t="shared" si="189"/>
        <v>1609.2092716406182</v>
      </c>
      <c r="S580" s="4">
        <f t="shared" si="176"/>
        <v>1592.2808510936527</v>
      </c>
      <c r="T580" s="4">
        <f t="shared" si="177"/>
        <v>1.209740646723835</v>
      </c>
      <c r="U580" s="4">
        <f t="shared" si="178"/>
        <v>1</v>
      </c>
      <c r="V580" s="4">
        <f t="shared" si="179"/>
        <v>0.98948028647031927</v>
      </c>
      <c r="W580" s="4"/>
      <c r="X580">
        <f>IF(front!E580&gt;$X$2,O580,P580)</f>
        <v>13182.559709163081</v>
      </c>
      <c r="Y580">
        <f t="shared" si="191"/>
        <v>12914.751275946228</v>
      </c>
      <c r="Z580">
        <f>SUMPRODUCT($B$7:$B$456,Y$7:Y$456,EXP(constants!$B$32+constants!$A$32*ABS($A$7:$A$456-$A580)))</f>
        <v>1.09376420057823</v>
      </c>
      <c r="AA580">
        <f t="shared" si="171"/>
        <v>12913.65751174565</v>
      </c>
      <c r="AB580">
        <f t="shared" si="180"/>
        <v>12909.4999027259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5.0402649901388932E-6</v>
      </c>
      <c r="AJ580">
        <f>SUMPRODUCT(A580^constants!$E$28:$J$28,constants!$E$27:$J$27)</f>
        <v>7.1715083022500523E-7</v>
      </c>
      <c r="AL580" s="17">
        <f t="shared" si="174"/>
        <v>3.9043069275476878E-10</v>
      </c>
      <c r="AM580">
        <f t="shared" si="182"/>
        <v>0</v>
      </c>
      <c r="AN580" t="e">
        <f t="shared" si="183"/>
        <v>#DIV/0!</v>
      </c>
      <c r="AO580">
        <f t="shared" si="184"/>
        <v>0</v>
      </c>
      <c r="AQ580">
        <f t="shared" si="190"/>
        <v>3.9043069275476878E-10</v>
      </c>
      <c r="AS580" s="4" t="e">
        <f t="shared" si="185"/>
        <v>#DIV/0!</v>
      </c>
    </row>
    <row r="581" spans="1:45" x14ac:dyDescent="0.2">
      <c r="A581">
        <f>front!A581</f>
        <v>458.66</v>
      </c>
      <c r="B581" s="1">
        <f t="shared" si="186"/>
        <v>0.47000000000002728</v>
      </c>
      <c r="C581">
        <f>front!D581-front!B581</f>
        <v>7976.7999999999993</v>
      </c>
      <c r="D581" s="2">
        <f>front!E581-front!C581</f>
        <v>52337.7</v>
      </c>
      <c r="E581" s="2">
        <f>IF(front!F581-front!C581&gt;0,front!F581-front!C581,0)</f>
        <v>52337.7</v>
      </c>
      <c r="F581" s="2">
        <f>front!I581-front!H581</f>
        <v>9523.6000000000022</v>
      </c>
      <c r="G581" s="2">
        <f>IF(front!J581-front!H581&gt;0,front!J581-front!H581,0)</f>
        <v>9395.2999999999993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7966.7948375160804</v>
      </c>
      <c r="J581" s="4">
        <f>D581/(constants!$A$4+constants!$B$4*data!D581+constants!$C$4*data!D581^2+constants!$D$4*data!D581^3+constants!$E$4*data!D581^4+constants!$F$4*data!D581^5+constants!$G$4*data!D581^6+constants!$H$4*data!D581^7)</f>
        <v>55069.153075898685</v>
      </c>
      <c r="K581" s="4">
        <f>E581/(constants!$A$4+constants!$B$4*data!E581+constants!$C$4*data!E581^2+constants!$D$4*data!E581^3+constants!$E$4*data!E581^4+constants!$F$4*data!E581^5+constants!$G$4*data!E581^6+constants!$H$4*data!E581^7)</f>
        <v>55069.153075898685</v>
      </c>
      <c r="L581" s="4">
        <f>F581/(constants!$A$4+constants!$B$4*data!F581+constants!$C$4*data!F581^2+constants!$D$4*data!F581^3+constants!$E$4*data!F581^4+constants!$F$4*data!F581^5+constants!$G$4*data!F581^6+constants!$H$4*data!F581^7)</f>
        <v>9519.4983217060453</v>
      </c>
      <c r="M581" s="4">
        <f>G581/(constants!$A$4+constants!$B$4*data!G581+constants!$C$4*data!G581^2+constants!$D$4*data!G581^3+constants!$E$4*data!G581^4+constants!$F$4*data!G581^5+constants!$G$4*data!G581^6+constants!$H$4*data!G581^7)</f>
        <v>9390.517128026946</v>
      </c>
      <c r="N581" s="4"/>
      <c r="O581" s="4">
        <f t="shared" si="187"/>
        <v>13277.991395860134</v>
      </c>
      <c r="P581" s="4">
        <f t="shared" si="188"/>
        <v>11013.830615179737</v>
      </c>
      <c r="Q581" s="4">
        <f t="shared" si="175"/>
        <v>11013.830615179737</v>
      </c>
      <c r="R581" s="4">
        <f t="shared" si="189"/>
        <v>1586.5830536176743</v>
      </c>
      <c r="S581" s="4">
        <f t="shared" si="176"/>
        <v>1565.0861880044909</v>
      </c>
      <c r="T581" s="4">
        <f t="shared" si="177"/>
        <v>1.2055743237561538</v>
      </c>
      <c r="U581" s="4">
        <f t="shared" si="178"/>
        <v>1</v>
      </c>
      <c r="V581" s="4">
        <f t="shared" si="179"/>
        <v>0.98645084128173</v>
      </c>
      <c r="W581" s="4"/>
      <c r="X581">
        <f>IF(front!E581&gt;$X$2,O581,P581)</f>
        <v>13277.991395860134</v>
      </c>
      <c r="Y581">
        <f t="shared" si="191"/>
        <v>13010.182962643281</v>
      </c>
      <c r="Z581">
        <f>SUMPRODUCT($B$7:$B$456,Y$7:Y$456,EXP(constants!$B$32+constants!$A$32*ABS($A$7:$A$456-$A581)))</f>
        <v>1.0649113348048196</v>
      </c>
      <c r="AA581">
        <f t="shared" si="171"/>
        <v>13009.118051308476</v>
      </c>
      <c r="AB581">
        <f t="shared" si="180"/>
        <v>13004.960442288726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5.0661266822325509E-6</v>
      </c>
      <c r="AJ581">
        <f>SUMPRODUCT(A581^constants!$E$28:$J$28,constants!$E$27:$J$27)</f>
        <v>7.1840599448117328E-7</v>
      </c>
      <c r="AL581" s="17">
        <f t="shared" si="174"/>
        <v>3.8955340961736673E-10</v>
      </c>
      <c r="AM581">
        <f t="shared" si="182"/>
        <v>0</v>
      </c>
      <c r="AN581" t="e">
        <f t="shared" si="183"/>
        <v>#DIV/0!</v>
      </c>
      <c r="AO581">
        <f t="shared" si="184"/>
        <v>0</v>
      </c>
      <c r="AQ581">
        <f t="shared" si="190"/>
        <v>3.8955340961736673E-10</v>
      </c>
      <c r="AS581" s="4" t="e">
        <f t="shared" si="185"/>
        <v>#DIV/0!</v>
      </c>
    </row>
    <row r="582" spans="1:45" x14ac:dyDescent="0.2">
      <c r="A582">
        <f>front!A582</f>
        <v>459.12</v>
      </c>
      <c r="B582" s="1">
        <f t="shared" si="186"/>
        <v>0.45999999999997954</v>
      </c>
      <c r="C582">
        <f>front!D582-front!B582</f>
        <v>8053.2</v>
      </c>
      <c r="D582" s="2">
        <f>front!E582-front!C582</f>
        <v>51581.9</v>
      </c>
      <c r="E582" s="2">
        <f>IF(front!F582-front!C582&gt;0,front!F582-front!C582,0)</f>
        <v>51581.9</v>
      </c>
      <c r="F582" s="2">
        <f>front!I582-front!H582</f>
        <v>9746.8000000000011</v>
      </c>
      <c r="G582" s="2">
        <f>IF(front!J582-front!H582&gt;0,front!J582-front!H582,0)</f>
        <v>9591.3000000000011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8043.3764317261112</v>
      </c>
      <c r="J582" s="4">
        <f>D582/(constants!$A$4+constants!$B$4*data!D582+constants!$C$4*data!D582^2+constants!$D$4*data!D582^3+constants!$E$4*data!D582^4+constants!$F$4*data!D582^5+constants!$G$4*data!D582^6+constants!$H$4*data!D582^7)</f>
        <v>54232.974932934172</v>
      </c>
      <c r="K582" s="4">
        <f>E582/(constants!$A$4+constants!$B$4*data!E582+constants!$C$4*data!E582^2+constants!$D$4*data!E582^3+constants!$E$4*data!E582^4+constants!$F$4*data!E582^5+constants!$G$4*data!E582^6+constants!$H$4*data!E582^7)</f>
        <v>54232.974932934172</v>
      </c>
      <c r="L582" s="4">
        <f>F582/(constants!$A$4+constants!$B$4*data!F582+constants!$C$4*data!F582^2+constants!$D$4*data!F582^3+constants!$E$4*data!F582^4+constants!$F$4*data!F582^5+constants!$G$4*data!F582^6+constants!$H$4*data!F582^7)</f>
        <v>9743.9732024997866</v>
      </c>
      <c r="M582" s="4">
        <f>G582/(constants!$A$4+constants!$B$4*data!G582+constants!$C$4*data!G582^2+constants!$D$4*data!G582^3+constants!$E$4*data!G582^4+constants!$F$4*data!G582^5+constants!$G$4*data!G582^6+constants!$H$4*data!G582^7)</f>
        <v>9587.5728563918165</v>
      </c>
      <c r="N582" s="4"/>
      <c r="O582" s="4">
        <f t="shared" si="187"/>
        <v>13405.627386210184</v>
      </c>
      <c r="P582" s="4">
        <f t="shared" si="188"/>
        <v>10846.594986586835</v>
      </c>
      <c r="Q582" s="4">
        <f t="shared" si="175"/>
        <v>10846.594986586835</v>
      </c>
      <c r="R582" s="4">
        <f t="shared" si="189"/>
        <v>1623.9955337499644</v>
      </c>
      <c r="S582" s="4">
        <f t="shared" si="176"/>
        <v>1597.9288093986363</v>
      </c>
      <c r="T582" s="4">
        <f t="shared" si="177"/>
        <v>1.2359295615617538</v>
      </c>
      <c r="U582" s="4">
        <f t="shared" si="178"/>
        <v>1</v>
      </c>
      <c r="V582" s="4">
        <f t="shared" si="179"/>
        <v>0.98394901721734573</v>
      </c>
      <c r="W582" s="4"/>
      <c r="X582">
        <f>IF(front!E582&gt;$X$2,O582,P582)</f>
        <v>13405.627386210184</v>
      </c>
      <c r="Y582">
        <f t="shared" si="191"/>
        <v>13137.818952993332</v>
      </c>
      <c r="Z582">
        <f>SUMPRODUCT($B$7:$B$456,Y$7:Y$456,EXP(constants!$B$32+constants!$A$32*ABS($A$7:$A$456-$A582)))</f>
        <v>1.0374095016482598</v>
      </c>
      <c r="AA582">
        <f t="shared" si="171"/>
        <v>13136.781543491683</v>
      </c>
      <c r="AB582">
        <f t="shared" si="180"/>
        <v>13132.623934471932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5.0914894678025259E-6</v>
      </c>
      <c r="AJ582">
        <f>SUMPRODUCT(A582^constants!$E$28:$J$28,constants!$E$27:$J$27)</f>
        <v>7.1958846970047704E-7</v>
      </c>
      <c r="AL582" s="17">
        <f t="shared" si="174"/>
        <v>3.8769780458251249E-10</v>
      </c>
      <c r="AM582">
        <f t="shared" si="182"/>
        <v>0</v>
      </c>
      <c r="AN582" t="e">
        <f t="shared" si="183"/>
        <v>#DIV/0!</v>
      </c>
      <c r="AO582">
        <f t="shared" si="184"/>
        <v>0</v>
      </c>
      <c r="AQ582">
        <f t="shared" si="190"/>
        <v>3.8769780458251249E-10</v>
      </c>
      <c r="AS582" s="4" t="e">
        <f t="shared" si="185"/>
        <v>#DIV/0!</v>
      </c>
    </row>
    <row r="583" spans="1:45" x14ac:dyDescent="0.2">
      <c r="A583">
        <f>front!A583</f>
        <v>459.58</v>
      </c>
      <c r="B583" s="1">
        <f t="shared" si="186"/>
        <v>0.45999999999997954</v>
      </c>
      <c r="C583">
        <f>front!D583-front!B583</f>
        <v>8097.8599999999988</v>
      </c>
      <c r="D583" s="2">
        <f>front!E583-front!C583</f>
        <v>51822.8</v>
      </c>
      <c r="E583" s="2">
        <f>IF(front!F583-front!C583&gt;0,front!F583-front!C583,0)</f>
        <v>51822.8</v>
      </c>
      <c r="F583" s="2">
        <f>front!I583-front!H583</f>
        <v>9512.5</v>
      </c>
      <c r="G583" s="2">
        <f>IF(front!J583-front!H583&gt;0,front!J583-front!H583,0)</f>
        <v>9434.5999999999985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8088.1474441533519</v>
      </c>
      <c r="J583" s="4">
        <f>D583/(constants!$A$4+constants!$B$4*data!D583+constants!$C$4*data!D583^2+constants!$D$4*data!D583^3+constants!$E$4*data!D583^4+constants!$F$4*data!D583^5+constants!$G$4*data!D583^6+constants!$H$4*data!D583^7)</f>
        <v>54499.44669604599</v>
      </c>
      <c r="K583" s="4">
        <f>E583/(constants!$A$4+constants!$B$4*data!E583+constants!$C$4*data!E583^2+constants!$D$4*data!E583^3+constants!$E$4*data!E583^4+constants!$F$4*data!E583^5+constants!$G$4*data!E583^6+constants!$H$4*data!E583^7)</f>
        <v>54499.44669604599</v>
      </c>
      <c r="L583" s="4">
        <f>F583/(constants!$A$4+constants!$B$4*data!F583+constants!$C$4*data!F583^2+constants!$D$4*data!F583^3+constants!$E$4*data!F583^4+constants!$F$4*data!F583^5+constants!$G$4*data!F583^6+constants!$H$4*data!F583^7)</f>
        <v>9508.337913337431</v>
      </c>
      <c r="M583" s="4">
        <f>G583/(constants!$A$4+constants!$B$4*data!G583+constants!$C$4*data!G583^2+constants!$D$4*data!G583^3+constants!$E$4*data!G583^4+constants!$F$4*data!G583^5+constants!$G$4*data!G583^6+constants!$H$4*data!G583^7)</f>
        <v>9430.0218368302722</v>
      </c>
      <c r="N583" s="4"/>
      <c r="O583" s="4">
        <f t="shared" si="187"/>
        <v>13480.245740255586</v>
      </c>
      <c r="P583" s="4">
        <f t="shared" si="188"/>
        <v>10899.889339209198</v>
      </c>
      <c r="Q583" s="4">
        <f t="shared" si="175"/>
        <v>10899.889339209198</v>
      </c>
      <c r="R583" s="4">
        <f t="shared" si="189"/>
        <v>1584.7229855562387</v>
      </c>
      <c r="S583" s="4">
        <f t="shared" si="176"/>
        <v>1571.6703061383785</v>
      </c>
      <c r="T583" s="4">
        <f t="shared" si="177"/>
        <v>1.2367323484436032</v>
      </c>
      <c r="U583" s="4">
        <f t="shared" si="178"/>
        <v>1</v>
      </c>
      <c r="V583" s="4">
        <f t="shared" si="179"/>
        <v>0.99176343150391122</v>
      </c>
      <c r="W583" s="4"/>
      <c r="X583">
        <f>IF(front!E583&gt;$X$2,O583,P583)</f>
        <v>13480.245740255586</v>
      </c>
      <c r="Y583">
        <f t="shared" si="191"/>
        <v>13212.437307038734</v>
      </c>
      <c r="Z583">
        <f>SUMPRODUCT($B$7:$B$456,Y$7:Y$456,EXP(constants!$B$32+constants!$A$32*ABS($A$7:$A$456-$A583)))</f>
        <v>1.0106179161923778</v>
      </c>
      <c r="AA583">
        <f t="shared" ref="AA583:AA646" si="192">Y583-Z583</f>
        <v>13211.426689122542</v>
      </c>
      <c r="AB583">
        <f t="shared" si="180"/>
        <v>13207.269080102791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5.116902780248464E-6</v>
      </c>
      <c r="AJ583">
        <f>SUMPRODUCT(A583^constants!$E$28:$J$28,constants!$E$27:$J$27)</f>
        <v>7.2072382053877749E-7</v>
      </c>
      <c r="AL583" s="17">
        <f t="shared" ref="AL583:AL646" si="193">IF(AB583=0,0,AI583/AB583)</f>
        <v>3.8743079657226453E-10</v>
      </c>
      <c r="AM583">
        <f t="shared" si="182"/>
        <v>0</v>
      </c>
      <c r="AN583" t="e">
        <f t="shared" si="183"/>
        <v>#DIV/0!</v>
      </c>
      <c r="AO583">
        <f t="shared" si="184"/>
        <v>0</v>
      </c>
      <c r="AQ583">
        <f t="shared" si="190"/>
        <v>3.8743079657226453E-10</v>
      </c>
      <c r="AS583" s="4" t="e">
        <f t="shared" si="185"/>
        <v>#DIV/0!</v>
      </c>
    </row>
    <row r="584" spans="1:45" x14ac:dyDescent="0.2">
      <c r="A584">
        <f>front!A584</f>
        <v>460.05</v>
      </c>
      <c r="B584" s="1">
        <f t="shared" si="186"/>
        <v>0.47000000000002728</v>
      </c>
      <c r="C584">
        <f>front!D584-front!B584</f>
        <v>8161.73</v>
      </c>
      <c r="D584" s="2">
        <f>front!E584-front!C584</f>
        <v>51565.5</v>
      </c>
      <c r="E584" s="2">
        <f>IF(front!F584-front!C584&gt;0,front!F584-front!C584,0)</f>
        <v>51565.5</v>
      </c>
      <c r="F584" s="2">
        <f>front!I584-front!H584</f>
        <v>9717</v>
      </c>
      <c r="G584" s="2">
        <f>IF(front!J584-front!H584&gt;0,front!J584-front!H584,0)</f>
        <v>9630.2999999999993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8152.1825131706728</v>
      </c>
      <c r="J584" s="4">
        <f>D584/(constants!$A$4+constants!$B$4*data!D584+constants!$C$4*data!D584^2+constants!$D$4*data!D584^3+constants!$E$4*data!D584^4+constants!$F$4*data!D584^5+constants!$G$4*data!D584^6+constants!$H$4*data!D584^7)</f>
        <v>54214.835589937036</v>
      </c>
      <c r="K584" s="4">
        <f>E584/(constants!$A$4+constants!$B$4*data!E584+constants!$C$4*data!E584^2+constants!$D$4*data!E584^3+constants!$E$4*data!E584^4+constants!$F$4*data!E584^5+constants!$G$4*data!E584^6+constants!$H$4*data!E584^7)</f>
        <v>54214.835589937036</v>
      </c>
      <c r="L584" s="4">
        <f>F584/(constants!$A$4+constants!$B$4*data!F584+constants!$C$4*data!F584^2+constants!$D$4*data!F584^3+constants!$E$4*data!F584^4+constants!$F$4*data!F584^5+constants!$G$4*data!F584^6+constants!$H$4*data!F584^7)</f>
        <v>9713.9962990059921</v>
      </c>
      <c r="M584" s="4">
        <f>G584/(constants!$A$4+constants!$B$4*data!G584+constants!$C$4*data!G584^2+constants!$D$4*data!G584^3+constants!$E$4*data!G584^4+constants!$F$4*data!G584^5+constants!$G$4*data!G584^6+constants!$H$4*data!G584^7)</f>
        <v>9626.793396101808</v>
      </c>
      <c r="N584" s="4"/>
      <c r="O584" s="4">
        <f t="shared" ref="O584:O647" si="194">I584*1000/O$4</f>
        <v>13586.970855284455</v>
      </c>
      <c r="P584" s="4">
        <f t="shared" ref="P584:Q647" si="195">J584*1000/P$4</f>
        <v>10842.967117987408</v>
      </c>
      <c r="Q584" s="4">
        <f t="shared" si="195"/>
        <v>10842.967117987408</v>
      </c>
      <c r="R584" s="4">
        <f t="shared" ref="R584:S647" si="196">L584*1000/R$4</f>
        <v>1618.9993831676654</v>
      </c>
      <c r="S584" s="4">
        <f t="shared" si="196"/>
        <v>1604.4655660169681</v>
      </c>
      <c r="T584" s="4">
        <f t="shared" ref="T584:T647" si="197">O584/P584</f>
        <v>1.2530676066281725</v>
      </c>
      <c r="U584" s="4">
        <f t="shared" ref="U584:U647" si="198">Q584/P584</f>
        <v>1</v>
      </c>
      <c r="V584" s="4">
        <f t="shared" ref="V584:V647" si="199">S584/R584</f>
        <v>0.99102296313278326</v>
      </c>
      <c r="W584" s="4"/>
      <c r="X584">
        <f>IF(front!E584&gt;$X$2,O584,P584)</f>
        <v>13586.970855284455</v>
      </c>
      <c r="Y584">
        <f t="shared" si="191"/>
        <v>13319.162422067602</v>
      </c>
      <c r="Z584">
        <f>SUMPRODUCT($B$7:$B$456,Y$7:Y$456,EXP(constants!$B$32+constants!$A$32*ABS($A$7:$A$456-$A584)))</f>
        <v>0.98395840121768197</v>
      </c>
      <c r="AA584">
        <f t="shared" si="192"/>
        <v>13318.178463666385</v>
      </c>
      <c r="AB584">
        <f t="shared" ref="AB584:AB647" si="200">IF((AA584-$AA$3)&gt;0,AA584-$AA$3,0)</f>
        <v>13314.020854646635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5.1429204693434439E-6</v>
      </c>
      <c r="AJ584">
        <f>SUMPRODUCT(A584^constants!$E$28:$J$28,constants!$E$27:$J$27)</f>
        <v>7.2183347125189022E-7</v>
      </c>
      <c r="AL584" s="17">
        <f t="shared" si="193"/>
        <v>3.8627853489868529E-10</v>
      </c>
      <c r="AM584">
        <f t="shared" ref="AM584:AM647" si="201">IF(AG584=0,0,AJ584/AG584)</f>
        <v>0</v>
      </c>
      <c r="AN584" t="e">
        <f t="shared" ref="AN584:AN647" si="202">AL584/AM584</f>
        <v>#DIV/0!</v>
      </c>
      <c r="AO584">
        <f t="shared" ref="AO584:AO647" si="203">AM584*$AN$2</f>
        <v>0</v>
      </c>
      <c r="AQ584">
        <f t="shared" si="190"/>
        <v>3.8627853489868529E-10</v>
      </c>
      <c r="AS584" s="4" t="e">
        <f t="shared" ref="AS584:AS647" si="204">AL584/AO584</f>
        <v>#DIV/0!</v>
      </c>
    </row>
    <row r="585" spans="1:45" x14ac:dyDescent="0.2">
      <c r="A585">
        <f>front!A585</f>
        <v>460.51</v>
      </c>
      <c r="B585" s="1">
        <f t="shared" ref="B585:B648" si="205">A585-A584</f>
        <v>0.45999999999997954</v>
      </c>
      <c r="C585">
        <f>front!D585-front!B585</f>
        <v>8205.6699999999983</v>
      </c>
      <c r="D585" s="2">
        <f>front!E585-front!C585</f>
        <v>51971.8</v>
      </c>
      <c r="E585" s="2">
        <f>IF(front!F585-front!C585&gt;0,front!F585-front!C585,0)</f>
        <v>51971.8</v>
      </c>
      <c r="F585" s="2">
        <f>front!I585-front!H585</f>
        <v>9403.7000000000007</v>
      </c>
      <c r="G585" s="2">
        <f>IF(front!J585-front!H585&gt;0,front!J585-front!H585,0)</f>
        <v>9387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8196.2404249212923</v>
      </c>
      <c r="J585" s="4">
        <f>D585/(constants!$A$4+constants!$B$4*data!D585+constants!$C$4*data!D585^2+constants!$D$4*data!D585^3+constants!$E$4*data!D585^4+constants!$F$4*data!D585^5+constants!$G$4*data!D585^6+constants!$H$4*data!D585^7)</f>
        <v>54664.284845852249</v>
      </c>
      <c r="K585" s="4">
        <f>E585/(constants!$A$4+constants!$B$4*data!E585+constants!$C$4*data!E585^2+constants!$D$4*data!E585^3+constants!$E$4*data!E585^4+constants!$F$4*data!E585^5+constants!$G$4*data!E585^6+constants!$H$4*data!E585^7)</f>
        <v>54664.284845852249</v>
      </c>
      <c r="L585" s="4">
        <f>F585/(constants!$A$4+constants!$B$4*data!F585+constants!$C$4*data!F585^2+constants!$D$4*data!F585^3+constants!$E$4*data!F585^4+constants!$F$4*data!F585^5+constants!$G$4*data!F585^6+constants!$H$4*data!F585^7)</f>
        <v>9398.9605910412629</v>
      </c>
      <c r="M585" s="4">
        <f>G585/(constants!$A$4+constants!$B$4*data!G585+constants!$C$4*data!G585^2+constants!$D$4*data!G585^3+constants!$E$4*data!G585^4+constants!$F$4*data!G585^5+constants!$G$4*data!G585^6+constants!$H$4*data!G585^7)</f>
        <v>9382.1743377809635</v>
      </c>
      <c r="N585" s="4"/>
      <c r="O585" s="4">
        <f t="shared" si="194"/>
        <v>13660.400708202153</v>
      </c>
      <c r="P585" s="4">
        <f t="shared" si="195"/>
        <v>10932.856969170449</v>
      </c>
      <c r="Q585" s="4">
        <f t="shared" si="195"/>
        <v>10932.856969170449</v>
      </c>
      <c r="R585" s="4">
        <f t="shared" si="196"/>
        <v>1566.4934318402106</v>
      </c>
      <c r="S585" s="4">
        <f t="shared" si="196"/>
        <v>1563.6957229634938</v>
      </c>
      <c r="T585" s="4">
        <f t="shared" si="197"/>
        <v>1.2494813338108328</v>
      </c>
      <c r="U585" s="4">
        <f t="shared" si="198"/>
        <v>1</v>
      </c>
      <c r="V585" s="4">
        <f t="shared" si="199"/>
        <v>0.99821403089227756</v>
      </c>
      <c r="W585" s="4"/>
      <c r="X585">
        <f>IF(front!E585&gt;$X$2,O585,P585)</f>
        <v>13660.400708202153</v>
      </c>
      <c r="Y585">
        <f t="shared" si="191"/>
        <v>13392.5922749853</v>
      </c>
      <c r="Z585">
        <f>SUMPRODUCT($B$7:$B$456,Y$7:Y$456,EXP(constants!$B$32+constants!$A$32*ABS($A$7:$A$456-$A585)))</f>
        <v>0.95854721542328503</v>
      </c>
      <c r="AA585">
        <f t="shared" si="192"/>
        <v>13391.633727769877</v>
      </c>
      <c r="AB585">
        <f t="shared" si="200"/>
        <v>13387.476118750126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5.1684351309923936E-6</v>
      </c>
      <c r="AJ585">
        <f>SUMPRODUCT(A585^constants!$E$28:$J$28,constants!$E$27:$J$27)</f>
        <v>7.2286850961528421E-7</v>
      </c>
      <c r="AL585" s="17">
        <f t="shared" si="193"/>
        <v>3.8606493749435168E-10</v>
      </c>
      <c r="AM585">
        <f t="shared" si="201"/>
        <v>0</v>
      </c>
      <c r="AN585" t="e">
        <f t="shared" si="202"/>
        <v>#DIV/0!</v>
      </c>
      <c r="AO585">
        <f t="shared" si="203"/>
        <v>0</v>
      </c>
      <c r="AQ585">
        <f t="shared" si="190"/>
        <v>3.8606493749435168E-10</v>
      </c>
      <c r="AS585" s="4" t="e">
        <f t="shared" si="204"/>
        <v>#DIV/0!</v>
      </c>
    </row>
    <row r="586" spans="1:45" x14ac:dyDescent="0.2">
      <c r="A586">
        <f>front!A586</f>
        <v>460.98</v>
      </c>
      <c r="B586" s="1">
        <f t="shared" si="205"/>
        <v>0.47000000000002728</v>
      </c>
      <c r="C586">
        <f>front!D586-front!B586</f>
        <v>8287.07</v>
      </c>
      <c r="D586" s="2">
        <f>front!E586-front!C586</f>
        <v>52281.8</v>
      </c>
      <c r="E586" s="2">
        <f>IF(front!F586-front!C586&gt;0,front!F586-front!C586,0)</f>
        <v>52281.8</v>
      </c>
      <c r="F586" s="2">
        <f>front!I586-front!H586</f>
        <v>9313.2000000000007</v>
      </c>
      <c r="G586" s="2">
        <f>IF(front!J586-front!H586&gt;0,front!J586-front!H586,0)</f>
        <v>9256.2000000000007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8277.8683406955606</v>
      </c>
      <c r="J586" s="4">
        <f>D586/(constants!$A$4+constants!$B$4*data!D586+constants!$C$4*data!D586^2+constants!$D$4*data!D586^3+constants!$E$4*data!D586^4+constants!$F$4*data!D586^5+constants!$G$4*data!D586^6+constants!$H$4*data!D586^7)</f>
        <v>55007.292624847738</v>
      </c>
      <c r="K586" s="4">
        <f>E586/(constants!$A$4+constants!$B$4*data!E586+constants!$C$4*data!E586^2+constants!$D$4*data!E586^3+constants!$E$4*data!E586^4+constants!$F$4*data!E586^5+constants!$G$4*data!E586^6+constants!$H$4*data!E586^7)</f>
        <v>55007.292624847738</v>
      </c>
      <c r="L586" s="4">
        <f>F586/(constants!$A$4+constants!$B$4*data!F586+constants!$C$4*data!F586^2+constants!$D$4*data!F586^3+constants!$E$4*data!F586^4+constants!$F$4*data!F586^5+constants!$G$4*data!F586^6+constants!$H$4*data!F586^7)</f>
        <v>9308.0006282434169</v>
      </c>
      <c r="M586" s="4">
        <f>G586/(constants!$A$4+constants!$B$4*data!G586+constants!$C$4*data!G586^2+constants!$D$4*data!G586^3+constants!$E$4*data!G586^4+constants!$F$4*data!G586^5+constants!$G$4*data!G586^6+constants!$H$4*data!G586^7)</f>
        <v>9250.7202591855366</v>
      </c>
      <c r="N586" s="4"/>
      <c r="O586" s="4">
        <f t="shared" si="194"/>
        <v>13796.447234492602</v>
      </c>
      <c r="P586" s="4">
        <f t="shared" si="195"/>
        <v>11001.458524969548</v>
      </c>
      <c r="Q586" s="4">
        <f t="shared" si="195"/>
        <v>11001.458524969548</v>
      </c>
      <c r="R586" s="4">
        <f t="shared" si="196"/>
        <v>1551.3334380405695</v>
      </c>
      <c r="S586" s="4">
        <f t="shared" si="196"/>
        <v>1541.786709864256</v>
      </c>
      <c r="T586" s="4">
        <f t="shared" si="197"/>
        <v>1.254056196565154</v>
      </c>
      <c r="U586" s="4">
        <f t="shared" si="198"/>
        <v>1</v>
      </c>
      <c r="V586" s="4">
        <f t="shared" si="199"/>
        <v>0.99384611461197425</v>
      </c>
      <c r="W586" s="4"/>
      <c r="X586">
        <f>IF(front!E586&gt;$X$2,O586,P586)</f>
        <v>13796.447234492602</v>
      </c>
      <c r="Y586">
        <f t="shared" si="191"/>
        <v>13528.638801275749</v>
      </c>
      <c r="Z586">
        <f>SUMPRODUCT($B$7:$B$456,Y$7:Y$456,EXP(constants!$B$32+constants!$A$32*ABS($A$7:$A$456-$A586)))</f>
        <v>0.93326129535983582</v>
      </c>
      <c r="AA586">
        <f t="shared" si="192"/>
        <v>13527.705539980388</v>
      </c>
      <c r="AB586">
        <f t="shared" si="200"/>
        <v>13523.547930960638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5.1945558209809815E-6</v>
      </c>
      <c r="AJ586">
        <f>SUMPRODUCT(A586^constants!$E$28:$J$28,constants!$E$27:$J$27)</f>
        <v>7.2387217426862467E-7</v>
      </c>
      <c r="AL586" s="17">
        <f t="shared" si="193"/>
        <v>3.8411190964825376E-10</v>
      </c>
      <c r="AM586">
        <f t="shared" si="201"/>
        <v>0</v>
      </c>
      <c r="AN586" t="e">
        <f t="shared" si="202"/>
        <v>#DIV/0!</v>
      </c>
      <c r="AO586">
        <f t="shared" si="203"/>
        <v>0</v>
      </c>
      <c r="AQ586">
        <f t="shared" si="190"/>
        <v>3.8411190964825376E-10</v>
      </c>
      <c r="AS586" s="4" t="e">
        <f t="shared" si="204"/>
        <v>#DIV/0!</v>
      </c>
    </row>
    <row r="587" spans="1:45" x14ac:dyDescent="0.2">
      <c r="A587">
        <f>front!A587</f>
        <v>461.44</v>
      </c>
      <c r="B587" s="1">
        <f t="shared" si="205"/>
        <v>0.45999999999997954</v>
      </c>
      <c r="C587">
        <f>front!D587-front!B587</f>
        <v>8324.14</v>
      </c>
      <c r="D587" s="2">
        <f>front!E587-front!C587</f>
        <v>50881.9</v>
      </c>
      <c r="E587" s="2">
        <f>IF(front!F587-front!C587&gt;0,front!F587-front!C587,0)</f>
        <v>50881.9</v>
      </c>
      <c r="F587" s="2">
        <f>front!I587-front!H587</f>
        <v>9018.9000000000015</v>
      </c>
      <c r="G587" s="2">
        <f>IF(front!J587-front!H587&gt;0,front!J587-front!H587,0)</f>
        <v>8949.2999999999993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8315.0462565309517</v>
      </c>
      <c r="J587" s="4">
        <f>D587/(constants!$A$4+constants!$B$4*data!D587+constants!$C$4*data!D587^2+constants!$D$4*data!D587^3+constants!$E$4*data!D587^4+constants!$F$4*data!D587^5+constants!$G$4*data!D587^6+constants!$H$4*data!D587^7)</f>
        <v>53458.901056723887</v>
      </c>
      <c r="K587" s="4">
        <f>E587/(constants!$A$4+constants!$B$4*data!E587+constants!$C$4*data!E587^2+constants!$D$4*data!E587^3+constants!$E$4*data!E587^4+constants!$F$4*data!E587^5+constants!$G$4*data!E587^6+constants!$H$4*data!E587^7)</f>
        <v>53458.901056723887</v>
      </c>
      <c r="L587" s="4">
        <f>F587/(constants!$A$4+constants!$B$4*data!F587+constants!$C$4*data!F587^2+constants!$D$4*data!F587^3+constants!$E$4*data!F587^4+constants!$F$4*data!F587^5+constants!$G$4*data!F587^6+constants!$H$4*data!F587^7)</f>
        <v>9012.3291556809399</v>
      </c>
      <c r="M587" s="4">
        <f>G587/(constants!$A$4+constants!$B$4*data!G587+constants!$C$4*data!G587^2+constants!$D$4*data!G587^3+constants!$E$4*data!G587^4+constants!$F$4*data!G587^5+constants!$G$4*data!G587^6+constants!$H$4*data!G587^7)</f>
        <v>8942.432008176118</v>
      </c>
      <c r="N587" s="4"/>
      <c r="O587" s="4">
        <f t="shared" si="194"/>
        <v>13858.410427551586</v>
      </c>
      <c r="P587" s="4">
        <f t="shared" si="195"/>
        <v>10691.780211344778</v>
      </c>
      <c r="Q587" s="4">
        <f t="shared" si="195"/>
        <v>10691.780211344778</v>
      </c>
      <c r="R587" s="4">
        <f t="shared" si="196"/>
        <v>1502.0548592801565</v>
      </c>
      <c r="S587" s="4">
        <f t="shared" si="196"/>
        <v>1490.4053346960197</v>
      </c>
      <c r="T587" s="4">
        <f t="shared" si="197"/>
        <v>1.2961742716004185</v>
      </c>
      <c r="U587" s="4">
        <f t="shared" si="198"/>
        <v>1</v>
      </c>
      <c r="V587" s="4">
        <f t="shared" si="199"/>
        <v>0.99224427489304901</v>
      </c>
      <c r="W587" s="4"/>
      <c r="X587">
        <f>IF(front!E587&gt;$X$2,O587,P587)</f>
        <v>13858.410427551586</v>
      </c>
      <c r="Y587">
        <f t="shared" si="191"/>
        <v>13590.601994334733</v>
      </c>
      <c r="Z587">
        <f>SUMPRODUCT($B$7:$B$456,Y$7:Y$456,EXP(constants!$B$32+constants!$A$32*ABS($A$7:$A$456-$A587)))</f>
        <v>0.90915938602936031</v>
      </c>
      <c r="AA587">
        <f t="shared" si="192"/>
        <v>13589.692834948704</v>
      </c>
      <c r="AB587">
        <f t="shared" si="200"/>
        <v>13585.535225928954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5.2201707500038172E-6</v>
      </c>
      <c r="AJ587">
        <f>SUMPRODUCT(A587^constants!$E$28:$J$28,constants!$E$27:$J$27)</f>
        <v>7.2480002264141115E-7</v>
      </c>
      <c r="AL587" s="17">
        <f t="shared" si="193"/>
        <v>3.8424476203489963E-10</v>
      </c>
      <c r="AM587">
        <f t="shared" si="201"/>
        <v>0</v>
      </c>
      <c r="AN587" t="e">
        <f t="shared" si="202"/>
        <v>#DIV/0!</v>
      </c>
      <c r="AO587">
        <f t="shared" si="203"/>
        <v>0</v>
      </c>
      <c r="AQ587">
        <f t="shared" si="190"/>
        <v>3.8424476203489963E-10</v>
      </c>
      <c r="AS587" s="4" t="e">
        <f t="shared" si="204"/>
        <v>#DIV/0!</v>
      </c>
    </row>
    <row r="588" spans="1:45" x14ac:dyDescent="0.2">
      <c r="A588">
        <f>front!A588</f>
        <v>461.9</v>
      </c>
      <c r="B588" s="1">
        <f t="shared" si="205"/>
        <v>0.45999999999997954</v>
      </c>
      <c r="C588">
        <f>front!D588-front!B588</f>
        <v>8408.6</v>
      </c>
      <c r="D588" s="2">
        <f>front!E588-front!C588</f>
        <v>51226.3</v>
      </c>
      <c r="E588" s="2">
        <f>IF(front!F588-front!C588&gt;0,front!F588-front!C588,0)</f>
        <v>51226.3</v>
      </c>
      <c r="F588" s="2">
        <f>front!I588-front!H588</f>
        <v>8585.2000000000007</v>
      </c>
      <c r="G588" s="2">
        <f>IF(front!J588-front!H588&gt;0,front!J588-front!H588,0)</f>
        <v>8522.7000000000007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8399.7618828262603</v>
      </c>
      <c r="J588" s="4">
        <f>D588/(constants!$A$4+constants!$B$4*data!D588+constants!$C$4*data!D588^2+constants!$D$4*data!D588^3+constants!$E$4*data!D588^4+constants!$F$4*data!D588^5+constants!$G$4*data!D588^6+constants!$H$4*data!D588^7)</f>
        <v>53839.703350830001</v>
      </c>
      <c r="K588" s="4">
        <f>E588/(constants!$A$4+constants!$B$4*data!E588+constants!$C$4*data!E588^2+constants!$D$4*data!E588^3+constants!$E$4*data!E588^4+constants!$F$4*data!E588^5+constants!$G$4*data!E588^6+constants!$H$4*data!E588^7)</f>
        <v>53839.703350830001</v>
      </c>
      <c r="L588" s="4">
        <f>F588/(constants!$A$4+constants!$B$4*data!F588+constants!$C$4*data!F588^2+constants!$D$4*data!F588^3+constants!$E$4*data!F588^4+constants!$F$4*data!F588^5+constants!$G$4*data!F588^6+constants!$H$4*data!F588^7)</f>
        <v>8576.9409537152587</v>
      </c>
      <c r="M588" s="4">
        <f>G588/(constants!$A$4+constants!$B$4*data!G588+constants!$C$4*data!G588^2+constants!$D$4*data!G588^3+constants!$E$4*data!G588^4+constants!$F$4*data!G588^5+constants!$G$4*data!G588^6+constants!$H$4*data!G588^7)</f>
        <v>8514.2290423410886</v>
      </c>
      <c r="N588" s="4"/>
      <c r="O588" s="4">
        <f t="shared" si="194"/>
        <v>13999.603138043765</v>
      </c>
      <c r="P588" s="4">
        <f t="shared" si="195"/>
        <v>10767.940670166001</v>
      </c>
      <c r="Q588" s="4">
        <f t="shared" si="195"/>
        <v>10767.940670166001</v>
      </c>
      <c r="R588" s="4">
        <f t="shared" si="196"/>
        <v>1429.4901589525432</v>
      </c>
      <c r="S588" s="4">
        <f t="shared" si="196"/>
        <v>1419.0381737235148</v>
      </c>
      <c r="T588" s="4">
        <f t="shared" si="197"/>
        <v>1.3001188961628951</v>
      </c>
      <c r="U588" s="4">
        <f t="shared" si="198"/>
        <v>1</v>
      </c>
      <c r="V588" s="4">
        <f t="shared" si="199"/>
        <v>0.99268831256824663</v>
      </c>
      <c r="W588" s="4"/>
      <c r="X588">
        <f>IF(front!E588&gt;$X$2,O588,P588)</f>
        <v>13999.603138043765</v>
      </c>
      <c r="Y588">
        <f t="shared" si="191"/>
        <v>13731.794704826912</v>
      </c>
      <c r="Z588">
        <f>SUMPRODUCT($B$7:$B$456,Y$7:Y$456,EXP(constants!$B$32+constants!$A$32*ABS($A$7:$A$456-$A588)))</f>
        <v>0.88567991977700511</v>
      </c>
      <c r="AA588">
        <f t="shared" si="192"/>
        <v>13730.909024907136</v>
      </c>
      <c r="AB588">
        <f t="shared" si="200"/>
        <v>13726.751415887386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5.2458348710679378E-6</v>
      </c>
      <c r="AJ588">
        <f>SUMPRODUCT(A588^constants!$E$28:$J$28,constants!$E$27:$J$27)</f>
        <v>7.2567226008449096E-7</v>
      </c>
      <c r="AL588" s="17">
        <f t="shared" si="193"/>
        <v>3.8216142422426267E-10</v>
      </c>
      <c r="AM588">
        <f t="shared" si="201"/>
        <v>0</v>
      </c>
      <c r="AN588" t="e">
        <f t="shared" si="202"/>
        <v>#DIV/0!</v>
      </c>
      <c r="AO588">
        <f t="shared" si="203"/>
        <v>0</v>
      </c>
      <c r="AQ588">
        <f t="shared" si="190"/>
        <v>3.8216142422426267E-10</v>
      </c>
      <c r="AS588" s="4" t="e">
        <f t="shared" si="204"/>
        <v>#DIV/0!</v>
      </c>
    </row>
    <row r="589" spans="1:45" x14ac:dyDescent="0.2">
      <c r="A589">
        <f>front!A589</f>
        <v>462.37</v>
      </c>
      <c r="B589" s="1">
        <f t="shared" si="205"/>
        <v>0.47000000000002728</v>
      </c>
      <c r="C589">
        <f>front!D589-front!B589</f>
        <v>8467.5400000000009</v>
      </c>
      <c r="D589" s="2">
        <f>front!E589-front!C589</f>
        <v>52187.6</v>
      </c>
      <c r="E589" s="2">
        <f>IF(front!F589-front!C589&gt;0,front!F589-front!C589,0)</f>
        <v>52187.6</v>
      </c>
      <c r="F589" s="2">
        <f>front!I589-front!H589</f>
        <v>8243.6</v>
      </c>
      <c r="G589" s="2">
        <f>IF(front!J589-front!H589&gt;0,front!J589-front!H589,0)</f>
        <v>8138.3000000000011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8458.8883862704406</v>
      </c>
      <c r="J589" s="4">
        <f>D589/(constants!$A$4+constants!$B$4*data!D589+constants!$C$4*data!D589^2+constants!$D$4*data!D589^3+constants!$E$4*data!D589^4+constants!$F$4*data!D589^5+constants!$G$4*data!D589^6+constants!$H$4*data!D589^7)</f>
        <v>54903.054281730372</v>
      </c>
      <c r="K589" s="4">
        <f>E589/(constants!$A$4+constants!$B$4*data!E589+constants!$C$4*data!E589^2+constants!$D$4*data!E589^3+constants!$E$4*data!E589^4+constants!$F$4*data!E589^5+constants!$G$4*data!E589^6+constants!$H$4*data!E589^7)</f>
        <v>54903.054281730372</v>
      </c>
      <c r="L589" s="4">
        <f>F589/(constants!$A$4+constants!$B$4*data!F589+constants!$C$4*data!F589^2+constants!$D$4*data!F589^3+constants!$E$4*data!F589^4+constants!$F$4*data!F589^5+constants!$G$4*data!F589^6+constants!$H$4*data!F589^7)</f>
        <v>8234.2750870311756</v>
      </c>
      <c r="M589" s="4">
        <f>G589/(constants!$A$4+constants!$B$4*data!G589+constants!$C$4*data!G589^2+constants!$D$4*data!G589^3+constants!$E$4*data!G589^4+constants!$F$4*data!G589^5+constants!$G$4*data!G589^6+constants!$H$4*data!G589^7)</f>
        <v>8128.6910928523166</v>
      </c>
      <c r="N589" s="4"/>
      <c r="O589" s="4">
        <f t="shared" si="194"/>
        <v>14098.147310450735</v>
      </c>
      <c r="P589" s="4">
        <f t="shared" si="195"/>
        <v>10980.610856346073</v>
      </c>
      <c r="Q589" s="4">
        <f t="shared" si="195"/>
        <v>10980.610856346073</v>
      </c>
      <c r="R589" s="4">
        <f t="shared" si="196"/>
        <v>1372.3791811718625</v>
      </c>
      <c r="S589" s="4">
        <f t="shared" si="196"/>
        <v>1354.7818488087194</v>
      </c>
      <c r="T589" s="4">
        <f t="shared" si="197"/>
        <v>1.2839128437288105</v>
      </c>
      <c r="U589" s="4">
        <f t="shared" si="198"/>
        <v>1</v>
      </c>
      <c r="V589" s="4">
        <f t="shared" si="199"/>
        <v>0.98717749977224456</v>
      </c>
      <c r="W589" s="4"/>
      <c r="X589">
        <f>IF(front!E589&gt;$X$2,O589,P589)</f>
        <v>14098.147310450735</v>
      </c>
      <c r="Y589">
        <f t="shared" si="191"/>
        <v>13830.338877233882</v>
      </c>
      <c r="Z589">
        <f>SUMPRODUCT($B$7:$B$456,Y$7:Y$456,EXP(constants!$B$32+constants!$A$32*ABS($A$7:$A$456-$A589)))</f>
        <v>0.86231619674600746</v>
      </c>
      <c r="AA589">
        <f t="shared" si="192"/>
        <v>13829.476561037136</v>
      </c>
      <c r="AB589">
        <f t="shared" si="200"/>
        <v>13825.318952017386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5.272107436901837E-6</v>
      </c>
      <c r="AJ589">
        <f>SUMPRODUCT(A589^constants!$E$28:$J$28,constants!$E$27:$J$27)</f>
        <v>7.2650420902977244E-7</v>
      </c>
      <c r="AL589" s="17">
        <f t="shared" si="193"/>
        <v>3.8133712901665341E-10</v>
      </c>
      <c r="AM589">
        <f t="shared" si="201"/>
        <v>0</v>
      </c>
      <c r="AN589" t="e">
        <f t="shared" si="202"/>
        <v>#DIV/0!</v>
      </c>
      <c r="AO589">
        <f t="shared" si="203"/>
        <v>0</v>
      </c>
      <c r="AQ589">
        <f t="shared" ref="AQ589:AQ652" si="206">AL589</f>
        <v>3.8133712901665341E-10</v>
      </c>
      <c r="AS589" s="4" t="e">
        <f t="shared" si="204"/>
        <v>#DIV/0!</v>
      </c>
    </row>
    <row r="590" spans="1:45" x14ac:dyDescent="0.2">
      <c r="A590">
        <f>front!A590</f>
        <v>462.83</v>
      </c>
      <c r="B590" s="1">
        <f t="shared" si="205"/>
        <v>0.45999999999997954</v>
      </c>
      <c r="C590">
        <f>front!D590-front!B590</f>
        <v>8543.5299999999988</v>
      </c>
      <c r="D590" s="2">
        <f>front!E590-front!C590</f>
        <v>52407.8</v>
      </c>
      <c r="E590" s="2">
        <f>IF(front!F590-front!C590&gt;0,front!F590-front!C590,0)</f>
        <v>52407.8</v>
      </c>
      <c r="F590" s="2">
        <f>front!I590-front!H590</f>
        <v>8532.8999999999978</v>
      </c>
      <c r="G590" s="2">
        <f>IF(front!J590-front!H590&gt;0,front!J590-front!H590,0)</f>
        <v>8428.5999999999985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8535.1288127789885</v>
      </c>
      <c r="J590" s="4">
        <f>D590/(constants!$A$4+constants!$B$4*data!D590+constants!$C$4*data!D590^2+constants!$D$4*data!D590^3+constants!$E$4*data!D590^4+constants!$F$4*data!D590^5+constants!$G$4*data!D590^6+constants!$H$4*data!D590^7)</f>
        <v>55146.731410600107</v>
      </c>
      <c r="K590" s="4">
        <f>E590/(constants!$A$4+constants!$B$4*data!E590+constants!$C$4*data!E590^2+constants!$D$4*data!E590^3+constants!$E$4*data!E590^4+constants!$F$4*data!E590^5+constants!$G$4*data!E590^6+constants!$H$4*data!E590^7)</f>
        <v>55146.731410600107</v>
      </c>
      <c r="L590" s="4">
        <f>F590/(constants!$A$4+constants!$B$4*data!F590+constants!$C$4*data!F590^2+constants!$D$4*data!F590^3+constants!$E$4*data!F590^4+constants!$F$4*data!F590^5+constants!$G$4*data!F590^6+constants!$H$4*data!F590^7)</f>
        <v>8524.4631008774304</v>
      </c>
      <c r="M590" s="4">
        <f>G590/(constants!$A$4+constants!$B$4*data!G590+constants!$C$4*data!G590^2+constants!$D$4*data!G590^3+constants!$E$4*data!G590^4+constants!$F$4*data!G590^5+constants!$G$4*data!G590^6+constants!$H$4*data!G590^7)</f>
        <v>8419.8244162845385</v>
      </c>
      <c r="N590" s="4"/>
      <c r="O590" s="4">
        <f t="shared" si="194"/>
        <v>14225.214687964981</v>
      </c>
      <c r="P590" s="4">
        <f t="shared" si="195"/>
        <v>11029.346282120021</v>
      </c>
      <c r="Q590" s="4">
        <f t="shared" si="195"/>
        <v>11029.346282120021</v>
      </c>
      <c r="R590" s="4">
        <f t="shared" si="196"/>
        <v>1420.7438501462384</v>
      </c>
      <c r="S590" s="4">
        <f t="shared" si="196"/>
        <v>1403.3040693807566</v>
      </c>
      <c r="T590" s="4">
        <f t="shared" si="197"/>
        <v>1.289760455796539</v>
      </c>
      <c r="U590" s="4">
        <f t="shared" si="198"/>
        <v>1</v>
      </c>
      <c r="V590" s="4">
        <f t="shared" si="199"/>
        <v>0.98772489441802847</v>
      </c>
      <c r="W590" s="4"/>
      <c r="X590">
        <f>IF(front!E590&gt;$X$2,O590,P590)</f>
        <v>14225.214687964981</v>
      </c>
      <c r="Y590">
        <f t="shared" si="191"/>
        <v>13957.406254748128</v>
      </c>
      <c r="Z590">
        <f>SUMPRODUCT($B$7:$B$456,Y$7:Y$456,EXP(constants!$B$32+constants!$A$32*ABS($A$7:$A$456-$A590)))</f>
        <v>0.84004647776000874</v>
      </c>
      <c r="AA590">
        <f t="shared" si="192"/>
        <v>13956.566208270367</v>
      </c>
      <c r="AB590">
        <f t="shared" si="200"/>
        <v>13952.408599250617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5.2978701921931472E-6</v>
      </c>
      <c r="AJ590">
        <f>SUMPRODUCT(A590^constants!$E$28:$J$28,constants!$E$27:$J$27)</f>
        <v>7.2725867279575676E-7</v>
      </c>
      <c r="AL590" s="17">
        <f t="shared" si="193"/>
        <v>3.7971008048586647E-10</v>
      </c>
      <c r="AM590">
        <f t="shared" si="201"/>
        <v>0</v>
      </c>
      <c r="AN590" t="e">
        <f t="shared" si="202"/>
        <v>#DIV/0!</v>
      </c>
      <c r="AO590">
        <f t="shared" si="203"/>
        <v>0</v>
      </c>
      <c r="AQ590">
        <f t="shared" si="206"/>
        <v>3.7971008048586647E-10</v>
      </c>
      <c r="AS590" s="4" t="e">
        <f t="shared" si="204"/>
        <v>#DIV/0!</v>
      </c>
    </row>
    <row r="591" spans="1:45" x14ac:dyDescent="0.2">
      <c r="A591">
        <f>front!A591</f>
        <v>463.29</v>
      </c>
      <c r="B591" s="1">
        <f t="shared" si="205"/>
        <v>0.46000000000003638</v>
      </c>
      <c r="C591">
        <f>front!D591-front!B591</f>
        <v>8575.93</v>
      </c>
      <c r="D591" s="2">
        <f>front!E591-front!C591</f>
        <v>51171.6</v>
      </c>
      <c r="E591" s="2">
        <f>IF(front!F591-front!C591&gt;0,front!F591-front!C591,0)</f>
        <v>51171.6</v>
      </c>
      <c r="F591" s="2">
        <f>front!I591-front!H591</f>
        <v>8547.1</v>
      </c>
      <c r="G591" s="2">
        <f>IF(front!J591-front!H591&gt;0,front!J591-front!H591,0)</f>
        <v>8479.3000000000011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8567.6390358533408</v>
      </c>
      <c r="J591" s="4">
        <f>D591/(constants!$A$4+constants!$B$4*data!D591+constants!$C$4*data!D591^2+constants!$D$4*data!D591^3+constants!$E$4*data!D591^4+constants!$F$4*data!D591^5+constants!$G$4*data!D591^6+constants!$H$4*data!D591^7)</f>
        <v>53779.216311269869</v>
      </c>
      <c r="K591" s="4">
        <f>E591/(constants!$A$4+constants!$B$4*data!E591+constants!$C$4*data!E591^2+constants!$D$4*data!E591^3+constants!$E$4*data!E591^4+constants!$F$4*data!E591^5+constants!$G$4*data!E591^6+constants!$H$4*data!E591^7)</f>
        <v>53779.216311269869</v>
      </c>
      <c r="L591" s="4">
        <f>F591/(constants!$A$4+constants!$B$4*data!F591+constants!$C$4*data!F591^2+constants!$D$4*data!F591^3+constants!$E$4*data!F591^4+constants!$F$4*data!F591^5+constants!$G$4*data!F591^6+constants!$H$4*data!F591^7)</f>
        <v>8538.7108562133089</v>
      </c>
      <c r="M591" s="4">
        <f>G591/(constants!$A$4+constants!$B$4*data!G591+constants!$C$4*data!G591^2+constants!$D$4*data!G591^3+constants!$E$4*data!G591^4+constants!$F$4*data!G591^5+constants!$G$4*data!G591^6+constants!$H$4*data!G591^7)</f>
        <v>8470.6864039787361</v>
      </c>
      <c r="N591" s="4"/>
      <c r="O591" s="4">
        <f t="shared" si="194"/>
        <v>14279.398393088903</v>
      </c>
      <c r="P591" s="4">
        <f t="shared" si="195"/>
        <v>10755.843262253975</v>
      </c>
      <c r="Q591" s="4">
        <f t="shared" si="195"/>
        <v>10755.843262253975</v>
      </c>
      <c r="R591" s="4">
        <f t="shared" si="196"/>
        <v>1423.1184760355516</v>
      </c>
      <c r="S591" s="4">
        <f t="shared" si="196"/>
        <v>1411.7810673297893</v>
      </c>
      <c r="T591" s="4">
        <f t="shared" si="197"/>
        <v>1.3275945032780756</v>
      </c>
      <c r="U591" s="4">
        <f t="shared" si="198"/>
        <v>1</v>
      </c>
      <c r="V591" s="4">
        <f t="shared" si="199"/>
        <v>0.99203340488042469</v>
      </c>
      <c r="W591" s="4"/>
      <c r="X591">
        <f>IF(front!E591&gt;$X$2,O591,P591)</f>
        <v>14279.398393088903</v>
      </c>
      <c r="Y591">
        <f t="shared" si="191"/>
        <v>14011.58995987205</v>
      </c>
      <c r="Z591">
        <f>SUMPRODUCT($B$7:$B$456,Y$7:Y$456,EXP(constants!$B$32+constants!$A$32*ABS($A$7:$A$456-$A591)))</f>
        <v>0.81835188467977926</v>
      </c>
      <c r="AA591">
        <f t="shared" si="192"/>
        <v>14010.77160798737</v>
      </c>
      <c r="AB591">
        <f t="shared" si="200"/>
        <v>14006.613998967619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5.3236813270054245E-6</v>
      </c>
      <c r="AJ591">
        <f>SUMPRODUCT(A591^constants!$E$28:$J$28,constants!$E$27:$J$27)</f>
        <v>7.2795219962590524E-7</v>
      </c>
      <c r="AL591" s="17">
        <f t="shared" si="193"/>
        <v>3.8008338970416511E-10</v>
      </c>
      <c r="AM591">
        <f t="shared" si="201"/>
        <v>0</v>
      </c>
      <c r="AN591" t="e">
        <f t="shared" si="202"/>
        <v>#DIV/0!</v>
      </c>
      <c r="AO591">
        <f t="shared" si="203"/>
        <v>0</v>
      </c>
      <c r="AQ591">
        <f t="shared" si="206"/>
        <v>3.8008338970416511E-10</v>
      </c>
      <c r="AS591" s="4" t="e">
        <f t="shared" si="204"/>
        <v>#DIV/0!</v>
      </c>
    </row>
    <row r="592" spans="1:45" x14ac:dyDescent="0.2">
      <c r="A592">
        <f>front!A592</f>
        <v>463.76</v>
      </c>
      <c r="B592" s="1">
        <f t="shared" si="205"/>
        <v>0.46999999999997044</v>
      </c>
      <c r="C592">
        <f>front!D592-front!B592</f>
        <v>8648</v>
      </c>
      <c r="D592" s="2">
        <f>front!E592-front!C592</f>
        <v>51995.199999999997</v>
      </c>
      <c r="E592" s="2">
        <f>IF(front!F592-front!C592&gt;0,front!F592-front!C592,0)</f>
        <v>51995.199999999997</v>
      </c>
      <c r="F592" s="2">
        <f>front!I592-front!H592</f>
        <v>9022.7000000000007</v>
      </c>
      <c r="G592" s="2">
        <f>IF(front!J592-front!H592&gt;0,front!J592-front!H592,0)</f>
        <v>8931.7000000000007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8639.9616824786881</v>
      </c>
      <c r="J592" s="4">
        <f>D592/(constants!$A$4+constants!$B$4*data!D592+constants!$C$4*data!D592^2+constants!$D$4*data!D592^3+constants!$E$4*data!D592^4+constants!$F$4*data!D592^5+constants!$G$4*data!D592^6+constants!$H$4*data!D592^7)</f>
        <v>54690.173728049704</v>
      </c>
      <c r="K592" s="4">
        <f>E592/(constants!$A$4+constants!$B$4*data!E592+constants!$C$4*data!E592^2+constants!$D$4*data!E592^3+constants!$E$4*data!E592^4+constants!$F$4*data!E592^5+constants!$G$4*data!E592^6+constants!$H$4*data!E592^7)</f>
        <v>54690.173728049704</v>
      </c>
      <c r="L592" s="4">
        <f>F592/(constants!$A$4+constants!$B$4*data!F592+constants!$C$4*data!F592^2+constants!$D$4*data!F592^3+constants!$E$4*data!F592^4+constants!$F$4*data!F592^5+constants!$G$4*data!F592^6+constants!$H$4*data!F592^7)</f>
        <v>9016.1456744744537</v>
      </c>
      <c r="M592" s="4">
        <f>G592/(constants!$A$4+constants!$B$4*data!G592+constants!$C$4*data!G592^2+constants!$D$4*data!G592^3+constants!$E$4*data!G592^4+constants!$F$4*data!G592^5+constants!$G$4*data!G592^6+constants!$H$4*data!G592^7)</f>
        <v>8924.7584843965396</v>
      </c>
      <c r="N592" s="4"/>
      <c r="O592" s="4">
        <f t="shared" si="194"/>
        <v>14399.936137464481</v>
      </c>
      <c r="P592" s="4">
        <f t="shared" si="195"/>
        <v>10938.034745609941</v>
      </c>
      <c r="Q592" s="4">
        <f t="shared" si="195"/>
        <v>10938.034745609941</v>
      </c>
      <c r="R592" s="4">
        <f t="shared" si="196"/>
        <v>1502.6909457457423</v>
      </c>
      <c r="S592" s="4">
        <f t="shared" si="196"/>
        <v>1487.4597473994233</v>
      </c>
      <c r="T592" s="4">
        <f t="shared" si="197"/>
        <v>1.3165012246138641</v>
      </c>
      <c r="U592" s="4">
        <f t="shared" si="198"/>
        <v>1</v>
      </c>
      <c r="V592" s="4">
        <f t="shared" si="199"/>
        <v>0.98986405129448618</v>
      </c>
      <c r="W592" s="4"/>
      <c r="X592">
        <f>IF(front!E592&gt;$X$2,O592,P592)</f>
        <v>14399.936137464481</v>
      </c>
      <c r="Y592">
        <f t="shared" si="191"/>
        <v>14132.127704247629</v>
      </c>
      <c r="Z592">
        <f>SUMPRODUCT($B$7:$B$456,Y$7:Y$456,EXP(constants!$B$32+constants!$A$32*ABS($A$7:$A$456-$A592)))</f>
        <v>0.79676423619796122</v>
      </c>
      <c r="AA592">
        <f t="shared" si="192"/>
        <v>14131.33094001143</v>
      </c>
      <c r="AB592">
        <f t="shared" si="200"/>
        <v>14127.17333099168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5.3501032601153788E-6</v>
      </c>
      <c r="AJ592">
        <f>SUMPRODUCT(A592^constants!$E$28:$J$28,constants!$E$27:$J$27)</f>
        <v>7.2859598887286105E-7</v>
      </c>
      <c r="AL592" s="17">
        <f t="shared" si="193"/>
        <v>3.7871010249293936E-10</v>
      </c>
      <c r="AM592">
        <f t="shared" si="201"/>
        <v>0</v>
      </c>
      <c r="AN592" t="e">
        <f t="shared" si="202"/>
        <v>#DIV/0!</v>
      </c>
      <c r="AO592">
        <f t="shared" si="203"/>
        <v>0</v>
      </c>
      <c r="AQ592">
        <f t="shared" si="206"/>
        <v>3.7871010249293936E-10</v>
      </c>
      <c r="AS592" s="4" t="e">
        <f t="shared" si="204"/>
        <v>#DIV/0!</v>
      </c>
    </row>
    <row r="593" spans="1:45" x14ac:dyDescent="0.2">
      <c r="A593">
        <f>front!A593</f>
        <v>464.22</v>
      </c>
      <c r="B593" s="1">
        <f t="shared" si="205"/>
        <v>0.46000000000003638</v>
      </c>
      <c r="C593">
        <f>front!D593-front!B593</f>
        <v>8700.73</v>
      </c>
      <c r="D593" s="2">
        <f>front!E593-front!C593</f>
        <v>51654.1</v>
      </c>
      <c r="E593" s="2">
        <f>IF(front!F593-front!C593&gt;0,front!F593-front!C593,0)</f>
        <v>51654.1</v>
      </c>
      <c r="F593" s="2">
        <f>front!I593-front!H593</f>
        <v>9124.8000000000011</v>
      </c>
      <c r="G593" s="2">
        <f>IF(front!J593-front!H593&gt;0,front!J593-front!H593,0)</f>
        <v>9000.1999999999989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8692.8831160516638</v>
      </c>
      <c r="J593" s="4">
        <f>D593/(constants!$A$4+constants!$B$4*data!D593+constants!$C$4*data!D593^2+constants!$D$4*data!D593^3+constants!$E$4*data!D593^4+constants!$F$4*data!D593^5+constants!$G$4*data!D593^6+constants!$H$4*data!D593^7)</f>
        <v>54312.834584478827</v>
      </c>
      <c r="K593" s="4">
        <f>E593/(constants!$A$4+constants!$B$4*data!E593+constants!$C$4*data!E593^2+constants!$D$4*data!E593^3+constants!$E$4*data!E593^4+constants!$F$4*data!E593^5+constants!$G$4*data!E593^6+constants!$H$4*data!E593^7)</f>
        <v>54312.834584478827</v>
      </c>
      <c r="L593" s="4">
        <f>F593/(constants!$A$4+constants!$B$4*data!F593+constants!$C$4*data!F593^2+constants!$D$4*data!F593^3+constants!$E$4*data!F593^4+constants!$F$4*data!F593^5+constants!$G$4*data!F593^6+constants!$H$4*data!F593^7)</f>
        <v>9118.7010535378267</v>
      </c>
      <c r="M593" s="4">
        <f>G593/(constants!$A$4+constants!$B$4*data!G593+constants!$C$4*data!G593^2+constants!$D$4*data!G593^3+constants!$E$4*data!G593^4+constants!$F$4*data!G593^5+constants!$G$4*data!G593^6+constants!$H$4*data!G593^7)</f>
        <v>8993.5483123126869</v>
      </c>
      <c r="N593" s="4"/>
      <c r="O593" s="4">
        <f t="shared" si="194"/>
        <v>14488.138526752775</v>
      </c>
      <c r="P593" s="4">
        <f t="shared" si="195"/>
        <v>10862.566916895765</v>
      </c>
      <c r="Q593" s="4">
        <f t="shared" si="195"/>
        <v>10862.566916895765</v>
      </c>
      <c r="R593" s="4">
        <f t="shared" si="196"/>
        <v>1519.7835089229711</v>
      </c>
      <c r="S593" s="4">
        <f t="shared" si="196"/>
        <v>1498.9247187187812</v>
      </c>
      <c r="T593" s="4">
        <f t="shared" si="197"/>
        <v>1.3337674821793506</v>
      </c>
      <c r="U593" s="4">
        <f t="shared" si="198"/>
        <v>1</v>
      </c>
      <c r="V593" s="4">
        <f t="shared" si="199"/>
        <v>0.98627515690114831</v>
      </c>
      <c r="W593" s="4"/>
      <c r="X593">
        <f>IF(front!E593&gt;$X$2,O593,P593)</f>
        <v>14488.138526752775</v>
      </c>
      <c r="Y593">
        <f t="shared" si="191"/>
        <v>14220.330093535922</v>
      </c>
      <c r="Z593">
        <f>SUMPRODUCT($B$7:$B$456,Y$7:Y$456,EXP(constants!$B$32+constants!$A$32*ABS($A$7:$A$456-$A593)))</f>
        <v>0.7761874272441438</v>
      </c>
      <c r="AA593">
        <f t="shared" si="192"/>
        <v>14219.553906108678</v>
      </c>
      <c r="AB593">
        <f t="shared" si="200"/>
        <v>14215.396297088928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5.3760113770386983E-6</v>
      </c>
      <c r="AJ593">
        <f>SUMPRODUCT(A593^constants!$E$28:$J$28,constants!$E$27:$J$27)</f>
        <v>7.2916078854950691E-7</v>
      </c>
      <c r="AL593" s="17">
        <f t="shared" si="193"/>
        <v>3.7818230773767553E-10</v>
      </c>
      <c r="AM593">
        <f t="shared" si="201"/>
        <v>0</v>
      </c>
      <c r="AN593" t="e">
        <f t="shared" si="202"/>
        <v>#DIV/0!</v>
      </c>
      <c r="AO593">
        <f t="shared" si="203"/>
        <v>0</v>
      </c>
      <c r="AQ593">
        <f t="shared" si="206"/>
        <v>3.7818230773767553E-10</v>
      </c>
      <c r="AS593" s="4" t="e">
        <f t="shared" si="204"/>
        <v>#DIV/0!</v>
      </c>
    </row>
    <row r="594" spans="1:45" x14ac:dyDescent="0.2">
      <c r="A594">
        <f>front!A594</f>
        <v>464.68</v>
      </c>
      <c r="B594" s="1">
        <f t="shared" si="205"/>
        <v>0.45999999999997954</v>
      </c>
      <c r="C594">
        <f>front!D594-front!B594</f>
        <v>8768.4700000000012</v>
      </c>
      <c r="D594" s="2">
        <f>front!E594-front!C594</f>
        <v>51745.3</v>
      </c>
      <c r="E594" s="2">
        <f>IF(front!F594-front!C594&gt;0,front!F594-front!C594,0)</f>
        <v>51745.3</v>
      </c>
      <c r="F594" s="2">
        <f>front!I594-front!H594</f>
        <v>9417.2999999999993</v>
      </c>
      <c r="G594" s="2">
        <f>IF(front!J594-front!H594&gt;0,front!J594-front!H594,0)</f>
        <v>9309.5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8760.8772947056113</v>
      </c>
      <c r="J594" s="4">
        <f>D594/(constants!$A$4+constants!$B$4*data!D594+constants!$C$4*data!D594^2+constants!$D$4*data!D594^3+constants!$E$4*data!D594^4+constants!$F$4*data!D594^5+constants!$G$4*data!D594^6+constants!$H$4*data!D594^7)</f>
        <v>54413.715348118065</v>
      </c>
      <c r="K594" s="4">
        <f>E594/(constants!$A$4+constants!$B$4*data!E594+constants!$C$4*data!E594^2+constants!$D$4*data!E594^3+constants!$E$4*data!E594^4+constants!$F$4*data!E594^5+constants!$G$4*data!E594^6+constants!$H$4*data!E594^7)</f>
        <v>54413.715348118065</v>
      </c>
      <c r="L594" s="4">
        <f>F594/(constants!$A$4+constants!$B$4*data!F594+constants!$C$4*data!F594^2+constants!$D$4*data!F594^3+constants!$E$4*data!F594^4+constants!$F$4*data!F594^5+constants!$G$4*data!F594^6+constants!$H$4*data!F594^7)</f>
        <v>9412.631295530693</v>
      </c>
      <c r="M594" s="4">
        <f>G594/(constants!$A$4+constants!$B$4*data!G594+constants!$C$4*data!G594^2+constants!$D$4*data!G594^3+constants!$E$4*data!G594^4+constants!$F$4*data!G594^5+constants!$G$4*data!G594^6+constants!$H$4*data!G594^7)</f>
        <v>9304.2822109255139</v>
      </c>
      <c r="N594" s="4"/>
      <c r="O594" s="4">
        <f t="shared" si="194"/>
        <v>14601.462157842685</v>
      </c>
      <c r="P594" s="4">
        <f t="shared" si="195"/>
        <v>10882.743069623613</v>
      </c>
      <c r="Q594" s="4">
        <f t="shared" si="195"/>
        <v>10882.743069623613</v>
      </c>
      <c r="R594" s="4">
        <f t="shared" si="196"/>
        <v>1568.771882588449</v>
      </c>
      <c r="S594" s="4">
        <f t="shared" si="196"/>
        <v>1550.7137018209189</v>
      </c>
      <c r="T594" s="4">
        <f t="shared" si="197"/>
        <v>1.3417078823260031</v>
      </c>
      <c r="U594" s="4">
        <f t="shared" si="198"/>
        <v>1</v>
      </c>
      <c r="V594" s="4">
        <f t="shared" si="199"/>
        <v>0.98848896964054811</v>
      </c>
      <c r="W594" s="4"/>
      <c r="X594">
        <f>IF(front!E594&gt;$X$2,O594,P594)</f>
        <v>14601.462157842685</v>
      </c>
      <c r="Y594">
        <f t="shared" si="191"/>
        <v>14333.653724625832</v>
      </c>
      <c r="Z594">
        <f>SUMPRODUCT($B$7:$B$456,Y$7:Y$456,EXP(constants!$B$32+constants!$A$32*ABS($A$7:$A$456-$A594)))</f>
        <v>0.75614202400294284</v>
      </c>
      <c r="AA594">
        <f t="shared" si="192"/>
        <v>14332.897582601829</v>
      </c>
      <c r="AB594">
        <f t="shared" si="200"/>
        <v>14328.739973582078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5.4019670517098425E-6</v>
      </c>
      <c r="AJ594">
        <f>SUMPRODUCT(A594^constants!$E$28:$J$28,constants!$E$27:$J$27)</f>
        <v>7.2965914097762466E-7</v>
      </c>
      <c r="AL594" s="17">
        <f t="shared" si="193"/>
        <v>3.7700223897352164E-10</v>
      </c>
      <c r="AM594">
        <f t="shared" si="201"/>
        <v>0</v>
      </c>
      <c r="AN594" t="e">
        <f t="shared" si="202"/>
        <v>#DIV/0!</v>
      </c>
      <c r="AO594">
        <f t="shared" si="203"/>
        <v>0</v>
      </c>
      <c r="AQ594">
        <f t="shared" si="206"/>
        <v>3.7700223897352164E-10</v>
      </c>
      <c r="AS594" s="4" t="e">
        <f t="shared" si="204"/>
        <v>#DIV/0!</v>
      </c>
    </row>
    <row r="595" spans="1:45" x14ac:dyDescent="0.2">
      <c r="A595">
        <f>front!A595</f>
        <v>465.15</v>
      </c>
      <c r="B595" s="1">
        <f t="shared" si="205"/>
        <v>0.46999999999997044</v>
      </c>
      <c r="C595">
        <f>front!D595-front!B595</f>
        <v>8848.5300000000007</v>
      </c>
      <c r="D595" s="2">
        <f>front!E595-front!C595</f>
        <v>52307</v>
      </c>
      <c r="E595" s="2">
        <f>IF(front!F595-front!C595&gt;0,front!F595-front!C595,0)</f>
        <v>52307</v>
      </c>
      <c r="F595" s="2">
        <f>front!I595-front!H595</f>
        <v>9924.5999999999985</v>
      </c>
      <c r="G595" s="2">
        <f>IF(front!J595-front!H595&gt;0,front!J595-front!H595,0)</f>
        <v>9808.7999999999993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8841.2497963963997</v>
      </c>
      <c r="J595" s="4">
        <f>D595/(constants!$A$4+constants!$B$4*data!D595+constants!$C$4*data!D595^2+constants!$D$4*data!D595^3+constants!$E$4*data!D595^4+constants!$F$4*data!D595^5+constants!$G$4*data!D595^6+constants!$H$4*data!D595^7)</f>
        <v>55035.179298238851</v>
      </c>
      <c r="K595" s="4">
        <f>E595/(constants!$A$4+constants!$B$4*data!E595+constants!$C$4*data!E595^2+constants!$D$4*data!E595^3+constants!$E$4*data!E595^4+constants!$F$4*data!E595^5+constants!$G$4*data!E595^6+constants!$H$4*data!E595^7)</f>
        <v>55035.179298238851</v>
      </c>
      <c r="L595" s="4">
        <f>F595/(constants!$A$4+constants!$B$4*data!F595+constants!$C$4*data!F595^2+constants!$D$4*data!F595^3+constants!$E$4*data!F595^4+constants!$F$4*data!F595^5+constants!$G$4*data!F595^6+constants!$H$4*data!F595^7)</f>
        <v>9922.872262723391</v>
      </c>
      <c r="M595" s="4">
        <f>G595/(constants!$A$4+constants!$B$4*data!G595+constants!$C$4*data!G595^2+constants!$D$4*data!G595^3+constants!$E$4*data!G595^4+constants!$F$4*data!G595^5+constants!$G$4*data!G595^6+constants!$H$4*data!G595^7)</f>
        <v>9806.3479440552037</v>
      </c>
      <c r="N595" s="4"/>
      <c r="O595" s="4">
        <f t="shared" si="194"/>
        <v>14735.416327327332</v>
      </c>
      <c r="P595" s="4">
        <f t="shared" si="195"/>
        <v>11007.035859647771</v>
      </c>
      <c r="Q595" s="4">
        <f t="shared" si="195"/>
        <v>11007.035859647771</v>
      </c>
      <c r="R595" s="4">
        <f t="shared" si="196"/>
        <v>1653.8120437872319</v>
      </c>
      <c r="S595" s="4">
        <f t="shared" si="196"/>
        <v>1634.3913240092006</v>
      </c>
      <c r="T595" s="4">
        <f t="shared" si="197"/>
        <v>1.3387270210818474</v>
      </c>
      <c r="U595" s="4">
        <f t="shared" si="198"/>
        <v>1</v>
      </c>
      <c r="V595" s="4">
        <f t="shared" si="199"/>
        <v>0.98825699700822245</v>
      </c>
      <c r="W595" s="4"/>
      <c r="X595">
        <f>IF(front!E595&gt;$X$2,O595,P595)</f>
        <v>14735.416327327332</v>
      </c>
      <c r="Y595">
        <f t="shared" si="191"/>
        <v>14467.607894110479</v>
      </c>
      <c r="Z595">
        <f>SUMPRODUCT($B$7:$B$456,Y$7:Y$456,EXP(constants!$B$32+constants!$A$32*ABS($A$7:$A$456-$A595)))</f>
        <v>0.73619543559508083</v>
      </c>
      <c r="AA595">
        <f t="shared" si="192"/>
        <v>14466.871698674884</v>
      </c>
      <c r="AB595">
        <f t="shared" si="200"/>
        <v>14462.714089655134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5.428535814960063E-6</v>
      </c>
      <c r="AJ595">
        <f>SUMPRODUCT(A595^constants!$E$28:$J$28,constants!$E$27:$J$27)</f>
        <v>7.300977575026694E-7</v>
      </c>
      <c r="AL595" s="17">
        <f t="shared" si="193"/>
        <v>3.7534696332294758E-10</v>
      </c>
      <c r="AM595">
        <f t="shared" si="201"/>
        <v>0</v>
      </c>
      <c r="AN595" t="e">
        <f t="shared" si="202"/>
        <v>#DIV/0!</v>
      </c>
      <c r="AO595">
        <f t="shared" si="203"/>
        <v>0</v>
      </c>
      <c r="AQ595">
        <f t="shared" si="206"/>
        <v>3.7534696332294758E-10</v>
      </c>
      <c r="AS595" s="4" t="e">
        <f t="shared" si="204"/>
        <v>#DIV/0!</v>
      </c>
    </row>
    <row r="596" spans="1:45" x14ac:dyDescent="0.2">
      <c r="A596">
        <f>front!A596</f>
        <v>465.61</v>
      </c>
      <c r="B596" s="1">
        <f t="shared" si="205"/>
        <v>0.46000000000003638</v>
      </c>
      <c r="C596">
        <f>front!D596-front!B596</f>
        <v>8882.6</v>
      </c>
      <c r="D596" s="2">
        <f>front!E596-front!C596</f>
        <v>52116.800000000003</v>
      </c>
      <c r="E596" s="2">
        <f>IF(front!F596-front!C596&gt;0,front!F596-front!C596,0)</f>
        <v>52116.800000000003</v>
      </c>
      <c r="F596" s="2">
        <f>front!I596-front!H596</f>
        <v>9801.9</v>
      </c>
      <c r="G596" s="2">
        <f>IF(front!J596-front!H596&gt;0,front!J596-front!H596,0)</f>
        <v>9711.6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8875.4567963289828</v>
      </c>
      <c r="J596" s="4">
        <f>D596/(constants!$A$4+constants!$B$4*data!D596+constants!$C$4*data!D596^2+constants!$D$4*data!D596^3+constants!$E$4*data!D596^4+constants!$F$4*data!D596^5+constants!$G$4*data!D596^6+constants!$H$4*data!D596^7)</f>
        <v>54824.714333947253</v>
      </c>
      <c r="K596" s="4">
        <f>E596/(constants!$A$4+constants!$B$4*data!E596+constants!$C$4*data!E596^2+constants!$D$4*data!E596^3+constants!$E$4*data!E596^4+constants!$F$4*data!E596^5+constants!$G$4*data!E596^6+constants!$H$4*data!E596^7)</f>
        <v>54824.714333947253</v>
      </c>
      <c r="L596" s="4">
        <f>F596/(constants!$A$4+constants!$B$4*data!F596+constants!$C$4*data!F596^2+constants!$D$4*data!F596^3+constants!$E$4*data!F596^4+constants!$F$4*data!F596^5+constants!$G$4*data!F596^6+constants!$H$4*data!F596^7)</f>
        <v>9799.4057906755679</v>
      </c>
      <c r="M596" s="4">
        <f>G596/(constants!$A$4+constants!$B$4*data!G596+constants!$C$4*data!G596^2+constants!$D$4*data!G596^3+constants!$E$4*data!G596^4+constants!$F$4*data!G596^5+constants!$G$4*data!G596^6+constants!$H$4*data!G596^7)</f>
        <v>9708.5644651003622</v>
      </c>
      <c r="N596" s="4"/>
      <c r="O596" s="4">
        <f t="shared" si="194"/>
        <v>14792.427993881638</v>
      </c>
      <c r="P596" s="4">
        <f t="shared" si="195"/>
        <v>10964.942866789452</v>
      </c>
      <c r="Q596" s="4">
        <f t="shared" si="195"/>
        <v>10964.942866789452</v>
      </c>
      <c r="R596" s="4">
        <f t="shared" si="196"/>
        <v>1633.2342984459278</v>
      </c>
      <c r="S596" s="4">
        <f t="shared" si="196"/>
        <v>1618.0940775167271</v>
      </c>
      <c r="T596" s="4">
        <f t="shared" si="197"/>
        <v>1.3490656698891563</v>
      </c>
      <c r="U596" s="4">
        <f t="shared" si="198"/>
        <v>1</v>
      </c>
      <c r="V596" s="4">
        <f t="shared" si="199"/>
        <v>0.99072991490344831</v>
      </c>
      <c r="W596" s="4"/>
      <c r="X596">
        <f>IF(front!E596&gt;$X$2,O596,P596)</f>
        <v>14792.427993881638</v>
      </c>
      <c r="Y596">
        <f t="shared" si="191"/>
        <v>14524.619560664785</v>
      </c>
      <c r="Z596">
        <f>SUMPRODUCT($B$7:$B$456,Y$7:Y$456,EXP(constants!$B$32+constants!$A$32*ABS($A$7:$A$456-$A596)))</f>
        <v>0.71718284423781942</v>
      </c>
      <c r="AA596">
        <f t="shared" si="192"/>
        <v>14523.902377820548</v>
      </c>
      <c r="AB596">
        <f t="shared" si="200"/>
        <v>14519.744768800798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5.4545868011843518E-6</v>
      </c>
      <c r="AJ596">
        <f>SUMPRODUCT(A596^constants!$E$28:$J$28,constants!$E$27:$J$27)</f>
        <v>7.3045605384556818E-7</v>
      </c>
      <c r="AL596" s="17">
        <f t="shared" si="193"/>
        <v>3.7566685145215898E-10</v>
      </c>
      <c r="AM596">
        <f t="shared" si="201"/>
        <v>0</v>
      </c>
      <c r="AN596" t="e">
        <f t="shared" si="202"/>
        <v>#DIV/0!</v>
      </c>
      <c r="AO596">
        <f t="shared" si="203"/>
        <v>0</v>
      </c>
      <c r="AQ596">
        <f t="shared" si="206"/>
        <v>3.7566685145215898E-10</v>
      </c>
      <c r="AS596" s="4" t="e">
        <f t="shared" si="204"/>
        <v>#DIV/0!</v>
      </c>
    </row>
    <row r="597" spans="1:45" x14ac:dyDescent="0.2">
      <c r="A597">
        <f>front!A597</f>
        <v>466.07</v>
      </c>
      <c r="B597" s="1">
        <f t="shared" si="205"/>
        <v>0.45999999999997954</v>
      </c>
      <c r="C597">
        <f>front!D597-front!B597</f>
        <v>8936.0600000000013</v>
      </c>
      <c r="D597" s="2">
        <f>front!E597-front!C597</f>
        <v>51343.6</v>
      </c>
      <c r="E597" s="2">
        <f>IF(front!F597-front!C597&gt;0,front!F597-front!C597,0)</f>
        <v>51343.6</v>
      </c>
      <c r="F597" s="2">
        <f>front!I597-front!H597</f>
        <v>9750.6999999999989</v>
      </c>
      <c r="G597" s="2">
        <f>IF(front!J597-front!H597&gt;0,front!J597-front!H597,0)</f>
        <v>9642.1999999999989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8929.1366376777114</v>
      </c>
      <c r="J597" s="4">
        <f>D597/(constants!$A$4+constants!$B$4*data!D597+constants!$C$4*data!D597^2+constants!$D$4*data!D597^3+constants!$E$4*data!D597^4+constants!$F$4*data!D597^5+constants!$G$4*data!D597^6+constants!$H$4*data!D597^7)</f>
        <v>53969.420143352872</v>
      </c>
      <c r="K597" s="4">
        <f>E597/(constants!$A$4+constants!$B$4*data!E597+constants!$C$4*data!E597^2+constants!$D$4*data!E597^3+constants!$E$4*data!E597^4+constants!$F$4*data!E597^5+constants!$G$4*data!E597^6+constants!$H$4*data!E597^7)</f>
        <v>53969.420143352872</v>
      </c>
      <c r="L597" s="4">
        <f>F597/(constants!$A$4+constants!$B$4*data!F597+constants!$C$4*data!F597^2+constants!$D$4*data!F597^3+constants!$E$4*data!F597^4+constants!$F$4*data!F597^5+constants!$G$4*data!F597^6+constants!$H$4*data!F597^7)</f>
        <v>9747.8965083501771</v>
      </c>
      <c r="M597" s="4">
        <f>G597/(constants!$A$4+constants!$B$4*data!G597+constants!$C$4*data!G597^2+constants!$D$4*data!G597^3+constants!$E$4*data!G597^4+constants!$F$4*data!G597^5+constants!$G$4*data!G597^6+constants!$H$4*data!G597^7)</f>
        <v>9638.7613884976872</v>
      </c>
      <c r="N597" s="4"/>
      <c r="O597" s="4">
        <f t="shared" si="194"/>
        <v>14881.894396129517</v>
      </c>
      <c r="P597" s="4">
        <f t="shared" si="195"/>
        <v>10793.884028670574</v>
      </c>
      <c r="Q597" s="4">
        <f t="shared" si="195"/>
        <v>10793.884028670574</v>
      </c>
      <c r="R597" s="4">
        <f t="shared" si="196"/>
        <v>1624.6494180583627</v>
      </c>
      <c r="S597" s="4">
        <f t="shared" si="196"/>
        <v>1606.4602314162812</v>
      </c>
      <c r="T597" s="4">
        <f t="shared" si="197"/>
        <v>1.378733953097923</v>
      </c>
      <c r="U597" s="4">
        <f t="shared" si="198"/>
        <v>1</v>
      </c>
      <c r="V597" s="4">
        <f t="shared" si="199"/>
        <v>0.98880423897001757</v>
      </c>
      <c r="W597" s="4"/>
      <c r="X597">
        <f>IF(front!E597&gt;$X$2,O597,P597)</f>
        <v>14881.894396129517</v>
      </c>
      <c r="Y597">
        <f t="shared" si="191"/>
        <v>14614.085962912664</v>
      </c>
      <c r="Z597">
        <f>SUMPRODUCT($B$7:$B$456,Y$7:Y$456,EXP(constants!$B$32+constants!$A$32*ABS($A$7:$A$456-$A597)))</f>
        <v>0.69866126194234024</v>
      </c>
      <c r="AA597">
        <f t="shared" si="192"/>
        <v>14613.387301650722</v>
      </c>
      <c r="AB597">
        <f t="shared" si="200"/>
        <v>14609.229692630972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5.4806845143935258E-6</v>
      </c>
      <c r="AJ597">
        <f>SUMPRODUCT(A597^constants!$E$28:$J$28,constants!$E$27:$J$27)</f>
        <v>7.3074220551411781E-7</v>
      </c>
      <c r="AL597" s="17">
        <f t="shared" si="193"/>
        <v>3.7515219006776468E-10</v>
      </c>
      <c r="AM597">
        <f t="shared" si="201"/>
        <v>0</v>
      </c>
      <c r="AN597" t="e">
        <f t="shared" si="202"/>
        <v>#DIV/0!</v>
      </c>
      <c r="AO597">
        <f t="shared" si="203"/>
        <v>0</v>
      </c>
      <c r="AQ597">
        <f t="shared" si="206"/>
        <v>3.7515219006776468E-10</v>
      </c>
      <c r="AS597" s="4" t="e">
        <f t="shared" si="204"/>
        <v>#DIV/0!</v>
      </c>
    </row>
    <row r="598" spans="1:45" x14ac:dyDescent="0.2">
      <c r="A598">
        <f>front!A598</f>
        <v>466.54</v>
      </c>
      <c r="B598" s="1">
        <f t="shared" si="205"/>
        <v>0.47000000000002728</v>
      </c>
      <c r="C598">
        <f>front!D598-front!B598</f>
        <v>9007.2000000000007</v>
      </c>
      <c r="D598" s="2">
        <f>front!E598-front!C598</f>
        <v>51844.800000000003</v>
      </c>
      <c r="E598" s="2">
        <f>IF(front!F598-front!C598&gt;0,front!F598-front!C598,0)</f>
        <v>51844.800000000003</v>
      </c>
      <c r="F598" s="2">
        <f>front!I598-front!H598</f>
        <v>9025.7999999999993</v>
      </c>
      <c r="G598" s="2">
        <f>IF(front!J598-front!H598&gt;0,front!J598-front!H598,0)</f>
        <v>8882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9000.5784876944454</v>
      </c>
      <c r="J598" s="4">
        <f>D598/(constants!$A$4+constants!$B$4*data!D598+constants!$C$4*data!D598^2+constants!$D$4*data!D598^3+constants!$E$4*data!D598^4+constants!$F$4*data!D598^5+constants!$G$4*data!D598^6+constants!$H$4*data!D598^7)</f>
        <v>54523.784154309164</v>
      </c>
      <c r="K598" s="4">
        <f>E598/(constants!$A$4+constants!$B$4*data!E598+constants!$C$4*data!E598^2+constants!$D$4*data!E598^3+constants!$E$4*data!E598^4+constants!$F$4*data!E598^5+constants!$G$4*data!E598^6+constants!$H$4*data!E598^7)</f>
        <v>54523.784154309164</v>
      </c>
      <c r="L598" s="4">
        <f>F598/(constants!$A$4+constants!$B$4*data!F598+constants!$C$4*data!F598^2+constants!$D$4*data!F598^3+constants!$E$4*data!F598^4+constants!$F$4*data!F598^5+constants!$G$4*data!F598^6+constants!$H$4*data!F598^7)</f>
        <v>9019.2591730597069</v>
      </c>
      <c r="M598" s="4">
        <f>G598/(constants!$A$4+constants!$B$4*data!G598+constants!$C$4*data!G598^2+constants!$D$4*data!G598^3+constants!$E$4*data!G598^4+constants!$F$4*data!G598^5+constants!$G$4*data!G598^6+constants!$H$4*data!G598^7)</f>
        <v>8874.8543628014777</v>
      </c>
      <c r="N598" s="4"/>
      <c r="O598" s="4">
        <f t="shared" si="194"/>
        <v>15000.96414615741</v>
      </c>
      <c r="P598" s="4">
        <f t="shared" si="195"/>
        <v>10904.756830861832</v>
      </c>
      <c r="Q598" s="4">
        <f t="shared" si="195"/>
        <v>10904.756830861832</v>
      </c>
      <c r="R598" s="4">
        <f t="shared" si="196"/>
        <v>1503.2098621766179</v>
      </c>
      <c r="S598" s="4">
        <f t="shared" si="196"/>
        <v>1479.1423938002463</v>
      </c>
      <c r="T598" s="4">
        <f t="shared" si="197"/>
        <v>1.3756349067503089</v>
      </c>
      <c r="U598" s="4">
        <f t="shared" si="198"/>
        <v>1</v>
      </c>
      <c r="V598" s="4">
        <f t="shared" si="199"/>
        <v>0.98398928254666829</v>
      </c>
      <c r="W598" s="4"/>
      <c r="X598">
        <f>IF(front!E598&gt;$X$2,O598,P598)</f>
        <v>15000.96414615741</v>
      </c>
      <c r="Y598">
        <f t="shared" si="191"/>
        <v>14733.155712940557</v>
      </c>
      <c r="Z598">
        <f>SUMPRODUCT($B$7:$B$456,Y$7:Y$456,EXP(constants!$B$32+constants!$A$32*ABS($A$7:$A$456-$A598)))</f>
        <v>0.68023098272745475</v>
      </c>
      <c r="AA598">
        <f t="shared" si="192"/>
        <v>14732.47548195783</v>
      </c>
      <c r="AB598">
        <f t="shared" si="200"/>
        <v>14728.31787293808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5.5073975428909065E-6</v>
      </c>
      <c r="AJ598">
        <f>SUMPRODUCT(A598^constants!$E$28:$J$28,constants!$E$27:$J$27)</f>
        <v>7.3095805860711295E-7</v>
      </c>
      <c r="AL598" s="17">
        <f t="shared" si="193"/>
        <v>3.7393255566613209E-10</v>
      </c>
      <c r="AM598">
        <f t="shared" si="201"/>
        <v>0</v>
      </c>
      <c r="AN598" t="e">
        <f t="shared" si="202"/>
        <v>#DIV/0!</v>
      </c>
      <c r="AO598">
        <f t="shared" si="203"/>
        <v>0</v>
      </c>
      <c r="AQ598">
        <f t="shared" si="206"/>
        <v>3.7393255566613209E-10</v>
      </c>
      <c r="AS598" s="4" t="e">
        <f t="shared" si="204"/>
        <v>#DIV/0!</v>
      </c>
    </row>
    <row r="599" spans="1:45" x14ac:dyDescent="0.2">
      <c r="A599">
        <f>front!A599</f>
        <v>467</v>
      </c>
      <c r="B599" s="1">
        <f t="shared" si="205"/>
        <v>0.45999999999997954</v>
      </c>
      <c r="C599">
        <f>front!D599-front!B599</f>
        <v>9074.2000000000007</v>
      </c>
      <c r="D599" s="2">
        <f>front!E599-front!C599</f>
        <v>51600.2</v>
      </c>
      <c r="E599" s="2">
        <f>IF(front!F599-front!C599&gt;0,front!F599-front!C599,0)</f>
        <v>51600.2</v>
      </c>
      <c r="F599" s="2">
        <f>front!I599-front!H599</f>
        <v>8416.8000000000011</v>
      </c>
      <c r="G599" s="2">
        <f>IF(front!J599-front!H599&gt;0,front!J599-front!H599,0)</f>
        <v>8316.8000000000011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9067.8725809283587</v>
      </c>
      <c r="J599" s="4">
        <f>D599/(constants!$A$4+constants!$B$4*data!D599+constants!$C$4*data!D599^2+constants!$D$4*data!D599^3+constants!$E$4*data!D599^4+constants!$F$4*data!D599^5+constants!$G$4*data!D599^6+constants!$H$4*data!D599^7)</f>
        <v>54253.21601281935</v>
      </c>
      <c r="K599" s="4">
        <f>E599/(constants!$A$4+constants!$B$4*data!E599+constants!$C$4*data!E599^2+constants!$D$4*data!E599^3+constants!$E$4*data!E599^4+constants!$F$4*data!E599^5+constants!$G$4*data!E599^6+constants!$H$4*data!E599^7)</f>
        <v>54253.21601281935</v>
      </c>
      <c r="L599" s="4">
        <f>F599/(constants!$A$4+constants!$B$4*data!F599+constants!$C$4*data!F599^2+constants!$D$4*data!F599^3+constants!$E$4*data!F599^4+constants!$F$4*data!F599^5+constants!$G$4*data!F599^6+constants!$H$4*data!F599^7)</f>
        <v>8407.98742833908</v>
      </c>
      <c r="M599" s="4">
        <f>G599/(constants!$A$4+constants!$B$4*data!G599+constants!$C$4*data!G599^2+constants!$D$4*data!G599^3+constants!$E$4*data!G599^4+constants!$F$4*data!G599^5+constants!$G$4*data!G599^6+constants!$H$4*data!G599^7)</f>
        <v>8307.6846826040637</v>
      </c>
      <c r="N599" s="4"/>
      <c r="O599" s="4">
        <f t="shared" si="194"/>
        <v>15113.120968213932</v>
      </c>
      <c r="P599" s="4">
        <f t="shared" si="195"/>
        <v>10850.64320256387</v>
      </c>
      <c r="Q599" s="4">
        <f t="shared" si="195"/>
        <v>10850.64320256387</v>
      </c>
      <c r="R599" s="4">
        <f t="shared" si="196"/>
        <v>1401.3312380565135</v>
      </c>
      <c r="S599" s="4">
        <f t="shared" si="196"/>
        <v>1384.614113767344</v>
      </c>
      <c r="T599" s="4">
        <f t="shared" si="197"/>
        <v>1.3928318060115452</v>
      </c>
      <c r="U599" s="4">
        <f t="shared" si="198"/>
        <v>1</v>
      </c>
      <c r="V599" s="4">
        <f t="shared" si="199"/>
        <v>0.98807054047239085</v>
      </c>
      <c r="W599" s="4"/>
      <c r="X599">
        <f>IF(front!E599&gt;$X$2,O599,P599)</f>
        <v>15113.120968213932</v>
      </c>
      <c r="Y599">
        <f t="shared" si="191"/>
        <v>14845.31253499708</v>
      </c>
      <c r="Z599">
        <f>SUMPRODUCT($B$7:$B$456,Y$7:Y$456,EXP(constants!$B$32+constants!$A$32*ABS($A$7:$A$456-$A599)))</f>
        <v>0.66266369953357029</v>
      </c>
      <c r="AA599">
        <f t="shared" si="192"/>
        <v>14844.649871297546</v>
      </c>
      <c r="AB599">
        <f t="shared" si="200"/>
        <v>14840.492262277796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5.533588879185578E-6</v>
      </c>
      <c r="AJ599">
        <f>SUMPRODUCT(A599^constants!$E$28:$J$28,constants!$E$27:$J$27)</f>
        <v>7.31092444142148E-7</v>
      </c>
      <c r="AL599" s="17">
        <f t="shared" si="193"/>
        <v>3.7287097903423954E-10</v>
      </c>
      <c r="AM599">
        <f t="shared" si="201"/>
        <v>0</v>
      </c>
      <c r="AN599" t="e">
        <f t="shared" si="202"/>
        <v>#DIV/0!</v>
      </c>
      <c r="AO599">
        <f t="shared" si="203"/>
        <v>0</v>
      </c>
      <c r="AQ599">
        <f t="shared" si="206"/>
        <v>3.7287097903423954E-10</v>
      </c>
      <c r="AS599" s="4" t="e">
        <f t="shared" si="204"/>
        <v>#DIV/0!</v>
      </c>
    </row>
    <row r="600" spans="1:45" x14ac:dyDescent="0.2">
      <c r="A600">
        <f>front!A600</f>
        <v>467.46</v>
      </c>
      <c r="B600" s="1">
        <f t="shared" si="205"/>
        <v>0.45999999999997954</v>
      </c>
      <c r="C600">
        <f>front!D600-front!B600</f>
        <v>9122</v>
      </c>
      <c r="D600" s="2">
        <f>front!E600-front!C600</f>
        <v>51579.5</v>
      </c>
      <c r="E600" s="2">
        <f>IF(front!F600-front!C600&gt;0,front!F600-front!C600,0)</f>
        <v>51579.5</v>
      </c>
      <c r="F600" s="2">
        <f>front!I600-front!H600</f>
        <v>8218.4</v>
      </c>
      <c r="G600" s="2">
        <f>IF(front!J600-front!H600&gt;0,front!J600-front!H600,0)</f>
        <v>8080.6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9115.8882667806665</v>
      </c>
      <c r="J600" s="4">
        <f>D600/(constants!$A$4+constants!$B$4*data!D600+constants!$C$4*data!D600^2+constants!$D$4*data!D600^3+constants!$E$4*data!D600^4+constants!$F$4*data!D600^5+constants!$G$4*data!D600^6+constants!$H$4*data!D600^7)</f>
        <v>54230.320382903214</v>
      </c>
      <c r="K600" s="4">
        <f>E600/(constants!$A$4+constants!$B$4*data!E600+constants!$C$4*data!E600^2+constants!$D$4*data!E600^3+constants!$E$4*data!E600^4+constants!$F$4*data!E600^5+constants!$G$4*data!E600^6+constants!$H$4*data!E600^7)</f>
        <v>54230.320382903214</v>
      </c>
      <c r="L600" s="4">
        <f>F600/(constants!$A$4+constants!$B$4*data!F600+constants!$C$4*data!F600^2+constants!$D$4*data!F600^3+constants!$E$4*data!F600^4+constants!$F$4*data!F600^5+constants!$G$4*data!F600^6+constants!$H$4*data!F600^7)</f>
        <v>8209.0052530816993</v>
      </c>
      <c r="M600" s="4">
        <f>G600/(constants!$A$4+constants!$B$4*data!G600+constants!$C$4*data!G600^2+constants!$D$4*data!G600^3+constants!$E$4*data!G600^4+constants!$F$4*data!G600^5+constants!$G$4*data!G600^6+constants!$H$4*data!G600^7)</f>
        <v>8070.8441125523659</v>
      </c>
      <c r="N600" s="4"/>
      <c r="O600" s="4">
        <f t="shared" si="194"/>
        <v>15193.147111301112</v>
      </c>
      <c r="P600" s="4">
        <f t="shared" si="195"/>
        <v>10846.064076580642</v>
      </c>
      <c r="Q600" s="4">
        <f t="shared" si="195"/>
        <v>10846.064076580642</v>
      </c>
      <c r="R600" s="4">
        <f t="shared" si="196"/>
        <v>1368.1675421802831</v>
      </c>
      <c r="S600" s="4">
        <f t="shared" si="196"/>
        <v>1345.1406854253944</v>
      </c>
      <c r="T600" s="4">
        <f t="shared" si="197"/>
        <v>1.4007982069833891</v>
      </c>
      <c r="U600" s="4">
        <f t="shared" si="198"/>
        <v>1</v>
      </c>
      <c r="V600" s="4">
        <f t="shared" si="199"/>
        <v>0.98316956363531793</v>
      </c>
      <c r="W600" s="4"/>
      <c r="X600">
        <f>IF(front!E600&gt;$X$2,O600,P600)</f>
        <v>15193.147111301112</v>
      </c>
      <c r="Y600">
        <f t="shared" si="191"/>
        <v>14925.338678084259</v>
      </c>
      <c r="Z600">
        <f>SUMPRODUCT($B$7:$B$456,Y$7:Y$456,EXP(constants!$B$32+constants!$A$32*ABS($A$7:$A$456-$A600)))</f>
        <v>0.64555009964234411</v>
      </c>
      <c r="AA600">
        <f t="shared" si="192"/>
        <v>14924.693127984618</v>
      </c>
      <c r="AB600">
        <f t="shared" si="200"/>
        <v>14920.535518964867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5.559826102975547E-6</v>
      </c>
      <c r="AJ600">
        <f>SUMPRODUCT(A600^constants!$E$28:$J$28,constants!$E$27:$J$27)</f>
        <v>7.311487976692445E-7</v>
      </c>
      <c r="AL600" s="17">
        <f t="shared" si="193"/>
        <v>3.7262912553699466E-10</v>
      </c>
      <c r="AM600">
        <f t="shared" si="201"/>
        <v>0</v>
      </c>
      <c r="AN600" t="e">
        <f t="shared" si="202"/>
        <v>#DIV/0!</v>
      </c>
      <c r="AO600">
        <f t="shared" si="203"/>
        <v>0</v>
      </c>
      <c r="AQ600">
        <f t="shared" si="206"/>
        <v>3.7262912553699466E-10</v>
      </c>
      <c r="AS600" s="4" t="e">
        <f t="shared" si="204"/>
        <v>#DIV/0!</v>
      </c>
    </row>
    <row r="601" spans="1:45" x14ac:dyDescent="0.2">
      <c r="A601">
        <f>front!A601</f>
        <v>467.93</v>
      </c>
      <c r="B601" s="1">
        <f t="shared" si="205"/>
        <v>0.47000000000002728</v>
      </c>
      <c r="C601">
        <f>front!D601-front!B601</f>
        <v>9178.8700000000008</v>
      </c>
      <c r="D601" s="2">
        <f>front!E601-front!C601</f>
        <v>51967.3</v>
      </c>
      <c r="E601" s="2">
        <f>IF(front!F601-front!C601&gt;0,front!F601-front!C601,0)</f>
        <v>51967.3</v>
      </c>
      <c r="F601" s="2">
        <f>front!I601-front!H601</f>
        <v>8182.2999999999993</v>
      </c>
      <c r="G601" s="2">
        <f>IF(front!J601-front!H601&gt;0,front!J601-front!H601,0)</f>
        <v>8074.2000000000007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9173.021300352375</v>
      </c>
      <c r="J601" s="4">
        <f>D601/(constants!$A$4+constants!$B$4*data!D601+constants!$C$4*data!D601^2+constants!$D$4*data!D601^3+constants!$E$4*data!D601^4+constants!$F$4*data!D601^5+constants!$G$4*data!D601^6+constants!$H$4*data!D601^7)</f>
        <v>54659.306263391809</v>
      </c>
      <c r="K601" s="4">
        <f>E601/(constants!$A$4+constants!$B$4*data!E601+constants!$C$4*data!E601^2+constants!$D$4*data!E601^3+constants!$E$4*data!E601^4+constants!$F$4*data!E601^5+constants!$G$4*data!E601^6+constants!$H$4*data!E601^7)</f>
        <v>54659.306263391809</v>
      </c>
      <c r="L601" s="4">
        <f>F601/(constants!$A$4+constants!$B$4*data!F601+constants!$C$4*data!F601^2+constants!$D$4*data!F601^3+constants!$E$4*data!F601^4+constants!$F$4*data!F601^5+constants!$G$4*data!F601^6+constants!$H$4*data!F601^7)</f>
        <v>8172.8072683374376</v>
      </c>
      <c r="M601" s="4">
        <f>G601/(constants!$A$4+constants!$B$4*data!G601+constants!$C$4*data!G601^2+constants!$D$4*data!G601^3+constants!$E$4*data!G601^4+constants!$F$4*data!G601^5+constants!$G$4*data!G601^6+constants!$H$4*data!G601^7)</f>
        <v>8064.4281824404561</v>
      </c>
      <c r="N601" s="4"/>
      <c r="O601" s="4">
        <f t="shared" si="194"/>
        <v>15288.368833920624</v>
      </c>
      <c r="P601" s="4">
        <f t="shared" si="195"/>
        <v>10931.861252678362</v>
      </c>
      <c r="Q601" s="4">
        <f t="shared" si="195"/>
        <v>10931.861252678362</v>
      </c>
      <c r="R601" s="4">
        <f t="shared" si="196"/>
        <v>1362.1345447229064</v>
      </c>
      <c r="S601" s="4">
        <f t="shared" si="196"/>
        <v>1344.0713637400761</v>
      </c>
      <c r="T601" s="4">
        <f t="shared" si="197"/>
        <v>1.3985147158883759</v>
      </c>
      <c r="U601" s="4">
        <f t="shared" si="198"/>
        <v>1</v>
      </c>
      <c r="V601" s="4">
        <f t="shared" si="199"/>
        <v>0.98673906255970856</v>
      </c>
      <c r="W601" s="4"/>
      <c r="X601">
        <f>IF(front!E601&gt;$X$2,O601,P601)</f>
        <v>15288.368833920624</v>
      </c>
      <c r="Y601">
        <f t="shared" si="191"/>
        <v>15020.560400703771</v>
      </c>
      <c r="Z601">
        <f>SUMPRODUCT($B$7:$B$456,Y$7:Y$456,EXP(constants!$B$32+constants!$A$32*ABS($A$7:$A$456-$A601)))</f>
        <v>0.62852086211094138</v>
      </c>
      <c r="AA601">
        <f t="shared" si="192"/>
        <v>15019.931879841661</v>
      </c>
      <c r="AB601">
        <f t="shared" si="200"/>
        <v>15015.77427082191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5.5866808048877071E-6</v>
      </c>
      <c r="AJ601">
        <f>SUMPRODUCT(A601^constants!$E$28:$J$28,constants!$E$27:$J$27)</f>
        <v>7.3112371027527672E-7</v>
      </c>
      <c r="AL601" s="17">
        <f t="shared" si="193"/>
        <v>3.7205412815398642E-10</v>
      </c>
      <c r="AM601">
        <f t="shared" si="201"/>
        <v>0</v>
      </c>
      <c r="AN601" t="e">
        <f t="shared" si="202"/>
        <v>#DIV/0!</v>
      </c>
      <c r="AO601">
        <f t="shared" si="203"/>
        <v>0</v>
      </c>
      <c r="AQ601">
        <f t="shared" si="206"/>
        <v>3.7205412815398642E-10</v>
      </c>
      <c r="AS601" s="4" t="e">
        <f t="shared" si="204"/>
        <v>#DIV/0!</v>
      </c>
    </row>
    <row r="602" spans="1:45" x14ac:dyDescent="0.2">
      <c r="A602">
        <f>front!A602</f>
        <v>468.39</v>
      </c>
      <c r="B602" s="1">
        <f t="shared" si="205"/>
        <v>0.45999999999997954</v>
      </c>
      <c r="C602">
        <f>front!D602-front!B602</f>
        <v>9257.26</v>
      </c>
      <c r="D602" s="2">
        <f>front!E602-front!C602</f>
        <v>51719.6</v>
      </c>
      <c r="E602" s="2">
        <f>IF(front!F602-front!C602&gt;0,front!F602-front!C602,0)</f>
        <v>51719.6</v>
      </c>
      <c r="F602" s="2">
        <f>front!I602-front!H602</f>
        <v>8032.5</v>
      </c>
      <c r="G602" s="2">
        <f>IF(front!J602-front!H602&gt;0,front!J602-front!H602,0)</f>
        <v>7998.0999999999985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9251.7854077019565</v>
      </c>
      <c r="J602" s="4">
        <f>D602/(constants!$A$4+constants!$B$4*data!D602+constants!$C$4*data!D602^2+constants!$D$4*data!D602^3+constants!$E$4*data!D602^4+constants!$F$4*data!D602^5+constants!$G$4*data!D602^6+constants!$H$4*data!D602^7)</f>
        <v>54385.286709199681</v>
      </c>
      <c r="K602" s="4">
        <f>E602/(constants!$A$4+constants!$B$4*data!E602+constants!$C$4*data!E602^2+constants!$D$4*data!E602^3+constants!$E$4*data!E602^4+constants!$F$4*data!E602^5+constants!$G$4*data!E602^6+constants!$H$4*data!E602^7)</f>
        <v>54385.286709199681</v>
      </c>
      <c r="L602" s="4">
        <f>F602/(constants!$A$4+constants!$B$4*data!F602+constants!$C$4*data!F602^2+constants!$D$4*data!F602^3+constants!$E$4*data!F602^4+constants!$F$4*data!F602^5+constants!$G$4*data!F602^6+constants!$H$4*data!F602^7)</f>
        <v>8022.6261979400615</v>
      </c>
      <c r="M602" s="4">
        <f>G602/(constants!$A$4+constants!$B$4*data!G602+constants!$C$4*data!G602^2+constants!$D$4*data!G602^3+constants!$E$4*data!G602^4+constants!$F$4*data!G602^5+constants!$G$4*data!G602^6+constants!$H$4*data!G602^7)</f>
        <v>7988.1444168675825</v>
      </c>
      <c r="N602" s="4"/>
      <c r="O602" s="4">
        <f t="shared" si="194"/>
        <v>15419.642346169927</v>
      </c>
      <c r="P602" s="4">
        <f t="shared" si="195"/>
        <v>10877.057341839936</v>
      </c>
      <c r="Q602" s="4">
        <f t="shared" si="195"/>
        <v>10877.057341839936</v>
      </c>
      <c r="R602" s="4">
        <f t="shared" si="196"/>
        <v>1337.1043663233436</v>
      </c>
      <c r="S602" s="4">
        <f t="shared" si="196"/>
        <v>1331.3574028112637</v>
      </c>
      <c r="T602" s="4">
        <f t="shared" si="197"/>
        <v>1.4176299583212069</v>
      </c>
      <c r="U602" s="4">
        <f t="shared" si="198"/>
        <v>1</v>
      </c>
      <c r="V602" s="4">
        <f t="shared" si="199"/>
        <v>0.99570193347892322</v>
      </c>
      <c r="W602" s="4"/>
      <c r="X602">
        <f>IF(front!E602&gt;$X$2,O602,P602)</f>
        <v>15419.642346169927</v>
      </c>
      <c r="Y602">
        <f t="shared" si="191"/>
        <v>15151.833912953074</v>
      </c>
      <c r="Z602">
        <f>SUMPRODUCT($B$7:$B$456,Y$7:Y$456,EXP(constants!$B$32+constants!$A$32*ABS($A$7:$A$456-$A602)))</f>
        <v>0.61228901696079019</v>
      </c>
      <c r="AA602">
        <f t="shared" si="192"/>
        <v>15151.221623936113</v>
      </c>
      <c r="AB602">
        <f t="shared" si="200"/>
        <v>15147.064014916363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5.6130099459241505E-6</v>
      </c>
      <c r="AJ602">
        <f>SUMPRODUCT(A602^constants!$E$28:$J$28,constants!$E$27:$J$27)</f>
        <v>7.3101620083317271E-7</v>
      </c>
      <c r="AL602" s="17">
        <f t="shared" si="193"/>
        <v>3.705675199099067E-10</v>
      </c>
      <c r="AM602">
        <f t="shared" si="201"/>
        <v>0</v>
      </c>
      <c r="AN602" t="e">
        <f t="shared" si="202"/>
        <v>#DIV/0!</v>
      </c>
      <c r="AO602">
        <f t="shared" si="203"/>
        <v>0</v>
      </c>
      <c r="AQ602">
        <f t="shared" si="206"/>
        <v>3.705675199099067E-10</v>
      </c>
      <c r="AS602" s="4" t="e">
        <f t="shared" si="204"/>
        <v>#DIV/0!</v>
      </c>
    </row>
    <row r="603" spans="1:45" x14ac:dyDescent="0.2">
      <c r="A603">
        <f>front!A603</f>
        <v>468.85</v>
      </c>
      <c r="B603" s="1">
        <f t="shared" si="205"/>
        <v>0.46000000000003638</v>
      </c>
      <c r="C603">
        <f>front!D603-front!B603</f>
        <v>9311.5399999999991</v>
      </c>
      <c r="D603" s="2">
        <f>front!E603-front!C603</f>
        <v>51617.1</v>
      </c>
      <c r="E603" s="2">
        <f>IF(front!F603-front!C603&gt;0,front!F603-front!C603,0)</f>
        <v>51617.1</v>
      </c>
      <c r="F603" s="2">
        <f>front!I603-front!H603</f>
        <v>7763.1999999999989</v>
      </c>
      <c r="G603" s="2">
        <f>IF(front!J603-front!H603&gt;0,front!J603-front!H603,0)</f>
        <v>7673.9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9306.3323615868958</v>
      </c>
      <c r="J603" s="4">
        <f>D603/(constants!$A$4+constants!$B$4*data!D603+constants!$C$4*data!D603^2+constants!$D$4*data!D603^3+constants!$E$4*data!D603^4+constants!$F$4*data!D603^5+constants!$G$4*data!D603^6+constants!$H$4*data!D603^7)</f>
        <v>54271.908808648019</v>
      </c>
      <c r="K603" s="4">
        <f>E603/(constants!$A$4+constants!$B$4*data!E603+constants!$C$4*data!E603^2+constants!$D$4*data!E603^3+constants!$E$4*data!E603^4+constants!$F$4*data!E603^5+constants!$G$4*data!E603^6+constants!$H$4*data!E603^7)</f>
        <v>54271.908808648019</v>
      </c>
      <c r="L603" s="4">
        <f>F603/(constants!$A$4+constants!$B$4*data!F603+constants!$C$4*data!F603^2+constants!$D$4*data!F603^3+constants!$E$4*data!F603^4+constants!$F$4*data!F603^5+constants!$G$4*data!F603^6+constants!$H$4*data!F603^7)</f>
        <v>7752.7416201525148</v>
      </c>
      <c r="M603" s="4">
        <f>G603/(constants!$A$4+constants!$B$4*data!G603+constants!$C$4*data!G603^2+constants!$D$4*data!G603^3+constants!$E$4*data!G603^4+constants!$F$4*data!G603^5+constants!$G$4*data!G603^6+constants!$H$4*data!G603^7)</f>
        <v>7663.2753357588472</v>
      </c>
      <c r="N603" s="4"/>
      <c r="O603" s="4">
        <f t="shared" si="194"/>
        <v>15510.553935978161</v>
      </c>
      <c r="P603" s="4">
        <f t="shared" si="195"/>
        <v>10854.381761729604</v>
      </c>
      <c r="Q603" s="4">
        <f t="shared" si="195"/>
        <v>10854.381761729604</v>
      </c>
      <c r="R603" s="4">
        <f t="shared" si="196"/>
        <v>1292.1236033587525</v>
      </c>
      <c r="S603" s="4">
        <f t="shared" si="196"/>
        <v>1277.2125559598078</v>
      </c>
      <c r="T603" s="4">
        <f t="shared" si="197"/>
        <v>1.4289670546382749</v>
      </c>
      <c r="U603" s="4">
        <f t="shared" si="198"/>
        <v>1</v>
      </c>
      <c r="V603" s="4">
        <f t="shared" si="199"/>
        <v>0.98846004564874068</v>
      </c>
      <c r="W603" s="4"/>
      <c r="X603">
        <f>IF(front!E603&gt;$X$2,O603,P603)</f>
        <v>15510.553935978161</v>
      </c>
      <c r="Y603">
        <f t="shared" si="191"/>
        <v>15242.745502761309</v>
      </c>
      <c r="Z603">
        <f>SUMPRODUCT($B$7:$B$456,Y$7:Y$456,EXP(constants!$B$32+constants!$A$32*ABS($A$7:$A$456-$A603)))</f>
        <v>0.5964763668013866</v>
      </c>
      <c r="AA603">
        <f t="shared" si="192"/>
        <v>15242.149026394507</v>
      </c>
      <c r="AB603">
        <f t="shared" si="200"/>
        <v>15237.991417374757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5.6393841265079487E-6</v>
      </c>
      <c r="AJ603">
        <f>SUMPRODUCT(A603^constants!$E$28:$J$28,constants!$E$27:$J$27)</f>
        <v>7.3082457933498985E-7</v>
      </c>
      <c r="AL603" s="17">
        <f t="shared" si="193"/>
        <v>3.700871047924187E-10</v>
      </c>
      <c r="AM603">
        <f t="shared" si="201"/>
        <v>0</v>
      </c>
      <c r="AN603" t="e">
        <f t="shared" si="202"/>
        <v>#DIV/0!</v>
      </c>
      <c r="AO603">
        <f t="shared" si="203"/>
        <v>0</v>
      </c>
      <c r="AQ603">
        <f t="shared" si="206"/>
        <v>3.700871047924187E-10</v>
      </c>
      <c r="AS603" s="4" t="e">
        <f t="shared" si="204"/>
        <v>#DIV/0!</v>
      </c>
    </row>
    <row r="604" spans="1:45" x14ac:dyDescent="0.2">
      <c r="A604">
        <f>front!A604</f>
        <v>469.32</v>
      </c>
      <c r="B604" s="1">
        <f t="shared" si="205"/>
        <v>0.46999999999997044</v>
      </c>
      <c r="C604">
        <f>front!D604-front!B604</f>
        <v>9397.4700000000012</v>
      </c>
      <c r="D604" s="2">
        <f>front!E604-front!C604</f>
        <v>51984.4</v>
      </c>
      <c r="E604" s="2">
        <f>IF(front!F604-front!C604&gt;0,front!F604-front!C604,0)</f>
        <v>51984.4</v>
      </c>
      <c r="F604" s="2">
        <f>front!I604-front!H604</f>
        <v>7534.1</v>
      </c>
      <c r="G604" s="2">
        <f>IF(front!J604-front!H604&gt;0,front!J604-front!H604,0)</f>
        <v>7413.5000000000018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9392.6983408131418</v>
      </c>
      <c r="J604" s="4">
        <f>D604/(constants!$A$4+constants!$B$4*data!D604+constants!$C$4*data!D604^2+constants!$D$4*data!D604^3+constants!$E$4*data!D604^4+constants!$F$4*data!D604^5+constants!$G$4*data!D604^6+constants!$H$4*data!D604^7)</f>
        <v>54678.224960299187</v>
      </c>
      <c r="K604" s="4">
        <f>E604/(constants!$A$4+constants!$B$4*data!E604+constants!$C$4*data!E604^2+constants!$D$4*data!E604^3+constants!$E$4*data!E604^4+constants!$F$4*data!E604^5+constants!$G$4*data!E604^6+constants!$H$4*data!E604^7)</f>
        <v>54678.224960299187</v>
      </c>
      <c r="L604" s="4">
        <f>F604/(constants!$A$4+constants!$B$4*data!F604+constants!$C$4*data!F604^2+constants!$D$4*data!F604^3+constants!$E$4*data!F604^4+constants!$F$4*data!F604^5+constants!$G$4*data!F604^6+constants!$H$4*data!F604^7)</f>
        <v>7523.2416434468232</v>
      </c>
      <c r="M604" s="4">
        <f>G604/(constants!$A$4+constants!$B$4*data!G604+constants!$C$4*data!G604^2+constants!$D$4*data!G604^3+constants!$E$4*data!G604^4+constants!$F$4*data!G604^5+constants!$G$4*data!G604^6+constants!$H$4*data!G604^7)</f>
        <v>7402.4655039338877</v>
      </c>
      <c r="N604" s="4"/>
      <c r="O604" s="4">
        <f t="shared" si="194"/>
        <v>15654.49723468857</v>
      </c>
      <c r="P604" s="4">
        <f t="shared" si="195"/>
        <v>10935.644992059837</v>
      </c>
      <c r="Q604" s="4">
        <f t="shared" si="195"/>
        <v>10935.644992059837</v>
      </c>
      <c r="R604" s="4">
        <f t="shared" si="196"/>
        <v>1253.8736072411373</v>
      </c>
      <c r="S604" s="4">
        <f t="shared" si="196"/>
        <v>1233.7442506556479</v>
      </c>
      <c r="T604" s="4">
        <f t="shared" si="197"/>
        <v>1.4315111039225397</v>
      </c>
      <c r="U604" s="4">
        <f t="shared" si="198"/>
        <v>1</v>
      </c>
      <c r="V604" s="4">
        <f t="shared" si="199"/>
        <v>0.98394626342779523</v>
      </c>
      <c r="W604" s="4"/>
      <c r="X604">
        <f>IF(front!E604&gt;$X$2,O604,P604)</f>
        <v>15654.49723468857</v>
      </c>
      <c r="Y604">
        <f t="shared" si="191"/>
        <v>15386.688801471717</v>
      </c>
      <c r="Z604">
        <f>SUMPRODUCT($B$7:$B$456,Y$7:Y$456,EXP(constants!$B$32+constants!$A$32*ABS($A$7:$A$456-$A604)))</f>
        <v>0.58074166590403498</v>
      </c>
      <c r="AA604">
        <f t="shared" si="192"/>
        <v>15386.108059805812</v>
      </c>
      <c r="AB604">
        <f t="shared" si="200"/>
        <v>15381.950450786062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5.6663778838859829E-6</v>
      </c>
      <c r="AJ604">
        <f>SUMPRODUCT(A604^constants!$E$28:$J$28,constants!$E$27:$J$27)</f>
        <v>7.3053977941479756E-7</v>
      </c>
      <c r="AL604" s="17">
        <f t="shared" si="193"/>
        <v>3.6837837321185852E-10</v>
      </c>
      <c r="AM604">
        <f t="shared" si="201"/>
        <v>0</v>
      </c>
      <c r="AN604" t="e">
        <f t="shared" si="202"/>
        <v>#DIV/0!</v>
      </c>
      <c r="AO604">
        <f t="shared" si="203"/>
        <v>0</v>
      </c>
      <c r="AQ604">
        <f t="shared" si="206"/>
        <v>3.6837837321185852E-10</v>
      </c>
      <c r="AS604" s="4" t="e">
        <f t="shared" si="204"/>
        <v>#DIV/0!</v>
      </c>
    </row>
    <row r="605" spans="1:45" x14ac:dyDescent="0.2">
      <c r="A605">
        <f>front!A605</f>
        <v>469.78</v>
      </c>
      <c r="B605" s="1">
        <f t="shared" si="205"/>
        <v>0.45999999999997954</v>
      </c>
      <c r="C605">
        <f>front!D605-front!B605</f>
        <v>9452.26</v>
      </c>
      <c r="D605" s="2">
        <f>front!E605-front!C605</f>
        <v>52380.6</v>
      </c>
      <c r="E605" s="2">
        <f>IF(front!F605-front!C605&gt;0,front!F605-front!C605,0)</f>
        <v>52380.6</v>
      </c>
      <c r="F605" s="2">
        <f>front!I605-front!H605</f>
        <v>7461.4</v>
      </c>
      <c r="G605" s="2">
        <f>IF(front!J605-front!H605&gt;0,front!J605-front!H605,0)</f>
        <v>7332.3000000000011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9447.774957899308</v>
      </c>
      <c r="J605" s="4">
        <f>D605/(constants!$A$4+constants!$B$4*data!D605+constants!$C$4*data!D605^2+constants!$D$4*data!D605^3+constants!$E$4*data!D605^4+constants!$F$4*data!D605^5+constants!$G$4*data!D605^6+constants!$H$4*data!D605^7)</f>
        <v>55116.629184458914</v>
      </c>
      <c r="K605" s="4">
        <f>E605/(constants!$A$4+constants!$B$4*data!E605+constants!$C$4*data!E605^2+constants!$D$4*data!E605^3+constants!$E$4*data!E605^4+constants!$F$4*data!E605^5+constants!$G$4*data!E605^6+constants!$H$4*data!E605^7)</f>
        <v>55116.629184458914</v>
      </c>
      <c r="L605" s="4">
        <f>F605/(constants!$A$4+constants!$B$4*data!F605+constants!$C$4*data!F605^2+constants!$D$4*data!F605^3+constants!$E$4*data!F605^4+constants!$F$4*data!F605^5+constants!$G$4*data!F605^6+constants!$H$4*data!F605^7)</f>
        <v>7450.4326842458804</v>
      </c>
      <c r="M605" s="4">
        <f>G605/(constants!$A$4+constants!$B$4*data!G605+constants!$C$4*data!G605^2+constants!$D$4*data!G605^3+constants!$E$4*data!G605^4+constants!$F$4*data!G605^5+constants!$G$4*data!G605^6+constants!$H$4*data!G605^7)</f>
        <v>7321.1598590881895</v>
      </c>
      <c r="N605" s="4"/>
      <c r="O605" s="4">
        <f t="shared" si="194"/>
        <v>15746.291596498846</v>
      </c>
      <c r="P605" s="4">
        <f t="shared" si="195"/>
        <v>11023.325836891783</v>
      </c>
      <c r="Q605" s="4">
        <f t="shared" si="195"/>
        <v>11023.325836891783</v>
      </c>
      <c r="R605" s="4">
        <f t="shared" si="196"/>
        <v>1241.7387807076468</v>
      </c>
      <c r="S605" s="4">
        <f t="shared" si="196"/>
        <v>1220.1933098480317</v>
      </c>
      <c r="T605" s="4">
        <f t="shared" si="197"/>
        <v>1.428451978059172</v>
      </c>
      <c r="U605" s="4">
        <f t="shared" si="198"/>
        <v>1</v>
      </c>
      <c r="V605" s="4">
        <f t="shared" si="199"/>
        <v>0.98264895065342428</v>
      </c>
      <c r="W605" s="4"/>
      <c r="X605">
        <f>IF(front!E605&gt;$X$2,O605,P605)</f>
        <v>15746.291596498846</v>
      </c>
      <c r="Y605">
        <f t="shared" si="191"/>
        <v>15478.483163281993</v>
      </c>
      <c r="Z605">
        <f>SUMPRODUCT($B$7:$B$456,Y$7:Y$456,EXP(constants!$B$32+constants!$A$32*ABS($A$7:$A$456-$A605)))</f>
        <v>0.56574374083670287</v>
      </c>
      <c r="AA605">
        <f t="shared" si="192"/>
        <v>15477.917419541156</v>
      </c>
      <c r="AB605">
        <f t="shared" si="200"/>
        <v>15473.759810521406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5.692842259047289E-6</v>
      </c>
      <c r="AJ605">
        <f>SUMPRODUCT(A605^constants!$E$28:$J$28,constants!$E$27:$J$27)</f>
        <v>7.3017180566068264E-7</v>
      </c>
      <c r="AL605" s="17">
        <f t="shared" si="193"/>
        <v>3.6790297437449125E-10</v>
      </c>
      <c r="AM605">
        <f t="shared" si="201"/>
        <v>0</v>
      </c>
      <c r="AN605" t="e">
        <f t="shared" si="202"/>
        <v>#DIV/0!</v>
      </c>
      <c r="AO605">
        <f t="shared" si="203"/>
        <v>0</v>
      </c>
      <c r="AQ605">
        <f t="shared" si="206"/>
        <v>3.6790297437449125E-10</v>
      </c>
      <c r="AS605" s="4" t="e">
        <f t="shared" si="204"/>
        <v>#DIV/0!</v>
      </c>
    </row>
    <row r="606" spans="1:45" x14ac:dyDescent="0.2">
      <c r="A606">
        <f>front!A606</f>
        <v>470.24</v>
      </c>
      <c r="B606" s="1">
        <f t="shared" si="205"/>
        <v>0.46000000000003638</v>
      </c>
      <c r="C606">
        <f>front!D606-front!B606</f>
        <v>9511.27</v>
      </c>
      <c r="D606" s="2">
        <f>front!E606-front!C606</f>
        <v>51694.400000000001</v>
      </c>
      <c r="E606" s="2">
        <f>IF(front!F606-front!C606&gt;0,front!F606-front!C606,0)</f>
        <v>51694.400000000001</v>
      </c>
      <c r="F606" s="2">
        <f>front!I606-front!H606</f>
        <v>7181.4</v>
      </c>
      <c r="G606" s="2">
        <f>IF(front!J606-front!H606&gt;0,front!J606-front!H606,0)</f>
        <v>7098.9999999999982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9507.1012367121439</v>
      </c>
      <c r="J606" s="4">
        <f>D606/(constants!$A$4+constants!$B$4*data!D606+constants!$C$4*data!D606^2+constants!$D$4*data!D606^3+constants!$E$4*data!D606^4+constants!$F$4*data!D606^5+constants!$G$4*data!D606^6+constants!$H$4*data!D606^7)</f>
        <v>54357.411627739566</v>
      </c>
      <c r="K606" s="4">
        <f>E606/(constants!$A$4+constants!$B$4*data!E606+constants!$C$4*data!E606^2+constants!$D$4*data!E606^3+constants!$E$4*data!E606^4+constants!$F$4*data!E606^5+constants!$G$4*data!E606^6+constants!$H$4*data!E606^7)</f>
        <v>54357.411627739566</v>
      </c>
      <c r="L606" s="4">
        <f>F606/(constants!$A$4+constants!$B$4*data!F606+constants!$C$4*data!F606^2+constants!$D$4*data!F606^3+constants!$E$4*data!F606^4+constants!$F$4*data!F606^5+constants!$G$4*data!F606^6+constants!$H$4*data!F606^7)</f>
        <v>7170.0904711129888</v>
      </c>
      <c r="M606" s="4">
        <f>G606/(constants!$A$4+constants!$B$4*data!G606+constants!$C$4*data!G606^2+constants!$D$4*data!G606^3+constants!$E$4*data!G606^4+constants!$F$4*data!G606^5+constants!$G$4*data!G606^6+constants!$H$4*data!G606^7)</f>
        <v>7087.6123989508969</v>
      </c>
      <c r="N606" s="4"/>
      <c r="O606" s="4">
        <f t="shared" si="194"/>
        <v>15845.168727853574</v>
      </c>
      <c r="P606" s="4">
        <f t="shared" si="195"/>
        <v>10871.482325547913</v>
      </c>
      <c r="Q606" s="4">
        <f t="shared" si="195"/>
        <v>10871.482325547913</v>
      </c>
      <c r="R606" s="4">
        <f t="shared" si="196"/>
        <v>1195.0150785188314</v>
      </c>
      <c r="S606" s="4">
        <f t="shared" si="196"/>
        <v>1181.2687331584827</v>
      </c>
      <c r="T606" s="4">
        <f t="shared" si="197"/>
        <v>1.4574984582017421</v>
      </c>
      <c r="U606" s="4">
        <f t="shared" si="198"/>
        <v>1</v>
      </c>
      <c r="V606" s="4">
        <f t="shared" si="199"/>
        <v>0.98849692727108796</v>
      </c>
      <c r="W606" s="4"/>
      <c r="X606">
        <f>IF(front!E606&gt;$X$2,O606,P606)</f>
        <v>15845.168727853574</v>
      </c>
      <c r="Y606">
        <f t="shared" si="191"/>
        <v>15577.360294636721</v>
      </c>
      <c r="Z606">
        <f>SUMPRODUCT($B$7:$B$456,Y$7:Y$456,EXP(constants!$B$32+constants!$A$32*ABS($A$7:$A$456-$A606)))</f>
        <v>0.5511331441970182</v>
      </c>
      <c r="AA606">
        <f t="shared" si="192"/>
        <v>15576.809161492523</v>
      </c>
      <c r="AB606">
        <f t="shared" si="200"/>
        <v>15572.651552472773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5.7193508176185293E-6</v>
      </c>
      <c r="AJ606">
        <f>SUMPRODUCT(A606^constants!$E$28:$J$28,constants!$E$27:$J$27)</f>
        <v>7.2971344428730345E-7</v>
      </c>
      <c r="AL606" s="17">
        <f t="shared" si="193"/>
        <v>3.6726891360452722E-10</v>
      </c>
      <c r="AM606">
        <f t="shared" si="201"/>
        <v>0</v>
      </c>
      <c r="AN606" t="e">
        <f t="shared" si="202"/>
        <v>#DIV/0!</v>
      </c>
      <c r="AO606">
        <f t="shared" si="203"/>
        <v>0</v>
      </c>
      <c r="AQ606">
        <f t="shared" si="206"/>
        <v>3.6726891360452722E-10</v>
      </c>
      <c r="AS606" s="4" t="e">
        <f t="shared" si="204"/>
        <v>#DIV/0!</v>
      </c>
    </row>
    <row r="607" spans="1:45" x14ac:dyDescent="0.2">
      <c r="A607">
        <f>front!A607</f>
        <v>470.71</v>
      </c>
      <c r="B607" s="1">
        <f t="shared" si="205"/>
        <v>0.46999999999997044</v>
      </c>
      <c r="C607">
        <f>front!D607-front!B607</f>
        <v>9598.2000000000007</v>
      </c>
      <c r="D607" s="2">
        <f>front!E607-front!C607</f>
        <v>51841.4</v>
      </c>
      <c r="E607" s="2">
        <f>IF(front!F607-front!C607&gt;0,front!F607-front!C607,0)</f>
        <v>51841.4</v>
      </c>
      <c r="F607" s="2">
        <f>front!I607-front!H607</f>
        <v>7168</v>
      </c>
      <c r="G607" s="2">
        <f>IF(front!J607-front!H607&gt;0,front!J607-front!H607,0)</f>
        <v>7110.9000000000015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9594.5116196494946</v>
      </c>
      <c r="J607" s="4">
        <f>D607/(constants!$A$4+constants!$B$4*data!D607+constants!$C$4*data!D607^2+constants!$D$4*data!D607^3+constants!$E$4*data!D607^4+constants!$F$4*data!D607^5+constants!$G$4*data!D607^6+constants!$H$4*data!D607^7)</f>
        <v>54520.022886982879</v>
      </c>
      <c r="K607" s="4">
        <f>E607/(constants!$A$4+constants!$B$4*data!E607+constants!$C$4*data!E607^2+constants!$D$4*data!E607^3+constants!$E$4*data!E607^4+constants!$F$4*data!E607^5+constants!$G$4*data!E607^6+constants!$H$4*data!E607^7)</f>
        <v>54520.022886982879</v>
      </c>
      <c r="L607" s="4">
        <f>F607/(constants!$A$4+constants!$B$4*data!F607+constants!$C$4*data!F607^2+constants!$D$4*data!F607^3+constants!$E$4*data!F607^4+constants!$F$4*data!F607^5+constants!$G$4*data!F607^6+constants!$H$4*data!F607^7)</f>
        <v>7156.6770903501347</v>
      </c>
      <c r="M607" s="4">
        <f>G607/(constants!$A$4+constants!$B$4*data!G607+constants!$C$4*data!G607^2+constants!$D$4*data!G607^3+constants!$E$4*data!G607^4+constants!$F$4*data!G607^5+constants!$G$4*data!G607^6+constants!$H$4*data!G607^7)</f>
        <v>7099.5230556770512</v>
      </c>
      <c r="N607" s="4"/>
      <c r="O607" s="4">
        <f t="shared" si="194"/>
        <v>15990.852699415824</v>
      </c>
      <c r="P607" s="4">
        <f t="shared" si="195"/>
        <v>10904.004577396576</v>
      </c>
      <c r="Q607" s="4">
        <f t="shared" si="195"/>
        <v>10904.004577396576</v>
      </c>
      <c r="R607" s="4">
        <f t="shared" si="196"/>
        <v>1192.7795150583556</v>
      </c>
      <c r="S607" s="4">
        <f t="shared" si="196"/>
        <v>1183.2538426128417</v>
      </c>
      <c r="T607" s="4">
        <f t="shared" si="197"/>
        <v>1.466511921002309</v>
      </c>
      <c r="U607" s="4">
        <f t="shared" si="198"/>
        <v>1</v>
      </c>
      <c r="V607" s="4">
        <f t="shared" si="199"/>
        <v>0.99201388661923162</v>
      </c>
      <c r="W607" s="4"/>
      <c r="X607">
        <f>IF(front!E607&gt;$X$2,O607,P607)</f>
        <v>15990.852699415824</v>
      </c>
      <c r="Y607">
        <f t="shared" si="191"/>
        <v>15723.044266198971</v>
      </c>
      <c r="Z607">
        <f>SUMPRODUCT($B$7:$B$456,Y$7:Y$456,EXP(constants!$B$32+constants!$A$32*ABS($A$7:$A$456-$A607)))</f>
        <v>0.53659457123551046</v>
      </c>
      <c r="AA607">
        <f t="shared" si="192"/>
        <v>15722.507671627736</v>
      </c>
      <c r="AB607">
        <f t="shared" si="200"/>
        <v>15718.350062607986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5.7464809872301487E-6</v>
      </c>
      <c r="AJ607">
        <f>SUMPRODUCT(A607^constants!$E$28:$J$28,constants!$E$27:$J$27)</f>
        <v>7.2914955615753724E-7</v>
      </c>
      <c r="AL607" s="17">
        <f t="shared" si="193"/>
        <v>3.6559059725360854E-10</v>
      </c>
      <c r="AM607">
        <f t="shared" si="201"/>
        <v>0</v>
      </c>
      <c r="AN607" t="e">
        <f t="shared" si="202"/>
        <v>#DIV/0!</v>
      </c>
      <c r="AO607">
        <f t="shared" si="203"/>
        <v>0</v>
      </c>
      <c r="AQ607">
        <f t="shared" si="206"/>
        <v>3.6559059725360854E-10</v>
      </c>
      <c r="AS607" s="4" t="e">
        <f t="shared" si="204"/>
        <v>#DIV/0!</v>
      </c>
    </row>
    <row r="608" spans="1:45" x14ac:dyDescent="0.2">
      <c r="A608">
        <f>front!A608</f>
        <v>471.17</v>
      </c>
      <c r="B608" s="1">
        <f t="shared" si="205"/>
        <v>0.46000000000003638</v>
      </c>
      <c r="C608">
        <f>front!D608-front!B608</f>
        <v>9639.4699999999993</v>
      </c>
      <c r="D608" s="2">
        <f>front!E608-front!C608</f>
        <v>52203.5</v>
      </c>
      <c r="E608" s="2">
        <f>IF(front!F608-front!C608&gt;0,front!F608-front!C608,0)</f>
        <v>52203.5</v>
      </c>
      <c r="F608" s="2">
        <f>front!I608-front!H608</f>
        <v>7160.7999999999993</v>
      </c>
      <c r="G608" s="2">
        <f>IF(front!J608-front!H608&gt;0,front!J608-front!H608,0)</f>
        <v>7096.9000000000015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9636.0157612715466</v>
      </c>
      <c r="J608" s="4">
        <f>D608/(constants!$A$4+constants!$B$4*data!D608+constants!$C$4*data!D608^2+constants!$D$4*data!D608^3+constants!$E$4*data!D608^4+constants!$F$4*data!D608^5+constants!$G$4*data!D608^6+constants!$H$4*data!D608^7)</f>
        <v>54920.648136774202</v>
      </c>
      <c r="K608" s="4">
        <f>E608/(constants!$A$4+constants!$B$4*data!E608+constants!$C$4*data!E608^2+constants!$D$4*data!E608^3+constants!$E$4*data!E608^4+constants!$F$4*data!E608^5+constants!$G$4*data!E608^6+constants!$H$4*data!E608^7)</f>
        <v>54920.648136774202</v>
      </c>
      <c r="L608" s="4">
        <f>F608/(constants!$A$4+constants!$B$4*data!F608+constants!$C$4*data!F608^2+constants!$D$4*data!F608^3+constants!$E$4*data!F608^4+constants!$F$4*data!F608^5+constants!$G$4*data!F608^6+constants!$H$4*data!F608^7)</f>
        <v>7149.4700110533367</v>
      </c>
      <c r="M608" s="4">
        <f>G608/(constants!$A$4+constants!$B$4*data!G608+constants!$C$4*data!G608^2+constants!$D$4*data!G608^3+constants!$E$4*data!G608^4+constants!$F$4*data!G608^5+constants!$G$4*data!G608^6+constants!$H$4*data!G608^7)</f>
        <v>7085.5105398683882</v>
      </c>
      <c r="N608" s="4"/>
      <c r="O608" s="4">
        <f t="shared" si="194"/>
        <v>16060.026268785909</v>
      </c>
      <c r="P608" s="4">
        <f t="shared" si="195"/>
        <v>10984.129627354841</v>
      </c>
      <c r="Q608" s="4">
        <f t="shared" si="195"/>
        <v>10984.129627354841</v>
      </c>
      <c r="R608" s="4">
        <f t="shared" si="196"/>
        <v>1191.578335175556</v>
      </c>
      <c r="S608" s="4">
        <f t="shared" si="196"/>
        <v>1180.9184233113981</v>
      </c>
      <c r="T608" s="4">
        <f t="shared" si="197"/>
        <v>1.4621118662684087</v>
      </c>
      <c r="U608" s="4">
        <f t="shared" si="198"/>
        <v>1</v>
      </c>
      <c r="V608" s="4">
        <f t="shared" si="199"/>
        <v>0.99105395629521298</v>
      </c>
      <c r="W608" s="4"/>
      <c r="X608">
        <f>IF(front!E608&gt;$X$2,O608,P608)</f>
        <v>16060.026268785909</v>
      </c>
      <c r="Y608">
        <f t="shared" si="191"/>
        <v>15792.217835569056</v>
      </c>
      <c r="Z608">
        <f>SUMPRODUCT($B$7:$B$456,Y$7:Y$456,EXP(constants!$B$32+constants!$A$32*ABS($A$7:$A$456-$A608)))</f>
        <v>0.52273676553045467</v>
      </c>
      <c r="AA608">
        <f t="shared" si="192"/>
        <v>15791.695098803526</v>
      </c>
      <c r="AB608">
        <f t="shared" si="200"/>
        <v>15787.537489783776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5.7730780014272561E-6</v>
      </c>
      <c r="AJ608">
        <f>SUMPRODUCT(A608^constants!$E$28:$J$28,constants!$E$27:$J$27)</f>
        <v>7.285019551304798E-7</v>
      </c>
      <c r="AL608" s="17">
        <f t="shared" si="193"/>
        <v>3.6567311432597101E-10</v>
      </c>
      <c r="AM608">
        <f t="shared" si="201"/>
        <v>0</v>
      </c>
      <c r="AN608" t="e">
        <f t="shared" si="202"/>
        <v>#DIV/0!</v>
      </c>
      <c r="AO608">
        <f t="shared" si="203"/>
        <v>0</v>
      </c>
      <c r="AQ608">
        <f t="shared" si="206"/>
        <v>3.6567311432597101E-10</v>
      </c>
      <c r="AS608" s="4" t="e">
        <f t="shared" si="204"/>
        <v>#DIV/0!</v>
      </c>
    </row>
    <row r="609" spans="1:45" x14ac:dyDescent="0.2">
      <c r="A609">
        <f>front!A609</f>
        <v>471.63</v>
      </c>
      <c r="B609" s="1">
        <f t="shared" si="205"/>
        <v>0.45999999999997954</v>
      </c>
      <c r="C609">
        <f>front!D609-front!B609</f>
        <v>9690.86</v>
      </c>
      <c r="D609" s="2">
        <f>front!E609-front!C609</f>
        <v>52080.3</v>
      </c>
      <c r="E609" s="2">
        <f>IF(front!F609-front!C609&gt;0,front!F609-front!C609,0)</f>
        <v>52080.3</v>
      </c>
      <c r="F609" s="2">
        <f>front!I609-front!H609</f>
        <v>7203.5</v>
      </c>
      <c r="G609" s="2">
        <f>IF(front!J609-front!H609&gt;0,front!J609-front!H609,0)</f>
        <v>7122.7000000000007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9687.7028322552433</v>
      </c>
      <c r="J609" s="4">
        <f>D609/(constants!$A$4+constants!$B$4*data!D609+constants!$C$4*data!D609^2+constants!$D$4*data!D609^3+constants!$E$4*data!D609^4+constants!$F$4*data!D609^5+constants!$G$4*data!D609^6+constants!$H$4*data!D609^7)</f>
        <v>54784.328792413507</v>
      </c>
      <c r="K609" s="4">
        <f>E609/(constants!$A$4+constants!$B$4*data!E609+constants!$C$4*data!E609^2+constants!$D$4*data!E609^3+constants!$E$4*data!E609^4+constants!$F$4*data!E609^5+constants!$G$4*data!E609^6+constants!$H$4*data!E609^7)</f>
        <v>54784.328792413507</v>
      </c>
      <c r="L609" s="4">
        <f>F609/(constants!$A$4+constants!$B$4*data!F609+constants!$C$4*data!F609^2+constants!$D$4*data!F609^3+constants!$E$4*data!F609^4+constants!$F$4*data!F609^5+constants!$G$4*data!F609^6+constants!$H$4*data!F609^7)</f>
        <v>7192.2131251980936</v>
      </c>
      <c r="M609" s="4">
        <f>G609/(constants!$A$4+constants!$B$4*data!G609+constants!$C$4*data!G609^2+constants!$D$4*data!G609^3+constants!$E$4*data!G609^4+constants!$F$4*data!G609^5+constants!$G$4*data!G609^6+constants!$H$4*data!G609^7)</f>
        <v>7111.3338279540048</v>
      </c>
      <c r="N609" s="4"/>
      <c r="O609" s="4">
        <f t="shared" si="194"/>
        <v>16146.17138709207</v>
      </c>
      <c r="P609" s="4">
        <f t="shared" si="195"/>
        <v>10956.865758482701</v>
      </c>
      <c r="Q609" s="4">
        <f t="shared" si="195"/>
        <v>10956.865758482701</v>
      </c>
      <c r="R609" s="4">
        <f t="shared" si="196"/>
        <v>1198.7021875330156</v>
      </c>
      <c r="S609" s="4">
        <f t="shared" si="196"/>
        <v>1185.2223046590007</v>
      </c>
      <c r="T609" s="4">
        <f t="shared" si="197"/>
        <v>1.4736122302668404</v>
      </c>
      <c r="U609" s="4">
        <f t="shared" si="198"/>
        <v>1</v>
      </c>
      <c r="V609" s="4">
        <f t="shared" si="199"/>
        <v>0.98875460225716516</v>
      </c>
      <c r="W609" s="4"/>
      <c r="X609">
        <f>IF(front!E609&gt;$X$2,O609,P609)</f>
        <v>16146.17138709207</v>
      </c>
      <c r="Y609">
        <f t="shared" si="191"/>
        <v>15878.362953875217</v>
      </c>
      <c r="Z609">
        <f>SUMPRODUCT($B$7:$B$456,Y$7:Y$456,EXP(constants!$B$32+constants!$A$32*ABS($A$7:$A$456-$A609)))</f>
        <v>0.50923684413741821</v>
      </c>
      <c r="AA609">
        <f t="shared" si="192"/>
        <v>15877.853717031079</v>
      </c>
      <c r="AB609">
        <f t="shared" si="200"/>
        <v>15873.696108011329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5.7997183349791586E-6</v>
      </c>
      <c r="AJ609">
        <f>SUMPRODUCT(A609^constants!$E$28:$J$28,constants!$E$27:$J$27)</f>
        <v>7.2775749260044599E-7</v>
      </c>
      <c r="AL609" s="17">
        <f t="shared" si="193"/>
        <v>3.6536659738950696E-10</v>
      </c>
      <c r="AM609">
        <f t="shared" si="201"/>
        <v>0</v>
      </c>
      <c r="AN609" t="e">
        <f t="shared" si="202"/>
        <v>#DIV/0!</v>
      </c>
      <c r="AO609">
        <f t="shared" si="203"/>
        <v>0</v>
      </c>
      <c r="AQ609">
        <f t="shared" si="206"/>
        <v>3.6536659738950696E-10</v>
      </c>
      <c r="AS609" s="4" t="e">
        <f t="shared" si="204"/>
        <v>#DIV/0!</v>
      </c>
    </row>
    <row r="610" spans="1:45" x14ac:dyDescent="0.2">
      <c r="A610">
        <f>front!A610</f>
        <v>472.1</v>
      </c>
      <c r="B610" s="1">
        <f t="shared" si="205"/>
        <v>0.47000000000002728</v>
      </c>
      <c r="C610">
        <f>front!D610-front!B610</f>
        <v>9793.1299999999992</v>
      </c>
      <c r="D610" s="2">
        <f>front!E610-front!C610</f>
        <v>52368.2</v>
      </c>
      <c r="E610" s="2">
        <f>IF(front!F610-front!C610&gt;0,front!F610-front!C610,0)</f>
        <v>52368.2</v>
      </c>
      <c r="F610" s="2">
        <f>front!I610-front!H610</f>
        <v>7371</v>
      </c>
      <c r="G610" s="2">
        <f>IF(front!J610-front!H610&gt;0,front!J610-front!H610,0)</f>
        <v>7326.5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9790.5823754628163</v>
      </c>
      <c r="J610" s="4">
        <f>D610/(constants!$A$4+constants!$B$4*data!D610+constants!$C$4*data!D610^2+constants!$D$4*data!D610^3+constants!$E$4*data!D610^4+constants!$F$4*data!D610^5+constants!$G$4*data!D610^6+constants!$H$4*data!D610^7)</f>
        <v>55102.906323625073</v>
      </c>
      <c r="K610" s="4">
        <f>E610/(constants!$A$4+constants!$B$4*data!E610+constants!$C$4*data!E610^2+constants!$D$4*data!E610^3+constants!$E$4*data!E610^4+constants!$F$4*data!E610^5+constants!$G$4*data!E610^6+constants!$H$4*data!E610^7)</f>
        <v>55102.906323625073</v>
      </c>
      <c r="L610" s="4">
        <f>F610/(constants!$A$4+constants!$B$4*data!F610+constants!$C$4*data!F610^2+constants!$D$4*data!F610^3+constants!$E$4*data!F610^4+constants!$F$4*data!F610^5+constants!$G$4*data!F610^6+constants!$H$4*data!F610^7)</f>
        <v>7359.9089257177566</v>
      </c>
      <c r="M610" s="4">
        <f>G610/(constants!$A$4+constants!$B$4*data!G610+constants!$C$4*data!G610^2+constants!$D$4*data!G610^3+constants!$E$4*data!G610^4+constants!$F$4*data!G610^5+constants!$G$4*data!G610^6+constants!$H$4*data!G610^7)</f>
        <v>7315.3527055481854</v>
      </c>
      <c r="N610" s="4"/>
      <c r="O610" s="4">
        <f t="shared" si="194"/>
        <v>16317.637292438028</v>
      </c>
      <c r="P610" s="4">
        <f t="shared" si="195"/>
        <v>11020.581264725015</v>
      </c>
      <c r="Q610" s="4">
        <f t="shared" si="195"/>
        <v>11020.581264725015</v>
      </c>
      <c r="R610" s="4">
        <f t="shared" si="196"/>
        <v>1226.6514876196261</v>
      </c>
      <c r="S610" s="4">
        <f t="shared" si="196"/>
        <v>1219.2254509246977</v>
      </c>
      <c r="T610" s="4">
        <f t="shared" si="197"/>
        <v>1.4806512379404142</v>
      </c>
      <c r="U610" s="4">
        <f t="shared" si="198"/>
        <v>1</v>
      </c>
      <c r="V610" s="4">
        <f t="shared" si="199"/>
        <v>0.99394609082540719</v>
      </c>
      <c r="W610" s="4"/>
      <c r="X610">
        <f>IF(front!E610&gt;$X$2,O610,P610)</f>
        <v>16317.637292438028</v>
      </c>
      <c r="Y610">
        <f t="shared" si="191"/>
        <v>16049.828859221176</v>
      </c>
      <c r="Z610">
        <f>SUMPRODUCT($B$7:$B$456,Y$7:Y$456,EXP(constants!$B$32+constants!$A$32*ABS($A$7:$A$456-$A610)))</f>
        <v>0.49580347129251806</v>
      </c>
      <c r="AA610">
        <f t="shared" si="192"/>
        <v>16049.333055749883</v>
      </c>
      <c r="AB610">
        <f t="shared" si="200"/>
        <v>16045.175446730133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5.8269822491468244E-6</v>
      </c>
      <c r="AJ610">
        <f>SUMPRODUCT(A610^constants!$E$28:$J$28,constants!$E$27:$J$27)</f>
        <v>7.2689452828650575E-7</v>
      </c>
      <c r="AL610" s="17">
        <f t="shared" si="193"/>
        <v>3.6316101799524497E-10</v>
      </c>
      <c r="AM610">
        <f t="shared" si="201"/>
        <v>0</v>
      </c>
      <c r="AN610" t="e">
        <f t="shared" si="202"/>
        <v>#DIV/0!</v>
      </c>
      <c r="AO610">
        <f t="shared" si="203"/>
        <v>0</v>
      </c>
      <c r="AQ610">
        <f t="shared" si="206"/>
        <v>3.6316101799524497E-10</v>
      </c>
      <c r="AS610" s="4" t="e">
        <f t="shared" si="204"/>
        <v>#DIV/0!</v>
      </c>
    </row>
    <row r="611" spans="1:45" x14ac:dyDescent="0.2">
      <c r="A611">
        <f>front!A611</f>
        <v>472.56</v>
      </c>
      <c r="B611" s="1">
        <f t="shared" si="205"/>
        <v>0.45999999999997954</v>
      </c>
      <c r="C611">
        <f>front!D611-front!B611</f>
        <v>9811.869999999999</v>
      </c>
      <c r="D611" s="2">
        <f>front!E611-front!C611</f>
        <v>52246.400000000001</v>
      </c>
      <c r="E611" s="2">
        <f>IF(front!F611-front!C611&gt;0,front!F611-front!C611,0)</f>
        <v>52246.400000000001</v>
      </c>
      <c r="F611" s="2">
        <f>front!I611-front!H611</f>
        <v>7479.5000000000018</v>
      </c>
      <c r="G611" s="2">
        <f>IF(front!J611-front!H611&gt;0,front!J611-front!H611,0)</f>
        <v>7388.1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9809.4367354399674</v>
      </c>
      <c r="J611" s="4">
        <f>D611/(constants!$A$4+constants!$B$4*data!D611+constants!$C$4*data!D611^2+constants!$D$4*data!D611^3+constants!$E$4*data!D611^4+constants!$F$4*data!D611^5+constants!$G$4*data!D611^6+constants!$H$4*data!D611^7)</f>
        <v>54968.119389418804</v>
      </c>
      <c r="K611" s="4">
        <f>E611/(constants!$A$4+constants!$B$4*data!E611+constants!$C$4*data!E611^2+constants!$D$4*data!E611^3+constants!$E$4*data!E611^4+constants!$F$4*data!E611^5+constants!$G$4*data!E611^6+constants!$H$4*data!E611^7)</f>
        <v>54968.119389418804</v>
      </c>
      <c r="L611" s="4">
        <f>F611/(constants!$A$4+constants!$B$4*data!F611+constants!$C$4*data!F611^2+constants!$D$4*data!F611^3+constants!$E$4*data!F611^4+constants!$F$4*data!F611^5+constants!$G$4*data!F611^6+constants!$H$4*data!F611^7)</f>
        <v>7468.5590191155788</v>
      </c>
      <c r="M611" s="4">
        <f>G611/(constants!$A$4+constants!$B$4*data!G611+constants!$C$4*data!G611^2+constants!$D$4*data!G611^3+constants!$E$4*data!G611^4+constants!$F$4*data!G611^5+constants!$G$4*data!G611^6+constants!$H$4*data!G611^7)</f>
        <v>7377.0313496553035</v>
      </c>
      <c r="N611" s="4"/>
      <c r="O611" s="4">
        <f t="shared" si="194"/>
        <v>16349.06122573328</v>
      </c>
      <c r="P611" s="4">
        <f t="shared" si="195"/>
        <v>10993.623877883761</v>
      </c>
      <c r="Q611" s="4">
        <f t="shared" si="195"/>
        <v>10993.623877883761</v>
      </c>
      <c r="R611" s="4">
        <f t="shared" si="196"/>
        <v>1244.759836519263</v>
      </c>
      <c r="S611" s="4">
        <f t="shared" si="196"/>
        <v>1229.5052249425505</v>
      </c>
      <c r="T611" s="4">
        <f t="shared" si="197"/>
        <v>1.4871403103596468</v>
      </c>
      <c r="U611" s="4">
        <f t="shared" si="198"/>
        <v>1</v>
      </c>
      <c r="V611" s="4">
        <f t="shared" si="199"/>
        <v>0.98774493590717938</v>
      </c>
      <c r="W611" s="4"/>
      <c r="X611">
        <f>IF(front!E611&gt;$X$2,O611,P611)</f>
        <v>16349.06122573328</v>
      </c>
      <c r="Y611">
        <f t="shared" si="191"/>
        <v>16081.252792516427</v>
      </c>
      <c r="Z611">
        <f>SUMPRODUCT($B$7:$B$456,Y$7:Y$456,EXP(constants!$B$32+constants!$A$32*ABS($A$7:$A$456-$A611)))</f>
        <v>0.48299911481674684</v>
      </c>
      <c r="AA611">
        <f t="shared" si="192"/>
        <v>16080.769793401611</v>
      </c>
      <c r="AB611">
        <f t="shared" si="200"/>
        <v>16076.61218438186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5.85370928364192E-6</v>
      </c>
      <c r="AJ611">
        <f>SUMPRODUCT(A611^constants!$E$28:$J$28,constants!$E$27:$J$27)</f>
        <v>7.2594753492213763E-7</v>
      </c>
      <c r="AL611" s="17">
        <f t="shared" si="193"/>
        <v>3.6411336023448355E-10</v>
      </c>
      <c r="AM611">
        <f t="shared" si="201"/>
        <v>0</v>
      </c>
      <c r="AN611" t="e">
        <f t="shared" si="202"/>
        <v>#DIV/0!</v>
      </c>
      <c r="AO611">
        <f t="shared" si="203"/>
        <v>0</v>
      </c>
      <c r="AQ611">
        <f t="shared" si="206"/>
        <v>3.6411336023448355E-10</v>
      </c>
      <c r="AS611" s="4" t="e">
        <f t="shared" si="204"/>
        <v>#DIV/0!</v>
      </c>
    </row>
    <row r="612" spans="1:45" x14ac:dyDescent="0.2">
      <c r="A612">
        <f>front!A612</f>
        <v>473.02</v>
      </c>
      <c r="B612" s="1">
        <f t="shared" si="205"/>
        <v>0.45999999999997954</v>
      </c>
      <c r="C612">
        <f>front!D612-front!B612</f>
        <v>9918.06</v>
      </c>
      <c r="D612" s="2">
        <f>front!E612-front!C612</f>
        <v>52096.800000000003</v>
      </c>
      <c r="E612" s="2">
        <f>IF(front!F612-front!C612&gt;0,front!F612-front!C612,0)</f>
        <v>52096.800000000003</v>
      </c>
      <c r="F612" s="2">
        <f>front!I612-front!H612</f>
        <v>7700.4</v>
      </c>
      <c r="G612" s="2">
        <f>IF(front!J612-front!H612&gt;0,front!J612-front!H612,0)</f>
        <v>7636.4999999999982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9916.2905029713365</v>
      </c>
      <c r="J612" s="4">
        <f>D612/(constants!$A$4+constants!$B$4*data!D612+constants!$C$4*data!D612^2+constants!$D$4*data!D612^3+constants!$E$4*data!D612^4+constants!$F$4*data!D612^5+constants!$G$4*data!D612^6+constants!$H$4*data!D612^7)</f>
        <v>54802.585138144896</v>
      </c>
      <c r="K612" s="4">
        <f>E612/(constants!$A$4+constants!$B$4*data!E612+constants!$C$4*data!E612^2+constants!$D$4*data!E612^3+constants!$E$4*data!E612^4+constants!$F$4*data!E612^5+constants!$G$4*data!E612^6+constants!$H$4*data!E612^7)</f>
        <v>54802.585138144896</v>
      </c>
      <c r="L612" s="4">
        <f>F612/(constants!$A$4+constants!$B$4*data!F612+constants!$C$4*data!F612^2+constants!$D$4*data!F612^3+constants!$E$4*data!F612^4+constants!$F$4*data!F612^5+constants!$G$4*data!F612^6+constants!$H$4*data!F612^7)</f>
        <v>7689.8232811443586</v>
      </c>
      <c r="M612" s="4">
        <f>G612/(constants!$A$4+constants!$B$4*data!G612+constants!$C$4*data!G612^2+constants!$D$4*data!G612^3+constants!$E$4*data!G612^4+constants!$F$4*data!G612^5+constants!$G$4*data!G612^6+constants!$H$4*data!G612^7)</f>
        <v>7625.8096619295575</v>
      </c>
      <c r="N612" s="4"/>
      <c r="O612" s="4">
        <f t="shared" si="194"/>
        <v>16527.150838285561</v>
      </c>
      <c r="P612" s="4">
        <f t="shared" si="195"/>
        <v>10960.517027628979</v>
      </c>
      <c r="Q612" s="4">
        <f t="shared" si="195"/>
        <v>10960.517027628979</v>
      </c>
      <c r="R612" s="4">
        <f t="shared" si="196"/>
        <v>1281.6372135240597</v>
      </c>
      <c r="S612" s="4">
        <f t="shared" si="196"/>
        <v>1270.9682769882595</v>
      </c>
      <c r="T612" s="4">
        <f t="shared" si="197"/>
        <v>1.5078805859818802</v>
      </c>
      <c r="U612" s="4">
        <f t="shared" si="198"/>
        <v>1</v>
      </c>
      <c r="V612" s="4">
        <f t="shared" si="199"/>
        <v>0.99167554092279808</v>
      </c>
      <c r="W612" s="4"/>
      <c r="X612">
        <f>IF(front!E612&gt;$X$2,O612,P612)</f>
        <v>16527.150838285561</v>
      </c>
      <c r="Y612">
        <f t="shared" si="191"/>
        <v>16259.342405068708</v>
      </c>
      <c r="Z612">
        <f>SUMPRODUCT($B$7:$B$456,Y$7:Y$456,EXP(constants!$B$32+constants!$A$32*ABS($A$7:$A$456-$A612)))</f>
        <v>0.47052543683407122</v>
      </c>
      <c r="AA612">
        <f t="shared" si="192"/>
        <v>16258.871879631874</v>
      </c>
      <c r="AB612">
        <f t="shared" si="200"/>
        <v>16254.714270612123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5.8804787657924745E-6</v>
      </c>
      <c r="AJ612">
        <f>SUMPRODUCT(A612^constants!$E$28:$J$28,constants!$E$27:$J$27)</f>
        <v>7.2489700505439696E-7</v>
      </c>
      <c r="AL612" s="17">
        <f t="shared" si="193"/>
        <v>3.6177066344525944E-10</v>
      </c>
      <c r="AM612">
        <f t="shared" si="201"/>
        <v>0</v>
      </c>
      <c r="AN612" t="e">
        <f t="shared" si="202"/>
        <v>#DIV/0!</v>
      </c>
      <c r="AO612">
        <f t="shared" si="203"/>
        <v>0</v>
      </c>
      <c r="AQ612">
        <f t="shared" si="206"/>
        <v>3.6177066344525944E-10</v>
      </c>
      <c r="AS612" s="4" t="e">
        <f t="shared" si="204"/>
        <v>#DIV/0!</v>
      </c>
    </row>
    <row r="613" spans="1:45" x14ac:dyDescent="0.2">
      <c r="A613">
        <f>front!A613</f>
        <v>473.48</v>
      </c>
      <c r="B613" s="1">
        <f t="shared" si="205"/>
        <v>0.46000000000003638</v>
      </c>
      <c r="C613">
        <f>front!D613-front!B613</f>
        <v>9959.4600000000009</v>
      </c>
      <c r="D613" s="2">
        <f>front!E613-front!C613</f>
        <v>51195</v>
      </c>
      <c r="E613" s="2">
        <f>IF(front!F613-front!C613&gt;0,front!F613-front!C613,0)</f>
        <v>51195</v>
      </c>
      <c r="F613" s="2">
        <f>front!I613-front!H613</f>
        <v>7809.2999999999993</v>
      </c>
      <c r="G613" s="2">
        <f>IF(front!J613-front!H613&gt;0,front!J613-front!H613,0)</f>
        <v>7719.2999999999993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9957.9565861504652</v>
      </c>
      <c r="J613" s="4">
        <f>D613/(constants!$A$4+constants!$B$4*data!D613+constants!$C$4*data!D613^2+constants!$D$4*data!D613^3+constants!$E$4*data!D613^4+constants!$F$4*data!D613^5+constants!$G$4*data!D613^6+constants!$H$4*data!D613^7)</f>
        <v>53805.091686731437</v>
      </c>
      <c r="K613" s="4">
        <f>E613/(constants!$A$4+constants!$B$4*data!E613+constants!$C$4*data!E613^2+constants!$D$4*data!E613^3+constants!$E$4*data!E613^4+constants!$F$4*data!E613^5+constants!$G$4*data!E613^6+constants!$H$4*data!E613^7)</f>
        <v>53805.091686731437</v>
      </c>
      <c r="L613" s="4">
        <f>F613/(constants!$A$4+constants!$B$4*data!F613+constants!$C$4*data!F613^2+constants!$D$4*data!F613^3+constants!$E$4*data!F613^4+constants!$F$4*data!F613^5+constants!$G$4*data!F613^6+constants!$H$4*data!F613^7)</f>
        <v>7798.9327531185554</v>
      </c>
      <c r="M613" s="4">
        <f>G613/(constants!$A$4+constants!$B$4*data!G613+constants!$C$4*data!G613^2+constants!$D$4*data!G613^3+constants!$E$4*data!G613^4+constants!$F$4*data!G613^5+constants!$G$4*data!G613^6+constants!$H$4*data!G613^7)</f>
        <v>7708.7581957362918</v>
      </c>
      <c r="N613" s="4"/>
      <c r="O613" s="4">
        <f t="shared" si="194"/>
        <v>16596.594310250777</v>
      </c>
      <c r="P613" s="4">
        <f t="shared" si="195"/>
        <v>10761.018337346288</v>
      </c>
      <c r="Q613" s="4">
        <f t="shared" si="195"/>
        <v>10761.018337346288</v>
      </c>
      <c r="R613" s="4">
        <f t="shared" si="196"/>
        <v>1299.8221255197591</v>
      </c>
      <c r="S613" s="4">
        <f t="shared" si="196"/>
        <v>1284.7930326227154</v>
      </c>
      <c r="T613" s="4">
        <f t="shared" si="197"/>
        <v>1.5422884517027564</v>
      </c>
      <c r="U613" s="4">
        <f t="shared" si="198"/>
        <v>1</v>
      </c>
      <c r="V613" s="4">
        <f t="shared" si="199"/>
        <v>0.98843757726386294</v>
      </c>
      <c r="W613" s="4"/>
      <c r="X613">
        <f>IF(front!E613&gt;$X$2,O613,P613)</f>
        <v>16596.594310250777</v>
      </c>
      <c r="Y613">
        <f t="shared" si="191"/>
        <v>16328.785877033924</v>
      </c>
      <c r="Z613">
        <f>SUMPRODUCT($B$7:$B$456,Y$7:Y$456,EXP(constants!$B$32+constants!$A$32*ABS($A$7:$A$456-$A613)))</f>
        <v>0.458373897417786</v>
      </c>
      <c r="AA613">
        <f t="shared" si="192"/>
        <v>16328.327503136506</v>
      </c>
      <c r="AB613">
        <f t="shared" si="200"/>
        <v>16324.169894116756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5.9072904054865459E-6</v>
      </c>
      <c r="AJ613">
        <f>SUMPRODUCT(A613^constants!$E$28:$J$28,constants!$E$27:$J$27)</f>
        <v>7.2374068491709966E-7</v>
      </c>
      <c r="AL613" s="17">
        <f t="shared" si="193"/>
        <v>3.6187386211996836E-10</v>
      </c>
      <c r="AM613">
        <f t="shared" si="201"/>
        <v>0</v>
      </c>
      <c r="AN613" t="e">
        <f t="shared" si="202"/>
        <v>#DIV/0!</v>
      </c>
      <c r="AO613">
        <f t="shared" si="203"/>
        <v>0</v>
      </c>
      <c r="AQ613">
        <f t="shared" si="206"/>
        <v>3.6187386211996836E-10</v>
      </c>
      <c r="AS613" s="4" t="e">
        <f t="shared" si="204"/>
        <v>#DIV/0!</v>
      </c>
    </row>
    <row r="614" spans="1:45" x14ac:dyDescent="0.2">
      <c r="A614">
        <f>front!A614</f>
        <v>473.95</v>
      </c>
      <c r="B614" s="1">
        <f t="shared" si="205"/>
        <v>0.46999999999997044</v>
      </c>
      <c r="C614">
        <f>front!D614-front!B614</f>
        <v>10024.74</v>
      </c>
      <c r="D614" s="2">
        <f>front!E614-front!C614</f>
        <v>52053.7</v>
      </c>
      <c r="E614" s="2">
        <f>IF(front!F614-front!C614&gt;0,front!F614-front!C614,0)</f>
        <v>52053.7</v>
      </c>
      <c r="F614" s="2">
        <f>front!I614-front!H614</f>
        <v>7927.3999999999978</v>
      </c>
      <c r="G614" s="2">
        <f>IF(front!J614-front!H614&gt;0,front!J614-front!H614,0)</f>
        <v>7809.0999999999985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10023.664542060324</v>
      </c>
      <c r="J614" s="4">
        <f>D614/(constants!$A$4+constants!$B$4*data!D614+constants!$C$4*data!D614^2+constants!$D$4*data!D614^3+constants!$E$4*data!D614^4+constants!$F$4*data!D614^5+constants!$G$4*data!D614^6+constants!$H$4*data!D614^7)</f>
        <v>54754.897806146444</v>
      </c>
      <c r="K614" s="4">
        <f>E614/(constants!$A$4+constants!$B$4*data!E614+constants!$C$4*data!E614^2+constants!$D$4*data!E614^3+constants!$E$4*data!E614^4+constants!$F$4*data!E614^5+constants!$G$4*data!E614^6+constants!$H$4*data!E614^7)</f>
        <v>54754.897806146444</v>
      </c>
      <c r="L614" s="4">
        <f>F614/(constants!$A$4+constants!$B$4*data!F614+constants!$C$4*data!F614^2+constants!$D$4*data!F614^3+constants!$E$4*data!F614^4+constants!$F$4*data!F614^5+constants!$G$4*data!F614^6+constants!$H$4*data!F614^7)</f>
        <v>7917.2829449522451</v>
      </c>
      <c r="M614" s="4">
        <f>G614/(constants!$A$4+constants!$B$4*data!G614+constants!$C$4*data!G614^2+constants!$D$4*data!G614^3+constants!$E$4*data!G614^4+constants!$F$4*data!G614^5+constants!$G$4*data!G614^6+constants!$H$4*data!G614^7)</f>
        <v>7798.7323498937394</v>
      </c>
      <c r="N614" s="4"/>
      <c r="O614" s="4">
        <f t="shared" si="194"/>
        <v>16706.107570100539</v>
      </c>
      <c r="P614" s="4">
        <f t="shared" si="195"/>
        <v>10950.979561229289</v>
      </c>
      <c r="Q614" s="4">
        <f t="shared" si="195"/>
        <v>10950.979561229289</v>
      </c>
      <c r="R614" s="4">
        <f t="shared" si="196"/>
        <v>1319.5471574920409</v>
      </c>
      <c r="S614" s="4">
        <f t="shared" si="196"/>
        <v>1299.78872498229</v>
      </c>
      <c r="T614" s="4">
        <f t="shared" si="197"/>
        <v>1.5255354533987657</v>
      </c>
      <c r="U614" s="4">
        <f t="shared" si="198"/>
        <v>1</v>
      </c>
      <c r="V614" s="4">
        <f t="shared" si="199"/>
        <v>0.98502635362626656</v>
      </c>
      <c r="W614" s="4"/>
      <c r="X614">
        <f>IF(front!E614&gt;$X$2,O614,P614)</f>
        <v>16706.107570100539</v>
      </c>
      <c r="Y614">
        <f t="shared" si="191"/>
        <v>16438.299136883688</v>
      </c>
      <c r="Z614">
        <f>SUMPRODUCT($B$7:$B$456,Y$7:Y$456,EXP(constants!$B$32+constants!$A$32*ABS($A$7:$A$456-$A614)))</f>
        <v>0.44628225963220419</v>
      </c>
      <c r="AA614">
        <f t="shared" si="192"/>
        <v>16437.852854624056</v>
      </c>
      <c r="AB614">
        <f t="shared" si="200"/>
        <v>16433.695245604304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5.9347281464746056E-6</v>
      </c>
      <c r="AJ614">
        <f>SUMPRODUCT(A614^constants!$E$28:$J$28,constants!$E$27:$J$27)</f>
        <v>7.2244759431028651E-7</v>
      </c>
      <c r="AL614" s="17">
        <f t="shared" si="193"/>
        <v>3.6113169057714093E-10</v>
      </c>
      <c r="AM614">
        <f t="shared" si="201"/>
        <v>0</v>
      </c>
      <c r="AN614" t="e">
        <f t="shared" si="202"/>
        <v>#DIV/0!</v>
      </c>
      <c r="AO614">
        <f t="shared" si="203"/>
        <v>0</v>
      </c>
      <c r="AQ614">
        <f t="shared" si="206"/>
        <v>3.6113169057714093E-10</v>
      </c>
      <c r="AS614" s="4" t="e">
        <f t="shared" si="204"/>
        <v>#DIV/0!</v>
      </c>
    </row>
    <row r="615" spans="1:45" x14ac:dyDescent="0.2">
      <c r="A615">
        <f>front!A615</f>
        <v>474.41</v>
      </c>
      <c r="B615" s="1">
        <f t="shared" si="205"/>
        <v>0.46000000000003638</v>
      </c>
      <c r="C615">
        <f>front!D615-front!B615</f>
        <v>10097.800000000001</v>
      </c>
      <c r="D615" s="2">
        <f>front!E615-front!C615</f>
        <v>52429.5</v>
      </c>
      <c r="E615" s="2">
        <f>IF(front!F615-front!C615&gt;0,front!F615-front!C615,0)</f>
        <v>52429.5</v>
      </c>
      <c r="F615" s="2">
        <f>front!I615-front!H615</f>
        <v>7964.5</v>
      </c>
      <c r="G615" s="2">
        <f>IF(front!J615-front!H615&gt;0,front!J615-front!H615,0)</f>
        <v>7873.5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10097.215767595475</v>
      </c>
      <c r="J615" s="4">
        <f>D615/(constants!$A$4+constants!$B$4*data!D615+constants!$C$4*data!D615^2+constants!$D$4*data!D615^3+constants!$E$4*data!D615^4+constants!$F$4*data!D615^5+constants!$G$4*data!D615^6+constants!$H$4*data!D615^7)</f>
        <v>55170.747252371963</v>
      </c>
      <c r="K615" s="4">
        <f>E615/(constants!$A$4+constants!$B$4*data!E615+constants!$C$4*data!E615^2+constants!$D$4*data!E615^3+constants!$E$4*data!E615^4+constants!$F$4*data!E615^5+constants!$G$4*data!E615^6+constants!$H$4*data!E615^7)</f>
        <v>55170.747252371963</v>
      </c>
      <c r="L615" s="4">
        <f>F615/(constants!$A$4+constants!$B$4*data!F615+constants!$C$4*data!F615^2+constants!$D$4*data!F615^3+constants!$E$4*data!F615^4+constants!$F$4*data!F615^5+constants!$G$4*data!F615^6+constants!$H$4*data!F615^7)</f>
        <v>7954.4665742267935</v>
      </c>
      <c r="M615" s="4">
        <f>G615/(constants!$A$4+constants!$B$4*data!G615+constants!$C$4*data!G615^2+constants!$D$4*data!G615^3+constants!$E$4*data!G615^4+constants!$F$4*data!G615^5+constants!$G$4*data!G615^6+constants!$H$4*data!G615^7)</f>
        <v>7863.2657523076159</v>
      </c>
      <c r="N615" s="4"/>
      <c r="O615" s="4">
        <f t="shared" si="194"/>
        <v>16828.692945992458</v>
      </c>
      <c r="P615" s="4">
        <f t="shared" si="195"/>
        <v>11034.149450474391</v>
      </c>
      <c r="Q615" s="4">
        <f t="shared" si="195"/>
        <v>11034.149450474391</v>
      </c>
      <c r="R615" s="4">
        <f t="shared" si="196"/>
        <v>1325.7444290377989</v>
      </c>
      <c r="S615" s="4">
        <f t="shared" si="196"/>
        <v>1310.5442920512694</v>
      </c>
      <c r="T615" s="4">
        <f t="shared" si="197"/>
        <v>1.5251463668791383</v>
      </c>
      <c r="U615" s="4">
        <f t="shared" si="198"/>
        <v>1</v>
      </c>
      <c r="V615" s="4">
        <f t="shared" si="199"/>
        <v>0.98853464012097603</v>
      </c>
      <c r="W615" s="4"/>
      <c r="X615">
        <f>IF(front!E615&gt;$X$2,O615,P615)</f>
        <v>16828.692945992458</v>
      </c>
      <c r="Y615">
        <f t="shared" si="191"/>
        <v>16560.884512775607</v>
      </c>
      <c r="Z615">
        <f>SUMPRODUCT($B$7:$B$456,Y$7:Y$456,EXP(constants!$B$32+constants!$A$32*ABS($A$7:$A$456-$A615)))</f>
        <v>0.43475681160287261</v>
      </c>
      <c r="AA615">
        <f t="shared" si="192"/>
        <v>16560.449755964004</v>
      </c>
      <c r="AB615">
        <f t="shared" si="200"/>
        <v>16556.292146944252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5.9616241282988757E-6</v>
      </c>
      <c r="AJ615">
        <f>SUMPRODUCT(A615^constants!$E$28:$J$28,constants!$E$27:$J$27)</f>
        <v>7.2107041755505594E-7</v>
      </c>
      <c r="AL615" s="17">
        <f t="shared" si="193"/>
        <v>3.6008208090234721E-10</v>
      </c>
      <c r="AM615">
        <f t="shared" si="201"/>
        <v>0</v>
      </c>
      <c r="AN615" t="e">
        <f t="shared" si="202"/>
        <v>#DIV/0!</v>
      </c>
      <c r="AO615">
        <f t="shared" si="203"/>
        <v>0</v>
      </c>
      <c r="AQ615">
        <f t="shared" si="206"/>
        <v>3.6008208090234721E-10</v>
      </c>
      <c r="AS615" s="4" t="e">
        <f t="shared" si="204"/>
        <v>#DIV/0!</v>
      </c>
    </row>
    <row r="616" spans="1:45" x14ac:dyDescent="0.2">
      <c r="A616">
        <f>front!A616</f>
        <v>474.87</v>
      </c>
      <c r="B616" s="1">
        <f t="shared" si="205"/>
        <v>0.45999999999997954</v>
      </c>
      <c r="C616">
        <f>front!D616-front!B616</f>
        <v>10156.93</v>
      </c>
      <c r="D616" s="2">
        <f>front!E616-front!C616</f>
        <v>52051.199999999997</v>
      </c>
      <c r="E616" s="2">
        <f>IF(front!F616-front!C616&gt;0,front!F616-front!C616,0)</f>
        <v>52051.199999999997</v>
      </c>
      <c r="F616" s="2">
        <f>front!I616-front!H616</f>
        <v>8139.4999999999982</v>
      </c>
      <c r="G616" s="2">
        <f>IF(front!J616-front!H616&gt;0,front!J616-front!H616,0)</f>
        <v>8111.4999999999982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10156.75289176753</v>
      </c>
      <c r="J616" s="4">
        <f>D616/(constants!$A$4+constants!$B$4*data!D616+constants!$C$4*data!D616^2+constants!$D$4*data!D616^3+constants!$E$4*data!D616^4+constants!$F$4*data!D616^5+constants!$G$4*data!D616^6+constants!$H$4*data!D616^7)</f>
        <v>54752.131764829712</v>
      </c>
      <c r="K616" s="4">
        <f>E616/(constants!$A$4+constants!$B$4*data!E616+constants!$C$4*data!E616^2+constants!$D$4*data!E616^3+constants!$E$4*data!E616^4+constants!$F$4*data!E616^5+constants!$G$4*data!E616^6+constants!$H$4*data!E616^7)</f>
        <v>54752.131764829712</v>
      </c>
      <c r="L616" s="4">
        <f>F616/(constants!$A$4+constants!$B$4*data!F616+constants!$C$4*data!F616^2+constants!$D$4*data!F616^3+constants!$E$4*data!F616^4+constants!$F$4*data!F616^5+constants!$G$4*data!F616^6+constants!$H$4*data!F616^7)</f>
        <v>8129.894214117824</v>
      </c>
      <c r="M616" s="4">
        <f>G616/(constants!$A$4+constants!$B$4*data!G616+constants!$C$4*data!G616^2+constants!$D$4*data!G616^3+constants!$E$4*data!G616^4+constants!$F$4*data!G616^5+constants!$G$4*data!G616^6+constants!$H$4*data!G616^7)</f>
        <v>8101.8220705283302</v>
      </c>
      <c r="N616" s="4"/>
      <c r="O616" s="4">
        <f t="shared" si="194"/>
        <v>16927.921486279218</v>
      </c>
      <c r="P616" s="4">
        <f t="shared" si="195"/>
        <v>10950.426352965942</v>
      </c>
      <c r="Q616" s="4">
        <f t="shared" si="195"/>
        <v>10950.426352965942</v>
      </c>
      <c r="R616" s="4">
        <f t="shared" si="196"/>
        <v>1354.9823690196374</v>
      </c>
      <c r="S616" s="4">
        <f t="shared" si="196"/>
        <v>1350.3036784213884</v>
      </c>
      <c r="T616" s="4">
        <f t="shared" si="197"/>
        <v>1.5458687123807067</v>
      </c>
      <c r="U616" s="4">
        <f t="shared" si="198"/>
        <v>1</v>
      </c>
      <c r="V616" s="4">
        <f t="shared" si="199"/>
        <v>0.99654704688029694</v>
      </c>
      <c r="W616" s="4"/>
      <c r="X616">
        <f>IF(front!E616&gt;$X$2,O616,P616)</f>
        <v>16927.921486279218</v>
      </c>
      <c r="Y616">
        <f t="shared" si="191"/>
        <v>16660.113053062363</v>
      </c>
      <c r="Z616">
        <f>SUMPRODUCT($B$7:$B$456,Y$7:Y$456,EXP(constants!$B$32+constants!$A$32*ABS($A$7:$A$456-$A616)))</f>
        <v>0.42352901365801193</v>
      </c>
      <c r="AA616">
        <f t="shared" si="192"/>
        <v>16659.689524048707</v>
      </c>
      <c r="AB616">
        <f t="shared" si="200"/>
        <v>16655.531915028954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5.9885613862218363E-6</v>
      </c>
      <c r="AJ616">
        <f>SUMPRODUCT(A616^constants!$E$28:$J$28,constants!$E$27:$J$27)</f>
        <v>7.1958050350419802E-7</v>
      </c>
      <c r="AL616" s="17">
        <f t="shared" si="193"/>
        <v>3.595538957730985E-10</v>
      </c>
      <c r="AM616">
        <f t="shared" si="201"/>
        <v>0</v>
      </c>
      <c r="AN616" t="e">
        <f t="shared" si="202"/>
        <v>#DIV/0!</v>
      </c>
      <c r="AO616">
        <f t="shared" si="203"/>
        <v>0</v>
      </c>
      <c r="AQ616">
        <f t="shared" si="206"/>
        <v>3.595538957730985E-10</v>
      </c>
      <c r="AS616" s="4" t="e">
        <f t="shared" si="204"/>
        <v>#DIV/0!</v>
      </c>
    </row>
    <row r="617" spans="1:45" x14ac:dyDescent="0.2">
      <c r="A617">
        <f>front!A617</f>
        <v>475.34</v>
      </c>
      <c r="B617" s="1">
        <f t="shared" si="205"/>
        <v>0.46999999999997044</v>
      </c>
      <c r="C617">
        <f>front!D617-front!B617</f>
        <v>10247.199999999999</v>
      </c>
      <c r="D617" s="2">
        <f>front!E617-front!C617</f>
        <v>52546.9</v>
      </c>
      <c r="E617" s="2">
        <f>IF(front!F617-front!C617&gt;0,front!F617-front!C617,0)</f>
        <v>52546.9</v>
      </c>
      <c r="F617" s="2">
        <f>front!I617-front!H617</f>
        <v>8400.5</v>
      </c>
      <c r="G617" s="2">
        <f>IF(front!J617-front!H617&gt;0,front!J617-front!H617,0)</f>
        <v>8303.5999999999985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10247.661052565127</v>
      </c>
      <c r="J617" s="4">
        <f>D617/(constants!$A$4+constants!$B$4*data!D617+constants!$C$4*data!D617^2+constants!$D$4*data!D617^3+constants!$E$4*data!D617^4+constants!$F$4*data!D617^5+constants!$G$4*data!D617^6+constants!$H$4*data!D617^7)</f>
        <v>55300.683523057378</v>
      </c>
      <c r="K617" s="4">
        <f>E617/(constants!$A$4+constants!$B$4*data!E617+constants!$C$4*data!E617^2+constants!$D$4*data!E617^3+constants!$E$4*data!E617^4+constants!$F$4*data!E617^5+constants!$G$4*data!E617^6+constants!$H$4*data!E617^7)</f>
        <v>55300.683523057378</v>
      </c>
      <c r="L617" s="4">
        <f>F617/(constants!$A$4+constants!$B$4*data!F617+constants!$C$4*data!F617^2+constants!$D$4*data!F617^3+constants!$E$4*data!F617^4+constants!$F$4*data!F617^5+constants!$G$4*data!F617^6+constants!$H$4*data!F617^7)</f>
        <v>8391.6367758146898</v>
      </c>
      <c r="M617" s="4">
        <f>G617/(constants!$A$4+constants!$B$4*data!G617+constants!$C$4*data!G617^2+constants!$D$4*data!G617^3+constants!$E$4*data!G617^4+constants!$F$4*data!G617^5+constants!$G$4*data!G617^6+constants!$H$4*data!G617^7)</f>
        <v>8294.4461412364253</v>
      </c>
      <c r="N617" s="4"/>
      <c r="O617" s="4">
        <f t="shared" si="194"/>
        <v>17079.435087608545</v>
      </c>
      <c r="P617" s="4">
        <f t="shared" si="195"/>
        <v>11060.136704611476</v>
      </c>
      <c r="Q617" s="4">
        <f t="shared" si="195"/>
        <v>11060.136704611476</v>
      </c>
      <c r="R617" s="4">
        <f t="shared" si="196"/>
        <v>1398.6061293024484</v>
      </c>
      <c r="S617" s="4">
        <f t="shared" si="196"/>
        <v>1382.4076902060708</v>
      </c>
      <c r="T617" s="4">
        <f t="shared" si="197"/>
        <v>1.5442336332504234</v>
      </c>
      <c r="U617" s="4">
        <f t="shared" si="198"/>
        <v>1</v>
      </c>
      <c r="V617" s="4">
        <f t="shared" si="199"/>
        <v>0.98841815522111542</v>
      </c>
      <c r="W617" s="4"/>
      <c r="X617">
        <f>IF(front!E617&gt;$X$2,O617,P617)</f>
        <v>17079.435087608545</v>
      </c>
      <c r="Y617">
        <f t="shared" si="191"/>
        <v>16811.626654391694</v>
      </c>
      <c r="Z617">
        <f>SUMPRODUCT($B$7:$B$456,Y$7:Y$456,EXP(constants!$B$32+constants!$A$32*ABS($A$7:$A$456-$A617)))</f>
        <v>0.41235656371335516</v>
      </c>
      <c r="AA617">
        <f t="shared" si="192"/>
        <v>16811.214297827981</v>
      </c>
      <c r="AB617">
        <f t="shared" si="200"/>
        <v>16807.056688808229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6.0161265634341042E-6</v>
      </c>
      <c r="AJ617">
        <f>SUMPRODUCT(A617^constants!$E$28:$J$28,constants!$E$27:$J$27)</f>
        <v>7.1793932057202152E-7</v>
      </c>
      <c r="AL617" s="17">
        <f t="shared" si="193"/>
        <v>3.5795241694164249E-10</v>
      </c>
      <c r="AM617">
        <f t="shared" si="201"/>
        <v>0</v>
      </c>
      <c r="AN617" t="e">
        <f t="shared" si="202"/>
        <v>#DIV/0!</v>
      </c>
      <c r="AO617">
        <f t="shared" si="203"/>
        <v>0</v>
      </c>
      <c r="AQ617">
        <f t="shared" si="206"/>
        <v>3.5795241694164249E-10</v>
      </c>
      <c r="AS617" s="4" t="e">
        <f t="shared" si="204"/>
        <v>#DIV/0!</v>
      </c>
    </row>
    <row r="618" spans="1:45" x14ac:dyDescent="0.2">
      <c r="A618">
        <f>front!A618</f>
        <v>475.8</v>
      </c>
      <c r="B618" s="1">
        <f t="shared" si="205"/>
        <v>0.46000000000003638</v>
      </c>
      <c r="C618">
        <f>front!D618-front!B618</f>
        <v>10265.93</v>
      </c>
      <c r="D618" s="2">
        <f>front!E618-front!C618</f>
        <v>51825.7</v>
      </c>
      <c r="E618" s="2">
        <f>IF(front!F618-front!C618&gt;0,front!F618-front!C618,0)</f>
        <v>51825.7</v>
      </c>
      <c r="F618" s="2">
        <f>front!I618-front!H618</f>
        <v>8163.7999999999993</v>
      </c>
      <c r="G618" s="2">
        <f>IF(front!J618-front!H618&gt;0,front!J618-front!H618,0)</f>
        <v>8100.0999999999985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10266.525996897108</v>
      </c>
      <c r="J618" s="4">
        <f>D618/(constants!$A$4+constants!$B$4*data!D618+constants!$C$4*data!D618^2+constants!$D$4*data!D618^3+constants!$E$4*data!D618^4+constants!$F$4*data!D618^5+constants!$G$4*data!D618^6+constants!$H$4*data!D618^7)</f>
        <v>54502.654794742142</v>
      </c>
      <c r="K618" s="4">
        <f>E618/(constants!$A$4+constants!$B$4*data!E618+constants!$C$4*data!E618^2+constants!$D$4*data!E618^3+constants!$E$4*data!E618^4+constants!$F$4*data!E618^5+constants!$G$4*data!E618^6+constants!$H$4*data!E618^7)</f>
        <v>54502.654794742142</v>
      </c>
      <c r="L618" s="4">
        <f>F618/(constants!$A$4+constants!$B$4*data!F618+constants!$C$4*data!F618^2+constants!$D$4*data!F618^3+constants!$E$4*data!F618^4+constants!$F$4*data!F618^5+constants!$G$4*data!F618^6+constants!$H$4*data!F618^7)</f>
        <v>8154.2579880261383</v>
      </c>
      <c r="M618" s="4">
        <f>G618/(constants!$A$4+constants!$B$4*data!G618+constants!$C$4*data!G618^2+constants!$D$4*data!G618^3+constants!$E$4*data!G618^4+constants!$F$4*data!G618^5+constants!$G$4*data!G618^6+constants!$H$4*data!G618^7)</f>
        <v>8090.3931073710082</v>
      </c>
      <c r="N618" s="4"/>
      <c r="O618" s="4">
        <f t="shared" si="194"/>
        <v>17110.876661495178</v>
      </c>
      <c r="P618" s="4">
        <f t="shared" si="195"/>
        <v>10900.53095894843</v>
      </c>
      <c r="Q618" s="4">
        <f t="shared" si="195"/>
        <v>10900.53095894843</v>
      </c>
      <c r="R618" s="4">
        <f t="shared" si="196"/>
        <v>1359.0429980043564</v>
      </c>
      <c r="S618" s="4">
        <f t="shared" si="196"/>
        <v>1348.3988512285014</v>
      </c>
      <c r="T618" s="4">
        <f t="shared" si="197"/>
        <v>1.56972873394287</v>
      </c>
      <c r="U618" s="4">
        <f t="shared" si="198"/>
        <v>1</v>
      </c>
      <c r="V618" s="4">
        <f t="shared" si="199"/>
        <v>0.99216791021955519</v>
      </c>
      <c r="W618" s="4"/>
      <c r="X618">
        <f>IF(front!E618&gt;$X$2,O618,P618)</f>
        <v>17110.876661495178</v>
      </c>
      <c r="Y618">
        <f t="shared" si="191"/>
        <v>16843.068228278324</v>
      </c>
      <c r="Z618">
        <f>SUMPRODUCT($B$7:$B$456,Y$7:Y$456,EXP(constants!$B$32+constants!$A$32*ABS($A$7:$A$456-$A618)))</f>
        <v>0.4017072626442319</v>
      </c>
      <c r="AA618">
        <f t="shared" si="192"/>
        <v>16842.666521015679</v>
      </c>
      <c r="AB618">
        <f t="shared" si="200"/>
        <v>16838.508911995927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6.04314637430097E-6</v>
      </c>
      <c r="AJ618">
        <f>SUMPRODUCT(A618^constants!$E$28:$J$28,constants!$E$27:$J$27)</f>
        <v>7.1621429554772189E-7</v>
      </c>
      <c r="AL618" s="17">
        <f t="shared" si="193"/>
        <v>3.5888845062734568E-10</v>
      </c>
      <c r="AM618">
        <f t="shared" si="201"/>
        <v>0</v>
      </c>
      <c r="AN618" t="e">
        <f t="shared" si="202"/>
        <v>#DIV/0!</v>
      </c>
      <c r="AO618">
        <f t="shared" si="203"/>
        <v>0</v>
      </c>
      <c r="AQ618">
        <f t="shared" si="206"/>
        <v>3.5888845062734568E-10</v>
      </c>
      <c r="AS618" s="4" t="e">
        <f t="shared" si="204"/>
        <v>#DIV/0!</v>
      </c>
    </row>
    <row r="619" spans="1:45" x14ac:dyDescent="0.2">
      <c r="A619">
        <f>front!A619</f>
        <v>476.26</v>
      </c>
      <c r="B619" s="1">
        <f t="shared" si="205"/>
        <v>0.45999999999997954</v>
      </c>
      <c r="C619">
        <f>front!D619-front!B619</f>
        <v>10399.6</v>
      </c>
      <c r="D619" s="2">
        <f>front!E619-front!C619</f>
        <v>52029.4</v>
      </c>
      <c r="E619" s="2">
        <f>IF(front!F619-front!C619&gt;0,front!F619-front!C619,0)</f>
        <v>52029.4</v>
      </c>
      <c r="F619" s="2">
        <f>front!I619-front!H619</f>
        <v>7831.5000000000018</v>
      </c>
      <c r="G619" s="2">
        <f>IF(front!J619-front!H619&gt;0,front!J619-front!H619,0)</f>
        <v>7723.4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10401.184551987051</v>
      </c>
      <c r="J619" s="4">
        <f>D619/(constants!$A$4+constants!$B$4*data!D619+constants!$C$4*data!D619^2+constants!$D$4*data!D619^3+constants!$E$4*data!D619^4+constants!$F$4*data!D619^5+constants!$G$4*data!D619^6+constants!$H$4*data!D619^7)</f>
        <v>54728.012093523503</v>
      </c>
      <c r="K619" s="4">
        <f>E619/(constants!$A$4+constants!$B$4*data!E619+constants!$C$4*data!E619^2+constants!$D$4*data!E619^3+constants!$E$4*data!E619^4+constants!$F$4*data!E619^5+constants!$G$4*data!E619^6+constants!$H$4*data!E619^7)</f>
        <v>54728.012093523503</v>
      </c>
      <c r="L619" s="4">
        <f>F619/(constants!$A$4+constants!$B$4*data!F619+constants!$C$4*data!F619^2+constants!$D$4*data!F619^3+constants!$E$4*data!F619^4+constants!$F$4*data!F619^5+constants!$G$4*data!F619^6+constants!$H$4*data!F619^7)</f>
        <v>7821.1779385176615</v>
      </c>
      <c r="M619" s="4">
        <f>G619/(constants!$A$4+constants!$B$4*data!G619+constants!$C$4*data!G619^2+constants!$D$4*data!G619^3+constants!$E$4*data!G619^4+constants!$F$4*data!G619^5+constants!$G$4*data!G619^6+constants!$H$4*data!G619^7)</f>
        <v>7712.8658491577617</v>
      </c>
      <c r="N619" s="4"/>
      <c r="O619" s="4">
        <f t="shared" si="194"/>
        <v>17335.307586645085</v>
      </c>
      <c r="P619" s="4">
        <f t="shared" si="195"/>
        <v>10945.602418704701</v>
      </c>
      <c r="Q619" s="4">
        <f t="shared" si="195"/>
        <v>10945.602418704701</v>
      </c>
      <c r="R619" s="4">
        <f t="shared" si="196"/>
        <v>1303.5296564196103</v>
      </c>
      <c r="S619" s="4">
        <f t="shared" si="196"/>
        <v>1285.4776415262936</v>
      </c>
      <c r="T619" s="4">
        <f t="shared" si="197"/>
        <v>1.5837691634972195</v>
      </c>
      <c r="U619" s="4">
        <f t="shared" si="198"/>
        <v>1</v>
      </c>
      <c r="V619" s="4">
        <f t="shared" si="199"/>
        <v>0.986151435217132</v>
      </c>
      <c r="W619" s="4"/>
      <c r="X619">
        <f>IF(front!E619&gt;$X$2,O619,P619)</f>
        <v>17335.307586645085</v>
      </c>
      <c r="Y619">
        <f t="shared" si="191"/>
        <v>17067.499153428231</v>
      </c>
      <c r="Z619">
        <f>SUMPRODUCT($B$7:$B$456,Y$7:Y$456,EXP(constants!$B$32+constants!$A$32*ABS($A$7:$A$456-$A619)))</f>
        <v>0.39133298475466</v>
      </c>
      <c r="AA619">
        <f t="shared" si="192"/>
        <v>17067.107820443474</v>
      </c>
      <c r="AB619">
        <f t="shared" si="200"/>
        <v>17062.950211423722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6.0702065728249945E-6</v>
      </c>
      <c r="AJ619">
        <f>SUMPRODUCT(A619^constants!$E$28:$J$28,constants!$E$27:$J$27)</f>
        <v>7.143693785494694E-7</v>
      </c>
      <c r="AL619" s="17">
        <f t="shared" si="193"/>
        <v>3.557536356614909E-10</v>
      </c>
      <c r="AM619">
        <f t="shared" si="201"/>
        <v>0</v>
      </c>
      <c r="AN619" t="e">
        <f t="shared" si="202"/>
        <v>#DIV/0!</v>
      </c>
      <c r="AO619">
        <f t="shared" si="203"/>
        <v>0</v>
      </c>
      <c r="AQ619">
        <f t="shared" si="206"/>
        <v>3.557536356614909E-10</v>
      </c>
      <c r="AS619" s="4" t="e">
        <f t="shared" si="204"/>
        <v>#DIV/0!</v>
      </c>
    </row>
    <row r="620" spans="1:45" x14ac:dyDescent="0.2">
      <c r="A620">
        <f>front!A620</f>
        <v>476.72</v>
      </c>
      <c r="B620" s="1">
        <f t="shared" si="205"/>
        <v>0.46000000000003638</v>
      </c>
      <c r="C620">
        <f>front!D620-front!B620</f>
        <v>10416.799999999999</v>
      </c>
      <c r="D620" s="2">
        <f>front!E620-front!C620</f>
        <v>51855.8</v>
      </c>
      <c r="E620" s="2">
        <f>IF(front!F620-front!C620&gt;0,front!F620-front!C620,0)</f>
        <v>51855.8</v>
      </c>
      <c r="F620" s="2">
        <f>front!I620-front!H620</f>
        <v>7755.9</v>
      </c>
      <c r="G620" s="2">
        <f>IF(front!J620-front!H620&gt;0,front!J620-front!H620,0)</f>
        <v>7603.1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10418.515022479154</v>
      </c>
      <c r="J620" s="4">
        <f>D620/(constants!$A$4+constants!$B$4*data!D620+constants!$C$4*data!D620^2+constants!$D$4*data!D620^3+constants!$E$4*data!D620^4+constants!$F$4*data!D620^5+constants!$G$4*data!D620^6+constants!$H$4*data!D620^7)</f>
        <v>54535.953020058892</v>
      </c>
      <c r="K620" s="4">
        <f>E620/(constants!$A$4+constants!$B$4*data!E620+constants!$C$4*data!E620^2+constants!$D$4*data!E620^3+constants!$E$4*data!E620^4+constants!$F$4*data!E620^5+constants!$G$4*data!E620^6+constants!$H$4*data!E620^7)</f>
        <v>54535.953020058892</v>
      </c>
      <c r="L620" s="4">
        <f>F620/(constants!$A$4+constants!$B$4*data!F620+constants!$C$4*data!F620^2+constants!$D$4*data!F620^3+constants!$E$4*data!F620^4+constants!$F$4*data!F620^5+constants!$G$4*data!F620^6+constants!$H$4*data!F620^7)</f>
        <v>7745.4275214151985</v>
      </c>
      <c r="M620" s="4">
        <f>G620/(constants!$A$4+constants!$B$4*data!G620+constants!$C$4*data!G620^2+constants!$D$4*data!G620^3+constants!$E$4*data!G620^4+constants!$F$4*data!G620^5+constants!$G$4*data!G620^6+constants!$H$4*data!G620^7)</f>
        <v>7592.3529699647797</v>
      </c>
      <c r="N620" s="4"/>
      <c r="O620" s="4">
        <f t="shared" si="194"/>
        <v>17364.191704131925</v>
      </c>
      <c r="P620" s="4">
        <f t="shared" si="195"/>
        <v>10907.190604011779</v>
      </c>
      <c r="Q620" s="4">
        <f t="shared" si="195"/>
        <v>10907.190604011779</v>
      </c>
      <c r="R620" s="4">
        <f t="shared" si="196"/>
        <v>1290.9045869025331</v>
      </c>
      <c r="S620" s="4">
        <f t="shared" si="196"/>
        <v>1265.3921616607965</v>
      </c>
      <c r="T620" s="4">
        <f t="shared" si="197"/>
        <v>1.5919948898431455</v>
      </c>
      <c r="U620" s="4">
        <f t="shared" si="198"/>
        <v>1</v>
      </c>
      <c r="V620" s="4">
        <f t="shared" si="199"/>
        <v>0.98023678473174192</v>
      </c>
      <c r="W620" s="4"/>
      <c r="X620">
        <f>IF(front!E620&gt;$X$2,O620,P620)</f>
        <v>17364.191704131925</v>
      </c>
      <c r="Y620">
        <f t="shared" si="191"/>
        <v>17096.383270915074</v>
      </c>
      <c r="Z620">
        <f>SUMPRODUCT($B$7:$B$456,Y$7:Y$456,EXP(constants!$B$32+constants!$A$32*ABS($A$7:$A$456-$A620)))</f>
        <v>0.38122662744242847</v>
      </c>
      <c r="AA620">
        <f t="shared" si="192"/>
        <v>17096.00204428763</v>
      </c>
      <c r="AB620">
        <f t="shared" si="200"/>
        <v>17091.844435267878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6.0973068634963876E-6</v>
      </c>
      <c r="AJ620">
        <f>SUMPRODUCT(A620^constants!$E$28:$J$28,constants!$E$27:$J$27)</f>
        <v>7.1240215563235206E-7</v>
      </c>
      <c r="AL620" s="17">
        <f t="shared" si="193"/>
        <v>3.5673779307954635E-10</v>
      </c>
      <c r="AM620">
        <f t="shared" si="201"/>
        <v>0</v>
      </c>
      <c r="AN620" t="e">
        <f t="shared" si="202"/>
        <v>#DIV/0!</v>
      </c>
      <c r="AO620">
        <f t="shared" si="203"/>
        <v>0</v>
      </c>
      <c r="AQ620">
        <f t="shared" si="206"/>
        <v>3.5673779307954635E-10</v>
      </c>
      <c r="AS620" s="4" t="e">
        <f t="shared" si="204"/>
        <v>#DIV/0!</v>
      </c>
    </row>
    <row r="621" spans="1:45" x14ac:dyDescent="0.2">
      <c r="A621">
        <f>front!A621</f>
        <v>477.19</v>
      </c>
      <c r="B621" s="1">
        <f t="shared" si="205"/>
        <v>0.46999999999997044</v>
      </c>
      <c r="C621">
        <f>front!D621-front!B621</f>
        <v>10473.93</v>
      </c>
      <c r="D621" s="2">
        <f>front!E621-front!C621</f>
        <v>52059.9</v>
      </c>
      <c r="E621" s="2">
        <f>IF(front!F621-front!C621&gt;0,front!F621-front!C621,0)</f>
        <v>52059.9</v>
      </c>
      <c r="F621" s="2">
        <f>front!I621-front!H621</f>
        <v>7731.4</v>
      </c>
      <c r="G621" s="2">
        <f>IF(front!J621-front!H621&gt;0,front!J621-front!H621,0)</f>
        <v>7613.6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10476.083768902829</v>
      </c>
      <c r="J621" s="4">
        <f>D621/(constants!$A$4+constants!$B$4*data!D621+constants!$C$4*data!D621^2+constants!$D$4*data!D621^3+constants!$E$4*data!D621^4+constants!$F$4*data!D621^5+constants!$G$4*data!D621^6+constants!$H$4*data!D621^7)</f>
        <v>54761.757609944623</v>
      </c>
      <c r="K621" s="4">
        <f>E621/(constants!$A$4+constants!$B$4*data!E621+constants!$C$4*data!E621^2+constants!$D$4*data!E621^3+constants!$E$4*data!E621^4+constants!$F$4*data!E621^5+constants!$G$4*data!E621^6+constants!$H$4*data!E621^7)</f>
        <v>54761.757609944623</v>
      </c>
      <c r="L621" s="4">
        <f>F621/(constants!$A$4+constants!$B$4*data!F621+constants!$C$4*data!F621^2+constants!$D$4*data!F621^3+constants!$E$4*data!F621^4+constants!$F$4*data!F621^5+constants!$G$4*data!F621^6+constants!$H$4*data!F621^7)</f>
        <v>7720.880864300274</v>
      </c>
      <c r="M621" s="4">
        <f>G621/(constants!$A$4+constants!$B$4*data!G621+constants!$C$4*data!G621^2+constants!$D$4*data!G621^3+constants!$E$4*data!G621^4+constants!$F$4*data!G621^5+constants!$G$4*data!G621^6+constants!$H$4*data!G621^7)</f>
        <v>7602.8705940609289</v>
      </c>
      <c r="N621" s="4"/>
      <c r="O621" s="4">
        <f t="shared" si="194"/>
        <v>17460.139614838048</v>
      </c>
      <c r="P621" s="4">
        <f t="shared" si="195"/>
        <v>10952.351521988925</v>
      </c>
      <c r="Q621" s="4">
        <f t="shared" si="195"/>
        <v>10952.351521988925</v>
      </c>
      <c r="R621" s="4">
        <f t="shared" si="196"/>
        <v>1286.813477383379</v>
      </c>
      <c r="S621" s="4">
        <f t="shared" si="196"/>
        <v>1267.1450990101548</v>
      </c>
      <c r="T621" s="4">
        <f t="shared" si="197"/>
        <v>1.5941909442719677</v>
      </c>
      <c r="U621" s="4">
        <f t="shared" si="198"/>
        <v>1</v>
      </c>
      <c r="V621" s="4">
        <f t="shared" si="199"/>
        <v>0.98471543955755103</v>
      </c>
      <c r="W621" s="4"/>
      <c r="X621">
        <f>IF(front!E621&gt;$X$2,O621,P621)</f>
        <v>17460.139614838048</v>
      </c>
      <c r="Y621">
        <f t="shared" si="191"/>
        <v>17192.331181621194</v>
      </c>
      <c r="Z621">
        <f>SUMPRODUCT($B$7:$B$456,Y$7:Y$456,EXP(constants!$B$32+constants!$A$32*ABS($A$7:$A$456-$A621)))</f>
        <v>0.37117008993184841</v>
      </c>
      <c r="AA621">
        <f t="shared" si="192"/>
        <v>17191.960011531261</v>
      </c>
      <c r="AB621">
        <f t="shared" si="200"/>
        <v>17187.802402511508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6.125037391708862E-6</v>
      </c>
      <c r="AJ621">
        <f>SUMPRODUCT(A621^constants!$E$28:$J$28,constants!$E$27:$J$27)</f>
        <v>7.1026330842970499E-7</v>
      </c>
      <c r="AL621" s="17">
        <f t="shared" si="193"/>
        <v>3.56359541974596E-10</v>
      </c>
      <c r="AM621">
        <f t="shared" si="201"/>
        <v>0</v>
      </c>
      <c r="AN621" t="e">
        <f t="shared" si="202"/>
        <v>#DIV/0!</v>
      </c>
      <c r="AO621">
        <f t="shared" si="203"/>
        <v>0</v>
      </c>
      <c r="AQ621">
        <f t="shared" si="206"/>
        <v>3.56359541974596E-10</v>
      </c>
      <c r="AS621" s="4" t="e">
        <f t="shared" si="204"/>
        <v>#DIV/0!</v>
      </c>
    </row>
    <row r="622" spans="1:45" x14ac:dyDescent="0.2">
      <c r="A622">
        <f>front!A622</f>
        <v>477.65</v>
      </c>
      <c r="B622" s="1">
        <f t="shared" si="205"/>
        <v>0.45999999999997954</v>
      </c>
      <c r="C622">
        <f>front!D622-front!B622</f>
        <v>10551</v>
      </c>
      <c r="D622" s="2">
        <f>front!E622-front!C622</f>
        <v>52000.800000000003</v>
      </c>
      <c r="E622" s="2">
        <f>IF(front!F622-front!C622&gt;0,front!F622-front!C622,0)</f>
        <v>52000.800000000003</v>
      </c>
      <c r="F622" s="2">
        <f>front!I622-front!H622</f>
        <v>7783.3000000000011</v>
      </c>
      <c r="G622" s="2">
        <f>IF(front!J622-front!H622&gt;0,front!J622-front!H622,0)</f>
        <v>7703.4999999999982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10553.758840140861</v>
      </c>
      <c r="J622" s="4">
        <f>D622/(constants!$A$4+constants!$B$4*data!D622+constants!$C$4*data!D622^2+constants!$D$4*data!D622^3+constants!$E$4*data!D622^4+constants!$F$4*data!D622^5+constants!$G$4*data!D622^6+constants!$H$4*data!D622^7)</f>
        <v>54696.369421179799</v>
      </c>
      <c r="K622" s="4">
        <f>E622/(constants!$A$4+constants!$B$4*data!E622+constants!$C$4*data!E622^2+constants!$D$4*data!E622^3+constants!$E$4*data!E622^4+constants!$F$4*data!E622^5+constants!$G$4*data!E622^6+constants!$H$4*data!E622^7)</f>
        <v>54696.369421179799</v>
      </c>
      <c r="L622" s="4">
        <f>F622/(constants!$A$4+constants!$B$4*data!F622+constants!$C$4*data!F622^2+constants!$D$4*data!F622^3+constants!$E$4*data!F622^4+constants!$F$4*data!F622^5+constants!$G$4*data!F622^6+constants!$H$4*data!F622^7)</f>
        <v>7772.8809085926832</v>
      </c>
      <c r="M622" s="4">
        <f>G622/(constants!$A$4+constants!$B$4*data!G622+constants!$C$4*data!G622^2+constants!$D$4*data!G622^3+constants!$E$4*data!G622^4+constants!$F$4*data!G622^5+constants!$G$4*data!G622^6+constants!$H$4*data!G622^7)</f>
        <v>7692.9289667155408</v>
      </c>
      <c r="N622" s="4"/>
      <c r="O622" s="4">
        <f t="shared" si="194"/>
        <v>17589.598066901435</v>
      </c>
      <c r="P622" s="4">
        <f t="shared" si="195"/>
        <v>10939.273884235959</v>
      </c>
      <c r="Q622" s="4">
        <f t="shared" si="195"/>
        <v>10939.273884235959</v>
      </c>
      <c r="R622" s="4">
        <f t="shared" si="196"/>
        <v>1295.4801514321139</v>
      </c>
      <c r="S622" s="4">
        <f t="shared" si="196"/>
        <v>1282.1548277859235</v>
      </c>
      <c r="T622" s="4">
        <f t="shared" si="197"/>
        <v>1.6079310430511229</v>
      </c>
      <c r="U622" s="4">
        <f t="shared" si="198"/>
        <v>1</v>
      </c>
      <c r="V622" s="4">
        <f t="shared" si="199"/>
        <v>0.98971398856905712</v>
      </c>
      <c r="W622" s="4"/>
      <c r="X622">
        <f>IF(front!E622&gt;$X$2,O622,P622)</f>
        <v>17589.598066901435</v>
      </c>
      <c r="Y622">
        <f t="shared" si="191"/>
        <v>17321.789633684581</v>
      </c>
      <c r="Z622">
        <f>SUMPRODUCT($B$7:$B$456,Y$7:Y$456,EXP(constants!$B$32+constants!$A$32*ABS($A$7:$A$456-$A622)))</f>
        <v>0.36158444880625934</v>
      </c>
      <c r="AA622">
        <f t="shared" si="192"/>
        <v>17321.428049235776</v>
      </c>
      <c r="AB622">
        <f t="shared" si="200"/>
        <v>17317.270440216023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6.1522178326234472E-6</v>
      </c>
      <c r="AJ622">
        <f>SUMPRODUCT(A622^constants!$E$28:$J$28,constants!$E$27:$J$27)</f>
        <v>7.0804134634641159E-7</v>
      </c>
      <c r="AL622" s="17">
        <f t="shared" si="193"/>
        <v>3.5526487005342982E-10</v>
      </c>
      <c r="AM622">
        <f t="shared" si="201"/>
        <v>0</v>
      </c>
      <c r="AN622" t="e">
        <f t="shared" si="202"/>
        <v>#DIV/0!</v>
      </c>
      <c r="AO622">
        <f t="shared" si="203"/>
        <v>0</v>
      </c>
      <c r="AQ622">
        <f t="shared" si="206"/>
        <v>3.5526487005342982E-10</v>
      </c>
      <c r="AS622" s="4" t="e">
        <f t="shared" si="204"/>
        <v>#DIV/0!</v>
      </c>
    </row>
    <row r="623" spans="1:45" x14ac:dyDescent="0.2">
      <c r="A623">
        <f>front!A623</f>
        <v>478.11</v>
      </c>
      <c r="B623" s="1">
        <f t="shared" si="205"/>
        <v>0.46000000000003638</v>
      </c>
      <c r="C623">
        <f>front!D623-front!B623</f>
        <v>10619.14</v>
      </c>
      <c r="D623" s="2">
        <f>front!E623-front!C623</f>
        <v>51237.599999999999</v>
      </c>
      <c r="E623" s="2">
        <f>IF(front!F623-front!C623&gt;0,front!F623-front!C623,0)</f>
        <v>51237.599999999999</v>
      </c>
      <c r="F623" s="2">
        <f>front!I623-front!H623</f>
        <v>8002.5</v>
      </c>
      <c r="G623" s="2">
        <f>IF(front!J623-front!H623&gt;0,front!J623-front!H623,0)</f>
        <v>7942.2000000000007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10622.446507858134</v>
      </c>
      <c r="J623" s="4">
        <f>D623/(constants!$A$4+constants!$B$4*data!D623+constants!$C$4*data!D623^2+constants!$D$4*data!D623^3+constants!$E$4*data!D623^4+constants!$F$4*data!D623^5+constants!$G$4*data!D623^6+constants!$H$4*data!D623^7)</f>
        <v>53852.199100419624</v>
      </c>
      <c r="K623" s="4">
        <f>E623/(constants!$A$4+constants!$B$4*data!E623+constants!$C$4*data!E623^2+constants!$D$4*data!E623^3+constants!$E$4*data!E623^4+constants!$F$4*data!E623^5+constants!$G$4*data!E623^6+constants!$H$4*data!E623^7)</f>
        <v>53852.199100419624</v>
      </c>
      <c r="L623" s="4">
        <f>F623/(constants!$A$4+constants!$B$4*data!F623+constants!$C$4*data!F623^2+constants!$D$4*data!F623^3+constants!$E$4*data!F623^4+constants!$F$4*data!F623^5+constants!$G$4*data!F623^6+constants!$H$4*data!F623^7)</f>
        <v>7992.554759288967</v>
      </c>
      <c r="M623" s="4">
        <f>G623/(constants!$A$4+constants!$B$4*data!G623+constants!$C$4*data!G623^2+constants!$D$4*data!G623^3+constants!$E$4*data!G623^4+constants!$F$4*data!G623^5+constants!$G$4*data!G623^6+constants!$H$4*data!G623^7)</f>
        <v>7932.1160154011977</v>
      </c>
      <c r="N623" s="4"/>
      <c r="O623" s="4">
        <f t="shared" si="194"/>
        <v>17704.07751309689</v>
      </c>
      <c r="P623" s="4">
        <f t="shared" si="195"/>
        <v>10770.439820083926</v>
      </c>
      <c r="Q623" s="4">
        <f t="shared" si="195"/>
        <v>10770.439820083926</v>
      </c>
      <c r="R623" s="4">
        <f t="shared" si="196"/>
        <v>1332.0924598814945</v>
      </c>
      <c r="S623" s="4">
        <f t="shared" si="196"/>
        <v>1322.0193359001996</v>
      </c>
      <c r="T623" s="4">
        <f t="shared" si="197"/>
        <v>1.643765510864619</v>
      </c>
      <c r="U623" s="4">
        <f t="shared" si="198"/>
        <v>1</v>
      </c>
      <c r="V623" s="4">
        <f t="shared" si="199"/>
        <v>0.99243811951147065</v>
      </c>
      <c r="W623" s="4"/>
      <c r="X623">
        <f>IF(front!E623&gt;$X$2,O623,P623)</f>
        <v>17704.07751309689</v>
      </c>
      <c r="Y623">
        <f t="shared" si="191"/>
        <v>17436.269079880039</v>
      </c>
      <c r="Z623">
        <f>SUMPRODUCT($B$7:$B$456,Y$7:Y$456,EXP(constants!$B$32+constants!$A$32*ABS($A$7:$A$456-$A623)))</f>
        <v>0.35224636134482729</v>
      </c>
      <c r="AA623">
        <f t="shared" si="192"/>
        <v>17435.916833518695</v>
      </c>
      <c r="AB623">
        <f t="shared" si="200"/>
        <v>17431.759224498943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6.1794374683659611E-6</v>
      </c>
      <c r="AJ623">
        <f>SUMPRODUCT(A623^constants!$E$28:$J$28,constants!$E$27:$J$27)</f>
        <v>7.0568964294690341E-7</v>
      </c>
      <c r="AL623" s="17">
        <f t="shared" si="193"/>
        <v>3.5449304850891102E-10</v>
      </c>
      <c r="AM623">
        <f t="shared" si="201"/>
        <v>0</v>
      </c>
      <c r="AN623" t="e">
        <f t="shared" si="202"/>
        <v>#DIV/0!</v>
      </c>
      <c r="AO623">
        <f t="shared" si="203"/>
        <v>0</v>
      </c>
      <c r="AQ623">
        <f t="shared" si="206"/>
        <v>3.5449304850891102E-10</v>
      </c>
      <c r="AS623" s="4" t="e">
        <f t="shared" si="204"/>
        <v>#DIV/0!</v>
      </c>
    </row>
    <row r="624" spans="1:45" x14ac:dyDescent="0.2">
      <c r="A624">
        <f>front!A624</f>
        <v>478.58</v>
      </c>
      <c r="B624" s="1">
        <f t="shared" si="205"/>
        <v>0.46999999999997044</v>
      </c>
      <c r="C624">
        <f>front!D624-front!B624</f>
        <v>10697.94</v>
      </c>
      <c r="D624" s="2">
        <f>front!E624-front!C624</f>
        <v>51946.400000000001</v>
      </c>
      <c r="E624" s="2">
        <f>IF(front!F624-front!C624&gt;0,front!F624-front!C624,0)</f>
        <v>51946.400000000001</v>
      </c>
      <c r="F624" s="2">
        <f>front!I624-front!H624</f>
        <v>8077.1999999999989</v>
      </c>
      <c r="G624" s="2">
        <f>IF(front!J624-front!H624&gt;0,front!J624-front!H624,0)</f>
        <v>8047.8000000000011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10701.894833596882</v>
      </c>
      <c r="J624" s="4">
        <f>D624/(constants!$A$4+constants!$B$4*data!D624+constants!$C$4*data!D624^2+constants!$D$4*data!D624^3+constants!$E$4*data!D624^4+constants!$F$4*data!D624^5+constants!$G$4*data!D624^6+constants!$H$4*data!D624^7)</f>
        <v>54636.183719002889</v>
      </c>
      <c r="K624" s="4">
        <f>E624/(constants!$A$4+constants!$B$4*data!E624+constants!$C$4*data!E624^2+constants!$D$4*data!E624^3+constants!$E$4*data!E624^4+constants!$F$4*data!E624^5+constants!$G$4*data!E624^6+constants!$H$4*data!E624^7)</f>
        <v>54636.183719002889</v>
      </c>
      <c r="L624" s="4">
        <f>F624/(constants!$A$4+constants!$B$4*data!F624+constants!$C$4*data!F624^2+constants!$D$4*data!F624^3+constants!$E$4*data!F624^4+constants!$F$4*data!F624^5+constants!$G$4*data!F624^6+constants!$H$4*data!F624^7)</f>
        <v>8067.4356404489708</v>
      </c>
      <c r="M624" s="4">
        <f>G624/(constants!$A$4+constants!$B$4*data!G624+constants!$C$4*data!G624^2+constants!$D$4*data!G624^3+constants!$E$4*data!G624^4+constants!$F$4*data!G624^5+constants!$G$4*data!G624^6+constants!$H$4*data!G624^7)</f>
        <v>8037.9632529553055</v>
      </c>
      <c r="N624" s="4"/>
      <c r="O624" s="4">
        <f t="shared" si="194"/>
        <v>17836.491389328137</v>
      </c>
      <c r="P624" s="4">
        <f t="shared" si="195"/>
        <v>10927.236743800577</v>
      </c>
      <c r="Q624" s="4">
        <f t="shared" si="195"/>
        <v>10927.236743800577</v>
      </c>
      <c r="R624" s="4">
        <f t="shared" si="196"/>
        <v>1344.5726067414951</v>
      </c>
      <c r="S624" s="4">
        <f t="shared" si="196"/>
        <v>1339.6605421592176</v>
      </c>
      <c r="T624" s="4">
        <f t="shared" si="197"/>
        <v>1.6322966004600783</v>
      </c>
      <c r="U624" s="4">
        <f t="shared" si="198"/>
        <v>1</v>
      </c>
      <c r="V624" s="4">
        <f t="shared" si="199"/>
        <v>0.99634674649948307</v>
      </c>
      <c r="W624" s="4"/>
      <c r="X624">
        <f>IF(front!E624&gt;$X$2,O624,P624)</f>
        <v>17836.491389328137</v>
      </c>
      <c r="Y624">
        <f t="shared" si="191"/>
        <v>17568.682956111283</v>
      </c>
      <c r="Z624">
        <f>SUMPRODUCT($B$7:$B$456,Y$7:Y$456,EXP(constants!$B$32+constants!$A$32*ABS($A$7:$A$456-$A624)))</f>
        <v>0.34295430645979796</v>
      </c>
      <c r="AA624">
        <f t="shared" si="192"/>
        <v>17568.340001804823</v>
      </c>
      <c r="AB624">
        <f t="shared" si="200"/>
        <v>17564.182392785071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6.2072890070993505E-6</v>
      </c>
      <c r="AJ624">
        <f>SUMPRODUCT(A624^constants!$E$28:$J$28,constants!$E$27:$J$27)</f>
        <v>7.0315020396358912E-7</v>
      </c>
      <c r="AL624" s="17">
        <f t="shared" si="193"/>
        <v>3.5340608906732545E-10</v>
      </c>
      <c r="AM624">
        <f t="shared" si="201"/>
        <v>0</v>
      </c>
      <c r="AN624" t="e">
        <f t="shared" si="202"/>
        <v>#DIV/0!</v>
      </c>
      <c r="AO624">
        <f t="shared" si="203"/>
        <v>0</v>
      </c>
      <c r="AQ624">
        <f t="shared" si="206"/>
        <v>3.5340608906732545E-10</v>
      </c>
      <c r="AS624" s="4" t="e">
        <f t="shared" si="204"/>
        <v>#DIV/0!</v>
      </c>
    </row>
    <row r="625" spans="1:45" x14ac:dyDescent="0.2">
      <c r="A625">
        <f>front!A625</f>
        <v>479.04</v>
      </c>
      <c r="B625" s="1">
        <f t="shared" si="205"/>
        <v>0.46000000000003638</v>
      </c>
      <c r="C625">
        <f>front!D625-front!B625</f>
        <v>10742.6</v>
      </c>
      <c r="D625" s="2">
        <f>front!E625-front!C625</f>
        <v>51530.6</v>
      </c>
      <c r="E625" s="2">
        <f>IF(front!F625-front!C625&gt;0,front!F625-front!C625,0)</f>
        <v>51530.6</v>
      </c>
      <c r="F625" s="2">
        <f>front!I625-front!H625</f>
        <v>7944.6999999999989</v>
      </c>
      <c r="G625" s="2">
        <f>IF(front!J625-front!H625&gt;0,front!J625-front!H625,0)</f>
        <v>7827.1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10746.929450952401</v>
      </c>
      <c r="J625" s="4">
        <f>D625/(constants!$A$4+constants!$B$4*data!D625+constants!$C$4*data!D625^2+constants!$D$4*data!D625^3+constants!$E$4*data!D625^4+constants!$F$4*data!D625^5+constants!$G$4*data!D625^6+constants!$H$4*data!D625^7)</f>
        <v>54176.234822617065</v>
      </c>
      <c r="K625" s="4">
        <f>E625/(constants!$A$4+constants!$B$4*data!E625+constants!$C$4*data!E625^2+constants!$D$4*data!E625^3+constants!$E$4*data!E625^4+constants!$F$4*data!E625^5+constants!$G$4*data!E625^6+constants!$H$4*data!E625^7)</f>
        <v>54176.234822617065</v>
      </c>
      <c r="L625" s="4">
        <f>F625/(constants!$A$4+constants!$B$4*data!F625+constants!$C$4*data!F625^2+constants!$D$4*data!F625^3+constants!$E$4*data!F625^4+constants!$F$4*data!F625^5+constants!$G$4*data!F625^6+constants!$H$4*data!F625^7)</f>
        <v>7934.6216397222752</v>
      </c>
      <c r="M625" s="4">
        <f>G625/(constants!$A$4+constants!$B$4*data!G625+constants!$C$4*data!G625^2+constants!$D$4*data!G625^3+constants!$E$4*data!G625^4+constants!$F$4*data!G625^5+constants!$G$4*data!G625^6+constants!$H$4*data!G625^7)</f>
        <v>7816.7689154492373</v>
      </c>
      <c r="N625" s="4"/>
      <c r="O625" s="4">
        <f t="shared" si="194"/>
        <v>17911.549084920669</v>
      </c>
      <c r="P625" s="4">
        <f t="shared" si="195"/>
        <v>10835.246964523414</v>
      </c>
      <c r="Q625" s="4">
        <f t="shared" si="195"/>
        <v>10835.246964523414</v>
      </c>
      <c r="R625" s="4">
        <f t="shared" si="196"/>
        <v>1322.4369399537127</v>
      </c>
      <c r="S625" s="4">
        <f t="shared" si="196"/>
        <v>1302.7948192415395</v>
      </c>
      <c r="T625" s="4">
        <f t="shared" si="197"/>
        <v>1.6530817565641436</v>
      </c>
      <c r="U625" s="4">
        <f t="shared" si="198"/>
        <v>1</v>
      </c>
      <c r="V625" s="4">
        <f t="shared" si="199"/>
        <v>0.98514702658497977</v>
      </c>
      <c r="W625" s="4"/>
      <c r="X625">
        <f>IF(front!E625&gt;$X$2,O625,P625)</f>
        <v>17911.549084920669</v>
      </c>
      <c r="Y625">
        <f t="shared" si="191"/>
        <v>17643.740651703818</v>
      </c>
      <c r="Z625">
        <f>SUMPRODUCT($B$7:$B$456,Y$7:Y$456,EXP(constants!$B$32+constants!$A$32*ABS($A$7:$A$456-$A625)))</f>
        <v>0.33409735113561495</v>
      </c>
      <c r="AA625">
        <f t="shared" si="192"/>
        <v>17643.406554352681</v>
      </c>
      <c r="AB625">
        <f t="shared" si="200"/>
        <v>17639.248945332929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6.2345869724647197E-6</v>
      </c>
      <c r="AJ625">
        <f>SUMPRODUCT(A625^constants!$E$28:$J$28,constants!$E$27:$J$27)</f>
        <v>7.0052851308791174E-7</v>
      </c>
      <c r="AL625" s="17">
        <f t="shared" si="193"/>
        <v>3.5344968438207199E-10</v>
      </c>
      <c r="AM625">
        <f t="shared" si="201"/>
        <v>0</v>
      </c>
      <c r="AN625" t="e">
        <f t="shared" si="202"/>
        <v>#DIV/0!</v>
      </c>
      <c r="AO625">
        <f t="shared" si="203"/>
        <v>0</v>
      </c>
      <c r="AQ625">
        <f t="shared" si="206"/>
        <v>3.5344968438207199E-10</v>
      </c>
      <c r="AS625" s="4" t="e">
        <f t="shared" si="204"/>
        <v>#DIV/0!</v>
      </c>
    </row>
    <row r="626" spans="1:45" x14ac:dyDescent="0.2">
      <c r="A626">
        <f>front!A626</f>
        <v>479.5</v>
      </c>
      <c r="B626" s="1">
        <f t="shared" si="205"/>
        <v>0.45999999999997954</v>
      </c>
      <c r="C626">
        <f>front!D626-front!B626</f>
        <v>10821.6</v>
      </c>
      <c r="D626" s="2">
        <f>front!E626-front!C626</f>
        <v>52518.5</v>
      </c>
      <c r="E626" s="2">
        <f>IF(front!F626-front!C626&gt;0,front!F626-front!C626,0)</f>
        <v>52518.5</v>
      </c>
      <c r="F626" s="2">
        <f>front!I626-front!H626</f>
        <v>8242.8000000000011</v>
      </c>
      <c r="G626" s="2">
        <f>IF(front!J626-front!H626&gt;0,front!J626-front!H626,0)</f>
        <v>8178.3000000000011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10826.604920149119</v>
      </c>
      <c r="J626" s="4">
        <f>D626/(constants!$A$4+constants!$B$4*data!D626+constants!$C$4*data!D626^2+constants!$D$4*data!D626^3+constants!$E$4*data!D626^4+constants!$F$4*data!D626^5+constants!$G$4*data!D626^6+constants!$H$4*data!D626^7)</f>
        <v>55269.249764100263</v>
      </c>
      <c r="K626" s="4">
        <f>E626/(constants!$A$4+constants!$B$4*data!E626+constants!$C$4*data!E626^2+constants!$D$4*data!E626^3+constants!$E$4*data!E626^4+constants!$F$4*data!E626^5+constants!$G$4*data!E626^6+constants!$H$4*data!E626^7)</f>
        <v>55269.249764100263</v>
      </c>
      <c r="L626" s="4">
        <f>F626/(constants!$A$4+constants!$B$4*data!F626+constants!$C$4*data!F626^2+constants!$D$4*data!F626^3+constants!$E$4*data!F626^4+constants!$F$4*data!F626^5+constants!$G$4*data!F626^6+constants!$H$4*data!F626^7)</f>
        <v>8233.4728518846659</v>
      </c>
      <c r="M626" s="4">
        <f>G626/(constants!$A$4+constants!$B$4*data!G626+constants!$C$4*data!G626^2+constants!$D$4*data!G626^3+constants!$E$4*data!G626^4+constants!$F$4*data!G626^5+constants!$G$4*data!G626^6+constants!$H$4*data!G626^7)</f>
        <v>8168.7965596677832</v>
      </c>
      <c r="N626" s="4"/>
      <c r="O626" s="4">
        <f t="shared" si="194"/>
        <v>18044.341533581864</v>
      </c>
      <c r="P626" s="4">
        <f t="shared" si="195"/>
        <v>11053.849952820052</v>
      </c>
      <c r="Q626" s="4">
        <f t="shared" si="195"/>
        <v>11053.849952820052</v>
      </c>
      <c r="R626" s="4">
        <f t="shared" si="196"/>
        <v>1372.245475314111</v>
      </c>
      <c r="S626" s="4">
        <f t="shared" si="196"/>
        <v>1361.4660932779639</v>
      </c>
      <c r="T626" s="4">
        <f t="shared" si="197"/>
        <v>1.6324033355435952</v>
      </c>
      <c r="U626" s="4">
        <f t="shared" si="198"/>
        <v>1</v>
      </c>
      <c r="V626" s="4">
        <f t="shared" si="199"/>
        <v>0.99214471300502582</v>
      </c>
      <c r="W626" s="4"/>
      <c r="X626">
        <f>IF(front!E626&gt;$X$2,O626,P626)</f>
        <v>18044.341533581864</v>
      </c>
      <c r="Y626">
        <f t="shared" si="191"/>
        <v>17776.533100365014</v>
      </c>
      <c r="Z626">
        <f>SUMPRODUCT($B$7:$B$456,Y$7:Y$456,EXP(constants!$B$32+constants!$A$32*ABS($A$7:$A$456-$A626)))</f>
        <v>0.32546913082404838</v>
      </c>
      <c r="AA626">
        <f t="shared" si="192"/>
        <v>17776.207631234189</v>
      </c>
      <c r="AB626">
        <f t="shared" si="200"/>
        <v>17772.050022214436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6.2619232289964768E-6</v>
      </c>
      <c r="AJ626">
        <f>SUMPRODUCT(A626^constants!$E$28:$J$28,constants!$E$27:$J$27)</f>
        <v>6.9776943131821681E-7</v>
      </c>
      <c r="AL626" s="17">
        <f t="shared" si="193"/>
        <v>3.5234670289411147E-10</v>
      </c>
      <c r="AM626">
        <f t="shared" si="201"/>
        <v>0</v>
      </c>
      <c r="AN626" t="e">
        <f t="shared" si="202"/>
        <v>#DIV/0!</v>
      </c>
      <c r="AO626">
        <f t="shared" si="203"/>
        <v>0</v>
      </c>
      <c r="AQ626">
        <f t="shared" si="206"/>
        <v>3.5234670289411147E-10</v>
      </c>
      <c r="AS626" s="4" t="e">
        <f t="shared" si="204"/>
        <v>#DIV/0!</v>
      </c>
    </row>
    <row r="627" spans="1:45" x14ac:dyDescent="0.2">
      <c r="A627">
        <f>front!A627</f>
        <v>479.96</v>
      </c>
      <c r="B627" s="1">
        <f t="shared" si="205"/>
        <v>0.45999999999997954</v>
      </c>
      <c r="C627">
        <f>front!D627-front!B627</f>
        <v>10914.46</v>
      </c>
      <c r="D627" s="2">
        <f>front!E627-front!C627</f>
        <v>51078</v>
      </c>
      <c r="E627" s="2">
        <f>IF(front!F627-front!C627&gt;0,front!F627-front!C627,0)</f>
        <v>51078</v>
      </c>
      <c r="F627" s="2">
        <f>front!I627-front!H627</f>
        <v>8302.5000000000018</v>
      </c>
      <c r="G627" s="2">
        <f>IF(front!J627-front!H627&gt;0,front!J627-front!H627,0)</f>
        <v>8183.4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10920.279950362137</v>
      </c>
      <c r="J627" s="4">
        <f>D627/(constants!$A$4+constants!$B$4*data!D627+constants!$C$4*data!D627^2+constants!$D$4*data!D627^3+constants!$E$4*data!D627^4+constants!$F$4*data!D627^5+constants!$G$4*data!D627^6+constants!$H$4*data!D627^7)</f>
        <v>53675.718536153981</v>
      </c>
      <c r="K627" s="4">
        <f>E627/(constants!$A$4+constants!$B$4*data!E627+constants!$C$4*data!E627^2+constants!$D$4*data!E627^3+constants!$E$4*data!E627^4+constants!$F$4*data!E627^5+constants!$G$4*data!E627^6+constants!$H$4*data!E627^7)</f>
        <v>53675.718536153981</v>
      </c>
      <c r="L627" s="4">
        <f>F627/(constants!$A$4+constants!$B$4*data!F627+constants!$C$4*data!F627^2+constants!$D$4*data!F627^3+constants!$E$4*data!F627^4+constants!$F$4*data!F627^5+constants!$G$4*data!F627^6+constants!$H$4*data!F627^7)</f>
        <v>8293.3429443137611</v>
      </c>
      <c r="M627" s="4">
        <f>G627/(constants!$A$4+constants!$B$4*data!G627+constants!$C$4*data!G627^2+constants!$D$4*data!G627^3+constants!$E$4*data!G627^4+constants!$F$4*data!G627^5+constants!$G$4*data!G627^6+constants!$H$4*data!G627^7)</f>
        <v>8173.9102183994592</v>
      </c>
      <c r="N627" s="4"/>
      <c r="O627" s="4">
        <f t="shared" si="194"/>
        <v>18200.466583936894</v>
      </c>
      <c r="P627" s="4">
        <f t="shared" si="195"/>
        <v>10735.143707230796</v>
      </c>
      <c r="Q627" s="4">
        <f t="shared" si="195"/>
        <v>10735.143707230796</v>
      </c>
      <c r="R627" s="4">
        <f t="shared" si="196"/>
        <v>1382.2238240522934</v>
      </c>
      <c r="S627" s="4">
        <f t="shared" si="196"/>
        <v>1362.3183697332433</v>
      </c>
      <c r="T627" s="4">
        <f t="shared" si="197"/>
        <v>1.6954096824691534</v>
      </c>
      <c r="U627" s="4">
        <f t="shared" si="198"/>
        <v>1</v>
      </c>
      <c r="V627" s="4">
        <f t="shared" si="199"/>
        <v>0.98559896452899154</v>
      </c>
      <c r="W627" s="4"/>
      <c r="X627">
        <f>IF(front!E627&gt;$X$2,O627,P627)</f>
        <v>18200.466583936894</v>
      </c>
      <c r="Y627">
        <f t="shared" si="191"/>
        <v>17932.658150720039</v>
      </c>
      <c r="Z627">
        <f>SUMPRODUCT($B$7:$B$456,Y$7:Y$456,EXP(constants!$B$32+constants!$A$32*ABS($A$7:$A$456-$A627)))</f>
        <v>0.31706373833644375</v>
      </c>
      <c r="AA627">
        <f t="shared" si="192"/>
        <v>17932.341086981702</v>
      </c>
      <c r="AB627">
        <f t="shared" si="200"/>
        <v>17928.183477961949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6.2892974762933807E-6</v>
      </c>
      <c r="AJ627">
        <f>SUMPRODUCT(A627^constants!$E$28:$J$28,constants!$E$27:$J$27)</f>
        <v>6.9487037949062533E-7</v>
      </c>
      <c r="AL627" s="17">
        <f t="shared" si="193"/>
        <v>3.5080505975546491E-10</v>
      </c>
      <c r="AM627">
        <f t="shared" si="201"/>
        <v>0</v>
      </c>
      <c r="AN627" t="e">
        <f t="shared" si="202"/>
        <v>#DIV/0!</v>
      </c>
      <c r="AO627">
        <f t="shared" si="203"/>
        <v>0</v>
      </c>
      <c r="AQ627">
        <f t="shared" si="206"/>
        <v>3.5080505975546491E-10</v>
      </c>
      <c r="AS627" s="4" t="e">
        <f t="shared" si="204"/>
        <v>#DIV/0!</v>
      </c>
    </row>
    <row r="628" spans="1:45" x14ac:dyDescent="0.2">
      <c r="A628">
        <f>front!A628</f>
        <v>480.43</v>
      </c>
      <c r="B628" s="1">
        <f t="shared" si="205"/>
        <v>0.47000000000002728</v>
      </c>
      <c r="C628">
        <f>front!D628-front!B628</f>
        <v>10985.599999999999</v>
      </c>
      <c r="D628" s="2">
        <f>front!E628-front!C628</f>
        <v>51825.7</v>
      </c>
      <c r="E628" s="2">
        <f>IF(front!F628-front!C628&gt;0,front!F628-front!C628,0)</f>
        <v>51825.7</v>
      </c>
      <c r="F628" s="2">
        <f>front!I628-front!H628</f>
        <v>8527.6</v>
      </c>
      <c r="G628" s="2">
        <f>IF(front!J628-front!H628&gt;0,front!J628-front!H628,0)</f>
        <v>8445.6999999999989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10992.0598528478</v>
      </c>
      <c r="J628" s="4">
        <f>D628/(constants!$A$4+constants!$B$4*data!D628+constants!$C$4*data!D628^2+constants!$D$4*data!D628^3+constants!$E$4*data!D628^4+constants!$F$4*data!D628^5+constants!$G$4*data!D628^6+constants!$H$4*data!D628^7)</f>
        <v>54502.654794742142</v>
      </c>
      <c r="K628" s="4">
        <f>E628/(constants!$A$4+constants!$B$4*data!E628+constants!$C$4*data!E628^2+constants!$D$4*data!E628^3+constants!$E$4*data!E628^4+constants!$F$4*data!E628^5+constants!$G$4*data!E628^6+constants!$H$4*data!E628^7)</f>
        <v>54502.654794742142</v>
      </c>
      <c r="L628" s="4">
        <f>F628/(constants!$A$4+constants!$B$4*data!F628+constants!$C$4*data!F628^2+constants!$D$4*data!F628^3+constants!$E$4*data!F628^4+constants!$F$4*data!F628^5+constants!$G$4*data!F628^6+constants!$H$4*data!F628^7)</f>
        <v>8519.1453783004399</v>
      </c>
      <c r="M628" s="4">
        <f>G628/(constants!$A$4+constants!$B$4*data!G628+constants!$C$4*data!G628^2+constants!$D$4*data!G628^3+constants!$E$4*data!G628^4+constants!$F$4*data!G628^5+constants!$G$4*data!G628^6+constants!$H$4*data!G628^7)</f>
        <v>8436.978494523657</v>
      </c>
      <c r="N628" s="4"/>
      <c r="O628" s="4">
        <f t="shared" si="194"/>
        <v>18320.099754746334</v>
      </c>
      <c r="P628" s="4">
        <f t="shared" si="195"/>
        <v>10900.53095894843</v>
      </c>
      <c r="Q628" s="4">
        <f t="shared" si="195"/>
        <v>10900.53095894843</v>
      </c>
      <c r="R628" s="4">
        <f t="shared" si="196"/>
        <v>1419.8575630500732</v>
      </c>
      <c r="S628" s="4">
        <f t="shared" si="196"/>
        <v>1406.1630824206095</v>
      </c>
      <c r="T628" s="4">
        <f t="shared" si="197"/>
        <v>1.6806612286814391</v>
      </c>
      <c r="U628" s="4">
        <f t="shared" si="198"/>
        <v>1</v>
      </c>
      <c r="V628" s="4">
        <f t="shared" si="199"/>
        <v>0.99035503209206011</v>
      </c>
      <c r="W628" s="4"/>
      <c r="X628">
        <f>IF(front!E628&gt;$X$2,O628,P628)</f>
        <v>18320.099754746334</v>
      </c>
      <c r="Y628">
        <f t="shared" si="191"/>
        <v>18052.291321529483</v>
      </c>
      <c r="Z628">
        <f>SUMPRODUCT($B$7:$B$456,Y$7:Y$456,EXP(constants!$B$32+constants!$A$32*ABS($A$7:$A$456-$A628)))</f>
        <v>0.30869978065799658</v>
      </c>
      <c r="AA628">
        <f t="shared" si="192"/>
        <v>18051.982621748826</v>
      </c>
      <c r="AB628">
        <f t="shared" si="200"/>
        <v>18047.825012729074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6.3173057412953452E-6</v>
      </c>
      <c r="AJ628">
        <f>SUMPRODUCT(A628^constants!$E$28:$J$28,constants!$E$27:$J$27)</f>
        <v>6.9176102928384569E-7</v>
      </c>
      <c r="AL628" s="17">
        <f t="shared" si="193"/>
        <v>3.5003141579884386E-10</v>
      </c>
      <c r="AM628">
        <f t="shared" si="201"/>
        <v>0</v>
      </c>
      <c r="AN628" t="e">
        <f t="shared" si="202"/>
        <v>#DIV/0!</v>
      </c>
      <c r="AO628">
        <f t="shared" si="203"/>
        <v>0</v>
      </c>
      <c r="AQ628">
        <f t="shared" si="206"/>
        <v>3.5003141579884386E-10</v>
      </c>
      <c r="AS628" s="4" t="e">
        <f t="shared" si="204"/>
        <v>#DIV/0!</v>
      </c>
    </row>
    <row r="629" spans="1:45" x14ac:dyDescent="0.2">
      <c r="A629">
        <f>front!A629</f>
        <v>480.89</v>
      </c>
      <c r="B629" s="1">
        <f t="shared" si="205"/>
        <v>0.45999999999997954</v>
      </c>
      <c r="C629">
        <f>front!D629-front!B629</f>
        <v>11045.2</v>
      </c>
      <c r="D629" s="2">
        <f>front!E629-front!C629</f>
        <v>51963</v>
      </c>
      <c r="E629" s="2">
        <f>IF(front!F629-front!C629&gt;0,front!F629-front!C629,0)</f>
        <v>51963</v>
      </c>
      <c r="F629" s="2">
        <f>front!I629-front!H629</f>
        <v>8472.1999999999989</v>
      </c>
      <c r="G629" s="2">
        <f>IF(front!J629-front!H629&gt;0,front!J629-front!H629,0)</f>
        <v>8387.1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11052.206381240163</v>
      </c>
      <c r="J629" s="4">
        <f>D629/(constants!$A$4+constants!$B$4*data!D629+constants!$C$4*data!D629^2+constants!$D$4*data!D629^3+constants!$E$4*data!D629^4+constants!$F$4*data!D629^5+constants!$G$4*data!D629^6+constants!$H$4*data!D629^7)</f>
        <v>54654.548965913091</v>
      </c>
      <c r="K629" s="4">
        <f>E629/(constants!$A$4+constants!$B$4*data!E629+constants!$C$4*data!E629^2+constants!$D$4*data!E629^3+constants!$E$4*data!E629^4+constants!$F$4*data!E629^5+constants!$G$4*data!E629^6+constants!$H$4*data!E629^7)</f>
        <v>54654.548965913091</v>
      </c>
      <c r="L629" s="4">
        <f>F629/(constants!$A$4+constants!$B$4*data!F629+constants!$C$4*data!F629^2+constants!$D$4*data!F629^3+constants!$E$4*data!F629^4+constants!$F$4*data!F629^5+constants!$G$4*data!F629^6+constants!$H$4*data!F629^7)</f>
        <v>8463.5634189338725</v>
      </c>
      <c r="M629" s="4">
        <f>G629/(constants!$A$4+constants!$B$4*data!G629+constants!$C$4*data!G629^2+constants!$D$4*data!G629^3+constants!$E$4*data!G629^4+constants!$F$4*data!G629^5+constants!$G$4*data!G629^6+constants!$H$4*data!G629^7)</f>
        <v>8378.1955173368478</v>
      </c>
      <c r="N629" s="4"/>
      <c r="O629" s="4">
        <f t="shared" si="194"/>
        <v>18420.343968733607</v>
      </c>
      <c r="P629" s="4">
        <f t="shared" si="195"/>
        <v>10930.909793182618</v>
      </c>
      <c r="Q629" s="4">
        <f t="shared" si="195"/>
        <v>10930.909793182618</v>
      </c>
      <c r="R629" s="4">
        <f t="shared" si="196"/>
        <v>1410.5939031556454</v>
      </c>
      <c r="S629" s="4">
        <f t="shared" si="196"/>
        <v>1396.3659195561413</v>
      </c>
      <c r="T629" s="4">
        <f t="shared" si="197"/>
        <v>1.6851610997853073</v>
      </c>
      <c r="U629" s="4">
        <f t="shared" si="198"/>
        <v>1</v>
      </c>
      <c r="V629" s="4">
        <f t="shared" si="199"/>
        <v>0.98991348001173507</v>
      </c>
      <c r="W629" s="4"/>
      <c r="X629">
        <f>IF(front!E629&gt;$X$2,O629,P629)</f>
        <v>18420.343968733607</v>
      </c>
      <c r="Y629">
        <f t="shared" ref="Y629:Y692" si="207">X629-$U$4</f>
        <v>18152.535535516756</v>
      </c>
      <c r="Z629">
        <f>SUMPRODUCT($B$7:$B$456,Y$7:Y$456,EXP(constants!$B$32+constants!$A$32*ABS($A$7:$A$456-$A629)))</f>
        <v>0.30072746447950544</v>
      </c>
      <c r="AA629">
        <f t="shared" si="192"/>
        <v>18152.234808052275</v>
      </c>
      <c r="AB629">
        <f t="shared" si="200"/>
        <v>18148.077199032523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6.3447558757447909E-6</v>
      </c>
      <c r="AJ629">
        <f>SUMPRODUCT(A629^constants!$E$28:$J$28,constants!$E$27:$J$27)</f>
        <v>6.8857101841098564E-7</v>
      </c>
      <c r="AL629" s="17">
        <f t="shared" si="193"/>
        <v>3.4961036401603089E-10</v>
      </c>
      <c r="AM629">
        <f t="shared" si="201"/>
        <v>0</v>
      </c>
      <c r="AN629" t="e">
        <f t="shared" si="202"/>
        <v>#DIV/0!</v>
      </c>
      <c r="AO629">
        <f t="shared" si="203"/>
        <v>0</v>
      </c>
      <c r="AQ629">
        <f t="shared" si="206"/>
        <v>3.4961036401603089E-10</v>
      </c>
      <c r="AS629" s="4" t="e">
        <f t="shared" si="204"/>
        <v>#DIV/0!</v>
      </c>
    </row>
    <row r="630" spans="1:45" x14ac:dyDescent="0.2">
      <c r="A630">
        <f>front!A630</f>
        <v>481.35</v>
      </c>
      <c r="B630" s="1">
        <f t="shared" si="205"/>
        <v>0.46000000000003638</v>
      </c>
      <c r="C630">
        <f>front!D630-front!B630</f>
        <v>11130.529999999999</v>
      </c>
      <c r="D630" s="2">
        <f>front!E630-front!C630</f>
        <v>52464.2</v>
      </c>
      <c r="E630" s="2">
        <f>IF(front!F630-front!C630&gt;0,front!F630-front!C630,0)</f>
        <v>52464.2</v>
      </c>
      <c r="F630" s="2">
        <f>front!I630-front!H630</f>
        <v>8456.2999999999993</v>
      </c>
      <c r="G630" s="2">
        <f>IF(front!J630-front!H630&gt;0,front!J630-front!H630,0)</f>
        <v>8301.4000000000015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11138.335508624066</v>
      </c>
      <c r="J630" s="4">
        <f>D630/(constants!$A$4+constants!$B$4*data!D630+constants!$C$4*data!D630^2+constants!$D$4*data!D630^3+constants!$E$4*data!D630^4+constants!$F$4*data!D630^5+constants!$G$4*data!D630^6+constants!$H$4*data!D630^7)</f>
        <v>55209.1513257439</v>
      </c>
      <c r="K630" s="4">
        <f>E630/(constants!$A$4+constants!$B$4*data!E630+constants!$C$4*data!E630^2+constants!$D$4*data!E630^3+constants!$E$4*data!E630^4+constants!$F$4*data!E630^5+constants!$G$4*data!E630^6+constants!$H$4*data!E630^7)</f>
        <v>55209.1513257439</v>
      </c>
      <c r="L630" s="4">
        <f>F630/(constants!$A$4+constants!$B$4*data!F630+constants!$C$4*data!F630^2+constants!$D$4*data!F630^3+constants!$E$4*data!F630^4+constants!$F$4*data!F630^5+constants!$G$4*data!F630^6+constants!$H$4*data!F630^7)</f>
        <v>8447.6123008026971</v>
      </c>
      <c r="M630" s="4">
        <f>G630/(constants!$A$4+constants!$B$4*data!G630+constants!$C$4*data!G630^2+constants!$D$4*data!G630^3+constants!$E$4*data!G630^4+constants!$F$4*data!G630^5+constants!$G$4*data!G630^6+constants!$H$4*data!G630^7)</f>
        <v>8292.2397496748217</v>
      </c>
      <c r="N630" s="4"/>
      <c r="O630" s="4">
        <f t="shared" si="194"/>
        <v>18563.892514373441</v>
      </c>
      <c r="P630" s="4">
        <f t="shared" si="195"/>
        <v>11041.830265148779</v>
      </c>
      <c r="Q630" s="4">
        <f t="shared" si="195"/>
        <v>11041.830265148779</v>
      </c>
      <c r="R630" s="4">
        <f t="shared" si="196"/>
        <v>1407.935383467116</v>
      </c>
      <c r="S630" s="4">
        <f t="shared" si="196"/>
        <v>1382.039958279137</v>
      </c>
      <c r="T630" s="4">
        <f t="shared" si="197"/>
        <v>1.6812332800447471</v>
      </c>
      <c r="U630" s="4">
        <f t="shared" si="198"/>
        <v>1</v>
      </c>
      <c r="V630" s="4">
        <f t="shared" si="199"/>
        <v>0.98160751871708052</v>
      </c>
      <c r="W630" s="4"/>
      <c r="X630">
        <f>IF(front!E630&gt;$X$2,O630,P630)</f>
        <v>18563.892514373441</v>
      </c>
      <c r="Y630">
        <f t="shared" si="207"/>
        <v>18296.084081156587</v>
      </c>
      <c r="Z630">
        <f>SUMPRODUCT($B$7:$B$456,Y$7:Y$456,EXP(constants!$B$32+constants!$A$32*ABS($A$7:$A$456-$A630)))</f>
        <v>0.29296103709404842</v>
      </c>
      <c r="AA630">
        <f t="shared" si="192"/>
        <v>18295.791120119491</v>
      </c>
      <c r="AB630">
        <f t="shared" si="200"/>
        <v>18291.633511099739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6.3722430893007489E-6</v>
      </c>
      <c r="AJ630">
        <f>SUMPRODUCT(A630^constants!$E$28:$J$28,constants!$E$27:$J$27)</f>
        <v>6.8523309849178671E-7</v>
      </c>
      <c r="AL630" s="17">
        <f t="shared" si="193"/>
        <v>3.4836927415115448E-10</v>
      </c>
      <c r="AM630">
        <f t="shared" si="201"/>
        <v>0</v>
      </c>
      <c r="AN630" t="e">
        <f t="shared" si="202"/>
        <v>#DIV/0!</v>
      </c>
      <c r="AO630">
        <f t="shared" si="203"/>
        <v>0</v>
      </c>
      <c r="AQ630">
        <f t="shared" si="206"/>
        <v>3.4836927415115448E-10</v>
      </c>
      <c r="AS630" s="4" t="e">
        <f t="shared" si="204"/>
        <v>#DIV/0!</v>
      </c>
    </row>
    <row r="631" spans="1:45" x14ac:dyDescent="0.2">
      <c r="A631">
        <f>front!A631</f>
        <v>481.81</v>
      </c>
      <c r="B631" s="1">
        <f t="shared" si="205"/>
        <v>0.45999999999997954</v>
      </c>
      <c r="C631">
        <f>front!D631-front!B631</f>
        <v>11204.14</v>
      </c>
      <c r="D631" s="2">
        <f>front!E631-front!C631</f>
        <v>52136.3</v>
      </c>
      <c r="E631" s="2">
        <f>IF(front!F631-front!C631&gt;0,front!F631-front!C631,0)</f>
        <v>52136.3</v>
      </c>
      <c r="F631" s="2">
        <f>front!I631-front!H631</f>
        <v>8609.5999999999985</v>
      </c>
      <c r="G631" s="2">
        <f>IF(front!J631-front!H631&gt;0,front!J631-front!H631,0)</f>
        <v>8552.2999999999993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11212.650734545408</v>
      </c>
      <c r="J631" s="4">
        <f>D631/(constants!$A$4+constants!$B$4*data!D631+constants!$C$4*data!D631^2+constants!$D$4*data!D631^3+constants!$E$4*data!D631^4+constants!$F$4*data!D631^5+constants!$G$4*data!D631^6+constants!$H$4*data!D631^7)</f>
        <v>54846.290609329342</v>
      </c>
      <c r="K631" s="4">
        <f>E631/(constants!$A$4+constants!$B$4*data!E631+constants!$C$4*data!E631^2+constants!$D$4*data!E631^3+constants!$E$4*data!E631^4+constants!$F$4*data!E631^5+constants!$G$4*data!E631^6+constants!$H$4*data!E631^7)</f>
        <v>54846.290609329342</v>
      </c>
      <c r="L631" s="4">
        <f>F631/(constants!$A$4+constants!$B$4*data!F631+constants!$C$4*data!F631^2+constants!$D$4*data!F631^3+constants!$E$4*data!F631^4+constants!$F$4*data!F631^5+constants!$G$4*data!F631^6+constants!$H$4*data!F631^7)</f>
        <v>8601.4257812725118</v>
      </c>
      <c r="M631" s="4">
        <f>G631/(constants!$A$4+constants!$B$4*data!G631+constants!$C$4*data!G631^2+constants!$D$4*data!G631^3+constants!$E$4*data!G631^4+constants!$F$4*data!G631^5+constants!$G$4*data!G631^6+constants!$H$4*data!G631^7)</f>
        <v>8543.928443391007</v>
      </c>
      <c r="N631" s="4"/>
      <c r="O631" s="4">
        <f t="shared" si="194"/>
        <v>18687.751224242347</v>
      </c>
      <c r="P631" s="4">
        <f t="shared" si="195"/>
        <v>10969.258121865869</v>
      </c>
      <c r="Q631" s="4">
        <f t="shared" si="195"/>
        <v>10969.258121865869</v>
      </c>
      <c r="R631" s="4">
        <f t="shared" si="196"/>
        <v>1433.5709635454186</v>
      </c>
      <c r="S631" s="4">
        <f t="shared" si="196"/>
        <v>1423.9880738985012</v>
      </c>
      <c r="T631" s="4">
        <f t="shared" si="197"/>
        <v>1.7036476867100621</v>
      </c>
      <c r="U631" s="4">
        <f t="shared" si="198"/>
        <v>1</v>
      </c>
      <c r="V631" s="4">
        <f t="shared" si="199"/>
        <v>0.9933153712717383</v>
      </c>
      <c r="W631" s="4"/>
      <c r="X631">
        <f>IF(front!E631&gt;$X$2,O631,P631)</f>
        <v>18687.751224242347</v>
      </c>
      <c r="Y631">
        <f t="shared" si="207"/>
        <v>18419.942791025496</v>
      </c>
      <c r="Z631">
        <f>SUMPRODUCT($B$7:$B$456,Y$7:Y$456,EXP(constants!$B$32+constants!$A$32*ABS($A$7:$A$456-$A631)))</f>
        <v>0.28539518132727687</v>
      </c>
      <c r="AA631">
        <f t="shared" si="192"/>
        <v>18419.65739584417</v>
      </c>
      <c r="AB631">
        <f t="shared" si="200"/>
        <v>18415.499786824417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6.3997670789984311E-6</v>
      </c>
      <c r="AJ631">
        <f>SUMPRODUCT(A631^constants!$E$28:$J$28,constants!$E$27:$J$27)</f>
        <v>6.8174459376754573E-7</v>
      </c>
      <c r="AL631" s="17">
        <f t="shared" si="193"/>
        <v>3.475206838305425E-10</v>
      </c>
      <c r="AM631">
        <f t="shared" si="201"/>
        <v>0</v>
      </c>
      <c r="AN631" t="e">
        <f t="shared" si="202"/>
        <v>#DIV/0!</v>
      </c>
      <c r="AO631">
        <f t="shared" si="203"/>
        <v>0</v>
      </c>
      <c r="AQ631">
        <f t="shared" si="206"/>
        <v>3.475206838305425E-10</v>
      </c>
      <c r="AS631" s="4" t="e">
        <f t="shared" si="204"/>
        <v>#DIV/0!</v>
      </c>
    </row>
    <row r="632" spans="1:45" x14ac:dyDescent="0.2">
      <c r="A632">
        <f>front!A632</f>
        <v>482.28</v>
      </c>
      <c r="B632" s="1">
        <f t="shared" si="205"/>
        <v>0.46999999999997044</v>
      </c>
      <c r="C632">
        <f>front!D632-front!B632</f>
        <v>11256.6</v>
      </c>
      <c r="D632" s="2">
        <f>front!E632-front!C632</f>
        <v>52058.9</v>
      </c>
      <c r="E632" s="2">
        <f>IF(front!F632-front!C632&gt;0,front!F632-front!C632,0)</f>
        <v>52058.9</v>
      </c>
      <c r="F632" s="2">
        <f>front!I632-front!H632</f>
        <v>8380.4999999999982</v>
      </c>
      <c r="G632" s="2">
        <f>IF(front!J632-front!H632&gt;0,front!J632-front!H632,0)</f>
        <v>8322.9999999999982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11265.622349818383</v>
      </c>
      <c r="J632" s="4">
        <f>D632/(constants!$A$4+constants!$B$4*data!D632+constants!$C$4*data!D632^2+constants!$D$4*data!D632^3+constants!$E$4*data!D632^4+constants!$F$4*data!D632^5+constants!$G$4*data!D632^6+constants!$H$4*data!D632^7)</f>
        <v>54760.651187919357</v>
      </c>
      <c r="K632" s="4">
        <f>E632/(constants!$A$4+constants!$B$4*data!E632+constants!$C$4*data!E632^2+constants!$D$4*data!E632^3+constants!$E$4*data!E632^4+constants!$F$4*data!E632^5+constants!$G$4*data!E632^6+constants!$H$4*data!E632^7)</f>
        <v>54760.651187919357</v>
      </c>
      <c r="L632" s="4">
        <f>F632/(constants!$A$4+constants!$B$4*data!F632+constants!$C$4*data!F632^2+constants!$D$4*data!F632^3+constants!$E$4*data!F632^4+constants!$F$4*data!F632^5+constants!$G$4*data!F632^6+constants!$H$4*data!F632^7)</f>
        <v>8371.5753225091375</v>
      </c>
      <c r="M632" s="4">
        <f>G632/(constants!$A$4+constants!$B$4*data!G632+constants!$C$4*data!G632^2+constants!$D$4*data!G632^3+constants!$E$4*data!G632^4+constants!$F$4*data!G632^5+constants!$G$4*data!G632^6+constants!$H$4*data!G632^7)</f>
        <v>8313.9028991194464</v>
      </c>
      <c r="N632" s="4"/>
      <c r="O632" s="4">
        <f t="shared" si="194"/>
        <v>18776.037249697303</v>
      </c>
      <c r="P632" s="4">
        <f t="shared" si="195"/>
        <v>10952.130237583871</v>
      </c>
      <c r="Q632" s="4">
        <f t="shared" si="195"/>
        <v>10952.130237583871</v>
      </c>
      <c r="R632" s="4">
        <f t="shared" si="196"/>
        <v>1395.262553751523</v>
      </c>
      <c r="S632" s="4">
        <f t="shared" si="196"/>
        <v>1385.6504831865743</v>
      </c>
      <c r="T632" s="4">
        <f t="shared" si="197"/>
        <v>1.7143730801579153</v>
      </c>
      <c r="U632" s="4">
        <f t="shared" si="198"/>
        <v>1</v>
      </c>
      <c r="V632" s="4">
        <f t="shared" si="199"/>
        <v>0.99311092343222129</v>
      </c>
      <c r="W632" s="4"/>
      <c r="X632">
        <f>IF(front!E632&gt;$X$2,O632,P632)</f>
        <v>18776.037249697303</v>
      </c>
      <c r="Y632">
        <f t="shared" si="207"/>
        <v>18508.228816480449</v>
      </c>
      <c r="Z632">
        <f>SUMPRODUCT($B$7:$B$456,Y$7:Y$456,EXP(constants!$B$32+constants!$A$32*ABS($A$7:$A$456-$A632)))</f>
        <v>0.2778666218307605</v>
      </c>
      <c r="AA632">
        <f t="shared" si="192"/>
        <v>18507.950949858619</v>
      </c>
      <c r="AB632">
        <f t="shared" si="200"/>
        <v>18503.793340838867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6.4279270845291977E-6</v>
      </c>
      <c r="AJ632">
        <f>SUMPRODUCT(A632^constants!$E$28:$J$28,constants!$E$27:$J$27)</f>
        <v>6.7802191215839006E-7</v>
      </c>
      <c r="AL632" s="17">
        <f t="shared" si="193"/>
        <v>3.4738428851463754E-10</v>
      </c>
      <c r="AM632">
        <f t="shared" si="201"/>
        <v>0</v>
      </c>
      <c r="AN632" t="e">
        <f t="shared" si="202"/>
        <v>#DIV/0!</v>
      </c>
      <c r="AO632">
        <f t="shared" si="203"/>
        <v>0</v>
      </c>
      <c r="AQ632">
        <f t="shared" si="206"/>
        <v>3.4738428851463754E-10</v>
      </c>
      <c r="AS632" s="4" t="e">
        <f t="shared" si="204"/>
        <v>#DIV/0!</v>
      </c>
    </row>
    <row r="633" spans="1:45" x14ac:dyDescent="0.2">
      <c r="A633">
        <f>front!A633</f>
        <v>482.74</v>
      </c>
      <c r="B633" s="1">
        <f t="shared" si="205"/>
        <v>0.46000000000003638</v>
      </c>
      <c r="C633">
        <f>front!D633-front!B633</f>
        <v>11354.869999999999</v>
      </c>
      <c r="D633" s="2">
        <f>front!E633-front!C633</f>
        <v>52780.7</v>
      </c>
      <c r="E633" s="2">
        <f>IF(front!F633-front!C633&gt;0,front!F633-front!C633,0)</f>
        <v>52780.7</v>
      </c>
      <c r="F633" s="2">
        <f>front!I633-front!H633</f>
        <v>8031.7000000000007</v>
      </c>
      <c r="G633" s="2">
        <f>IF(front!J633-front!H633&gt;0,front!J633-front!H633,0)</f>
        <v>7977.1000000000022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11364.871051240603</v>
      </c>
      <c r="J633" s="4">
        <f>D633/(constants!$A$4+constants!$B$4*data!D633+constants!$C$4*data!D633^2+constants!$D$4*data!D633^3+constants!$E$4*data!D633^4+constants!$F$4*data!D633^5+constants!$G$4*data!D633^6+constants!$H$4*data!D633^7)</f>
        <v>55559.487221002659</v>
      </c>
      <c r="K633" s="4">
        <f>E633/(constants!$A$4+constants!$B$4*data!E633+constants!$C$4*data!E633^2+constants!$D$4*data!E633^3+constants!$E$4*data!E633^4+constants!$F$4*data!E633^5+constants!$G$4*data!E633^6+constants!$H$4*data!E633^7)</f>
        <v>55559.487221002659</v>
      </c>
      <c r="L633" s="4">
        <f>F633/(constants!$A$4+constants!$B$4*data!F633+constants!$C$4*data!F633^2+constants!$D$4*data!F633^3+constants!$E$4*data!F633^4+constants!$F$4*data!F633^5+constants!$G$4*data!F633^6+constants!$H$4*data!F633^7)</f>
        <v>8021.8242719906348</v>
      </c>
      <c r="M633" s="4">
        <f>G633/(constants!$A$4+constants!$B$4*data!G633+constants!$C$4*data!G633^2+constants!$D$4*data!G633^3+constants!$E$4*data!G633^4+constants!$F$4*data!G633^5+constants!$G$4*data!G633^6+constants!$H$4*data!G633^7)</f>
        <v>7967.0955302170742</v>
      </c>
      <c r="N633" s="4"/>
      <c r="O633" s="4">
        <f t="shared" si="194"/>
        <v>18941.451752067671</v>
      </c>
      <c r="P633" s="4">
        <f t="shared" si="195"/>
        <v>11111.897444200533</v>
      </c>
      <c r="Q633" s="4">
        <f t="shared" si="195"/>
        <v>11111.897444200533</v>
      </c>
      <c r="R633" s="4">
        <f t="shared" si="196"/>
        <v>1336.9707119984391</v>
      </c>
      <c r="S633" s="4">
        <f t="shared" si="196"/>
        <v>1327.8492550361789</v>
      </c>
      <c r="T633" s="4">
        <f t="shared" si="197"/>
        <v>1.7046100224722196</v>
      </c>
      <c r="U633" s="4">
        <f t="shared" si="198"/>
        <v>1</v>
      </c>
      <c r="V633" s="4">
        <f t="shared" si="199"/>
        <v>0.99317751923778053</v>
      </c>
      <c r="W633" s="4"/>
      <c r="X633">
        <f>IF(front!E633&gt;$X$2,O633,P633)</f>
        <v>18941.451752067671</v>
      </c>
      <c r="Y633">
        <f t="shared" si="207"/>
        <v>18673.643318850816</v>
      </c>
      <c r="Z633">
        <f>SUMPRODUCT($B$7:$B$456,Y$7:Y$456,EXP(constants!$B$32+constants!$A$32*ABS($A$7:$A$456-$A633)))</f>
        <v>0.27069058639606575</v>
      </c>
      <c r="AA633">
        <f t="shared" si="192"/>
        <v>18673.37262826442</v>
      </c>
      <c r="AB633">
        <f t="shared" si="200"/>
        <v>18669.215019244668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6.4555244980692034E-6</v>
      </c>
      <c r="AJ633">
        <f>SUMPRODUCT(A633^constants!$E$28:$J$28,constants!$E$27:$J$27)</f>
        <v>6.7422069139532132E-7</v>
      </c>
      <c r="AL633" s="17">
        <f t="shared" si="193"/>
        <v>3.4578446342894957E-10</v>
      </c>
      <c r="AM633">
        <f t="shared" si="201"/>
        <v>0</v>
      </c>
      <c r="AN633" t="e">
        <f t="shared" si="202"/>
        <v>#DIV/0!</v>
      </c>
      <c r="AO633">
        <f t="shared" si="203"/>
        <v>0</v>
      </c>
      <c r="AQ633">
        <f t="shared" si="206"/>
        <v>3.4578446342894957E-10</v>
      </c>
      <c r="AS633" s="4" t="e">
        <f t="shared" si="204"/>
        <v>#DIV/0!</v>
      </c>
    </row>
    <row r="634" spans="1:45" x14ac:dyDescent="0.2">
      <c r="A634">
        <f>front!A634</f>
        <v>483.2</v>
      </c>
      <c r="B634" s="1">
        <f t="shared" si="205"/>
        <v>0.45999999999997954</v>
      </c>
      <c r="C634">
        <f>front!D634-front!B634</f>
        <v>11401.529999999999</v>
      </c>
      <c r="D634" s="2">
        <f>front!E634-front!C634</f>
        <v>52318.9</v>
      </c>
      <c r="E634" s="2">
        <f>IF(front!F634-front!C634&gt;0,front!F634-front!C634,0)</f>
        <v>52318.9</v>
      </c>
      <c r="F634" s="2">
        <f>front!I634-front!H634</f>
        <v>8015.6999999999989</v>
      </c>
      <c r="G634" s="2">
        <f>IF(front!J634-front!H634&gt;0,front!J634-front!H634,0)</f>
        <v>7954.3000000000011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11412.005082060419</v>
      </c>
      <c r="J634" s="4">
        <f>D634/(constants!$A$4+constants!$B$4*data!D634+constants!$C$4*data!D634^2+constants!$D$4*data!D634^3+constants!$E$4*data!D634^4+constants!$F$4*data!D634^5+constants!$G$4*data!D634^6+constants!$H$4*data!D634^7)</f>
        <v>55048.348191839177</v>
      </c>
      <c r="K634" s="4">
        <f>E634/(constants!$A$4+constants!$B$4*data!E634+constants!$C$4*data!E634^2+constants!$D$4*data!E634^3+constants!$E$4*data!E634^4+constants!$F$4*data!E634^5+constants!$G$4*data!E634^6+constants!$H$4*data!E634^7)</f>
        <v>55048.348191839177</v>
      </c>
      <c r="L634" s="4">
        <f>F634/(constants!$A$4+constants!$B$4*data!F634+constants!$C$4*data!F634^2+constants!$D$4*data!F634^3+constants!$E$4*data!F634^4+constants!$F$4*data!F634^5+constants!$G$4*data!F634^6+constants!$H$4*data!F634^7)</f>
        <v>8005.7859939161772</v>
      </c>
      <c r="M634" s="4">
        <f>G634/(constants!$A$4+constants!$B$4*data!G634+constants!$C$4*data!G634^2+constants!$D$4*data!G634^3+constants!$E$4*data!G634^4+constants!$F$4*data!G634^5+constants!$G$4*data!G634^6+constants!$H$4*data!G634^7)</f>
        <v>7944.2433396160777</v>
      </c>
      <c r="N634" s="4"/>
      <c r="O634" s="4">
        <f t="shared" si="194"/>
        <v>19020.0084701007</v>
      </c>
      <c r="P634" s="4">
        <f t="shared" si="195"/>
        <v>11009.669638367835</v>
      </c>
      <c r="Q634" s="4">
        <f t="shared" si="195"/>
        <v>11009.669638367835</v>
      </c>
      <c r="R634" s="4">
        <f t="shared" si="196"/>
        <v>1334.2976656526962</v>
      </c>
      <c r="S634" s="4">
        <f t="shared" si="196"/>
        <v>1324.0405566026798</v>
      </c>
      <c r="T634" s="4">
        <f t="shared" si="197"/>
        <v>1.7275730421390176</v>
      </c>
      <c r="U634" s="4">
        <f t="shared" si="198"/>
        <v>1</v>
      </c>
      <c r="V634" s="4">
        <f t="shared" si="199"/>
        <v>0.99231272802609682</v>
      </c>
      <c r="W634" s="4"/>
      <c r="X634">
        <f>IF(front!E634&gt;$X$2,O634,P634)</f>
        <v>19020.0084701007</v>
      </c>
      <c r="Y634">
        <f t="shared" si="207"/>
        <v>18752.200036883849</v>
      </c>
      <c r="Z634">
        <f>SUMPRODUCT($B$7:$B$456,Y$7:Y$456,EXP(constants!$B$32+constants!$A$32*ABS($A$7:$A$456-$A634)))</f>
        <v>0.26369987543187023</v>
      </c>
      <c r="AA634">
        <f t="shared" si="192"/>
        <v>18751.936337008417</v>
      </c>
      <c r="AB634">
        <f t="shared" si="200"/>
        <v>18747.778727988665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6.4831577686010827E-6</v>
      </c>
      <c r="AJ634">
        <f>SUMPRODUCT(A634^constants!$E$28:$J$28,constants!$E$27:$J$27)</f>
        <v>6.7026065246421742E-7</v>
      </c>
      <c r="AL634" s="17">
        <f t="shared" si="193"/>
        <v>3.4580938161609192E-10</v>
      </c>
      <c r="AM634">
        <f t="shared" si="201"/>
        <v>0</v>
      </c>
      <c r="AN634" t="e">
        <f t="shared" si="202"/>
        <v>#DIV/0!</v>
      </c>
      <c r="AO634">
        <f t="shared" si="203"/>
        <v>0</v>
      </c>
      <c r="AQ634">
        <f t="shared" si="206"/>
        <v>3.4580938161609192E-10</v>
      </c>
      <c r="AS634" s="4" t="e">
        <f t="shared" si="204"/>
        <v>#DIV/0!</v>
      </c>
    </row>
    <row r="635" spans="1:45" x14ac:dyDescent="0.2">
      <c r="A635">
        <f>front!A635</f>
        <v>483.66</v>
      </c>
      <c r="B635" s="1">
        <f t="shared" si="205"/>
        <v>0.46000000000003638</v>
      </c>
      <c r="C635">
        <f>front!D635-front!B635</f>
        <v>11463.529999999999</v>
      </c>
      <c r="D635" s="2">
        <f>front!E635-front!C635</f>
        <v>52832.2</v>
      </c>
      <c r="E635" s="2">
        <f>IF(front!F635-front!C635&gt;0,front!F635-front!C635,0)</f>
        <v>52832.2</v>
      </c>
      <c r="F635" s="2">
        <f>front!I635-front!H635</f>
        <v>8344.7999999999993</v>
      </c>
      <c r="G635" s="2">
        <f>IF(front!J635-front!H635&gt;0,front!J635-front!H635,0)</f>
        <v>8286.7000000000007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11474.644301785636</v>
      </c>
      <c r="J635" s="4">
        <f>D635/(constants!$A$4+constants!$B$4*data!D635+constants!$C$4*data!D635^2+constants!$D$4*data!D635^3+constants!$E$4*data!D635^4+constants!$F$4*data!D635^5+constants!$G$4*data!D635^6+constants!$H$4*data!D635^7)</f>
        <v>55616.501980752058</v>
      </c>
      <c r="K635" s="4">
        <f>E635/(constants!$A$4+constants!$B$4*data!E635+constants!$C$4*data!E635^2+constants!$D$4*data!E635^3+constants!$E$4*data!E635^4+constants!$F$4*data!E635^5+constants!$G$4*data!E635^6+constants!$H$4*data!E635^7)</f>
        <v>55616.501980752058</v>
      </c>
      <c r="L635" s="4">
        <f>F635/(constants!$A$4+constants!$B$4*data!F635+constants!$C$4*data!F635^2+constants!$D$4*data!F635^3+constants!$E$4*data!F635^4+constants!$F$4*data!F635^5+constants!$G$4*data!F635^6+constants!$H$4*data!F635^7)</f>
        <v>8335.7675294333185</v>
      </c>
      <c r="M635" s="4">
        <f>G635/(constants!$A$4+constants!$B$4*data!G635+constants!$C$4*data!G635^2+constants!$D$4*data!G635^3+constants!$E$4*data!G635^4+constants!$F$4*data!G635^5+constants!$G$4*data!G635^6+constants!$H$4*data!G635^7)</f>
        <v>8277.4972766401952</v>
      </c>
      <c r="N635" s="4"/>
      <c r="O635" s="4">
        <f t="shared" si="194"/>
        <v>19124.407169642727</v>
      </c>
      <c r="P635" s="4">
        <f t="shared" si="195"/>
        <v>11123.300396150411</v>
      </c>
      <c r="Q635" s="4">
        <f t="shared" si="195"/>
        <v>11123.300396150411</v>
      </c>
      <c r="R635" s="4">
        <f t="shared" si="196"/>
        <v>1389.2945882388865</v>
      </c>
      <c r="S635" s="4">
        <f t="shared" si="196"/>
        <v>1379.5828794400325</v>
      </c>
      <c r="T635" s="4">
        <f t="shared" si="197"/>
        <v>1.7193105003494615</v>
      </c>
      <c r="U635" s="4">
        <f t="shared" si="198"/>
        <v>1</v>
      </c>
      <c r="V635" s="4">
        <f t="shared" si="199"/>
        <v>0.9930096115819721</v>
      </c>
      <c r="W635" s="4"/>
      <c r="X635">
        <f>IF(front!E635&gt;$X$2,O635,P635)</f>
        <v>19124.407169642727</v>
      </c>
      <c r="Y635">
        <f t="shared" si="207"/>
        <v>18856.598736425876</v>
      </c>
      <c r="Z635">
        <f>SUMPRODUCT($B$7:$B$456,Y$7:Y$456,EXP(constants!$B$32+constants!$A$32*ABS($A$7:$A$456-$A635)))</f>
        <v>0.25688970284706719</v>
      </c>
      <c r="AA635">
        <f t="shared" si="192"/>
        <v>18856.341846723029</v>
      </c>
      <c r="AB635">
        <f t="shared" si="200"/>
        <v>18852.184237703277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6.5108265907654489E-6</v>
      </c>
      <c r="AJ635">
        <f>SUMPRODUCT(A635^constants!$E$28:$J$28,constants!$E$27:$J$27)</f>
        <v>6.6613902136247955E-7</v>
      </c>
      <c r="AL635" s="17">
        <f t="shared" si="193"/>
        <v>3.453619224526871E-10</v>
      </c>
      <c r="AM635">
        <f t="shared" si="201"/>
        <v>0</v>
      </c>
      <c r="AN635" t="e">
        <f t="shared" si="202"/>
        <v>#DIV/0!</v>
      </c>
      <c r="AO635">
        <f t="shared" si="203"/>
        <v>0</v>
      </c>
      <c r="AQ635">
        <f t="shared" si="206"/>
        <v>3.453619224526871E-10</v>
      </c>
      <c r="AS635" s="4" t="e">
        <f t="shared" si="204"/>
        <v>#DIV/0!</v>
      </c>
    </row>
    <row r="636" spans="1:45" x14ac:dyDescent="0.2">
      <c r="A636">
        <f>front!A636</f>
        <v>484.13</v>
      </c>
      <c r="B636" s="1">
        <f t="shared" si="205"/>
        <v>0.46999999999997044</v>
      </c>
      <c r="C636">
        <f>front!D636-front!B636</f>
        <v>11527.33</v>
      </c>
      <c r="D636" s="2">
        <f>front!E636-front!C636</f>
        <v>52332.9</v>
      </c>
      <c r="E636" s="2">
        <f>IF(front!F636-front!C636&gt;0,front!F636-front!C636,0)</f>
        <v>52332.9</v>
      </c>
      <c r="F636" s="2">
        <f>front!I636-front!H636</f>
        <v>8926.5</v>
      </c>
      <c r="G636" s="2">
        <f>IF(front!J636-front!H636&gt;0,front!J636-front!H636,0)</f>
        <v>8870.5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11539.113264452881</v>
      </c>
      <c r="J636" s="4">
        <f>D636/(constants!$A$4+constants!$B$4*data!D636+constants!$C$4*data!D636^2+constants!$D$4*data!D636^3+constants!$E$4*data!D636^4+constants!$F$4*data!D636^5+constants!$G$4*data!D636^6+constants!$H$4*data!D636^7)</f>
        <v>55063.841161958451</v>
      </c>
      <c r="K636" s="4">
        <f>E636/(constants!$A$4+constants!$B$4*data!E636+constants!$C$4*data!E636^2+constants!$D$4*data!E636^3+constants!$E$4*data!E636^4+constants!$F$4*data!E636^5+constants!$G$4*data!E636^6+constants!$H$4*data!E636^7)</f>
        <v>55063.841161958451</v>
      </c>
      <c r="L636" s="4">
        <f>F636/(constants!$A$4+constants!$B$4*data!F636+constants!$C$4*data!F636^2+constants!$D$4*data!F636^3+constants!$E$4*data!F636^4+constants!$F$4*data!F636^5+constants!$G$4*data!F636^6+constants!$H$4*data!F636^7)</f>
        <v>8919.5368857892754</v>
      </c>
      <c r="M636" s="4">
        <f>G636/(constants!$A$4+constants!$B$4*data!G636+constants!$C$4*data!G636^2+constants!$D$4*data!G636^3+constants!$E$4*data!G636^4+constants!$F$4*data!G636^5+constants!$G$4*data!G636^6+constants!$H$4*data!G636^7)</f>
        <v>8863.3078648200426</v>
      </c>
      <c r="N636" s="4"/>
      <c r="O636" s="4">
        <f t="shared" si="194"/>
        <v>19231.8554407548</v>
      </c>
      <c r="P636" s="4">
        <f t="shared" si="195"/>
        <v>11012.768232391691</v>
      </c>
      <c r="Q636" s="4">
        <f t="shared" si="195"/>
        <v>11012.768232391691</v>
      </c>
      <c r="R636" s="4">
        <f t="shared" si="196"/>
        <v>1486.5894809648792</v>
      </c>
      <c r="S636" s="4">
        <f t="shared" si="196"/>
        <v>1477.2179774700071</v>
      </c>
      <c r="T636" s="4">
        <f t="shared" si="197"/>
        <v>1.7463234524620641</v>
      </c>
      <c r="U636" s="4">
        <f t="shared" si="198"/>
        <v>1</v>
      </c>
      <c r="V636" s="4">
        <f t="shared" si="199"/>
        <v>0.99369597080103822</v>
      </c>
      <c r="W636" s="4"/>
      <c r="X636">
        <f>IF(front!E636&gt;$X$2,O636,P636)</f>
        <v>19231.8554407548</v>
      </c>
      <c r="Y636">
        <f t="shared" si="207"/>
        <v>18964.047007537949</v>
      </c>
      <c r="Z636">
        <f>SUMPRODUCT($B$7:$B$456,Y$7:Y$456,EXP(constants!$B$32+constants!$A$32*ABS($A$7:$A$456-$A636)))</f>
        <v>0.25011310135389503</v>
      </c>
      <c r="AA636">
        <f t="shared" si="192"/>
        <v>18963.796894436597</v>
      </c>
      <c r="AB636">
        <f t="shared" si="200"/>
        <v>18959.639285416844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6.5391333101205986E-6</v>
      </c>
      <c r="AJ636">
        <f>SUMPRODUCT(A636^constants!$E$28:$J$28,constants!$E$27:$J$27)</f>
        <v>6.617579782309071E-7</v>
      </c>
      <c r="AL636" s="17">
        <f t="shared" si="193"/>
        <v>3.4489755905589896E-10</v>
      </c>
      <c r="AM636">
        <f t="shared" si="201"/>
        <v>0</v>
      </c>
      <c r="AN636" t="e">
        <f t="shared" si="202"/>
        <v>#DIV/0!</v>
      </c>
      <c r="AO636">
        <f t="shared" si="203"/>
        <v>0</v>
      </c>
      <c r="AQ636">
        <f t="shared" si="206"/>
        <v>3.4489755905589896E-10</v>
      </c>
      <c r="AS636" s="4" t="e">
        <f t="shared" si="204"/>
        <v>#DIV/0!</v>
      </c>
    </row>
    <row r="637" spans="1:45" x14ac:dyDescent="0.2">
      <c r="A637">
        <f>front!A637</f>
        <v>484.59</v>
      </c>
      <c r="B637" s="1">
        <f t="shared" si="205"/>
        <v>0.45999999999997954</v>
      </c>
      <c r="C637">
        <f>front!D637-front!B637</f>
        <v>11582.33</v>
      </c>
      <c r="D637" s="2">
        <f>front!E637-front!C637</f>
        <v>51302.6</v>
      </c>
      <c r="E637" s="2">
        <f>IF(front!F637-front!C637&gt;0,front!F637-front!C637,0)</f>
        <v>51302.6</v>
      </c>
      <c r="F637" s="2">
        <f>front!I637-front!H637</f>
        <v>10502.7</v>
      </c>
      <c r="G637" s="2">
        <f>IF(front!J637-front!H637&gt;0,front!J637-front!H637,0)</f>
        <v>10360.900000000001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11594.699104787707</v>
      </c>
      <c r="J637" s="4">
        <f>D637/(constants!$A$4+constants!$B$4*data!D637+constants!$C$4*data!D637^2+constants!$D$4*data!D637^3+constants!$E$4*data!D637^4+constants!$F$4*data!D637^5+constants!$G$4*data!D637^6+constants!$H$4*data!D637^7)</f>
        <v>53924.079009561028</v>
      </c>
      <c r="K637" s="4">
        <f>E637/(constants!$A$4+constants!$B$4*data!E637+constants!$C$4*data!E637^2+constants!$D$4*data!E637^3+constants!$E$4*data!E637^4+constants!$F$4*data!E637^5+constants!$G$4*data!E637^6+constants!$H$4*data!E637^7)</f>
        <v>53924.079009561028</v>
      </c>
      <c r="L637" s="4">
        <f>F637/(constants!$A$4+constants!$B$4*data!F637+constants!$C$4*data!F637^2+constants!$D$4*data!F637^3+constants!$E$4*data!F637^4+constants!$F$4*data!F637^5+constants!$G$4*data!F637^6+constants!$H$4*data!F637^7)</f>
        <v>10505.077862871756</v>
      </c>
      <c r="M637" s="4">
        <f>G637/(constants!$A$4+constants!$B$4*data!G637+constants!$C$4*data!G637^2+constants!$D$4*data!G637^3+constants!$E$4*data!G637^4+constants!$F$4*data!G637^5+constants!$G$4*data!G637^6+constants!$H$4*data!G637^7)</f>
        <v>10362.193727015605</v>
      </c>
      <c r="N637" s="4"/>
      <c r="O637" s="4">
        <f t="shared" si="194"/>
        <v>19324.498507979511</v>
      </c>
      <c r="P637" s="4">
        <f t="shared" si="195"/>
        <v>10784.815801912206</v>
      </c>
      <c r="Q637" s="4">
        <f t="shared" si="195"/>
        <v>10784.815801912206</v>
      </c>
      <c r="R637" s="4">
        <f t="shared" si="196"/>
        <v>1750.846310478626</v>
      </c>
      <c r="S637" s="4">
        <f t="shared" si="196"/>
        <v>1727.0322878359343</v>
      </c>
      <c r="T637" s="4">
        <f t="shared" si="197"/>
        <v>1.7918246229623296</v>
      </c>
      <c r="U637" s="4">
        <f t="shared" si="198"/>
        <v>1</v>
      </c>
      <c r="V637" s="4">
        <f t="shared" si="199"/>
        <v>0.98639856479682575</v>
      </c>
      <c r="W637" s="4"/>
      <c r="X637">
        <f>IF(front!E637&gt;$X$2,O637,P637)</f>
        <v>19324.498507979511</v>
      </c>
      <c r="Y637">
        <f t="shared" si="207"/>
        <v>19056.690074762657</v>
      </c>
      <c r="Z637">
        <f>SUMPRODUCT($B$7:$B$456,Y$7:Y$456,EXP(constants!$B$32+constants!$A$32*ABS($A$7:$A$456-$A637)))</f>
        <v>0.24365381356261107</v>
      </c>
      <c r="AA637">
        <f t="shared" si="192"/>
        <v>19056.446420949094</v>
      </c>
      <c r="AB637">
        <f t="shared" si="200"/>
        <v>19052.288811929342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6.5668730733481879E-6</v>
      </c>
      <c r="AJ637">
        <f>SUMPRODUCT(A637^constants!$E$28:$J$28,constants!$E$27:$J$27)</f>
        <v>6.5730107532015582E-7</v>
      </c>
      <c r="AL637" s="17">
        <f t="shared" si="193"/>
        <v>3.4467633459537029E-10</v>
      </c>
      <c r="AM637">
        <f t="shared" si="201"/>
        <v>0</v>
      </c>
      <c r="AN637" t="e">
        <f t="shared" si="202"/>
        <v>#DIV/0!</v>
      </c>
      <c r="AO637">
        <f t="shared" si="203"/>
        <v>0</v>
      </c>
      <c r="AQ637">
        <f t="shared" si="206"/>
        <v>3.4467633459537029E-10</v>
      </c>
      <c r="AS637" s="4" t="e">
        <f t="shared" si="204"/>
        <v>#DIV/0!</v>
      </c>
    </row>
    <row r="638" spans="1:45" x14ac:dyDescent="0.2">
      <c r="A638">
        <f>front!A638</f>
        <v>485.05</v>
      </c>
      <c r="B638" s="1">
        <f t="shared" si="205"/>
        <v>0.46000000000003638</v>
      </c>
      <c r="C638">
        <f>front!D638-front!B638</f>
        <v>11683.269999999999</v>
      </c>
      <c r="D638" s="2">
        <f>front!E638-front!C638</f>
        <v>52097.2</v>
      </c>
      <c r="E638" s="2">
        <f>IF(front!F638-front!C638&gt;0,front!F638-front!C638,0)</f>
        <v>52097.2</v>
      </c>
      <c r="F638" s="2">
        <f>front!I638-front!H638</f>
        <v>15048.300000000001</v>
      </c>
      <c r="G638" s="2">
        <f>IF(front!J638-front!H638&gt;0,front!J638-front!H638,0)</f>
        <v>14897.699999999999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11696.736443446638</v>
      </c>
      <c r="J638" s="4">
        <f>D638/(constants!$A$4+constants!$B$4*data!D638+constants!$C$4*data!D638^2+constants!$D$4*data!D638^3+constants!$E$4*data!D638^4+constants!$F$4*data!D638^5+constants!$G$4*data!D638^6+constants!$H$4*data!D638^7)</f>
        <v>54803.02771892157</v>
      </c>
      <c r="K638" s="4">
        <f>E638/(constants!$A$4+constants!$B$4*data!E638+constants!$C$4*data!E638^2+constants!$D$4*data!E638^3+constants!$E$4*data!E638^4+constants!$F$4*data!E638^5+constants!$G$4*data!E638^6+constants!$H$4*data!E638^7)</f>
        <v>54803.02771892157</v>
      </c>
      <c r="L638" s="4">
        <f>F638/(constants!$A$4+constants!$B$4*data!F638+constants!$C$4*data!F638^2+constants!$D$4*data!F638^3+constants!$E$4*data!F638^4+constants!$F$4*data!F638^5+constants!$G$4*data!F638^6+constants!$H$4*data!F638^7)</f>
        <v>15115.94499475784</v>
      </c>
      <c r="M638" s="4">
        <f>G638/(constants!$A$4+constants!$B$4*data!G638+constants!$C$4*data!G638^2+constants!$D$4*data!G638^3+constants!$E$4*data!G638^4+constants!$F$4*data!G638^5+constants!$G$4*data!G638^6+constants!$H$4*data!G638^7)</f>
        <v>14962.154398390234</v>
      </c>
      <c r="N638" s="4"/>
      <c r="O638" s="4">
        <f t="shared" si="194"/>
        <v>19494.56073907773</v>
      </c>
      <c r="P638" s="4">
        <f t="shared" si="195"/>
        <v>10960.605543784315</v>
      </c>
      <c r="Q638" s="4">
        <f t="shared" si="195"/>
        <v>10960.605543784315</v>
      </c>
      <c r="R638" s="4">
        <f t="shared" si="196"/>
        <v>2519.3241657929734</v>
      </c>
      <c r="S638" s="4">
        <f t="shared" si="196"/>
        <v>2493.6923997317058</v>
      </c>
      <c r="T638" s="4">
        <f t="shared" si="197"/>
        <v>1.7786025289572585</v>
      </c>
      <c r="U638" s="4">
        <f t="shared" si="198"/>
        <v>1</v>
      </c>
      <c r="V638" s="4">
        <f t="shared" si="199"/>
        <v>0.98982593569763977</v>
      </c>
      <c r="W638" s="4"/>
      <c r="X638">
        <f>IF(front!E638&gt;$X$2,O638,P638)</f>
        <v>19494.56073907773</v>
      </c>
      <c r="Y638">
        <f t="shared" si="207"/>
        <v>19226.752305860879</v>
      </c>
      <c r="Z638">
        <f>SUMPRODUCT($B$7:$B$456,Y$7:Y$456,EXP(constants!$B$32+constants!$A$32*ABS($A$7:$A$456-$A638)))</f>
        <v>0.23736133989879429</v>
      </c>
      <c r="AA638">
        <f t="shared" si="192"/>
        <v>19226.514944520979</v>
      </c>
      <c r="AB638">
        <f t="shared" si="200"/>
        <v>19222.357335501227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6.5946474620781641E-6</v>
      </c>
      <c r="AJ638">
        <f>SUMPRODUCT(A638^constants!$E$28:$J$28,constants!$E$27:$J$27)</f>
        <v>6.5267404753926702E-7</v>
      </c>
      <c r="AL638" s="17">
        <f t="shared" si="193"/>
        <v>3.4307173396983403E-10</v>
      </c>
      <c r="AM638">
        <f t="shared" si="201"/>
        <v>0</v>
      </c>
      <c r="AN638" t="e">
        <f t="shared" si="202"/>
        <v>#DIV/0!</v>
      </c>
      <c r="AO638">
        <f t="shared" si="203"/>
        <v>0</v>
      </c>
      <c r="AQ638">
        <f t="shared" si="206"/>
        <v>3.4307173396983403E-10</v>
      </c>
      <c r="AS638" s="4" t="e">
        <f t="shared" si="204"/>
        <v>#DIV/0!</v>
      </c>
    </row>
    <row r="639" spans="1:45" x14ac:dyDescent="0.2">
      <c r="A639">
        <f>front!A639</f>
        <v>485.51</v>
      </c>
      <c r="B639" s="1">
        <f t="shared" si="205"/>
        <v>0.45999999999997954</v>
      </c>
      <c r="C639">
        <f>front!D639-front!B639</f>
        <v>11750.53</v>
      </c>
      <c r="D639" s="2">
        <f>front!E639-front!C639</f>
        <v>52234</v>
      </c>
      <c r="E639" s="2">
        <f>IF(front!F639-front!C639&gt;0,front!F639-front!C639,0)</f>
        <v>52234</v>
      </c>
      <c r="F639" s="2">
        <f>front!I639-front!H639</f>
        <v>21363.9</v>
      </c>
      <c r="G639" s="2">
        <f>IF(front!J639-front!H639&gt;0,front!J639-front!H639,0)</f>
        <v>21137.5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11764.743656961908</v>
      </c>
      <c r="J639" s="4">
        <f>D639/(constants!$A$4+constants!$B$4*data!D639+constants!$C$4*data!D639^2+constants!$D$4*data!D639^3+constants!$E$4*data!D639^4+constants!$F$4*data!D639^5+constants!$G$4*data!D639^6+constants!$H$4*data!D639^7)</f>
        <v>54954.397938354785</v>
      </c>
      <c r="K639" s="4">
        <f>E639/(constants!$A$4+constants!$B$4*data!E639+constants!$C$4*data!E639^2+constants!$D$4*data!E639^3+constants!$E$4*data!E639^4+constants!$F$4*data!E639^5+constants!$G$4*data!E639^6+constants!$H$4*data!E639^7)</f>
        <v>54954.397938354785</v>
      </c>
      <c r="L639" s="4">
        <f>F639/(constants!$A$4+constants!$B$4*data!F639+constants!$C$4*data!F639^2+constants!$D$4*data!F639^3+constants!$E$4*data!F639^4+constants!$F$4*data!F639^5+constants!$G$4*data!F639^6+constants!$H$4*data!F639^7)</f>
        <v>21632.142221228569</v>
      </c>
      <c r="M639" s="4">
        <f>G639/(constants!$A$4+constants!$B$4*data!G639+constants!$C$4*data!G639^2+constants!$D$4*data!G639^3+constants!$E$4*data!G639^4+constants!$F$4*data!G639^5+constants!$G$4*data!G639^6+constants!$H$4*data!G639^7)</f>
        <v>21396.357302788143</v>
      </c>
      <c r="N639" s="4"/>
      <c r="O639" s="4">
        <f t="shared" si="194"/>
        <v>19607.906094936512</v>
      </c>
      <c r="P639" s="4">
        <f t="shared" si="195"/>
        <v>10990.879587670957</v>
      </c>
      <c r="Q639" s="4">
        <f t="shared" si="195"/>
        <v>10990.879587670957</v>
      </c>
      <c r="R639" s="4">
        <f t="shared" si="196"/>
        <v>3605.3570368714281</v>
      </c>
      <c r="S639" s="4">
        <f t="shared" si="196"/>
        <v>3566.0595504646903</v>
      </c>
      <c r="T639" s="4">
        <f t="shared" si="197"/>
        <v>1.7840160961213443</v>
      </c>
      <c r="U639" s="4">
        <f t="shared" si="198"/>
        <v>1</v>
      </c>
      <c r="V639" s="4">
        <f t="shared" si="199"/>
        <v>0.98910025109722877</v>
      </c>
      <c r="W639" s="4"/>
      <c r="X639">
        <f>IF(front!E639&gt;$X$2,O639,P639)</f>
        <v>19607.906094936512</v>
      </c>
      <c r="Y639">
        <f t="shared" si="207"/>
        <v>19340.097661719657</v>
      </c>
      <c r="Z639">
        <f>SUMPRODUCT($B$7:$B$456,Y$7:Y$456,EXP(constants!$B$32+constants!$A$32*ABS($A$7:$A$456-$A639)))</f>
        <v>0.23123137230960461</v>
      </c>
      <c r="AA639">
        <f t="shared" si="192"/>
        <v>19339.866430347349</v>
      </c>
      <c r="AB639">
        <f t="shared" si="200"/>
        <v>19335.708821327597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6.6224561687266246E-6</v>
      </c>
      <c r="AJ639">
        <f>SUMPRODUCT(A639^constants!$E$28:$J$28,constants!$E$27:$J$27)</f>
        <v>6.4787402100633567E-7</v>
      </c>
      <c r="AL639" s="17">
        <f t="shared" si="193"/>
        <v>3.4249875346808848E-10</v>
      </c>
      <c r="AM639">
        <f t="shared" si="201"/>
        <v>0</v>
      </c>
      <c r="AN639" t="e">
        <f t="shared" si="202"/>
        <v>#DIV/0!</v>
      </c>
      <c r="AO639">
        <f t="shared" si="203"/>
        <v>0</v>
      </c>
      <c r="AQ639">
        <f t="shared" si="206"/>
        <v>3.4249875346808848E-10</v>
      </c>
      <c r="AS639" s="4" t="e">
        <f t="shared" si="204"/>
        <v>#DIV/0!</v>
      </c>
    </row>
    <row r="640" spans="1:45" x14ac:dyDescent="0.2">
      <c r="A640">
        <f>front!A640</f>
        <v>485.97</v>
      </c>
      <c r="B640" s="1">
        <f t="shared" si="205"/>
        <v>0.46000000000003638</v>
      </c>
      <c r="C640">
        <f>front!D640-front!B640</f>
        <v>11779.33</v>
      </c>
      <c r="D640" s="2">
        <f>front!E640-front!C640</f>
        <v>53014.400000000001</v>
      </c>
      <c r="E640" s="2">
        <f>IF(front!F640-front!C640&gt;0,front!F640-front!C640,0)</f>
        <v>53014.400000000001</v>
      </c>
      <c r="F640" s="2">
        <f>front!I640-front!H640</f>
        <v>25708.1</v>
      </c>
      <c r="G640" s="2">
        <f>IF(front!J640-front!H640&gt;0,front!J640-front!H640,0)</f>
        <v>25504.9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11793.867541261316</v>
      </c>
      <c r="J640" s="4">
        <f>D640/(constants!$A$4+constants!$B$4*data!D640+constants!$C$4*data!D640^2+constants!$D$4*data!D640^3+constants!$E$4*data!D640^4+constants!$F$4*data!D640^5+constants!$G$4*data!D640^6+constants!$H$4*data!D640^7)</f>
        <v>55818.234192185257</v>
      </c>
      <c r="K640" s="4">
        <f>E640/(constants!$A$4+constants!$B$4*data!E640+constants!$C$4*data!E640^2+constants!$D$4*data!E640^3+constants!$E$4*data!E640^4+constants!$F$4*data!E640^5+constants!$G$4*data!E640^6+constants!$H$4*data!E640^7)</f>
        <v>55818.234192185257</v>
      </c>
      <c r="L640" s="4">
        <f>F640/(constants!$A$4+constants!$B$4*data!F640+constants!$C$4*data!F640^2+constants!$D$4*data!F640^3+constants!$E$4*data!F640^4+constants!$F$4*data!F640^5+constants!$G$4*data!F640^6+constants!$H$4*data!F640^7)</f>
        <v>26184.982840683446</v>
      </c>
      <c r="M640" s="4">
        <f>G640/(constants!$A$4+constants!$B$4*data!G640+constants!$C$4*data!G640^2+constants!$D$4*data!G640^3+constants!$E$4*data!G640^4+constants!$F$4*data!G640^5+constants!$G$4*data!G640^6+constants!$H$4*data!G640^7)</f>
        <v>25970.872583671629</v>
      </c>
      <c r="N640" s="4"/>
      <c r="O640" s="4">
        <f t="shared" si="194"/>
        <v>19656.445902102194</v>
      </c>
      <c r="P640" s="4">
        <f t="shared" si="195"/>
        <v>11163.646838437053</v>
      </c>
      <c r="Q640" s="4">
        <f t="shared" si="195"/>
        <v>11163.646838437053</v>
      </c>
      <c r="R640" s="4">
        <f t="shared" si="196"/>
        <v>4364.1638067805743</v>
      </c>
      <c r="S640" s="4">
        <f t="shared" si="196"/>
        <v>4328.4787639452716</v>
      </c>
      <c r="T640" s="4">
        <f t="shared" si="197"/>
        <v>1.7607549026384428</v>
      </c>
      <c r="U640" s="4">
        <f t="shared" si="198"/>
        <v>1</v>
      </c>
      <c r="V640" s="4">
        <f t="shared" si="199"/>
        <v>0.99182316603701737</v>
      </c>
      <c r="W640" s="4"/>
      <c r="X640">
        <f>IF(front!E640&gt;$X$2,O640,P640)</f>
        <v>19656.445902102194</v>
      </c>
      <c r="Y640">
        <f t="shared" si="207"/>
        <v>19388.637468885339</v>
      </c>
      <c r="Z640">
        <f>SUMPRODUCT($B$7:$B$456,Y$7:Y$456,EXP(constants!$B$32+constants!$A$32*ABS($A$7:$A$456-$A640)))</f>
        <v>0.22525971399967826</v>
      </c>
      <c r="AA640">
        <f t="shared" si="192"/>
        <v>19388.41220917134</v>
      </c>
      <c r="AB640">
        <f t="shared" si="200"/>
        <v>19384.254600151588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6.6502988851829546E-6</v>
      </c>
      <c r="AJ640">
        <f>SUMPRODUCT(A640^constants!$E$28:$J$28,constants!$E$27:$J$27)</f>
        <v>6.4289809674559746E-7</v>
      </c>
      <c r="AL640" s="17">
        <f t="shared" si="193"/>
        <v>3.4307735955608778E-10</v>
      </c>
      <c r="AM640">
        <f t="shared" si="201"/>
        <v>0</v>
      </c>
      <c r="AN640" t="e">
        <f t="shared" si="202"/>
        <v>#DIV/0!</v>
      </c>
      <c r="AO640">
        <f t="shared" si="203"/>
        <v>0</v>
      </c>
      <c r="AQ640">
        <f t="shared" si="206"/>
        <v>3.4307735955608778E-10</v>
      </c>
      <c r="AS640" s="4" t="e">
        <f t="shared" si="204"/>
        <v>#DIV/0!</v>
      </c>
    </row>
    <row r="641" spans="1:45" x14ac:dyDescent="0.2">
      <c r="A641">
        <f>front!A641</f>
        <v>486.44</v>
      </c>
      <c r="B641" s="1">
        <f t="shared" si="205"/>
        <v>0.46999999999997044</v>
      </c>
      <c r="C641">
        <f>front!D641-front!B641</f>
        <v>11891.53</v>
      </c>
      <c r="D641" s="2">
        <f>front!E641-front!C641</f>
        <v>52374.1</v>
      </c>
      <c r="E641" s="2">
        <f>IF(front!F641-front!C641&gt;0,front!F641-front!C641,0)</f>
        <v>52374.1</v>
      </c>
      <c r="F641" s="2">
        <f>front!I641-front!H641</f>
        <v>20241.899999999998</v>
      </c>
      <c r="G641" s="2">
        <f>IF(front!J641-front!H641&gt;0,front!J641-front!H641,0)</f>
        <v>20069.899999999998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11907.351957902622</v>
      </c>
      <c r="J641" s="4">
        <f>D641/(constants!$A$4+constants!$B$4*data!D641+constants!$C$4*data!D641^2+constants!$D$4*data!D641^3+constants!$E$4*data!D641^4+constants!$F$4*data!D641^5+constants!$G$4*data!D641^6+constants!$H$4*data!D641^7)</f>
        <v>55109.435732777332</v>
      </c>
      <c r="K641" s="4">
        <f>E641/(constants!$A$4+constants!$B$4*data!E641+constants!$C$4*data!E641^2+constants!$D$4*data!E641^3+constants!$E$4*data!E641^4+constants!$F$4*data!E641^5+constants!$G$4*data!E641^6+constants!$H$4*data!E641^7)</f>
        <v>55109.435732777332</v>
      </c>
      <c r="L641" s="4">
        <f>F641/(constants!$A$4+constants!$B$4*data!F641+constants!$C$4*data!F641^2+constants!$D$4*data!F641^3+constants!$E$4*data!F641^4+constants!$F$4*data!F641^5+constants!$G$4*data!F641^6+constants!$H$4*data!F641^7)</f>
        <v>20465.168130252707</v>
      </c>
      <c r="M641" s="4">
        <f>G641/(constants!$A$4+constants!$B$4*data!G641+constants!$C$4*data!G641^2+constants!$D$4*data!G641^3+constants!$E$4*data!G641^4+constants!$F$4*data!G641^5+constants!$G$4*data!G641^6+constants!$H$4*data!G641^7)</f>
        <v>20286.61760348505</v>
      </c>
      <c r="N641" s="4"/>
      <c r="O641" s="4">
        <f t="shared" si="194"/>
        <v>19845.58659650437</v>
      </c>
      <c r="P641" s="4">
        <f t="shared" si="195"/>
        <v>11021.887146555468</v>
      </c>
      <c r="Q641" s="4">
        <f t="shared" si="195"/>
        <v>11021.887146555468</v>
      </c>
      <c r="R641" s="4">
        <f t="shared" si="196"/>
        <v>3410.8613550421178</v>
      </c>
      <c r="S641" s="4">
        <f t="shared" si="196"/>
        <v>3381.1029339141751</v>
      </c>
      <c r="T641" s="4">
        <f t="shared" si="197"/>
        <v>1.8005615855635451</v>
      </c>
      <c r="U641" s="4">
        <f t="shared" si="198"/>
        <v>1</v>
      </c>
      <c r="V641" s="4">
        <f t="shared" si="199"/>
        <v>0.99127539409247689</v>
      </c>
      <c r="W641" s="4"/>
      <c r="X641">
        <f>IF(front!E641&gt;$X$2,O641,P641)</f>
        <v>19845.58659650437</v>
      </c>
      <c r="Y641">
        <f t="shared" si="207"/>
        <v>19577.778163287519</v>
      </c>
      <c r="Z641">
        <f>SUMPRODUCT($B$7:$B$456,Y$7:Y$456,EXP(constants!$B$32+constants!$A$32*ABS($A$7:$A$456-$A641)))</f>
        <v>0.21931749328267855</v>
      </c>
      <c r="AA641">
        <f t="shared" si="192"/>
        <v>19577.558845794236</v>
      </c>
      <c r="AB641">
        <f t="shared" si="200"/>
        <v>19573.401236774484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6.6787816838667579E-6</v>
      </c>
      <c r="AJ641">
        <f>SUMPRODUCT(A641^constants!$E$28:$J$28,constants!$E$27:$J$27)</f>
        <v>6.3762928289293934E-7</v>
      </c>
      <c r="AL641" s="17">
        <f t="shared" si="193"/>
        <v>3.4121722653488913E-10</v>
      </c>
      <c r="AM641">
        <f t="shared" si="201"/>
        <v>0</v>
      </c>
      <c r="AN641" t="e">
        <f t="shared" si="202"/>
        <v>#DIV/0!</v>
      </c>
      <c r="AO641">
        <f t="shared" si="203"/>
        <v>0</v>
      </c>
      <c r="AQ641">
        <f t="shared" si="206"/>
        <v>3.4121722653488913E-10</v>
      </c>
      <c r="AS641" s="4" t="e">
        <f t="shared" si="204"/>
        <v>#DIV/0!</v>
      </c>
    </row>
    <row r="642" spans="1:45" x14ac:dyDescent="0.2">
      <c r="A642">
        <f>front!A642</f>
        <v>486.9</v>
      </c>
      <c r="B642" s="1">
        <f t="shared" si="205"/>
        <v>0.45999999999997954</v>
      </c>
      <c r="C642">
        <f>front!D642-front!B642</f>
        <v>11990.14</v>
      </c>
      <c r="D642" s="2">
        <f>front!E642-front!C642</f>
        <v>53037.2</v>
      </c>
      <c r="E642" s="2">
        <f>IF(front!F642-front!C642&gt;0,front!F642-front!C642,0)</f>
        <v>53037.2</v>
      </c>
      <c r="F642" s="2">
        <f>front!I642-front!H642</f>
        <v>11368.1</v>
      </c>
      <c r="G642" s="2">
        <f>IF(front!J642-front!H642&gt;0,front!J642-front!H642,0)</f>
        <v>11308.9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12007.120687947228</v>
      </c>
      <c r="J642" s="4">
        <f>D642/(constants!$A$4+constants!$B$4*data!D642+constants!$C$4*data!D642^2+constants!$D$4*data!D642^3+constants!$E$4*data!D642^4+constants!$F$4*data!D642^5+constants!$G$4*data!D642^6+constants!$H$4*data!D642^7)</f>
        <v>55843.480860653057</v>
      </c>
      <c r="K642" s="4">
        <f>E642/(constants!$A$4+constants!$B$4*data!E642+constants!$C$4*data!E642^2+constants!$D$4*data!E642^3+constants!$E$4*data!E642^4+constants!$F$4*data!E642^5+constants!$G$4*data!E642^6+constants!$H$4*data!E642^7)</f>
        <v>55843.480860653057</v>
      </c>
      <c r="L642" s="4">
        <f>F642/(constants!$A$4+constants!$B$4*data!F642+constants!$C$4*data!F642^2+constants!$D$4*data!F642^3+constants!$E$4*data!F642^4+constants!$F$4*data!F642^5+constants!$G$4*data!F642^6+constants!$H$4*data!F642^7)</f>
        <v>11378.234846175281</v>
      </c>
      <c r="M642" s="4">
        <f>G642/(constants!$A$4+constants!$B$4*data!G642+constants!$C$4*data!G642^2+constants!$D$4*data!G642^3+constants!$E$4*data!G642^4+constants!$F$4*data!G642^5+constants!$G$4*data!G642^6+constants!$H$4*data!G642^7)</f>
        <v>11318.439913218886</v>
      </c>
      <c r="N642" s="4"/>
      <c r="O642" s="4">
        <f t="shared" si="194"/>
        <v>20011.867813245382</v>
      </c>
      <c r="P642" s="4">
        <f t="shared" si="195"/>
        <v>11168.696172130611</v>
      </c>
      <c r="Q642" s="4">
        <f t="shared" si="195"/>
        <v>11168.696172130611</v>
      </c>
      <c r="R642" s="4">
        <f t="shared" si="196"/>
        <v>1896.3724743625469</v>
      </c>
      <c r="S642" s="4">
        <f t="shared" si="196"/>
        <v>1886.4066522031476</v>
      </c>
      <c r="T642" s="4">
        <f t="shared" si="197"/>
        <v>1.7917819148112606</v>
      </c>
      <c r="U642" s="4">
        <f t="shared" si="198"/>
        <v>1</v>
      </c>
      <c r="V642" s="4">
        <f t="shared" si="199"/>
        <v>0.99474479708278341</v>
      </c>
      <c r="W642" s="4"/>
      <c r="X642">
        <f>IF(front!E642&gt;$X$2,O642,P642)</f>
        <v>20011.867813245382</v>
      </c>
      <c r="Y642">
        <f t="shared" si="207"/>
        <v>19744.059380028528</v>
      </c>
      <c r="Z642">
        <f>SUMPRODUCT($B$7:$B$456,Y$7:Y$456,EXP(constants!$B$32+constants!$A$32*ABS($A$7:$A$456-$A642)))</f>
        <v>0.21365351646935934</v>
      </c>
      <c r="AA642">
        <f t="shared" si="192"/>
        <v>19743.84572651206</v>
      </c>
      <c r="AB642">
        <f t="shared" si="200"/>
        <v>19739.688117492307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6.7066922160288578E-6</v>
      </c>
      <c r="AJ642">
        <f>SUMPRODUCT(A642^constants!$E$28:$J$28,constants!$E$27:$J$27)</f>
        <v>6.3228878088768823E-7</v>
      </c>
      <c r="AL642" s="17">
        <f t="shared" si="193"/>
        <v>3.397567467180866E-10</v>
      </c>
      <c r="AM642">
        <f t="shared" si="201"/>
        <v>0</v>
      </c>
      <c r="AN642" t="e">
        <f t="shared" si="202"/>
        <v>#DIV/0!</v>
      </c>
      <c r="AO642">
        <f t="shared" si="203"/>
        <v>0</v>
      </c>
      <c r="AQ642">
        <f t="shared" si="206"/>
        <v>3.397567467180866E-10</v>
      </c>
      <c r="AS642" s="4" t="e">
        <f t="shared" si="204"/>
        <v>#DIV/0!</v>
      </c>
    </row>
    <row r="643" spans="1:45" x14ac:dyDescent="0.2">
      <c r="A643">
        <f>front!A643</f>
        <v>487.36</v>
      </c>
      <c r="B643" s="1">
        <f t="shared" si="205"/>
        <v>0.46000000000003638</v>
      </c>
      <c r="C643">
        <f>front!D643-front!B643</f>
        <v>12024.2</v>
      </c>
      <c r="D643" s="2">
        <f>front!E643-front!C643</f>
        <v>52045.8</v>
      </c>
      <c r="E643" s="2">
        <f>IF(front!F643-front!C643&gt;0,front!F643-front!C643,0)</f>
        <v>52045.8</v>
      </c>
      <c r="F643" s="2">
        <f>front!I643-front!H643</f>
        <v>9683.1</v>
      </c>
      <c r="G643" s="2">
        <f>IF(front!J643-front!H643&gt;0,front!J643-front!H643,0)</f>
        <v>9559.1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12041.587447240849</v>
      </c>
      <c r="J643" s="4">
        <f>D643/(constants!$A$4+constants!$B$4*data!D643+constants!$C$4*data!D643^2+constants!$D$4*data!D643^3+constants!$E$4*data!D643^4+constants!$F$4*data!D643^5+constants!$G$4*data!D643^6+constants!$H$4*data!D643^7)</f>
        <v>54746.157132437365</v>
      </c>
      <c r="K643" s="4">
        <f>E643/(constants!$A$4+constants!$B$4*data!E643+constants!$C$4*data!E643^2+constants!$D$4*data!E643^3+constants!$E$4*data!E643^4+constants!$F$4*data!E643^5+constants!$G$4*data!E643^6+constants!$H$4*data!E643^7)</f>
        <v>54746.157132437365</v>
      </c>
      <c r="L643" s="4">
        <f>F643/(constants!$A$4+constants!$B$4*data!F643+constants!$C$4*data!F643^2+constants!$D$4*data!F643^3+constants!$E$4*data!F643^4+constants!$F$4*data!F643^5+constants!$G$4*data!F643^6+constants!$H$4*data!F643^7)</f>
        <v>9679.897580398223</v>
      </c>
      <c r="M643" s="4">
        <f>G643/(constants!$A$4+constants!$B$4*data!G643+constants!$C$4*data!G643^2+constants!$D$4*data!G643^3+constants!$E$4*data!G643^4+constants!$F$4*data!G643^5+constants!$G$4*data!G643^6+constants!$H$4*data!G643^7)</f>
        <v>9555.193407973793</v>
      </c>
      <c r="N643" s="4"/>
      <c r="O643" s="4">
        <f t="shared" si="194"/>
        <v>20069.31241206808</v>
      </c>
      <c r="P643" s="4">
        <f t="shared" si="195"/>
        <v>10949.231426487473</v>
      </c>
      <c r="Q643" s="4">
        <f t="shared" si="195"/>
        <v>10949.231426487473</v>
      </c>
      <c r="R643" s="4">
        <f t="shared" si="196"/>
        <v>1613.3162633997038</v>
      </c>
      <c r="S643" s="4">
        <f t="shared" si="196"/>
        <v>1592.5322346622988</v>
      </c>
      <c r="T643" s="4">
        <f t="shared" si="197"/>
        <v>1.8329425719798071</v>
      </c>
      <c r="U643" s="4">
        <f t="shared" si="198"/>
        <v>1</v>
      </c>
      <c r="V643" s="4">
        <f t="shared" si="199"/>
        <v>0.98711720125252611</v>
      </c>
      <c r="W643" s="4"/>
      <c r="X643">
        <f>IF(front!E643&gt;$X$2,O643,P643)</f>
        <v>20069.31241206808</v>
      </c>
      <c r="Y643">
        <f t="shared" si="207"/>
        <v>19801.503978851229</v>
      </c>
      <c r="Z643">
        <f>SUMPRODUCT($B$7:$B$456,Y$7:Y$456,EXP(constants!$B$32+constants!$A$32*ABS($A$7:$A$456-$A643)))</f>
        <v>0.20813581450562693</v>
      </c>
      <c r="AA643">
        <f t="shared" si="192"/>
        <v>19801.295843036725</v>
      </c>
      <c r="AB643">
        <f t="shared" si="200"/>
        <v>19797.138234016973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6.7346358238738677E-6</v>
      </c>
      <c r="AJ643">
        <f>SUMPRODUCT(A643^constants!$E$28:$J$28,constants!$E$27:$J$27)</f>
        <v>6.267634677201866E-7</v>
      </c>
      <c r="AL643" s="17">
        <f t="shared" si="193"/>
        <v>3.4018229020100977E-10</v>
      </c>
      <c r="AM643">
        <f t="shared" si="201"/>
        <v>0</v>
      </c>
      <c r="AN643" t="e">
        <f t="shared" si="202"/>
        <v>#DIV/0!</v>
      </c>
      <c r="AO643">
        <f t="shared" si="203"/>
        <v>0</v>
      </c>
      <c r="AQ643">
        <f t="shared" si="206"/>
        <v>3.4018229020100977E-10</v>
      </c>
      <c r="AS643" s="4" t="e">
        <f t="shared" si="204"/>
        <v>#DIV/0!</v>
      </c>
    </row>
    <row r="644" spans="1:45" x14ac:dyDescent="0.2">
      <c r="A644">
        <f>front!A644</f>
        <v>487.82</v>
      </c>
      <c r="B644" s="1">
        <f t="shared" si="205"/>
        <v>0.45999999999997954</v>
      </c>
      <c r="C644">
        <f>front!D644-front!B644</f>
        <v>12085.2</v>
      </c>
      <c r="D644" s="2">
        <f>front!E644-front!C644</f>
        <v>52971.3</v>
      </c>
      <c r="E644" s="2">
        <f>IF(front!F644-front!C644&gt;0,front!F644-front!C644,0)</f>
        <v>52971.3</v>
      </c>
      <c r="F644" s="2">
        <f>front!I644-front!H644</f>
        <v>8660.2999999999993</v>
      </c>
      <c r="G644" s="2">
        <f>IF(front!J644-front!H644&gt;0,front!J644-front!H644,0)</f>
        <v>8535.3999999999978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12103.324354959197</v>
      </c>
      <c r="J644" s="4">
        <f>D644/(constants!$A$4+constants!$B$4*data!D644+constants!$C$4*data!D644^2+constants!$D$4*data!D644^3+constants!$E$4*data!D644^4+constants!$F$4*data!D644^5+constants!$G$4*data!D644^6+constants!$H$4*data!D644^7)</f>
        <v>55770.510652009849</v>
      </c>
      <c r="K644" s="4">
        <f>E644/(constants!$A$4+constants!$B$4*data!E644+constants!$C$4*data!E644^2+constants!$D$4*data!E644^3+constants!$E$4*data!E644^4+constants!$F$4*data!E644^5+constants!$G$4*data!E644^6+constants!$H$4*data!E644^7)</f>
        <v>55770.510652009849</v>
      </c>
      <c r="L644" s="4">
        <f>F644/(constants!$A$4+constants!$B$4*data!F644+constants!$C$4*data!F644^2+constants!$D$4*data!F644^3+constants!$E$4*data!F644^4+constants!$F$4*data!F644^5+constants!$G$4*data!F644^6+constants!$H$4*data!F644^7)</f>
        <v>8652.3058370946674</v>
      </c>
      <c r="M644" s="4">
        <f>G644/(constants!$A$4+constants!$B$4*data!G644+constants!$C$4*data!G644^2+constants!$D$4*data!G644^3+constants!$E$4*data!G644^4+constants!$F$4*data!G644^5+constants!$G$4*data!G644^6+constants!$H$4*data!G644^7)</f>
        <v>8526.9714797402266</v>
      </c>
      <c r="N644" s="4"/>
      <c r="O644" s="4">
        <f t="shared" si="194"/>
        <v>20172.207258265327</v>
      </c>
      <c r="P644" s="4">
        <f t="shared" si="195"/>
        <v>11154.10213040197</v>
      </c>
      <c r="Q644" s="4">
        <f t="shared" si="195"/>
        <v>11154.10213040197</v>
      </c>
      <c r="R644" s="4">
        <f t="shared" si="196"/>
        <v>1442.0509728491113</v>
      </c>
      <c r="S644" s="4">
        <f t="shared" si="196"/>
        <v>1421.1619132900378</v>
      </c>
      <c r="T644" s="4">
        <f t="shared" si="197"/>
        <v>1.8085012152868249</v>
      </c>
      <c r="U644" s="4">
        <f t="shared" si="198"/>
        <v>1</v>
      </c>
      <c r="V644" s="4">
        <f t="shared" si="199"/>
        <v>0.98551434037189245</v>
      </c>
      <c r="W644" s="4"/>
      <c r="X644">
        <f>IF(front!E644&gt;$X$2,O644,P644)</f>
        <v>20172.207258265327</v>
      </c>
      <c r="Y644">
        <f t="shared" si="207"/>
        <v>19904.398825048476</v>
      </c>
      <c r="Z644">
        <f>SUMPRODUCT($B$7:$B$456,Y$7:Y$456,EXP(constants!$B$32+constants!$A$32*ABS($A$7:$A$456-$A644)))</f>
        <v>0.20276060977509638</v>
      </c>
      <c r="AA644">
        <f t="shared" si="192"/>
        <v>19904.1960644387</v>
      </c>
      <c r="AB644">
        <f t="shared" si="200"/>
        <v>19900.038455418948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6.7626121972796407E-6</v>
      </c>
      <c r="AJ644">
        <f>SUMPRODUCT(A644^constants!$E$28:$J$28,constants!$E$27:$J$27)</f>
        <v>6.2105034248253555E-7</v>
      </c>
      <c r="AL644" s="17">
        <f t="shared" si="193"/>
        <v>3.39829101960259E-10</v>
      </c>
      <c r="AM644">
        <f t="shared" si="201"/>
        <v>0</v>
      </c>
      <c r="AN644" t="e">
        <f t="shared" si="202"/>
        <v>#DIV/0!</v>
      </c>
      <c r="AO644">
        <f t="shared" si="203"/>
        <v>0</v>
      </c>
      <c r="AQ644">
        <f t="shared" si="206"/>
        <v>3.39829101960259E-10</v>
      </c>
      <c r="AS644" s="4" t="e">
        <f t="shared" si="204"/>
        <v>#DIV/0!</v>
      </c>
    </row>
    <row r="645" spans="1:45" x14ac:dyDescent="0.2">
      <c r="A645">
        <f>front!A645</f>
        <v>488.29</v>
      </c>
      <c r="B645" s="1">
        <f t="shared" si="205"/>
        <v>0.47000000000002728</v>
      </c>
      <c r="C645">
        <f>front!D645-front!B645</f>
        <v>12156.400000000001</v>
      </c>
      <c r="D645" s="2">
        <f>front!E645-front!C645</f>
        <v>52959.9</v>
      </c>
      <c r="E645" s="2">
        <f>IF(front!F645-front!C645&gt;0,front!F645-front!C645,0)</f>
        <v>52959.9</v>
      </c>
      <c r="F645" s="2">
        <f>front!I645-front!H645</f>
        <v>7827.2999999999993</v>
      </c>
      <c r="G645" s="2">
        <f>IF(front!J645-front!H645&gt;0,front!J645-front!H645,0)</f>
        <v>7755.5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12175.398199463785</v>
      </c>
      <c r="J645" s="4">
        <f>D645/(constants!$A$4+constants!$B$4*data!D645+constants!$C$4*data!D645^2+constants!$D$4*data!D645^3+constants!$E$4*data!D645^4+constants!$F$4*data!D645^5+constants!$G$4*data!D645^6+constants!$H$4*data!D645^7)</f>
        <v>55757.888049962552</v>
      </c>
      <c r="K645" s="4">
        <f>E645/(constants!$A$4+constants!$B$4*data!E645+constants!$C$4*data!E645^2+constants!$D$4*data!E645^3+constants!$E$4*data!E645^4+constants!$F$4*data!E645^5+constants!$G$4*data!E645^6+constants!$H$4*data!E645^7)</f>
        <v>55757.888049962552</v>
      </c>
      <c r="L645" s="4">
        <f>F645/(constants!$A$4+constants!$B$4*data!F645+constants!$C$4*data!F645^2+constants!$D$4*data!F645^3+constants!$E$4*data!F645^4+constants!$F$4*data!F645^5+constants!$G$4*data!F645^6+constants!$H$4*data!F645^7)</f>
        <v>7816.9693248649028</v>
      </c>
      <c r="M645" s="4">
        <f>G645/(constants!$A$4+constants!$B$4*data!G645+constants!$C$4*data!G645^2+constants!$D$4*data!G645^3+constants!$E$4*data!G645^4+constants!$F$4*data!G645^5+constants!$G$4*data!G645^6+constants!$H$4*data!G645^7)</f>
        <v>7745.0267514974121</v>
      </c>
      <c r="N645" s="4"/>
      <c r="O645" s="4">
        <f t="shared" si="194"/>
        <v>20292.33033243964</v>
      </c>
      <c r="P645" s="4">
        <f t="shared" si="195"/>
        <v>11151.57760999251</v>
      </c>
      <c r="Q645" s="4">
        <f t="shared" si="195"/>
        <v>11151.57760999251</v>
      </c>
      <c r="R645" s="4">
        <f t="shared" si="196"/>
        <v>1302.8282208108171</v>
      </c>
      <c r="S645" s="4">
        <f t="shared" si="196"/>
        <v>1290.8377919162353</v>
      </c>
      <c r="T645" s="4">
        <f t="shared" si="197"/>
        <v>1.819682473828317</v>
      </c>
      <c r="U645" s="4">
        <f t="shared" si="198"/>
        <v>1</v>
      </c>
      <c r="V645" s="4">
        <f t="shared" si="199"/>
        <v>0.99079661562203536</v>
      </c>
      <c r="W645" s="4"/>
      <c r="X645">
        <f>IF(front!E645&gt;$X$2,O645,P645)</f>
        <v>20292.33033243964</v>
      </c>
      <c r="Y645">
        <f t="shared" si="207"/>
        <v>20024.521899222789</v>
      </c>
      <c r="Z645">
        <f>SUMPRODUCT($B$7:$B$456,Y$7:Y$456,EXP(constants!$B$32+constants!$A$32*ABS($A$7:$A$456-$A645)))</f>
        <v>0.197411902389279</v>
      </c>
      <c r="AA645">
        <f t="shared" si="192"/>
        <v>20024.324487320398</v>
      </c>
      <c r="AB645">
        <f t="shared" si="200"/>
        <v>20020.166878300646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6.7912302713351876E-6</v>
      </c>
      <c r="AJ645">
        <f>SUMPRODUCT(A645^constants!$E$28:$J$28,constants!$E$27:$J$27)</f>
        <v>6.1501588940186163E-7</v>
      </c>
      <c r="AL645" s="17">
        <f t="shared" si="193"/>
        <v>3.3921946368469239E-10</v>
      </c>
      <c r="AM645">
        <f t="shared" si="201"/>
        <v>0</v>
      </c>
      <c r="AN645" t="e">
        <f t="shared" si="202"/>
        <v>#DIV/0!</v>
      </c>
      <c r="AO645">
        <f t="shared" si="203"/>
        <v>0</v>
      </c>
      <c r="AQ645">
        <f t="shared" si="206"/>
        <v>3.3921946368469239E-10</v>
      </c>
      <c r="AS645" s="4" t="e">
        <f t="shared" si="204"/>
        <v>#DIV/0!</v>
      </c>
    </row>
    <row r="646" spans="1:45" x14ac:dyDescent="0.2">
      <c r="A646">
        <f>front!A646</f>
        <v>488.75</v>
      </c>
      <c r="B646" s="1">
        <f t="shared" si="205"/>
        <v>0.45999999999997954</v>
      </c>
      <c r="C646">
        <f>front!D646-front!B646</f>
        <v>12214.33</v>
      </c>
      <c r="D646" s="2">
        <f>front!E646-front!C646</f>
        <v>52663.3</v>
      </c>
      <c r="E646" s="2">
        <f>IF(front!F646-front!C646&gt;0,front!F646-front!C646,0)</f>
        <v>52663.3</v>
      </c>
      <c r="F646" s="2">
        <f>front!I646-front!H646</f>
        <v>7607.7000000000007</v>
      </c>
      <c r="G646" s="2">
        <f>IF(front!J646-front!H646&gt;0,front!J646-front!H646,0)</f>
        <v>7536.4000000000015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12234.05012508819</v>
      </c>
      <c r="J646" s="4">
        <f>D646/(constants!$A$4+constants!$B$4*data!D646+constants!$C$4*data!D646^2+constants!$D$4*data!D646^3+constants!$E$4*data!D646^4+constants!$F$4*data!D646^5+constants!$G$4*data!D646^6+constants!$H$4*data!D646^7)</f>
        <v>55429.525421506529</v>
      </c>
      <c r="K646" s="4">
        <f>E646/(constants!$A$4+constants!$B$4*data!E646+constants!$C$4*data!E646^2+constants!$D$4*data!E646^3+constants!$E$4*data!E646^4+constants!$F$4*data!E646^5+constants!$G$4*data!E646^6+constants!$H$4*data!E646^7)</f>
        <v>55429.525421506529</v>
      </c>
      <c r="L646" s="4">
        <f>F646/(constants!$A$4+constants!$B$4*data!F646+constants!$C$4*data!F646^2+constants!$D$4*data!F646^3+constants!$E$4*data!F646^4+constants!$F$4*data!F646^5+constants!$G$4*data!F646^6+constants!$H$4*data!F646^7)</f>
        <v>7596.9606686693351</v>
      </c>
      <c r="M646" s="4">
        <f>G646/(constants!$A$4+constants!$B$4*data!G646+constants!$C$4*data!G646^2+constants!$D$4*data!G646^3+constants!$E$4*data!G646^4+constants!$F$4*data!G646^5+constants!$G$4*data!G646^6+constants!$H$4*data!G646^7)</f>
        <v>7525.5452294930883</v>
      </c>
      <c r="N646" s="4"/>
      <c r="O646" s="4">
        <f t="shared" si="194"/>
        <v>20390.083541813652</v>
      </c>
      <c r="P646" s="4">
        <f t="shared" si="195"/>
        <v>11085.905084301306</v>
      </c>
      <c r="Q646" s="4">
        <f t="shared" si="195"/>
        <v>11085.905084301306</v>
      </c>
      <c r="R646" s="4">
        <f t="shared" si="196"/>
        <v>1266.160111444889</v>
      </c>
      <c r="S646" s="4">
        <f t="shared" si="196"/>
        <v>1254.257538248848</v>
      </c>
      <c r="T646" s="4">
        <f t="shared" si="197"/>
        <v>1.8392800034602448</v>
      </c>
      <c r="U646" s="4">
        <f t="shared" si="198"/>
        <v>1</v>
      </c>
      <c r="V646" s="4">
        <f t="shared" si="199"/>
        <v>0.99059947230334222</v>
      </c>
      <c r="W646" s="4"/>
      <c r="X646">
        <f>IF(front!E646&gt;$X$2,O646,P646)</f>
        <v>20390.083541813652</v>
      </c>
      <c r="Y646">
        <f t="shared" si="207"/>
        <v>20122.275108596798</v>
      </c>
      <c r="Z646">
        <f>SUMPRODUCT($B$7:$B$456,Y$7:Y$456,EXP(constants!$B$32+constants!$A$32*ABS($A$7:$A$456-$A646)))</f>
        <v>0.19231364770347989</v>
      </c>
      <c r="AA646">
        <f t="shared" si="192"/>
        <v>20122.082794949096</v>
      </c>
      <c r="AB646">
        <f t="shared" si="200"/>
        <v>20117.925185929344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6.8192719389305577E-6</v>
      </c>
      <c r="AJ646">
        <f>SUMPRODUCT(A646^constants!$E$28:$J$28,constants!$E$27:$J$27)</f>
        <v>6.0891378568696123E-7</v>
      </c>
      <c r="AL646" s="17">
        <f t="shared" si="193"/>
        <v>3.3896497158166275E-10</v>
      </c>
      <c r="AM646">
        <f t="shared" si="201"/>
        <v>0</v>
      </c>
      <c r="AN646" t="e">
        <f t="shared" si="202"/>
        <v>#DIV/0!</v>
      </c>
      <c r="AO646">
        <f t="shared" si="203"/>
        <v>0</v>
      </c>
      <c r="AQ646">
        <f t="shared" si="206"/>
        <v>3.3896497158166275E-10</v>
      </c>
      <c r="AS646" s="4" t="e">
        <f t="shared" si="204"/>
        <v>#DIV/0!</v>
      </c>
    </row>
    <row r="647" spans="1:45" x14ac:dyDescent="0.2">
      <c r="A647">
        <f>front!A647</f>
        <v>489.21</v>
      </c>
      <c r="B647" s="1">
        <f t="shared" si="205"/>
        <v>0.45999999999997954</v>
      </c>
      <c r="C647">
        <f>front!D647-front!B647</f>
        <v>12275</v>
      </c>
      <c r="D647" s="2">
        <f>front!E647-front!C647</f>
        <v>52196.6</v>
      </c>
      <c r="E647" s="2">
        <f>IF(front!F647-front!C647&gt;0,front!F647-front!C647,0)</f>
        <v>52196.6</v>
      </c>
      <c r="F647" s="2">
        <f>front!I647-front!H647</f>
        <v>7556.0999999999985</v>
      </c>
      <c r="G647" s="2">
        <f>IF(front!J647-front!H647&gt;0,front!J647-front!H647,0)</f>
        <v>7478.5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12295.486766795297</v>
      </c>
      <c r="J647" s="4">
        <f>D647/(constants!$A$4+constants!$B$4*data!D647+constants!$C$4*data!D647^2+constants!$D$4*data!D647^3+constants!$E$4*data!D647^4+constants!$F$4*data!D647^5+constants!$G$4*data!D647^6+constants!$H$4*data!D647^7)</f>
        <v>54913.013042118873</v>
      </c>
      <c r="K647" s="4">
        <f>E647/(constants!$A$4+constants!$B$4*data!E647+constants!$C$4*data!E647^2+constants!$D$4*data!E647^3+constants!$E$4*data!E647^4+constants!$F$4*data!E647^5+constants!$G$4*data!E647^6+constants!$H$4*data!E647^7)</f>
        <v>54913.013042118873</v>
      </c>
      <c r="L647" s="4">
        <f>F647/(constants!$A$4+constants!$B$4*data!F647+constants!$C$4*data!F647^2+constants!$D$4*data!F647^3+constants!$E$4*data!F647^4+constants!$F$4*data!F647^5+constants!$G$4*data!F647^6+constants!$H$4*data!F647^7)</f>
        <v>7545.2762962291181</v>
      </c>
      <c r="M647" s="4">
        <f>G647/(constants!$A$4+constants!$B$4*data!G647+constants!$C$4*data!G647^2+constants!$D$4*data!G647^3+constants!$E$4*data!G647^4+constants!$F$4*data!G647^5+constants!$G$4*data!G647^6+constants!$H$4*data!G647^7)</f>
        <v>7467.557550493887</v>
      </c>
      <c r="N647" s="4"/>
      <c r="O647" s="4">
        <f t="shared" si="194"/>
        <v>20492.477944658825</v>
      </c>
      <c r="P647" s="4">
        <f t="shared" si="195"/>
        <v>10982.602608423775</v>
      </c>
      <c r="Q647" s="4">
        <f t="shared" si="195"/>
        <v>10982.602608423775</v>
      </c>
      <c r="R647" s="4">
        <f t="shared" si="196"/>
        <v>1257.5460493715198</v>
      </c>
      <c r="S647" s="4">
        <f t="shared" si="196"/>
        <v>1244.5929250823144</v>
      </c>
      <c r="T647" s="4">
        <f t="shared" si="197"/>
        <v>1.8659036182316999</v>
      </c>
      <c r="U647" s="4">
        <f t="shared" si="198"/>
        <v>1</v>
      </c>
      <c r="V647" s="4">
        <f t="shared" si="199"/>
        <v>0.98969968193556102</v>
      </c>
      <c r="W647" s="4"/>
      <c r="X647">
        <f>IF(front!E647&gt;$X$2,O647,P647)</f>
        <v>20492.477944658825</v>
      </c>
      <c r="Y647">
        <f t="shared" si="207"/>
        <v>20224.669511441971</v>
      </c>
      <c r="Z647">
        <f>SUMPRODUCT($B$7:$B$456,Y$7:Y$456,EXP(constants!$B$32+constants!$A$32*ABS($A$7:$A$456-$A647)))</f>
        <v>0.18734705782880273</v>
      </c>
      <c r="AA647">
        <f t="shared" ref="AA647:AA710" si="208">Y647-Z647</f>
        <v>20224.482164384142</v>
      </c>
      <c r="AB647">
        <f t="shared" si="200"/>
        <v>20220.32455536439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6.8473454321403967E-6</v>
      </c>
      <c r="AJ647">
        <f>SUMPRODUCT(A647^constants!$E$28:$J$28,constants!$E$27:$J$27)</f>
        <v>6.0261464596779489E-7</v>
      </c>
      <c r="AL647" s="17">
        <f t="shared" ref="AL647:AL710" si="209">IF(AB647=0,0,AI647/AB647)</f>
        <v>3.3863677179819632E-10</v>
      </c>
      <c r="AM647">
        <f t="shared" si="201"/>
        <v>0</v>
      </c>
      <c r="AN647" t="e">
        <f t="shared" si="202"/>
        <v>#DIV/0!</v>
      </c>
      <c r="AO647">
        <f t="shared" si="203"/>
        <v>0</v>
      </c>
      <c r="AQ647">
        <f t="shared" si="206"/>
        <v>3.3863677179819632E-10</v>
      </c>
      <c r="AS647" s="4" t="e">
        <f t="shared" si="204"/>
        <v>#DIV/0!</v>
      </c>
    </row>
    <row r="648" spans="1:45" x14ac:dyDescent="0.2">
      <c r="A648">
        <f>front!A648</f>
        <v>489.67</v>
      </c>
      <c r="B648" s="1">
        <f t="shared" si="205"/>
        <v>0.46000000000003638</v>
      </c>
      <c r="C648">
        <f>front!D648-front!B648</f>
        <v>12407.539999999999</v>
      </c>
      <c r="D648" s="2">
        <f>front!E648-front!C648</f>
        <v>52329.599999999999</v>
      </c>
      <c r="E648" s="2">
        <f>IF(front!F648-front!C648&gt;0,front!F648-front!C648,0)</f>
        <v>52329.599999999999</v>
      </c>
      <c r="F648" s="2">
        <f>front!I648-front!H648</f>
        <v>7287.6</v>
      </c>
      <c r="G648" s="2">
        <f>IF(front!J648-front!H648&gt;0,front!J648-front!H648,0)</f>
        <v>7215.4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12429.739388379587</v>
      </c>
      <c r="J648" s="4">
        <f>D648/(constants!$A$4+constants!$B$4*data!D648+constants!$C$4*data!D648^2+constants!$D$4*data!D648^3+constants!$E$4*data!D648^4+constants!$F$4*data!D648^5+constants!$G$4*data!D648^6+constants!$H$4*data!D648^7)</f>
        <v>55060.189232531869</v>
      </c>
      <c r="K648" s="4">
        <f>E648/(constants!$A$4+constants!$B$4*data!E648+constants!$C$4*data!E648^2+constants!$D$4*data!E648^3+constants!$E$4*data!E648^4+constants!$F$4*data!E648^5+constants!$G$4*data!E648^6+constants!$H$4*data!E648^7)</f>
        <v>55060.189232531869</v>
      </c>
      <c r="L648" s="4">
        <f>F648/(constants!$A$4+constants!$B$4*data!F648+constants!$C$4*data!F648^2+constants!$D$4*data!F648^3+constants!$E$4*data!F648^4+constants!$F$4*data!F648^5+constants!$G$4*data!F648^6+constants!$H$4*data!F648^7)</f>
        <v>7276.4060669846185</v>
      </c>
      <c r="M648" s="4">
        <f>G648/(constants!$A$4+constants!$B$4*data!G648+constants!$C$4*data!G648^2+constants!$D$4*data!G648^3+constants!$E$4*data!G648^4+constants!$F$4*data!G648^5+constants!$G$4*data!G648^6+constants!$H$4*data!G648^7)</f>
        <v>7204.1256268154684</v>
      </c>
      <c r="N648" s="4"/>
      <c r="O648" s="4">
        <f t="shared" ref="O648:O711" si="210">I648*1000/O$4</f>
        <v>20716.232313965978</v>
      </c>
      <c r="P648" s="4">
        <f t="shared" ref="P648:Q711" si="211">J648*1000/P$4</f>
        <v>11012.037846506373</v>
      </c>
      <c r="Q648" s="4">
        <f t="shared" si="211"/>
        <v>11012.037846506373</v>
      </c>
      <c r="R648" s="4">
        <f t="shared" ref="R648:S711" si="212">L648*1000/R$4</f>
        <v>1212.7343444974363</v>
      </c>
      <c r="S648" s="4">
        <f t="shared" si="212"/>
        <v>1200.6876044692447</v>
      </c>
      <c r="T648" s="4">
        <f t="shared" ref="T648:T711" si="213">O648/P648</f>
        <v>1.8812351176706419</v>
      </c>
      <c r="U648" s="4">
        <f t="shared" ref="U648:U711" si="214">Q648/P648</f>
        <v>1</v>
      </c>
      <c r="V648" s="4">
        <f t="shared" ref="V648:V655" si="215">S648/R648</f>
        <v>0.99006646419898015</v>
      </c>
      <c r="W648" s="4"/>
      <c r="X648">
        <f>IF(front!E648&gt;$X$2,O648,P648)</f>
        <v>20716.232313965978</v>
      </c>
      <c r="Y648">
        <f t="shared" si="207"/>
        <v>20448.423880749127</v>
      </c>
      <c r="Z648">
        <f>SUMPRODUCT($B$7:$B$456,Y$7:Y$456,EXP(constants!$B$32+constants!$A$32*ABS($A$7:$A$456-$A648)))</f>
        <v>0.18250873245993518</v>
      </c>
      <c r="AA648">
        <f t="shared" si="208"/>
        <v>20448.241372016666</v>
      </c>
      <c r="AB648">
        <f t="shared" ref="AB648:AB711" si="216">IF((AA648-$AA$3)&gt;0,AA648-$AA$3,0)</f>
        <v>20444.083762996914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6.87545043900057E-6</v>
      </c>
      <c r="AJ648">
        <f>SUMPRODUCT(A648^constants!$E$28:$J$28,constants!$E$27:$J$27)</f>
        <v>5.9611536576154598E-7</v>
      </c>
      <c r="AL648" s="17">
        <f t="shared" si="209"/>
        <v>3.3630513935992073E-10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6"/>
        <v>3.3630513935992073E-10</v>
      </c>
      <c r="AS648" s="4" t="e">
        <f t="shared" ref="AS648:AS651" si="217">AL648/AO648</f>
        <v>#DIV/0!</v>
      </c>
    </row>
    <row r="649" spans="1:45" x14ac:dyDescent="0.2">
      <c r="A649">
        <f>front!A649</f>
        <v>490.13</v>
      </c>
      <c r="B649" s="1">
        <f t="shared" ref="B649:B712" si="218">A649-A648</f>
        <v>0.45999999999997954</v>
      </c>
      <c r="C649">
        <f>front!D649-front!B649</f>
        <v>12484.93</v>
      </c>
      <c r="D649" s="2">
        <f>front!E649-front!C649</f>
        <v>51804</v>
      </c>
      <c r="E649" s="2">
        <f>IF(front!F649-front!C649&gt;0,front!F649-front!C649,0)</f>
        <v>51804</v>
      </c>
      <c r="F649" s="2">
        <f>front!I649-front!H649</f>
        <v>7173.7000000000007</v>
      </c>
      <c r="G649" s="2">
        <f>IF(front!J649-front!H649&gt;0,front!J649-front!H649,0)</f>
        <v>7056.0999999999985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12508.153505575263</v>
      </c>
      <c r="J649" s="4">
        <f>D649/(constants!$A$4+constants!$B$4*data!D649+constants!$C$4*data!D649^2+constants!$D$4*data!D649^3+constants!$E$4*data!D649^4+constants!$F$4*data!D649^5+constants!$G$4*data!D649^6+constants!$H$4*data!D649^7)</f>
        <v>54478.649519344428</v>
      </c>
      <c r="K649" s="4">
        <f>E649/(constants!$A$4+constants!$B$4*data!E649+constants!$C$4*data!E649^2+constants!$D$4*data!E649^3+constants!$E$4*data!E649^4+constants!$F$4*data!E649^5+constants!$G$4*data!E649^6+constants!$H$4*data!E649^7)</f>
        <v>54478.649519344428</v>
      </c>
      <c r="L649" s="4">
        <f>F649/(constants!$A$4+constants!$B$4*data!F649+constants!$C$4*data!F649^2+constants!$D$4*data!F649^3+constants!$E$4*data!F649^4+constants!$F$4*data!F649^5+constants!$G$4*data!F649^6+constants!$H$4*data!F649^7)</f>
        <v>7162.382749473938</v>
      </c>
      <c r="M649" s="4">
        <f>G649/(constants!$A$4+constants!$B$4*data!G649+constants!$C$4*data!G649^2+constants!$D$4*data!G649^3+constants!$E$4*data!G649^4+constants!$F$4*data!G649^5+constants!$G$4*data!G649^6+constants!$H$4*data!G649^7)</f>
        <v>7044.6756957203916</v>
      </c>
      <c r="N649" s="4"/>
      <c r="O649" s="4">
        <f t="shared" si="210"/>
        <v>20846.922509292104</v>
      </c>
      <c r="P649" s="4">
        <f t="shared" si="211"/>
        <v>10895.729903868885</v>
      </c>
      <c r="Q649" s="4">
        <f t="shared" si="211"/>
        <v>10895.729903868885</v>
      </c>
      <c r="R649" s="4">
        <f t="shared" si="212"/>
        <v>1193.7304582456563</v>
      </c>
      <c r="S649" s="4">
        <f t="shared" si="212"/>
        <v>1174.1126159533985</v>
      </c>
      <c r="T649" s="4">
        <f t="shared" si="213"/>
        <v>1.9133112414882569</v>
      </c>
      <c r="U649" s="4">
        <f t="shared" si="214"/>
        <v>1</v>
      </c>
      <c r="V649" s="4">
        <f t="shared" si="215"/>
        <v>0.98356593638308532</v>
      </c>
      <c r="W649" s="4"/>
      <c r="X649">
        <f>IF(front!E649&gt;$X$2,O649,P649)</f>
        <v>20846.922509292104</v>
      </c>
      <c r="Y649">
        <f t="shared" si="207"/>
        <v>20579.114076075253</v>
      </c>
      <c r="Z649">
        <f>SUMPRODUCT($B$7:$B$456,Y$7:Y$456,EXP(constants!$B$32+constants!$A$32*ABS($A$7:$A$456-$A649)))</f>
        <v>0.17779535910604138</v>
      </c>
      <c r="AA649">
        <f t="shared" si="208"/>
        <v>20578.936280716149</v>
      </c>
      <c r="AB649">
        <f t="shared" si="216"/>
        <v>20574.778671696396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6.9035866471169319E-6</v>
      </c>
      <c r="AJ649">
        <f>SUMPRODUCT(A649^constants!$E$28:$J$28,constants!$E$27:$J$27)</f>
        <v>5.8941281457148458E-7</v>
      </c>
      <c r="AL649" s="17">
        <f t="shared" si="209"/>
        <v>3.3553637476615097E-10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6"/>
        <v>3.3553637476615097E-10</v>
      </c>
      <c r="AS649" s="4" t="e">
        <f t="shared" si="217"/>
        <v>#DIV/0!</v>
      </c>
    </row>
    <row r="650" spans="1:45" x14ac:dyDescent="0.2">
      <c r="A650">
        <f>front!A650</f>
        <v>490.6</v>
      </c>
      <c r="B650" s="1">
        <f t="shared" si="218"/>
        <v>0.47000000000002728</v>
      </c>
      <c r="C650">
        <f>front!D650-front!B650</f>
        <v>12559.87</v>
      </c>
      <c r="D650" s="2">
        <f>front!E650-front!C650</f>
        <v>52884.4</v>
      </c>
      <c r="E650" s="2">
        <f>IF(front!F650-front!C650&gt;0,front!F650-front!C650,0)</f>
        <v>52884.4</v>
      </c>
      <c r="F650" s="2">
        <f>front!I650-front!H650</f>
        <v>7178.4</v>
      </c>
      <c r="G650" s="2">
        <f>IF(front!J650-front!H650&gt;0,front!J650-front!H650,0)</f>
        <v>7152.3000000000011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12584.102242325514</v>
      </c>
      <c r="J650" s="4">
        <f>D650/(constants!$A$4+constants!$B$4*data!D650+constants!$C$4*data!D650^2+constants!$D$4*data!D650^3+constants!$E$4*data!D650^4+constants!$F$4*data!D650^5+constants!$G$4*data!D650^6+constants!$H$4*data!D650^7)</f>
        <v>55674.294419035425</v>
      </c>
      <c r="K650" s="4">
        <f>E650/(constants!$A$4+constants!$B$4*data!E650+constants!$C$4*data!E650^2+constants!$D$4*data!E650^3+constants!$E$4*data!E650^4+constants!$F$4*data!E650^5+constants!$G$4*data!E650^6+constants!$H$4*data!E650^7)</f>
        <v>55674.294419035425</v>
      </c>
      <c r="L650" s="4">
        <f>F650/(constants!$A$4+constants!$B$4*data!F650+constants!$C$4*data!F650^2+constants!$D$4*data!F650^3+constants!$E$4*data!F650^4+constants!$F$4*data!F650^5+constants!$G$4*data!F650^6+constants!$H$4*data!F650^7)</f>
        <v>7167.0874521704027</v>
      </c>
      <c r="M650" s="4">
        <f>G650/(constants!$A$4+constants!$B$4*data!G650+constants!$C$4*data!G650^2+constants!$D$4*data!G650^3+constants!$E$4*data!G650^4+constants!$F$4*data!G650^5+constants!$G$4*data!G650^6+constants!$H$4*data!G650^7)</f>
        <v>7140.9617526179918</v>
      </c>
      <c r="N650" s="4"/>
      <c r="O650" s="4">
        <f t="shared" si="210"/>
        <v>20973.50373720919</v>
      </c>
      <c r="P650" s="4">
        <f t="shared" si="211"/>
        <v>11134.858883807085</v>
      </c>
      <c r="Q650" s="4">
        <f t="shared" si="211"/>
        <v>11134.858883807085</v>
      </c>
      <c r="R650" s="4">
        <f t="shared" si="212"/>
        <v>1194.5145753617337</v>
      </c>
      <c r="S650" s="4">
        <f t="shared" si="212"/>
        <v>1190.1602921029985</v>
      </c>
      <c r="T650" s="4">
        <f t="shared" si="213"/>
        <v>1.8835895412837245</v>
      </c>
      <c r="U650" s="4">
        <f t="shared" si="214"/>
        <v>1</v>
      </c>
      <c r="V650" s="4">
        <f t="shared" si="215"/>
        <v>0.99635476757793717</v>
      </c>
      <c r="W650" s="4"/>
      <c r="X650">
        <f>IF(front!E650&gt;$X$2,O650,P650)</f>
        <v>20973.50373720919</v>
      </c>
      <c r="Y650">
        <f t="shared" si="207"/>
        <v>20705.695303992339</v>
      </c>
      <c r="Z650">
        <f>SUMPRODUCT($B$7:$B$456,Y$7:Y$456,EXP(constants!$B$32+constants!$A$32*ABS($A$7:$A$456-$A650)))</f>
        <v>0.17310522056547678</v>
      </c>
      <c r="AA650">
        <f t="shared" si="208"/>
        <v>20705.522198771774</v>
      </c>
      <c r="AB650">
        <f t="shared" si="216"/>
        <v>20701.364589752022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6.9323664125584688E-6</v>
      </c>
      <c r="AJ650">
        <f>SUMPRODUCT(A650^constants!$E$28:$J$28,constants!$E$27:$J$27)</f>
        <v>5.8235132427728953E-7</v>
      </c>
      <c r="AL650" s="17">
        <f t="shared" si="209"/>
        <v>3.3487485245249285E-10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6"/>
        <v>3.3487485245249285E-10</v>
      </c>
      <c r="AS650" s="4" t="e">
        <f t="shared" si="217"/>
        <v>#DIV/0!</v>
      </c>
    </row>
    <row r="651" spans="1:45" x14ac:dyDescent="0.2">
      <c r="A651">
        <f>front!A651</f>
        <v>491.06</v>
      </c>
      <c r="B651" s="1">
        <f t="shared" si="218"/>
        <v>0.45999999999997954</v>
      </c>
      <c r="C651">
        <f>front!D651-front!B651</f>
        <v>12627.529999999999</v>
      </c>
      <c r="D651" s="2">
        <f>front!E651-front!C651</f>
        <v>52291.1</v>
      </c>
      <c r="E651" s="2">
        <f>IF(front!F651-front!C651&gt;0,front!F651-front!C651,0)</f>
        <v>52291.1</v>
      </c>
      <c r="F651" s="2">
        <f>front!I651-front!H651</f>
        <v>7283.9</v>
      </c>
      <c r="G651" s="2">
        <f>IF(front!J651-front!H651&gt;0,front!J651-front!H651,0)</f>
        <v>7241.1999999999989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12652.687448427991</v>
      </c>
      <c r="J651" s="4">
        <f>D651/(constants!$A$4+constants!$B$4*data!D651+constants!$C$4*data!D651^2+constants!$D$4*data!D651^3+constants!$E$4*data!D651^4+constants!$F$4*data!D651^5+constants!$G$4*data!D651^6+constants!$H$4*data!D651^7)</f>
        <v>55017.584072894446</v>
      </c>
      <c r="K651" s="4">
        <f>E651/(constants!$A$4+constants!$B$4*data!E651+constants!$C$4*data!E651^2+constants!$D$4*data!E651^3+constants!$E$4*data!E651^4+constants!$F$4*data!E651^5+constants!$G$4*data!E651^6+constants!$H$4*data!E651^7)</f>
        <v>55017.584072894446</v>
      </c>
      <c r="L651" s="4">
        <f>F651/(constants!$A$4+constants!$B$4*data!F651+constants!$C$4*data!F651^2+constants!$D$4*data!F651^3+constants!$E$4*data!F651^4+constants!$F$4*data!F651^5+constants!$G$4*data!F651^6+constants!$H$4*data!F651^7)</f>
        <v>7272.701751889057</v>
      </c>
      <c r="M651" s="4">
        <f>G651/(constants!$A$4+constants!$B$4*data!G651+constants!$C$4*data!G651^2+constants!$D$4*data!G651^3+constants!$E$4*data!G651^4+constants!$F$4*data!G651^5+constants!$G$4*data!G651^6+constants!$H$4*data!G651^7)</f>
        <v>7229.9534637107763</v>
      </c>
      <c r="N651" s="4"/>
      <c r="O651" s="4">
        <f t="shared" si="210"/>
        <v>21087.81241404665</v>
      </c>
      <c r="P651" s="4">
        <f t="shared" si="211"/>
        <v>11003.516814578888</v>
      </c>
      <c r="Q651" s="4">
        <f t="shared" si="211"/>
        <v>11003.516814578888</v>
      </c>
      <c r="R651" s="4">
        <f t="shared" si="212"/>
        <v>1212.1169586481763</v>
      </c>
      <c r="S651" s="4">
        <f t="shared" si="212"/>
        <v>1204.9922439517961</v>
      </c>
      <c r="T651" s="4">
        <f t="shared" si="213"/>
        <v>1.9164611432325687</v>
      </c>
      <c r="U651" s="4">
        <f t="shared" si="214"/>
        <v>1</v>
      </c>
      <c r="V651" s="4">
        <f t="shared" si="215"/>
        <v>0.99412208974922189</v>
      </c>
      <c r="W651" s="4"/>
      <c r="X651">
        <f>IF(front!E651&gt;$X$2,O651,P651)</f>
        <v>21087.81241404665</v>
      </c>
      <c r="Y651">
        <f t="shared" si="207"/>
        <v>20820.003980829795</v>
      </c>
      <c r="Z651">
        <f>SUMPRODUCT($B$7:$B$456,Y$7:Y$456,EXP(constants!$B$32+constants!$A$32*ABS($A$7:$A$456-$A651)))</f>
        <v>0.16863469730318678</v>
      </c>
      <c r="AA651">
        <f t="shared" si="208"/>
        <v>20819.835346132491</v>
      </c>
      <c r="AB651">
        <f t="shared" si="216"/>
        <v>20815.677737112739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6.9605647455276196E-6</v>
      </c>
      <c r="AJ651">
        <f>SUMPRODUCT(A651^constants!$E$28:$J$28,constants!$E$27:$J$27)</f>
        <v>5.7522814280792272E-7</v>
      </c>
      <c r="AL651" s="17">
        <f t="shared" si="209"/>
        <v>3.3439049323469649E-10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6"/>
        <v>3.3439049323469649E-10</v>
      </c>
      <c r="AS651" s="4" t="e">
        <f t="shared" si="217"/>
        <v>#DIV/0!</v>
      </c>
    </row>
    <row r="652" spans="1:45" x14ac:dyDescent="0.2">
      <c r="A652">
        <f>front!A652</f>
        <v>491.52</v>
      </c>
      <c r="B652" s="1">
        <f t="shared" si="218"/>
        <v>0.45999999999997954</v>
      </c>
      <c r="C652">
        <f>front!D652-front!B652</f>
        <v>12714.330000000002</v>
      </c>
      <c r="D652" s="2">
        <f>front!E652-front!C652</f>
        <v>53023.1</v>
      </c>
      <c r="E652" s="2">
        <f>IF(front!F652-front!C652&gt;0,front!F652-front!C652,0)</f>
        <v>53023.1</v>
      </c>
      <c r="F652" s="2">
        <f>front!I652-front!H652</f>
        <v>7337.7000000000007</v>
      </c>
      <c r="G652" s="2">
        <f>IF(front!J652-front!H652&gt;0,front!J652-front!H652,0)</f>
        <v>7296.0999999999985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12740.694562957746</v>
      </c>
      <c r="J652" s="4">
        <f>D652/(constants!$A$4+constants!$B$4*data!D652+constants!$C$4*data!D652^2+constants!$D$4*data!D652^3+constants!$E$4*data!D652^4+constants!$F$4*data!D652^5+constants!$G$4*data!D652^6+constants!$H$4*data!D652^7)</f>
        <v>55827.867723218427</v>
      </c>
      <c r="K652" s="4">
        <f>E652/(constants!$A$4+constants!$B$4*data!E652+constants!$C$4*data!E652^2+constants!$D$4*data!E652^3+constants!$E$4*data!E652^4+constants!$F$4*data!E652^5+constants!$G$4*data!E652^6+constants!$H$4*data!E652^7)</f>
        <v>55827.867723218427</v>
      </c>
      <c r="L652" s="4">
        <f>F652/(constants!$A$4+constants!$B$4*data!F652+constants!$C$4*data!F652^2+constants!$D$4*data!F652^3+constants!$E$4*data!F652^4+constants!$F$4*data!F652^5+constants!$G$4*data!F652^6+constants!$H$4*data!F652^7)</f>
        <v>7326.5665660524446</v>
      </c>
      <c r="M652" s="4">
        <f>G652/(constants!$A$4+constants!$B$4*data!G652+constants!$C$4*data!G652^2+constants!$D$4*data!G652^3+constants!$E$4*data!G652^4+constants!$F$4*data!G652^5+constants!$G$4*data!G652^6+constants!$H$4*data!G652^7)</f>
        <v>7284.9160594358473</v>
      </c>
      <c r="N652" s="4"/>
      <c r="O652" s="4">
        <f t="shared" si="210"/>
        <v>21234.490938262908</v>
      </c>
      <c r="P652" s="4">
        <f t="shared" si="211"/>
        <v>11165.573544643685</v>
      </c>
      <c r="Q652" s="4">
        <f t="shared" si="211"/>
        <v>11165.573544643685</v>
      </c>
      <c r="R652" s="4">
        <f t="shared" si="212"/>
        <v>1221.0944276754074</v>
      </c>
      <c r="S652" s="4">
        <f t="shared" si="212"/>
        <v>1214.1526765726412</v>
      </c>
      <c r="T652" s="4">
        <f t="shared" si="213"/>
        <v>1.9017823718020697</v>
      </c>
      <c r="U652" s="4">
        <f t="shared" si="214"/>
        <v>1</v>
      </c>
      <c r="V652" s="4">
        <f t="shared" si="215"/>
        <v>0.99431513980783526</v>
      </c>
      <c r="W652" s="4"/>
      <c r="X652">
        <f>IF(front!E652&gt;$X$2,O652,P652)</f>
        <v>21234.490938262908</v>
      </c>
      <c r="Y652">
        <f t="shared" si="207"/>
        <v>20966.682505046054</v>
      </c>
      <c r="Z652">
        <f>SUMPRODUCT($B$7:$B$456,Y$7:Y$456,EXP(constants!$B$32+constants!$A$32*ABS($A$7:$A$456-$A652)))</f>
        <v>0.16427962739448931</v>
      </c>
      <c r="AA652">
        <f t="shared" si="208"/>
        <v>20966.518225418658</v>
      </c>
      <c r="AB652">
        <f t="shared" si="216"/>
        <v>20962.360616398906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6.9887933332661625E-6</v>
      </c>
      <c r="AL652" s="17">
        <f t="shared" si="209"/>
        <v>3.3339724762672066E-10</v>
      </c>
      <c r="AQ652">
        <f t="shared" si="206"/>
        <v>3.3339724762672066E-10</v>
      </c>
    </row>
    <row r="653" spans="1:45" x14ac:dyDescent="0.2">
      <c r="A653">
        <f>front!A653</f>
        <v>491.98</v>
      </c>
      <c r="B653" s="1">
        <f t="shared" si="218"/>
        <v>0.46000000000003638</v>
      </c>
      <c r="C653">
        <f>front!D653-front!B653</f>
        <v>12744.6</v>
      </c>
      <c r="D653" s="2">
        <f>front!E653-front!C653</f>
        <v>52679.6</v>
      </c>
      <c r="E653" s="2">
        <f>IF(front!F653-front!C653&gt;0,front!F653-front!C653,0)</f>
        <v>52679.6</v>
      </c>
      <c r="F653" s="2">
        <f>front!I653-front!H653</f>
        <v>7196.6000000000022</v>
      </c>
      <c r="G653" s="2">
        <f>IF(front!J653-front!H653&gt;0,front!J653-front!H653,0)</f>
        <v>7139.2000000000007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12771.390875262152</v>
      </c>
      <c r="J653" s="4">
        <f>D653/(constants!$A$4+constants!$B$4*data!D653+constants!$C$4*data!D653^2+constants!$D$4*data!D653^3+constants!$E$4*data!D653^4+constants!$F$4*data!D653^5+constants!$G$4*data!D653^6+constants!$H$4*data!D653^7)</f>
        <v>55447.568728508973</v>
      </c>
      <c r="K653" s="4">
        <f>E653/(constants!$A$4+constants!$B$4*data!E653+constants!$C$4*data!E653^2+constants!$D$4*data!E653^3+constants!$E$4*data!E653^4+constants!$F$4*data!E653^5+constants!$G$4*data!E653^6+constants!$H$4*data!E653^7)</f>
        <v>55447.568728508973</v>
      </c>
      <c r="L653" s="4">
        <f>F653/(constants!$A$4+constants!$B$4*data!F653+constants!$C$4*data!F653^2+constants!$D$4*data!F653^3+constants!$E$4*data!F653^4+constants!$F$4*data!F653^5+constants!$G$4*data!F653^6+constants!$H$4*data!F653^7)</f>
        <v>7185.3059737101685</v>
      </c>
      <c r="M653" s="4">
        <f>G653/(constants!$A$4+constants!$B$4*data!G653+constants!$C$4*data!G653^2+constants!$D$4*data!G653^3+constants!$E$4*data!G653^4+constants!$F$4*data!G653^5+constants!$G$4*data!G653^6+constants!$H$4*data!G653^7)</f>
        <v>7127.8492344783872</v>
      </c>
      <c r="N653" s="4"/>
      <c r="O653" s="4">
        <f t="shared" si="210"/>
        <v>21285.651458770255</v>
      </c>
      <c r="P653" s="4">
        <f t="shared" si="211"/>
        <v>11089.513745701794</v>
      </c>
      <c r="Q653" s="4">
        <f t="shared" si="211"/>
        <v>11089.513745701794</v>
      </c>
      <c r="R653" s="4">
        <f t="shared" si="212"/>
        <v>1197.5509956183614</v>
      </c>
      <c r="S653" s="4">
        <f t="shared" si="212"/>
        <v>1187.9748724130645</v>
      </c>
      <c r="T653" s="4">
        <f t="shared" si="213"/>
        <v>1.9194395666825701</v>
      </c>
      <c r="U653" s="4">
        <f t="shared" si="214"/>
        <v>1</v>
      </c>
      <c r="V653" s="4">
        <f t="shared" si="215"/>
        <v>0.99200357793502381</v>
      </c>
      <c r="W653" s="4"/>
      <c r="X653">
        <f>IF(front!E653&gt;$X$2,O653,P653)</f>
        <v>21285.651458770255</v>
      </c>
      <c r="Y653">
        <f t="shared" si="207"/>
        <v>21017.843025553404</v>
      </c>
      <c r="Z653">
        <f>SUMPRODUCT($B$7:$B$456,Y$7:Y$456,EXP(constants!$B$32+constants!$A$32*ABS($A$7:$A$456-$A653)))</f>
        <v>0.16003702920254337</v>
      </c>
      <c r="AA653">
        <f t="shared" si="208"/>
        <v>21017.6829885242</v>
      </c>
      <c r="AB653">
        <f t="shared" si="216"/>
        <v>21013.525379504448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7.0170518617530232E-6</v>
      </c>
      <c r="AL653" s="17">
        <f t="shared" si="209"/>
        <v>3.3393025373063329E-10</v>
      </c>
      <c r="AQ653">
        <f t="shared" ref="AQ653:AQ716" si="219">AL653</f>
        <v>3.3393025373063329E-10</v>
      </c>
    </row>
    <row r="654" spans="1:45" x14ac:dyDescent="0.2">
      <c r="A654">
        <f>front!A654</f>
        <v>492.44</v>
      </c>
      <c r="B654" s="1">
        <f t="shared" si="218"/>
        <v>0.45999999999997954</v>
      </c>
      <c r="C654">
        <f>front!D654-front!B654</f>
        <v>12867</v>
      </c>
      <c r="D654" s="2">
        <f>front!E654-front!C654</f>
        <v>53189.5</v>
      </c>
      <c r="E654" s="2">
        <f>IF(front!F654-front!C654&gt;0,front!F654-front!C654,0)</f>
        <v>53189.5</v>
      </c>
      <c r="F654" s="2">
        <f>front!I654-front!H654</f>
        <v>7246.3000000000011</v>
      </c>
      <c r="G654" s="2">
        <f>IF(front!J654-front!H654&gt;0,front!J654-front!H654,0)</f>
        <v>7158.9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12895.543055395785</v>
      </c>
      <c r="J654" s="4">
        <f>D654/(constants!$A$4+constants!$B$4*data!D654+constants!$C$4*data!D654^2+constants!$D$4*data!D654^3+constants!$E$4*data!D654^4+constants!$F$4*data!D654^5+constants!$G$4*data!D654^6+constants!$H$4*data!D654^7)</f>
        <v>56012.138862182655</v>
      </c>
      <c r="K654" s="4">
        <f>E654/(constants!$A$4+constants!$B$4*data!E654+constants!$C$4*data!E654^2+constants!$D$4*data!E654^3+constants!$E$4*data!E654^4+constants!$F$4*data!E654^5+constants!$G$4*data!E654^6+constants!$H$4*data!E654^7)</f>
        <v>56012.138862182655</v>
      </c>
      <c r="L654" s="4">
        <f>F654/(constants!$A$4+constants!$B$4*data!F654+constants!$C$4*data!F654^2+constants!$D$4*data!F654^3+constants!$E$4*data!F654^4+constants!$F$4*data!F654^5+constants!$G$4*data!F654^6+constants!$H$4*data!F654^7)</f>
        <v>7235.059085445846</v>
      </c>
      <c r="M654" s="4">
        <f>G654/(constants!$A$4+constants!$B$4*data!G654+constants!$C$4*data!G654^2+constants!$D$4*data!G654^3+constants!$E$4*data!G654^4+constants!$F$4*data!G654^5+constants!$G$4*data!G654^6+constants!$H$4*data!G654^7)</f>
        <v>7147.5681557478365</v>
      </c>
      <c r="N654" s="4"/>
      <c r="O654" s="4">
        <f t="shared" si="210"/>
        <v>21492.571758992977</v>
      </c>
      <c r="P654" s="4">
        <f t="shared" si="211"/>
        <v>11202.427772436531</v>
      </c>
      <c r="Q654" s="4">
        <f t="shared" si="211"/>
        <v>11202.427772436531</v>
      </c>
      <c r="R654" s="4">
        <f t="shared" si="212"/>
        <v>1205.843180907641</v>
      </c>
      <c r="S654" s="4">
        <f t="shared" si="212"/>
        <v>1191.261359291306</v>
      </c>
      <c r="T654" s="4">
        <f t="shared" si="213"/>
        <v>1.9185637431089044</v>
      </c>
      <c r="U654" s="4">
        <f t="shared" si="214"/>
        <v>1</v>
      </c>
      <c r="V654" s="4">
        <f t="shared" si="215"/>
        <v>0.98790736486533914</v>
      </c>
      <c r="W654" s="4"/>
      <c r="X654">
        <f>IF(front!E654&gt;$X$2,O654,P654)</f>
        <v>21492.571758992977</v>
      </c>
      <c r="Y654">
        <f t="shared" si="207"/>
        <v>21224.763325776126</v>
      </c>
      <c r="Z654">
        <f>SUMPRODUCT($B$7:$B$456,Y$7:Y$456,EXP(constants!$B$32+constants!$A$32*ABS($A$7:$A$456-$A654)))</f>
        <v>0.15590399809267486</v>
      </c>
      <c r="AA654">
        <f t="shared" si="208"/>
        <v>21224.607421778033</v>
      </c>
      <c r="AB654">
        <f t="shared" si="216"/>
        <v>21220.449812758281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7.0453400165904442E-6</v>
      </c>
      <c r="AL654" s="17">
        <f t="shared" si="209"/>
        <v>3.3200710063905454E-10</v>
      </c>
      <c r="AQ654">
        <f t="shared" si="219"/>
        <v>3.3200710063905454E-10</v>
      </c>
    </row>
    <row r="655" spans="1:45" x14ac:dyDescent="0.2">
      <c r="A655">
        <f>front!A655</f>
        <v>492.9</v>
      </c>
      <c r="B655" s="1">
        <f t="shared" si="218"/>
        <v>0.45999999999997954</v>
      </c>
      <c r="C655">
        <f>front!D655-front!B655</f>
        <v>12939.26</v>
      </c>
      <c r="D655" s="2">
        <f>front!E655-front!C655</f>
        <v>51838.9</v>
      </c>
      <c r="E655" s="2">
        <f>IF(front!F655-front!C655&gt;0,front!F655-front!C655,0)</f>
        <v>51838.9</v>
      </c>
      <c r="F655" s="2">
        <f>front!I655-front!H655</f>
        <v>7230.4000000000015</v>
      </c>
      <c r="G655" s="2">
        <f>IF(front!J655-front!H655&gt;0,front!J655-front!H655,0)</f>
        <v>7167.4000000000015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12968.858885995678</v>
      </c>
      <c r="J655" s="4">
        <f>D655/(constants!$A$4+constants!$B$4*data!D655+constants!$C$4*data!D655^2+constants!$D$4*data!D655^3+constants!$E$4*data!D655^4+constants!$F$4*data!D655^5+constants!$G$4*data!D655^6+constants!$H$4*data!D655^7)</f>
        <v>54517.257254794815</v>
      </c>
      <c r="K655" s="4">
        <f>E655/(constants!$A$4+constants!$B$4*data!E655+constants!$C$4*data!E655^2+constants!$D$4*data!E655^3+constants!$E$4*data!E655^4+constants!$F$4*data!E655^5+constants!$G$4*data!E655^6+constants!$H$4*data!E655^7)</f>
        <v>54517.257254794815</v>
      </c>
      <c r="L655" s="4">
        <f>F655/(constants!$A$4+constants!$B$4*data!F655+constants!$C$4*data!F655^2+constants!$D$4*data!F655^3+constants!$E$4*data!F655^4+constants!$F$4*data!F655^5+constants!$G$4*data!F655^6+constants!$H$4*data!F655^7)</f>
        <v>7219.1416887861842</v>
      </c>
      <c r="M655" s="4">
        <f>G655/(constants!$A$4+constants!$B$4*data!G655+constants!$C$4*data!G655^2+constants!$D$4*data!G655^3+constants!$E$4*data!G655^4+constants!$F$4*data!G655^5+constants!$G$4*data!G655^6+constants!$H$4*data!G655^7)</f>
        <v>7156.0764974653912</v>
      </c>
      <c r="N655" s="4"/>
      <c r="O655" s="4">
        <f t="shared" si="210"/>
        <v>21614.764809992797</v>
      </c>
      <c r="P655" s="4">
        <f t="shared" si="211"/>
        <v>10903.451450958963</v>
      </c>
      <c r="Q655" s="4">
        <f t="shared" si="211"/>
        <v>10903.451450958963</v>
      </c>
      <c r="R655" s="4">
        <f t="shared" si="212"/>
        <v>1203.190281464364</v>
      </c>
      <c r="S655" s="4">
        <f t="shared" si="212"/>
        <v>1192.679416244232</v>
      </c>
      <c r="T655" s="4">
        <f t="shared" si="213"/>
        <v>1.9823782319947663</v>
      </c>
      <c r="U655" s="4">
        <f t="shared" si="214"/>
        <v>1</v>
      </c>
      <c r="V655" s="4">
        <f t="shared" si="215"/>
        <v>0.99126417044580883</v>
      </c>
      <c r="W655" s="4"/>
      <c r="X655">
        <f>IF(front!E655&gt;$X$2,O655,P655)</f>
        <v>21614.764809992797</v>
      </c>
      <c r="Y655">
        <f t="shared" si="207"/>
        <v>21346.956376775946</v>
      </c>
      <c r="Z655">
        <f>SUMPRODUCT($B$7:$B$456,Y$7:Y$456,EXP(constants!$B$32+constants!$A$32*ABS($A$7:$A$456-$A655)))</f>
        <v>0.15187770444375689</v>
      </c>
      <c r="AA655">
        <f t="shared" si="208"/>
        <v>21346.804499071503</v>
      </c>
      <c r="AB655">
        <f t="shared" si="216"/>
        <v>21342.64689005175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7.0736574830128179E-6</v>
      </c>
      <c r="AL655" s="17">
        <f t="shared" si="209"/>
        <v>3.3143299982674577E-10</v>
      </c>
      <c r="AQ655">
        <f t="shared" si="219"/>
        <v>3.3143299982674577E-10</v>
      </c>
    </row>
    <row r="656" spans="1:45" x14ac:dyDescent="0.2">
      <c r="A656">
        <f>front!A656</f>
        <v>493.37</v>
      </c>
      <c r="B656" s="1">
        <f t="shared" si="218"/>
        <v>0.47000000000002728</v>
      </c>
      <c r="C656">
        <f>front!D656-front!B656</f>
        <v>12991.869999999999</v>
      </c>
      <c r="D656" s="2">
        <f>front!E656-front!C656</f>
        <v>52291.6</v>
      </c>
      <c r="E656" s="2">
        <f>IF(front!F656-front!C656&gt;0,front!F656-front!C656,0)</f>
        <v>52291.6</v>
      </c>
      <c r="F656" s="2">
        <f>front!I656-front!H656</f>
        <v>7237.1999999999989</v>
      </c>
      <c r="G656" s="2">
        <f>IF(front!J656-front!H656&gt;0,front!J656-front!H656,0)</f>
        <v>7158.3000000000011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13022.24764205722</v>
      </c>
      <c r="J656" s="4">
        <f>D656/(constants!$A$4+constants!$B$4*data!D656+constants!$C$4*data!D656^2+constants!$D$4*data!D656^3+constants!$E$4*data!D656^4+constants!$F$4*data!D656^5+constants!$G$4*data!D656^6+constants!$H$4*data!D656^7)</f>
        <v>55018.137378616586</v>
      </c>
      <c r="K656" s="4">
        <f>E656/(constants!$A$4+constants!$B$4*data!E656+constants!$C$4*data!E656^2+constants!$D$4*data!E656^3+constants!$E$4*data!E656^4+constants!$F$4*data!E656^5+constants!$G$4*data!E656^6+constants!$H$4*data!E656^7)</f>
        <v>55018.137378616586</v>
      </c>
      <c r="L656" s="4">
        <f>F656/(constants!$A$4+constants!$B$4*data!F656+constants!$C$4*data!F656^2+constants!$D$4*data!F656^3+constants!$E$4*data!F656^4+constants!$F$4*data!F656^5+constants!$G$4*data!F656^6+constants!$H$4*data!F656^7)</f>
        <v>7225.9490820625169</v>
      </c>
      <c r="M656" s="4">
        <f>G656/(constants!$A$4+constants!$B$4*data!G656+constants!$C$4*data!G656^2+constants!$D$4*data!G656^3+constants!$E$4*data!G656^4+constants!$F$4*data!G656^5+constants!$G$4*data!G656^6+constants!$H$4*data!G656^7)</f>
        <v>7146.9675709751491</v>
      </c>
      <c r="N656" s="4"/>
      <c r="O656" s="4">
        <f t="shared" si="210"/>
        <v>21703.746070095367</v>
      </c>
      <c r="P656" s="4">
        <f t="shared" si="211"/>
        <v>11003.627475723317</v>
      </c>
      <c r="Q656" s="4">
        <f t="shared" si="211"/>
        <v>11003.627475723317</v>
      </c>
      <c r="R656" s="4">
        <f t="shared" si="212"/>
        <v>1204.3248470104195</v>
      </c>
      <c r="S656" s="4">
        <f t="shared" si="212"/>
        <v>1191.1612618291915</v>
      </c>
      <c r="T656" s="4">
        <f t="shared" si="213"/>
        <v>1.9724173794486517</v>
      </c>
      <c r="U656" s="4">
        <f t="shared" si="214"/>
        <v>1</v>
      </c>
      <c r="V656" s="4"/>
      <c r="W656" s="4"/>
      <c r="X656">
        <f>IF(front!E656&gt;$X$2,O656,P656)</f>
        <v>21703.746070095367</v>
      </c>
      <c r="Y656">
        <f t="shared" si="207"/>
        <v>21435.937636878516</v>
      </c>
      <c r="Z656">
        <f>SUMPRODUCT($B$7:$B$456,Y$7:Y$456,EXP(constants!$B$32+constants!$A$32*ABS($A$7:$A$456-$A656)))</f>
        <v>0.14787125861386713</v>
      </c>
      <c r="AA656">
        <f t="shared" si="208"/>
        <v>21435.789765619902</v>
      </c>
      <c r="AB656">
        <f t="shared" si="216"/>
        <v>21431.63215660015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7.1026204930237551E-6</v>
      </c>
      <c r="AL656" s="17">
        <f t="shared" si="209"/>
        <v>3.3140828664495397E-10</v>
      </c>
      <c r="AQ656">
        <f t="shared" si="219"/>
        <v>3.3140828664495397E-10</v>
      </c>
    </row>
    <row r="657" spans="1:43" x14ac:dyDescent="0.2">
      <c r="A657">
        <f>front!A657</f>
        <v>493.83</v>
      </c>
      <c r="B657" s="1">
        <f t="shared" si="218"/>
        <v>0.45999999999997954</v>
      </c>
      <c r="C657">
        <f>front!D657-front!B657</f>
        <v>13077.930000000002</v>
      </c>
      <c r="D657" s="2">
        <f>front!E657-front!C657</f>
        <v>52397.7</v>
      </c>
      <c r="E657" s="2">
        <f>IF(front!F657-front!C657&gt;0,front!F657-front!C657,0)</f>
        <v>52397.7</v>
      </c>
      <c r="F657" s="2">
        <f>front!I657-front!H657</f>
        <v>7380</v>
      </c>
      <c r="G657" s="2">
        <f>IF(front!J657-front!H657&gt;0,front!J657-front!H657,0)</f>
        <v>7317.0999999999985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13109.599844521061</v>
      </c>
      <c r="J657" s="4">
        <f>D657/(constants!$A$4+constants!$B$4*data!D657+constants!$C$4*data!D657^2+constants!$D$4*data!D657^3+constants!$E$4*data!D657^4+constants!$F$4*data!D657^5+constants!$G$4*data!D657^6+constants!$H$4*data!D657^7)</f>
        <v>55135.553670659516</v>
      </c>
      <c r="K657" s="4">
        <f>E657/(constants!$A$4+constants!$B$4*data!E657+constants!$C$4*data!E657^2+constants!$D$4*data!E657^3+constants!$E$4*data!E657^4+constants!$F$4*data!E657^5+constants!$G$4*data!E657^6+constants!$H$4*data!E657^7)</f>
        <v>55135.553670659516</v>
      </c>
      <c r="L657" s="4">
        <f>F657/(constants!$A$4+constants!$B$4*data!F657+constants!$C$4*data!F657^2+constants!$D$4*data!F657^3+constants!$E$4*data!F657^4+constants!$F$4*data!F657^5+constants!$G$4*data!F657^6+constants!$H$4*data!F657^7)</f>
        <v>7368.9206707907688</v>
      </c>
      <c r="M657" s="4">
        <f>G657/(constants!$A$4+constants!$B$4*data!G657+constants!$C$4*data!G657^2+constants!$D$4*data!G657^3+constants!$E$4*data!G657^4+constants!$F$4*data!G657^5+constants!$G$4*data!G657^6+constants!$H$4*data!G657^7)</f>
        <v>7305.9412221988014</v>
      </c>
      <c r="N657" s="4"/>
      <c r="O657" s="4">
        <f t="shared" si="210"/>
        <v>21849.333074201768</v>
      </c>
      <c r="P657" s="4">
        <f t="shared" si="211"/>
        <v>11027.110734131902</v>
      </c>
      <c r="Q657" s="4">
        <f t="shared" si="211"/>
        <v>11027.110734131902</v>
      </c>
      <c r="R657" s="4">
        <f t="shared" si="212"/>
        <v>1228.1534451317948</v>
      </c>
      <c r="S657" s="4">
        <f t="shared" si="212"/>
        <v>1217.6568703664668</v>
      </c>
      <c r="T657" s="4">
        <f t="shared" si="213"/>
        <v>1.981419575897805</v>
      </c>
      <c r="U657" s="4">
        <f t="shared" si="214"/>
        <v>1</v>
      </c>
      <c r="V657" s="4"/>
      <c r="W657" s="4"/>
      <c r="X657">
        <f>IF(front!E657&gt;$X$2,O657,P657)</f>
        <v>21849.333074201768</v>
      </c>
      <c r="Y657">
        <f t="shared" si="207"/>
        <v>21581.524640984913</v>
      </c>
      <c r="Z657">
        <f>SUMPRODUCT($B$7:$B$456,Y$7:Y$456,EXP(constants!$B$32+constants!$A$32*ABS($A$7:$A$456-$A657)))</f>
        <v>0.14405241421796777</v>
      </c>
      <c r="AA657">
        <f t="shared" si="208"/>
        <v>21581.380588570697</v>
      </c>
      <c r="AB657">
        <f t="shared" si="216"/>
        <v>21577.222979550945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7.1309962569012566E-6</v>
      </c>
      <c r="AL657" s="17">
        <f t="shared" si="209"/>
        <v>3.3048721161473875E-10</v>
      </c>
      <c r="AQ657">
        <f t="shared" si="219"/>
        <v>3.3048721161473875E-10</v>
      </c>
    </row>
    <row r="658" spans="1:43" x14ac:dyDescent="0.2">
      <c r="A658">
        <f>front!A658</f>
        <v>494.29</v>
      </c>
      <c r="B658" s="1">
        <f t="shared" si="218"/>
        <v>0.46000000000003638</v>
      </c>
      <c r="C658">
        <f>front!D658-front!B658</f>
        <v>13155.339999999998</v>
      </c>
      <c r="D658" s="2">
        <f>front!E658-front!C658</f>
        <v>52806.9</v>
      </c>
      <c r="E658" s="2">
        <f>IF(front!F658-front!C658&gt;0,front!F658-front!C658,0)</f>
        <v>52806.9</v>
      </c>
      <c r="F658" s="2">
        <f>front!I658-front!H658</f>
        <v>7380.1999999999989</v>
      </c>
      <c r="G658" s="2">
        <f>IF(front!J658-front!H658&gt;0,front!J658-front!H658,0)</f>
        <v>7267.8000000000011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13188.191641661409</v>
      </c>
      <c r="J658" s="4">
        <f>D658/(constants!$A$4+constants!$B$4*data!D658+constants!$C$4*data!D658^2+constants!$D$4*data!D658^3+constants!$E$4*data!D658^4+constants!$F$4*data!D658^5+constants!$G$4*data!D658^6+constants!$H$4*data!D658^7)</f>
        <v>55588.492458002198</v>
      </c>
      <c r="K658" s="4">
        <f>E658/(constants!$A$4+constants!$B$4*data!E658+constants!$C$4*data!E658^2+constants!$D$4*data!E658^3+constants!$E$4*data!E658^4+constants!$F$4*data!E658^5+constants!$G$4*data!E658^6+constants!$H$4*data!E658^7)</f>
        <v>55588.492458002198</v>
      </c>
      <c r="L658" s="4">
        <f>F658/(constants!$A$4+constants!$B$4*data!F658+constants!$C$4*data!F658^2+constants!$D$4*data!F658^3+constants!$E$4*data!F658^4+constants!$F$4*data!F658^5+constants!$G$4*data!F658^6+constants!$H$4*data!F658^7)</f>
        <v>7369.1209332301896</v>
      </c>
      <c r="M658" s="4">
        <f>G658/(constants!$A$4+constants!$B$4*data!G658+constants!$C$4*data!G658^2+constants!$D$4*data!G658^3+constants!$E$4*data!G658^4+constants!$F$4*data!G658^5+constants!$G$4*data!G658^6+constants!$H$4*data!G658^7)</f>
        <v>7256.5832189119383</v>
      </c>
      <c r="N658" s="4"/>
      <c r="O658" s="4">
        <f t="shared" si="210"/>
        <v>21980.319402769015</v>
      </c>
      <c r="P658" s="4">
        <f t="shared" si="211"/>
        <v>11117.698491600439</v>
      </c>
      <c r="Q658" s="4">
        <f t="shared" si="211"/>
        <v>11117.698491600439</v>
      </c>
      <c r="R658" s="4">
        <f t="shared" si="212"/>
        <v>1228.1868222050316</v>
      </c>
      <c r="S658" s="4">
        <f t="shared" si="212"/>
        <v>1209.430536485323</v>
      </c>
      <c r="T658" s="4">
        <f t="shared" si="213"/>
        <v>1.97705662007073</v>
      </c>
      <c r="U658" s="4">
        <f t="shared" si="214"/>
        <v>1</v>
      </c>
      <c r="V658" s="4"/>
      <c r="W658" s="4"/>
      <c r="X658">
        <f>IF(front!E658&gt;$X$2,O658,P658)</f>
        <v>21980.319402769015</v>
      </c>
      <c r="Y658">
        <f t="shared" si="207"/>
        <v>21712.510969552161</v>
      </c>
      <c r="Z658">
        <f>SUMPRODUCT($B$7:$B$456,Y$7:Y$456,EXP(constants!$B$32+constants!$A$32*ABS($A$7:$A$456-$A658)))</f>
        <v>0.14033219326422156</v>
      </c>
      <c r="AA658">
        <f t="shared" si="208"/>
        <v>21712.370637358898</v>
      </c>
      <c r="AB658">
        <f t="shared" si="216"/>
        <v>21708.213028339145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7.1594003791060259E-6</v>
      </c>
      <c r="AL658" s="17">
        <f t="shared" si="209"/>
        <v>3.2980146130682127E-10</v>
      </c>
      <c r="AQ658">
        <f t="shared" si="219"/>
        <v>3.2980146130682127E-10</v>
      </c>
    </row>
    <row r="659" spans="1:43" x14ac:dyDescent="0.2">
      <c r="A659">
        <f>front!A659</f>
        <v>494.75</v>
      </c>
      <c r="B659" s="1">
        <f t="shared" si="218"/>
        <v>0.45999999999997954</v>
      </c>
      <c r="C659">
        <f>front!D659-front!B659</f>
        <v>13224.530000000002</v>
      </c>
      <c r="D659" s="2">
        <f>front!E659-front!C659</f>
        <v>52598.1</v>
      </c>
      <c r="E659" s="2">
        <f>IF(front!F659-front!C659&gt;0,front!F659-front!C659,0)</f>
        <v>52598.1</v>
      </c>
      <c r="F659" s="2">
        <f>front!I659-front!H659</f>
        <v>7346.2000000000007</v>
      </c>
      <c r="G659" s="2">
        <f>IF(front!J659-front!H659&gt;0,front!J659-front!H659,0)</f>
        <v>7263.2000000000007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13258.453612893791</v>
      </c>
      <c r="J659" s="4">
        <f>D659/(constants!$A$4+constants!$B$4*data!D659+constants!$C$4*data!D659^2+constants!$D$4*data!D659^3+constants!$E$4*data!D659^4+constants!$F$4*data!D659^5+constants!$G$4*data!D659^6+constants!$H$4*data!D659^7)</f>
        <v>55357.354697861752</v>
      </c>
      <c r="K659" s="4">
        <f>E659/(constants!$A$4+constants!$B$4*data!E659+constants!$C$4*data!E659^2+constants!$D$4*data!E659^3+constants!$E$4*data!E659^4+constants!$F$4*data!E659^5+constants!$G$4*data!E659^6+constants!$H$4*data!E659^7)</f>
        <v>55357.354697861752</v>
      </c>
      <c r="L659" s="4">
        <f>F659/(constants!$A$4+constants!$B$4*data!F659+constants!$C$4*data!F659^2+constants!$D$4*data!F659^3+constants!$E$4*data!F659^4+constants!$F$4*data!F659^5+constants!$G$4*data!F659^6+constants!$H$4*data!F659^7)</f>
        <v>7335.0772148210763</v>
      </c>
      <c r="M659" s="4">
        <f>G659/(constants!$A$4+constants!$B$4*data!G659+constants!$C$4*data!G659^2+constants!$D$4*data!G659^3+constants!$E$4*data!G659^4+constants!$F$4*data!G659^5+constants!$G$4*data!G659^6+constants!$H$4*data!G659^7)</f>
        <v>7251.9779963757428</v>
      </c>
      <c r="N659" s="4"/>
      <c r="O659" s="4">
        <f t="shared" si="210"/>
        <v>22097.422688156315</v>
      </c>
      <c r="P659" s="4">
        <f t="shared" si="211"/>
        <v>11071.470939572351</v>
      </c>
      <c r="Q659" s="4">
        <f t="shared" si="211"/>
        <v>11071.470939572351</v>
      </c>
      <c r="R659" s="4">
        <f t="shared" si="212"/>
        <v>1222.5128691368459</v>
      </c>
      <c r="S659" s="4">
        <f t="shared" si="212"/>
        <v>1208.6629993959571</v>
      </c>
      <c r="T659" s="4">
        <f t="shared" si="213"/>
        <v>1.9958886049345359</v>
      </c>
      <c r="U659" s="4">
        <f t="shared" si="214"/>
        <v>1</v>
      </c>
      <c r="V659" s="4"/>
      <c r="W659" s="4"/>
      <c r="X659">
        <f>IF(front!E659&gt;$X$2,O659,P659)</f>
        <v>22097.422688156315</v>
      </c>
      <c r="Y659">
        <f t="shared" si="207"/>
        <v>21829.614254939464</v>
      </c>
      <c r="Z659">
        <f>SUMPRODUCT($B$7:$B$456,Y$7:Y$456,EXP(constants!$B$32+constants!$A$32*ABS($A$7:$A$456-$A659)))</f>
        <v>0.13670804875612111</v>
      </c>
      <c r="AA659">
        <f t="shared" si="208"/>
        <v>21829.47754689071</v>
      </c>
      <c r="AB659">
        <f t="shared" si="216"/>
        <v>21825.319937870958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7.1878325435058125E-6</v>
      </c>
      <c r="AL659" s="17">
        <f t="shared" si="209"/>
        <v>3.2933457855220699E-10</v>
      </c>
      <c r="AQ659">
        <f t="shared" si="219"/>
        <v>3.2933457855220699E-10</v>
      </c>
    </row>
    <row r="660" spans="1:43" x14ac:dyDescent="0.2">
      <c r="A660">
        <f>front!A660</f>
        <v>495.21</v>
      </c>
      <c r="B660" s="1">
        <f t="shared" si="218"/>
        <v>0.45999999999997954</v>
      </c>
      <c r="C660">
        <f>front!D660-front!B660</f>
        <v>13278.130000000001</v>
      </c>
      <c r="D660" s="2">
        <f>front!E660-front!C660</f>
        <v>52753.7</v>
      </c>
      <c r="E660" s="2">
        <f>IF(front!F660-front!C660&gt;0,front!F660-front!C660,0)</f>
        <v>52753.7</v>
      </c>
      <c r="F660" s="2">
        <f>front!I660-front!H660</f>
        <v>7143.3000000000011</v>
      </c>
      <c r="G660" s="2">
        <f>IF(front!J660-front!H660&gt;0,front!J660-front!H660,0)</f>
        <v>7099.6999999999989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13312.89424152526</v>
      </c>
      <c r="J660" s="4">
        <f>D660/(constants!$A$4+constants!$B$4*data!D660+constants!$C$4*data!D660^2+constants!$D$4*data!D660^3+constants!$E$4*data!D660^4+constants!$F$4*data!D660^5+constants!$G$4*data!D660^6+constants!$H$4*data!D660^7)</f>
        <v>55529.597036653198</v>
      </c>
      <c r="K660" s="4">
        <f>E660/(constants!$A$4+constants!$B$4*data!E660+constants!$C$4*data!E660^2+constants!$D$4*data!E660^3+constants!$E$4*data!E660^4+constants!$F$4*data!E660^5+constants!$G$4*data!E660^6+constants!$H$4*data!E660^7)</f>
        <v>55529.597036653198</v>
      </c>
      <c r="L660" s="4">
        <f>F660/(constants!$A$4+constants!$B$4*data!F660+constants!$C$4*data!F660^2+constants!$D$4*data!F660^3+constants!$E$4*data!F660^4+constants!$F$4*data!F660^5+constants!$G$4*data!F660^6+constants!$H$4*data!F660^7)</f>
        <v>7131.9531250793634</v>
      </c>
      <c r="M660" s="4">
        <f>G660/(constants!$A$4+constants!$B$4*data!G660+constants!$C$4*data!G660^2+constants!$D$4*data!G660^3+constants!$E$4*data!G660^4+constants!$F$4*data!G660^5+constants!$G$4*data!G660^6+constants!$H$4*data!G660^7)</f>
        <v>7088.3130200781552</v>
      </c>
      <c r="N660" s="4"/>
      <c r="O660" s="4">
        <f t="shared" si="210"/>
        <v>22188.157069208766</v>
      </c>
      <c r="P660" s="4">
        <f t="shared" si="211"/>
        <v>11105.919407330639</v>
      </c>
      <c r="Q660" s="4">
        <f t="shared" si="211"/>
        <v>11105.919407330639</v>
      </c>
      <c r="R660" s="4">
        <f t="shared" si="212"/>
        <v>1188.658854179894</v>
      </c>
      <c r="S660" s="4">
        <f t="shared" si="212"/>
        <v>1181.3855033463592</v>
      </c>
      <c r="T660" s="4">
        <f t="shared" si="213"/>
        <v>1.9978676465600065</v>
      </c>
      <c r="U660" s="4">
        <f t="shared" si="214"/>
        <v>1</v>
      </c>
      <c r="V660" s="4"/>
      <c r="W660" s="4"/>
      <c r="X660">
        <f>IF(front!E660&gt;$X$2,O660,P660)</f>
        <v>22188.157069208766</v>
      </c>
      <c r="Y660">
        <f t="shared" si="207"/>
        <v>21920.348635991912</v>
      </c>
      <c r="Z660">
        <f>SUMPRODUCT($B$7:$B$456,Y$7:Y$456,EXP(constants!$B$32+constants!$A$32*ABS($A$7:$A$456-$A660)))</f>
        <v>0.13317749947453342</v>
      </c>
      <c r="AA660">
        <f t="shared" si="208"/>
        <v>21920.215458492436</v>
      </c>
      <c r="AB660">
        <f t="shared" si="216"/>
        <v>21916.057849472683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7.2162924336542684E-6</v>
      </c>
      <c r="AL660" s="17">
        <f t="shared" si="209"/>
        <v>3.2926963796218937E-10</v>
      </c>
      <c r="AQ660">
        <f t="shared" si="219"/>
        <v>3.2926963796218937E-10</v>
      </c>
    </row>
    <row r="661" spans="1:43" x14ac:dyDescent="0.2">
      <c r="A661">
        <f>front!A661</f>
        <v>495.67</v>
      </c>
      <c r="B661" s="1">
        <f t="shared" si="218"/>
        <v>0.46000000000003638</v>
      </c>
      <c r="C661">
        <f>front!D661-front!B661</f>
        <v>13357.669999999998</v>
      </c>
      <c r="D661" s="2">
        <f>front!E661-front!C661</f>
        <v>52873.2</v>
      </c>
      <c r="E661" s="2">
        <f>IF(front!F661-front!C661&gt;0,front!F661-front!C661,0)</f>
        <v>52873.2</v>
      </c>
      <c r="F661" s="2">
        <f>front!I661-front!H661</f>
        <v>7481.7999999999993</v>
      </c>
      <c r="G661" s="2">
        <f>IF(front!J661-front!H661&gt;0,front!J661-front!H661,0)</f>
        <v>7382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13393.698149998101</v>
      </c>
      <c r="J661" s="4">
        <f>D661/(constants!$A$4+constants!$B$4*data!D661+constants!$C$4*data!D661^2+constants!$D$4*data!D661^3+constants!$E$4*data!D661^4+constants!$F$4*data!D661^5+constants!$G$4*data!D661^6+constants!$H$4*data!D661^7)</f>
        <v>55661.894275558909</v>
      </c>
      <c r="K661" s="4">
        <f>E661/(constants!$A$4+constants!$B$4*data!E661+constants!$C$4*data!E661^2+constants!$D$4*data!E661^3+constants!$E$4*data!E661^4+constants!$F$4*data!E661^5+constants!$G$4*data!E661^6+constants!$H$4*data!E661^7)</f>
        <v>55661.894275558909</v>
      </c>
      <c r="L661" s="4">
        <f>F661/(constants!$A$4+constants!$B$4*data!F661+constants!$C$4*data!F661^2+constants!$D$4*data!F661^3+constants!$E$4*data!F661^4+constants!$F$4*data!F661^5+constants!$G$4*data!F661^6+constants!$H$4*data!F661^7)</f>
        <v>7470.8624030162682</v>
      </c>
      <c r="M661" s="4">
        <f>G661/(constants!$A$4+constants!$B$4*data!G661+constants!$C$4*data!G661^2+constants!$D$4*data!G661^3+constants!$E$4*data!G661^4+constants!$F$4*data!G661^5+constants!$G$4*data!G661^6+constants!$H$4*data!G661^7)</f>
        <v>7370.9232980004244</v>
      </c>
      <c r="N661" s="4"/>
      <c r="O661" s="4">
        <f t="shared" si="210"/>
        <v>22322.830249996834</v>
      </c>
      <c r="P661" s="4">
        <f t="shared" si="211"/>
        <v>11132.378855111781</v>
      </c>
      <c r="Q661" s="4">
        <f t="shared" si="211"/>
        <v>11132.378855111781</v>
      </c>
      <c r="R661" s="4">
        <f t="shared" si="212"/>
        <v>1245.1437338360447</v>
      </c>
      <c r="S661" s="4">
        <f t="shared" si="212"/>
        <v>1228.4872163334039</v>
      </c>
      <c r="T661" s="4">
        <f t="shared" si="213"/>
        <v>2.0052165436093299</v>
      </c>
      <c r="U661" s="4">
        <f t="shared" si="214"/>
        <v>1</v>
      </c>
      <c r="V661" s="4"/>
      <c r="W661" s="4"/>
      <c r="X661">
        <f>IF(front!E661&gt;$X$2,O661,P661)</f>
        <v>22322.830249996834</v>
      </c>
      <c r="Y661">
        <f t="shared" si="207"/>
        <v>22055.021816779983</v>
      </c>
      <c r="Z661">
        <f>SUMPRODUCT($B$7:$B$456,Y$7:Y$456,EXP(constants!$B$32+constants!$A$32*ABS($A$7:$A$456-$A661)))</f>
        <v>0.12973812827896974</v>
      </c>
      <c r="AA661">
        <f t="shared" si="208"/>
        <v>22054.892078651705</v>
      </c>
      <c r="AB661">
        <f t="shared" si="216"/>
        <v>22050.734469631952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7.2447797328044901E-6</v>
      </c>
      <c r="AL661" s="17">
        <f t="shared" si="209"/>
        <v>3.2855049534889315E-10</v>
      </c>
      <c r="AQ661">
        <f t="shared" si="219"/>
        <v>3.2855049534889315E-10</v>
      </c>
    </row>
    <row r="662" spans="1:43" x14ac:dyDescent="0.2">
      <c r="A662">
        <f>front!A662</f>
        <v>496.14</v>
      </c>
      <c r="B662" s="1">
        <f t="shared" si="218"/>
        <v>0.46999999999997044</v>
      </c>
      <c r="C662">
        <f>front!D662-front!B662</f>
        <v>13469.530000000002</v>
      </c>
      <c r="D662" s="2">
        <f>front!E662-front!C662</f>
        <v>52425.2</v>
      </c>
      <c r="E662" s="2">
        <f>IF(front!F662-front!C662&gt;0,front!F662-front!C662,0)</f>
        <v>52425.2</v>
      </c>
      <c r="F662" s="2">
        <f>front!I662-front!H662</f>
        <v>7919.1999999999989</v>
      </c>
      <c r="G662" s="2">
        <f>IF(front!J662-front!H662&gt;0,front!J662-front!H662,0)</f>
        <v>7842.6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13507.369008881882</v>
      </c>
      <c r="J662" s="4">
        <f>D662/(constants!$A$4+constants!$B$4*data!D662+constants!$C$4*data!D662^2+constants!$D$4*data!D662^3+constants!$E$4*data!D662^4+constants!$F$4*data!D662^5+constants!$G$4*data!D662^6+constants!$H$4*data!D662^7)</f>
        <v>55165.988320067809</v>
      </c>
      <c r="K662" s="4">
        <f>E662/(constants!$A$4+constants!$B$4*data!E662+constants!$C$4*data!E662^2+constants!$D$4*data!E662^3+constants!$E$4*data!E662^4+constants!$F$4*data!E662^5+constants!$G$4*data!E662^6+constants!$H$4*data!E662^7)</f>
        <v>55165.988320067809</v>
      </c>
      <c r="L662" s="4">
        <f>F662/(constants!$A$4+constants!$B$4*data!F662+constants!$C$4*data!F662^2+constants!$D$4*data!F662^3+constants!$E$4*data!F662^4+constants!$F$4*data!F662^5+constants!$G$4*data!F662^6+constants!$H$4*data!F662^7)</f>
        <v>7909.0647879835888</v>
      </c>
      <c r="M662" s="4">
        <f>G662/(constants!$A$4+constants!$B$4*data!G662+constants!$C$4*data!G662^2+constants!$D$4*data!G662^3+constants!$E$4*data!G662^4+constants!$F$4*data!G662^5+constants!$G$4*data!G662^6+constants!$H$4*data!G662^7)</f>
        <v>7832.3008496636457</v>
      </c>
      <c r="N662" s="4"/>
      <c r="O662" s="4">
        <f t="shared" si="210"/>
        <v>22512.281681469802</v>
      </c>
      <c r="P662" s="4">
        <f t="shared" si="211"/>
        <v>11033.197664013562</v>
      </c>
      <c r="Q662" s="4">
        <f t="shared" si="211"/>
        <v>11033.197664013562</v>
      </c>
      <c r="R662" s="4">
        <f t="shared" si="212"/>
        <v>1318.1774646639315</v>
      </c>
      <c r="S662" s="4">
        <f t="shared" si="212"/>
        <v>1305.3834749439409</v>
      </c>
      <c r="T662" s="4">
        <f t="shared" si="213"/>
        <v>2.0404131573657023</v>
      </c>
      <c r="U662" s="4">
        <f t="shared" si="214"/>
        <v>1</v>
      </c>
      <c r="V662" s="4"/>
      <c r="W662" s="4"/>
      <c r="X662">
        <f>IF(front!E662&gt;$X$2,O662,P662)</f>
        <v>22512.281681469802</v>
      </c>
      <c r="Y662">
        <f t="shared" si="207"/>
        <v>22244.473248252951</v>
      </c>
      <c r="Z662">
        <f>SUMPRODUCT($B$7:$B$456,Y$7:Y$456,EXP(constants!$B$32+constants!$A$32*ABS($A$7:$A$456-$A662)))</f>
        <v>0.126315711638393</v>
      </c>
      <c r="AA662">
        <f t="shared" si="208"/>
        <v>22244.346932541313</v>
      </c>
      <c r="AB662">
        <f t="shared" si="216"/>
        <v>22240.189323521561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7.2739143004896584E-6</v>
      </c>
      <c r="AL662" s="17">
        <f t="shared" si="209"/>
        <v>3.2706170773450458E-10</v>
      </c>
      <c r="AQ662">
        <f t="shared" si="219"/>
        <v>3.2706170773450458E-10</v>
      </c>
    </row>
    <row r="663" spans="1:43" x14ac:dyDescent="0.2">
      <c r="A663">
        <f>front!A663</f>
        <v>496.6</v>
      </c>
      <c r="B663" s="1">
        <f t="shared" si="218"/>
        <v>0.46000000000003638</v>
      </c>
      <c r="C663">
        <f>front!D663-front!B663</f>
        <v>13489.14</v>
      </c>
      <c r="D663" s="2">
        <f>front!E663-front!C663</f>
        <v>52750.5</v>
      </c>
      <c r="E663" s="2">
        <f>IF(front!F663-front!C663&gt;0,front!F663-front!C663,0)</f>
        <v>52750.5</v>
      </c>
      <c r="F663" s="2">
        <f>front!I663-front!H663</f>
        <v>7978.1999999999989</v>
      </c>
      <c r="G663" s="2">
        <f>IF(front!J663-front!H663&gt;0,front!J663-front!H663,0)</f>
        <v>7935.3000000000011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13527.300498600598</v>
      </c>
      <c r="J663" s="4">
        <f>D663/(constants!$A$4+constants!$B$4*data!D663+constants!$C$4*data!D663^2+constants!$D$4*data!D663^3+constants!$E$4*data!D663^4+constants!$F$4*data!D663^5+constants!$G$4*data!D663^6+constants!$H$4*data!D663^7)</f>
        <v>55526.054543656188</v>
      </c>
      <c r="K663" s="4">
        <f>E663/(constants!$A$4+constants!$B$4*data!E663+constants!$C$4*data!E663^2+constants!$D$4*data!E663^3+constants!$E$4*data!E663^4+constants!$F$4*data!E663^5+constants!$G$4*data!E663^6+constants!$H$4*data!E663^7)</f>
        <v>55526.054543656188</v>
      </c>
      <c r="L663" s="4">
        <f>F663/(constants!$A$4+constants!$B$4*data!F663+constants!$C$4*data!F663^2+constants!$D$4*data!F663^3+constants!$E$4*data!F663^4+constants!$F$4*data!F663^5+constants!$G$4*data!F663^6+constants!$H$4*data!F663^7)</f>
        <v>7968.1980714877445</v>
      </c>
      <c r="M663" s="4">
        <f>G663/(constants!$A$4+constants!$B$4*data!G663+constants!$C$4*data!G663^2+constants!$D$4*data!G663^3+constants!$E$4*data!G663^4+constants!$F$4*data!G663^5+constants!$G$4*data!G663^6+constants!$H$4*data!G663^7)</f>
        <v>7925.2005494365158</v>
      </c>
      <c r="N663" s="4"/>
      <c r="O663" s="4">
        <f t="shared" si="210"/>
        <v>22545.500831000998</v>
      </c>
      <c r="P663" s="4">
        <f t="shared" si="211"/>
        <v>11105.210908731236</v>
      </c>
      <c r="Q663" s="4">
        <f t="shared" si="211"/>
        <v>11105.210908731236</v>
      </c>
      <c r="R663" s="4">
        <f t="shared" si="212"/>
        <v>1328.033011914624</v>
      </c>
      <c r="S663" s="4">
        <f t="shared" si="212"/>
        <v>1320.8667582394194</v>
      </c>
      <c r="T663" s="4">
        <f t="shared" si="213"/>
        <v>2.0301731337020423</v>
      </c>
      <c r="U663" s="4">
        <f t="shared" si="214"/>
        <v>1</v>
      </c>
      <c r="V663" s="4"/>
      <c r="W663" s="4"/>
      <c r="X663">
        <f>IF(front!E663&gt;$X$2,O663,P663)</f>
        <v>22545.500831000998</v>
      </c>
      <c r="Y663">
        <f t="shared" si="207"/>
        <v>22277.692397784143</v>
      </c>
      <c r="Z663">
        <f>SUMPRODUCT($B$7:$B$456,Y$7:Y$456,EXP(constants!$B$32+constants!$A$32*ABS($A$7:$A$456-$A663)))</f>
        <v>0.12305354932215809</v>
      </c>
      <c r="AA663">
        <f t="shared" si="208"/>
        <v>22277.56934423482</v>
      </c>
      <c r="AB663">
        <f t="shared" si="216"/>
        <v>22273.411735215068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7.3024560447739062E-6</v>
      </c>
      <c r="AL663" s="17">
        <f t="shared" si="209"/>
        <v>3.2785529812787773E-10</v>
      </c>
      <c r="AQ663">
        <f t="shared" si="219"/>
        <v>3.2785529812787773E-10</v>
      </c>
    </row>
    <row r="664" spans="1:43" x14ac:dyDescent="0.2">
      <c r="A664">
        <f>front!A664</f>
        <v>497.06</v>
      </c>
      <c r="B664" s="1">
        <f t="shared" si="218"/>
        <v>0.45999999999997954</v>
      </c>
      <c r="C664">
        <f>front!D664-front!B664</f>
        <v>13579.4</v>
      </c>
      <c r="D664" s="2">
        <f>front!E664-front!C664</f>
        <v>52537.1</v>
      </c>
      <c r="E664" s="2">
        <f>IF(front!F664-front!C664&gt;0,front!F664-front!C664,0)</f>
        <v>52537.1</v>
      </c>
      <c r="F664" s="2">
        <f>front!I664-front!H664</f>
        <v>7277.7000000000007</v>
      </c>
      <c r="G664" s="2">
        <f>IF(front!J664-front!H664&gt;0,front!J664-front!H664,0)</f>
        <v>7168.2999999999993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13619.055787203706</v>
      </c>
      <c r="J664" s="4">
        <f>D664/(constants!$A$4+constants!$B$4*data!D664+constants!$C$4*data!D664^2+constants!$D$4*data!D664^3+constants!$E$4*data!D664^4+constants!$F$4*data!D664^5+constants!$G$4*data!D664^6+constants!$H$4*data!D664^7)</f>
        <v>55289.836579802686</v>
      </c>
      <c r="K664" s="4">
        <f>E664/(constants!$A$4+constants!$B$4*data!E664+constants!$C$4*data!E664^2+constants!$D$4*data!E664^3+constants!$E$4*data!E664^4+constants!$F$4*data!E664^5+constants!$G$4*data!E664^6+constants!$H$4*data!E664^7)</f>
        <v>55289.836579802686</v>
      </c>
      <c r="L664" s="4">
        <f>F664/(constants!$A$4+constants!$B$4*data!F664+constants!$C$4*data!F664^2+constants!$D$4*data!F664^3+constants!$E$4*data!F664^4+constants!$F$4*data!F664^5+constants!$G$4*data!F664^6+constants!$H$4*data!F664^7)</f>
        <v>7266.4945681137879</v>
      </c>
      <c r="M664" s="4">
        <f>G664/(constants!$A$4+constants!$B$4*data!G664+constants!$C$4*data!G664^2+constants!$D$4*data!G664^3+constants!$E$4*data!G664^4+constants!$F$4*data!G664^5+constants!$G$4*data!G664^6+constants!$H$4*data!G664^7)</f>
        <v>7156.9773869933106</v>
      </c>
      <c r="N664" s="4"/>
      <c r="O664" s="4">
        <f t="shared" si="210"/>
        <v>22698.426312006177</v>
      </c>
      <c r="P664" s="4">
        <f t="shared" si="211"/>
        <v>11057.967315960537</v>
      </c>
      <c r="Q664" s="4">
        <f t="shared" si="211"/>
        <v>11057.967315960537</v>
      </c>
      <c r="R664" s="4">
        <f t="shared" si="212"/>
        <v>1211.0824280189647</v>
      </c>
      <c r="S664" s="4">
        <f t="shared" si="212"/>
        <v>1192.829564498885</v>
      </c>
      <c r="T664" s="4">
        <f t="shared" si="213"/>
        <v>2.0526761983863313</v>
      </c>
      <c r="U664" s="4">
        <f t="shared" si="214"/>
        <v>1</v>
      </c>
      <c r="V664" s="4"/>
      <c r="W664" s="4"/>
      <c r="X664">
        <f>IF(front!E664&gt;$X$2,O664,P664)</f>
        <v>22698.426312006177</v>
      </c>
      <c r="Y664">
        <f t="shared" si="207"/>
        <v>22430.617878789322</v>
      </c>
      <c r="Z664">
        <f>SUMPRODUCT($B$7:$B$456,Y$7:Y$456,EXP(constants!$B$32+constants!$A$32*ABS($A$7:$A$456-$A664)))</f>
        <v>0.11987563387307446</v>
      </c>
      <c r="AA664">
        <f t="shared" si="208"/>
        <v>22430.498003155448</v>
      </c>
      <c r="AB664">
        <f t="shared" si="216"/>
        <v>22426.340394135696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7.3310242392012374E-6</v>
      </c>
      <c r="AL664" s="17">
        <f t="shared" si="209"/>
        <v>3.2689347037282286E-10</v>
      </c>
      <c r="AQ664">
        <f t="shared" si="219"/>
        <v>3.2689347037282286E-10</v>
      </c>
    </row>
    <row r="665" spans="1:43" x14ac:dyDescent="0.2">
      <c r="A665">
        <f>front!A665</f>
        <v>497.52</v>
      </c>
      <c r="B665" s="1">
        <f t="shared" si="218"/>
        <v>0.45999999999997954</v>
      </c>
      <c r="C665">
        <f>front!D665-front!B665</f>
        <v>13647.140000000001</v>
      </c>
      <c r="D665" s="2">
        <f>front!E665-front!C665</f>
        <v>51431.7</v>
      </c>
      <c r="E665" s="2">
        <f>IF(front!F665-front!C665&gt;0,front!F665-front!C665,0)</f>
        <v>51431.7</v>
      </c>
      <c r="F665" s="2">
        <f>front!I665-front!H665</f>
        <v>6670.3000000000011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13687.934820709534</v>
      </c>
      <c r="J665" s="4">
        <f>D665/(constants!$A$4+constants!$B$4*data!D665+constants!$C$4*data!D665^2+constants!$D$4*data!D665^3+constants!$E$4*data!D665^4+constants!$F$4*data!D665^5+constants!$G$4*data!D665^6+constants!$H$4*data!D665^7)</f>
        <v>54066.852238070103</v>
      </c>
      <c r="K665" s="4">
        <f>E665/(constants!$A$4+constants!$B$4*data!E665+constants!$C$4*data!E665^2+constants!$D$4*data!E665^3+constants!$E$4*data!E665^4+constants!$F$4*data!E665^5+constants!$G$4*data!E665^6+constants!$H$4*data!E665^7)</f>
        <v>54066.852238070103</v>
      </c>
      <c r="L665" s="4">
        <f>F665/(constants!$A$4+constants!$B$4*data!F665+constants!$C$4*data!F665^2+constants!$D$4*data!F665^3+constants!$E$4*data!F665^4+constants!$F$4*data!F665^5+constants!$G$4*data!F665^6+constants!$H$4*data!F665^7)</f>
        <v>6658.6618466866576</v>
      </c>
      <c r="M665" s="4"/>
      <c r="N665" s="4"/>
      <c r="O665" s="4">
        <f t="shared" si="210"/>
        <v>22813.224701182557</v>
      </c>
      <c r="P665" s="4">
        <f t="shared" si="211"/>
        <v>10813.370447614019</v>
      </c>
      <c r="Q665" s="4">
        <f t="shared" si="211"/>
        <v>10813.370447614019</v>
      </c>
      <c r="R665" s="4">
        <f t="shared" si="212"/>
        <v>1109.7769744477762</v>
      </c>
      <c r="S665" s="4"/>
      <c r="T665" s="4">
        <f t="shared" si="213"/>
        <v>2.1097237731475591</v>
      </c>
      <c r="U665" s="4">
        <f t="shared" si="214"/>
        <v>1</v>
      </c>
      <c r="V665" s="4"/>
      <c r="W665" s="4"/>
      <c r="X665">
        <f>IF(front!E665&gt;$X$2,O665,P665)</f>
        <v>22813.224701182557</v>
      </c>
      <c r="Y665">
        <f t="shared" si="207"/>
        <v>22545.416267965702</v>
      </c>
      <c r="Z665">
        <f>SUMPRODUCT($B$7:$B$456,Y$7:Y$456,EXP(constants!$B$32+constants!$A$32*ABS($A$7:$A$456-$A665)))</f>
        <v>0.11677978957640495</v>
      </c>
      <c r="AA665">
        <f t="shared" si="208"/>
        <v>22545.299488176126</v>
      </c>
      <c r="AB665">
        <f t="shared" si="216"/>
        <v>22541.141879156374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7.3596185659164102E-6</v>
      </c>
      <c r="AL665" s="17">
        <f t="shared" si="209"/>
        <v>3.2649714931796754E-10</v>
      </c>
      <c r="AQ665">
        <f t="shared" si="219"/>
        <v>3.2649714931796754E-10</v>
      </c>
    </row>
    <row r="666" spans="1:43" x14ac:dyDescent="0.2">
      <c r="A666">
        <f>front!A666</f>
        <v>497.98</v>
      </c>
      <c r="B666" s="1">
        <f t="shared" si="218"/>
        <v>0.46000000000003638</v>
      </c>
      <c r="C666">
        <f>front!D666-front!B666</f>
        <v>13721.46</v>
      </c>
      <c r="D666" s="2">
        <f>front!E666-front!C666</f>
        <v>51834.9</v>
      </c>
      <c r="E666" s="2">
        <f>IF(front!F666-front!C666&gt;0,front!F666-front!C666,0)</f>
        <v>51834.9</v>
      </c>
      <c r="F666" s="2">
        <f>front!I666-front!H666</f>
        <v>6655.5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13763.521137428746</v>
      </c>
      <c r="J666" s="4">
        <f>D666/(constants!$A$4+constants!$B$4*data!D666+constants!$C$4*data!D666^2+constants!$D$4*data!D666^3+constants!$E$4*data!D666^4+constants!$F$4*data!D666^5+constants!$G$4*data!D666^6+constants!$H$4*data!D666^7)</f>
        <v>54512.832253073473</v>
      </c>
      <c r="K666" s="4">
        <f>E666/(constants!$A$4+constants!$B$4*data!E666+constants!$C$4*data!E666^2+constants!$D$4*data!E666^3+constants!$E$4*data!E666^4+constants!$F$4*data!E666^5+constants!$G$4*data!E666^6+constants!$H$4*data!E666^7)</f>
        <v>54512.832253073473</v>
      </c>
      <c r="L666" s="4">
        <f>F666/(constants!$A$4+constants!$B$4*data!F666+constants!$C$4*data!F666^2+constants!$D$4*data!F666^3+constants!$E$4*data!F666^4+constants!$F$4*data!F666^5+constants!$G$4*data!F666^6+constants!$H$4*data!F666^7)</f>
        <v>6643.857649884586</v>
      </c>
      <c r="M666" s="4"/>
      <c r="N666" s="4"/>
      <c r="O666" s="4">
        <f t="shared" si="210"/>
        <v>22939.201895714577</v>
      </c>
      <c r="P666" s="4">
        <f t="shared" si="211"/>
        <v>10902.566450614695</v>
      </c>
      <c r="Q666" s="4">
        <f t="shared" si="211"/>
        <v>10902.566450614695</v>
      </c>
      <c r="R666" s="4">
        <f t="shared" si="212"/>
        <v>1107.3096083140977</v>
      </c>
      <c r="S666" s="4"/>
      <c r="T666" s="4">
        <f t="shared" si="213"/>
        <v>2.1040185354175254</v>
      </c>
      <c r="U666" s="4">
        <f t="shared" si="214"/>
        <v>1</v>
      </c>
      <c r="V666" s="4"/>
      <c r="W666" s="4"/>
      <c r="X666">
        <f>IF(front!E666&gt;$X$2,O666,P666)</f>
        <v>22939.201895714577</v>
      </c>
      <c r="Y666">
        <f t="shared" si="207"/>
        <v>22671.393462497726</v>
      </c>
      <c r="Z666">
        <f>SUMPRODUCT($B$7:$B$456,Y$7:Y$456,EXP(constants!$B$32+constants!$A$32*ABS($A$7:$A$456-$A666)))</f>
        <v>0.11376389690626304</v>
      </c>
      <c r="AA666">
        <f t="shared" si="208"/>
        <v>22671.279698600822</v>
      </c>
      <c r="AB666">
        <f t="shared" si="216"/>
        <v>22667.122089581069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7.3882387068146266E-6</v>
      </c>
      <c r="AL666" s="17">
        <f t="shared" si="209"/>
        <v>3.2594515870237566E-10</v>
      </c>
      <c r="AQ666">
        <f t="shared" si="219"/>
        <v>3.2594515870237566E-10</v>
      </c>
    </row>
    <row r="667" spans="1:43" x14ac:dyDescent="0.2">
      <c r="A667">
        <f>front!A667</f>
        <v>498.44</v>
      </c>
      <c r="B667" s="1">
        <f t="shared" si="218"/>
        <v>0.45999999999997954</v>
      </c>
      <c r="C667">
        <f>front!D667-front!B667</f>
        <v>13816.260000000002</v>
      </c>
      <c r="D667" s="2">
        <f>front!E667-front!C667</f>
        <v>52794.400000000001</v>
      </c>
      <c r="E667" s="2">
        <f>IF(front!F667-front!C667&gt;0,front!F667-front!C667,0)</f>
        <v>52794.400000000001</v>
      </c>
      <c r="F667" s="2">
        <f>front!I667-front!H667</f>
        <v>6925.7000000000007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13859.961750691304</v>
      </c>
      <c r="J667" s="4">
        <f>D667/(constants!$A$4+constants!$B$4*data!D667+constants!$C$4*data!D667^2+constants!$D$4*data!D667^3+constants!$E$4*data!D667^4+constants!$F$4*data!D667^5+constants!$G$4*data!D667^6+constants!$H$4*data!D667^7)</f>
        <v>55574.653996670233</v>
      </c>
      <c r="K667" s="4">
        <f>E667/(constants!$A$4+constants!$B$4*data!E667+constants!$C$4*data!E667^2+constants!$D$4*data!E667^3+constants!$E$4*data!E667^4+constants!$F$4*data!E667^5+constants!$G$4*data!E667^6+constants!$H$4*data!E667^7)</f>
        <v>55574.653996670233</v>
      </c>
      <c r="L667" s="4">
        <f>F667/(constants!$A$4+constants!$B$4*data!F667+constants!$C$4*data!F667^2+constants!$D$4*data!F667^3+constants!$E$4*data!F667^4+constants!$F$4*data!F667^5+constants!$G$4*data!F667^6+constants!$H$4*data!F667^7)</f>
        <v>6914.1803613623879</v>
      </c>
      <c r="M667" s="4"/>
      <c r="N667" s="4"/>
      <c r="O667" s="4">
        <f t="shared" si="210"/>
        <v>23099.936251152172</v>
      </c>
      <c r="P667" s="4">
        <f t="shared" si="211"/>
        <v>11114.930799334046</v>
      </c>
      <c r="Q667" s="4">
        <f t="shared" si="211"/>
        <v>11114.930799334046</v>
      </c>
      <c r="R667" s="4">
        <f t="shared" si="212"/>
        <v>1152.363393560398</v>
      </c>
      <c r="S667" s="4"/>
      <c r="T667" s="4">
        <f t="shared" si="213"/>
        <v>2.0782798083219927</v>
      </c>
      <c r="U667" s="4">
        <f t="shared" si="214"/>
        <v>1</v>
      </c>
      <c r="V667" s="4"/>
      <c r="W667" s="4"/>
      <c r="X667">
        <f>IF(front!E667&gt;$X$2,O667,P667)</f>
        <v>23099.936251152172</v>
      </c>
      <c r="Y667">
        <f t="shared" si="207"/>
        <v>22832.127817935318</v>
      </c>
      <c r="Z667">
        <f>SUMPRODUCT($B$7:$B$456,Y$7:Y$456,EXP(constants!$B$32+constants!$A$32*ABS($A$7:$A$456-$A667)))</f>
        <v>0.11082589107451031</v>
      </c>
      <c r="AA667">
        <f t="shared" si="208"/>
        <v>22832.016992044242</v>
      </c>
      <c r="AB667">
        <f t="shared" si="216"/>
        <v>22827.85938302449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7.4168843435528268E-6</v>
      </c>
      <c r="AL667" s="17">
        <f t="shared" si="209"/>
        <v>3.2490494264513709E-10</v>
      </c>
      <c r="AQ667">
        <f t="shared" si="219"/>
        <v>3.2490494264513709E-10</v>
      </c>
    </row>
    <row r="668" spans="1:43" x14ac:dyDescent="0.2">
      <c r="A668">
        <f>front!A668</f>
        <v>498.91</v>
      </c>
      <c r="B668" s="1">
        <f t="shared" si="218"/>
        <v>0.47000000000002728</v>
      </c>
      <c r="C668">
        <f>front!D668-front!B668</f>
        <v>13879.869999999999</v>
      </c>
      <c r="D668" s="2">
        <f>front!E668-front!C668</f>
        <v>52390.5</v>
      </c>
      <c r="E668" s="2">
        <f>IF(front!F668-front!C668&gt;0,front!F668-front!C668,0)</f>
        <v>52390.5</v>
      </c>
      <c r="F668" s="2">
        <f>front!I668-front!H668</f>
        <v>7128.2000000000007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13924.688560294049</v>
      </c>
      <c r="J668" s="4">
        <f>D668/(constants!$A$4+constants!$B$4*data!D668+constants!$C$4*data!D668^2+constants!$D$4*data!D668^3+constants!$E$4*data!D668^4+constants!$F$4*data!D668^5+constants!$G$4*data!D668^6+constants!$H$4*data!D668^7)</f>
        <v>55127.585435008172</v>
      </c>
      <c r="K668" s="4">
        <f>E668/(constants!$A$4+constants!$B$4*data!E668+constants!$C$4*data!E668^2+constants!$D$4*data!E668^3+constants!$E$4*data!E668^4+constants!$F$4*data!E668^5+constants!$G$4*data!E668^6+constants!$H$4*data!E668^7)</f>
        <v>55127.585435008172</v>
      </c>
      <c r="L668" s="4">
        <f>F668/(constants!$A$4+constants!$B$4*data!F668+constants!$C$4*data!F668^2+constants!$D$4*data!F668^3+constants!$E$4*data!F668^4+constants!$F$4*data!F668^5+constants!$G$4*data!F668^6+constants!$H$4*data!F668^7)</f>
        <v>7116.8389188814053</v>
      </c>
      <c r="M668" s="4"/>
      <c r="N668" s="4"/>
      <c r="O668" s="4">
        <f t="shared" si="210"/>
        <v>23207.814267156748</v>
      </c>
      <c r="P668" s="4">
        <f t="shared" si="211"/>
        <v>11025.517087001634</v>
      </c>
      <c r="Q668" s="4">
        <f t="shared" si="211"/>
        <v>11025.517087001634</v>
      </c>
      <c r="R668" s="4">
        <f t="shared" si="212"/>
        <v>1186.1398198135676</v>
      </c>
      <c r="S668" s="4"/>
      <c r="T668" s="4">
        <f t="shared" si="213"/>
        <v>2.1049184436453552</v>
      </c>
      <c r="U668" s="4">
        <f t="shared" si="214"/>
        <v>1</v>
      </c>
      <c r="V668" s="4"/>
      <c r="W668" s="4"/>
      <c r="X668">
        <f>IF(front!E668&gt;$X$2,O668,P668)</f>
        <v>23207.814267156748</v>
      </c>
      <c r="Y668">
        <f t="shared" si="207"/>
        <v>22940.005833939897</v>
      </c>
      <c r="Z668">
        <f>SUMPRODUCT($B$7:$B$456,Y$7:Y$456,EXP(constants!$B$32+constants!$A$32*ABS($A$7:$A$456-$A668)))</f>
        <v>0.10790236829171956</v>
      </c>
      <c r="AA668">
        <f t="shared" si="208"/>
        <v>22939.897931571606</v>
      </c>
      <c r="AB668">
        <f t="shared" si="216"/>
        <v>22935.740322551854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7.4461787133571033E-6</v>
      </c>
      <c r="AL668" s="17">
        <f t="shared" si="209"/>
        <v>3.2465395093593535E-10</v>
      </c>
      <c r="AQ668">
        <f t="shared" si="219"/>
        <v>3.2465395093593535E-10</v>
      </c>
    </row>
    <row r="669" spans="1:43" x14ac:dyDescent="0.2">
      <c r="A669">
        <f>front!A669</f>
        <v>499.37</v>
      </c>
      <c r="B669" s="1">
        <f t="shared" si="218"/>
        <v>0.45999999999997954</v>
      </c>
      <c r="C669">
        <f>front!D669-front!B669</f>
        <v>13940.460000000001</v>
      </c>
      <c r="D669" s="2">
        <f>front!E669-front!C669</f>
        <v>52678.400000000001</v>
      </c>
      <c r="E669" s="2">
        <f>IF(front!F669-front!C669&gt;0,front!F669-front!C669,0)</f>
        <v>52678.400000000001</v>
      </c>
      <c r="F669" s="2">
        <f>front!I669-front!H669</f>
        <v>7378.5000000000018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13986.354305043034</v>
      </c>
      <c r="J669" s="4">
        <f>D669/(constants!$A$4+constants!$B$4*data!D669+constants!$C$4*data!D669^2+constants!$D$4*data!D669^3+constants!$E$4*data!D669^4+constants!$F$4*data!D669^5+constants!$G$4*data!D669^6+constants!$H$4*data!D669^7)</f>
        <v>55446.240378271941</v>
      </c>
      <c r="K669" s="4">
        <f>E669/(constants!$A$4+constants!$B$4*data!E669+constants!$C$4*data!E669^2+constants!$D$4*data!E669^3+constants!$E$4*data!E669^4+constants!$F$4*data!E669^5+constants!$G$4*data!E669^6+constants!$H$4*data!E669^7)</f>
        <v>55446.240378271941</v>
      </c>
      <c r="L669" s="4">
        <f>F669/(constants!$A$4+constants!$B$4*data!F669+constants!$C$4*data!F669^2+constants!$D$4*data!F669^3+constants!$E$4*data!F669^4+constants!$F$4*data!F669^5+constants!$G$4*data!F669^6+constants!$H$4*data!F669^7)</f>
        <v>7367.4187044888649</v>
      </c>
      <c r="M669" s="4"/>
      <c r="N669" s="4"/>
      <c r="O669" s="4">
        <f t="shared" si="210"/>
        <v>23310.590508405057</v>
      </c>
      <c r="P669" s="4">
        <f t="shared" si="211"/>
        <v>11089.248075654388</v>
      </c>
      <c r="Q669" s="4">
        <f t="shared" si="211"/>
        <v>11089.248075654388</v>
      </c>
      <c r="R669" s="4">
        <f t="shared" si="212"/>
        <v>1227.9031174148108</v>
      </c>
      <c r="S669" s="4"/>
      <c r="T669" s="4">
        <f t="shared" si="213"/>
        <v>2.1020893706564028</v>
      </c>
      <c r="U669" s="4">
        <f t="shared" si="214"/>
        <v>1</v>
      </c>
      <c r="V669" s="4"/>
      <c r="W669" s="4"/>
      <c r="X669">
        <f>IF(front!E669&gt;$X$2,O669,P669)</f>
        <v>23310.590508405057</v>
      </c>
      <c r="Y669">
        <f t="shared" si="207"/>
        <v>23042.782075188203</v>
      </c>
      <c r="Z669">
        <f>SUMPRODUCT($B$7:$B$456,Y$7:Y$456,EXP(constants!$B$32+constants!$A$32*ABS($A$7:$A$456-$A669)))</f>
        <v>0.10511573917719286</v>
      </c>
      <c r="AA669">
        <f t="shared" si="208"/>
        <v>23042.676959449025</v>
      </c>
      <c r="AB669">
        <f t="shared" si="216"/>
        <v>23038.519350429273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7.4748749227113811E-6</v>
      </c>
      <c r="AL669" s="17">
        <f t="shared" si="209"/>
        <v>3.2445118581685689E-10</v>
      </c>
      <c r="AQ669">
        <f t="shared" si="219"/>
        <v>3.2445118581685689E-10</v>
      </c>
    </row>
    <row r="670" spans="1:43" x14ac:dyDescent="0.2">
      <c r="A670">
        <f>front!A670</f>
        <v>499.83</v>
      </c>
      <c r="B670" s="1">
        <f t="shared" si="218"/>
        <v>0.45999999999997954</v>
      </c>
      <c r="C670">
        <f>front!D670-front!B670</f>
        <v>14026.8</v>
      </c>
      <c r="D670" s="2">
        <f>front!E670-front!C670</f>
        <v>51074.8</v>
      </c>
      <c r="E670" s="2">
        <f>IF(front!F670-front!C670&gt;0,front!F670-front!C670,0)</f>
        <v>51074.8</v>
      </c>
      <c r="F670" s="2">
        <f>front!I670-front!H670</f>
        <v>7425.6000000000022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14074.247432407257</v>
      </c>
      <c r="J670" s="4">
        <f>D670/(constants!$A$4+constants!$B$4*data!D670+constants!$C$4*data!D670^2+constants!$D$4*data!D670^3+constants!$E$4*data!D670^4+constants!$F$4*data!D670^5+constants!$G$4*data!D670^6+constants!$H$4*data!D670^7)</f>
        <v>53672.18025578509</v>
      </c>
      <c r="K670" s="4">
        <f>E670/(constants!$A$4+constants!$B$4*data!E670+constants!$C$4*data!E670^2+constants!$D$4*data!E670^3+constants!$E$4*data!E670^4+constants!$F$4*data!E670^5+constants!$G$4*data!E670^6+constants!$H$4*data!E670^7)</f>
        <v>53672.18025578509</v>
      </c>
      <c r="L670" s="4">
        <f>F670/(constants!$A$4+constants!$B$4*data!F670+constants!$C$4*data!F670^2+constants!$D$4*data!F670^3+constants!$E$4*data!F670^4+constants!$F$4*data!F670^5+constants!$G$4*data!F670^6+constants!$H$4*data!F670^7)</f>
        <v>7414.5821314499581</v>
      </c>
      <c r="M670" s="4"/>
      <c r="N670" s="4"/>
      <c r="O670" s="4">
        <f t="shared" si="210"/>
        <v>23457.079054012098</v>
      </c>
      <c r="P670" s="4">
        <f t="shared" si="211"/>
        <v>10734.436051157019</v>
      </c>
      <c r="Q670" s="4">
        <f t="shared" si="211"/>
        <v>10734.436051157019</v>
      </c>
      <c r="R670" s="4">
        <f t="shared" si="212"/>
        <v>1235.763688574993</v>
      </c>
      <c r="S670" s="4"/>
      <c r="T670" s="4">
        <f t="shared" si="213"/>
        <v>2.1852176436864386</v>
      </c>
      <c r="U670" s="4">
        <f t="shared" si="214"/>
        <v>1</v>
      </c>
      <c r="V670" s="4"/>
      <c r="W670" s="4"/>
      <c r="X670">
        <f>IF(front!E670&gt;$X$2,O670,P670)</f>
        <v>23457.079054012098</v>
      </c>
      <c r="Y670">
        <f t="shared" si="207"/>
        <v>23189.270620795243</v>
      </c>
      <c r="Z670">
        <f>SUMPRODUCT($B$7:$B$456,Y$7:Y$456,EXP(constants!$B$32+constants!$A$32*ABS($A$7:$A$456-$A670)))</f>
        <v>0.10240107606253132</v>
      </c>
      <c r="AA670">
        <f t="shared" si="208"/>
        <v>23189.16821971918</v>
      </c>
      <c r="AB670">
        <f t="shared" si="216"/>
        <v>23185.010610699428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7.5035956646212995E-6</v>
      </c>
      <c r="AL670" s="17">
        <f t="shared" si="209"/>
        <v>3.2363994956114177E-10</v>
      </c>
      <c r="AQ670">
        <f t="shared" si="219"/>
        <v>3.2363994956114177E-10</v>
      </c>
    </row>
    <row r="671" spans="1:43" x14ac:dyDescent="0.2">
      <c r="A671">
        <f>front!A671</f>
        <v>500.29</v>
      </c>
      <c r="B671" s="1">
        <f t="shared" si="218"/>
        <v>0.46000000000003638</v>
      </c>
      <c r="C671">
        <f>front!D671-front!B671</f>
        <v>14105.8</v>
      </c>
      <c r="D671" s="2">
        <f>front!E671-front!C671</f>
        <v>52489.2</v>
      </c>
      <c r="E671" s="2">
        <f>IF(front!F671-front!C671&gt;0,front!F671-front!C671,0)</f>
        <v>52489.2</v>
      </c>
      <c r="F671" s="2">
        <f>front!I671-front!H671</f>
        <v>7322.4000000000015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14154.68937695292</v>
      </c>
      <c r="J671" s="4">
        <f>D671/(constants!$A$4+constants!$B$4*data!D671+constants!$C$4*data!D671^2+constants!$D$4*data!D671^3+constants!$E$4*data!D671^4+constants!$F$4*data!D671^5+constants!$G$4*data!D671^6+constants!$H$4*data!D671^7)</f>
        <v>55236.820628643654</v>
      </c>
      <c r="K671" s="4">
        <f>E671/(constants!$A$4+constants!$B$4*data!E671+constants!$C$4*data!E671^2+constants!$D$4*data!E671^3+constants!$E$4*data!E671^4+constants!$F$4*data!E671^5+constants!$G$4*data!E671^6+constants!$H$4*data!E671^7)</f>
        <v>55236.820628643654</v>
      </c>
      <c r="L671" s="4">
        <f>F671/(constants!$A$4+constants!$B$4*data!F671+constants!$C$4*data!F671^2+constants!$D$4*data!F671^3+constants!$E$4*data!F671^4+constants!$F$4*data!F671^5+constants!$G$4*data!F671^6+constants!$H$4*data!F671^7)</f>
        <v>7311.2476800882187</v>
      </c>
      <c r="M671" s="4"/>
      <c r="N671" s="4"/>
      <c r="O671" s="4">
        <f t="shared" si="210"/>
        <v>23591.148961588202</v>
      </c>
      <c r="P671" s="4">
        <f t="shared" si="211"/>
        <v>11047.364125728731</v>
      </c>
      <c r="Q671" s="4">
        <f t="shared" si="211"/>
        <v>11047.364125728731</v>
      </c>
      <c r="R671" s="4">
        <f t="shared" si="212"/>
        <v>1218.541280014703</v>
      </c>
      <c r="S671" s="4"/>
      <c r="T671" s="4">
        <f t="shared" si="213"/>
        <v>2.1354550002245021</v>
      </c>
      <c r="U671" s="4">
        <f t="shared" si="214"/>
        <v>1</v>
      </c>
      <c r="V671" s="4"/>
      <c r="W671" s="4"/>
      <c r="X671">
        <f>IF(front!E671&gt;$X$2,O671,P671)</f>
        <v>23591.148961588202</v>
      </c>
      <c r="Y671">
        <f t="shared" si="207"/>
        <v>23323.340528371351</v>
      </c>
      <c r="Z671">
        <f>SUMPRODUCT($B$7:$B$456,Y$7:Y$456,EXP(constants!$B$32+constants!$A$32*ABS($A$7:$A$456-$A671)))</f>
        <v>9.9756520392137879E-2</v>
      </c>
      <c r="AA671">
        <f t="shared" si="208"/>
        <v>23323.24077185096</v>
      </c>
      <c r="AB671">
        <f t="shared" si="216"/>
        <v>23319.083162831208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7.5323406198966241E-6</v>
      </c>
      <c r="AL671" s="17">
        <f t="shared" si="209"/>
        <v>3.2301186831833014E-10</v>
      </c>
      <c r="AQ671">
        <f t="shared" si="219"/>
        <v>3.2301186831833014E-10</v>
      </c>
    </row>
    <row r="672" spans="1:43" x14ac:dyDescent="0.2">
      <c r="A672">
        <f>front!A672</f>
        <v>500.75</v>
      </c>
      <c r="B672" s="1">
        <f t="shared" si="218"/>
        <v>0.45999999999997954</v>
      </c>
      <c r="C672">
        <f>front!D672-front!B672</f>
        <v>14184.86</v>
      </c>
      <c r="D672" s="2">
        <f>front!E672-front!C672</f>
        <v>52833.8</v>
      </c>
      <c r="E672" s="2">
        <f>IF(front!F672-front!C672&gt;0,front!F672-front!C672,0)</f>
        <v>52833.8</v>
      </c>
      <c r="F672" s="2">
        <f>front!I672-front!H672</f>
        <v>7163.2999999999993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14235.212416083015</v>
      </c>
      <c r="J672" s="4">
        <f>D672/(constants!$A$4+constants!$B$4*data!D672+constants!$C$4*data!D672^2+constants!$D$4*data!D672^3+constants!$E$4*data!D672^4+constants!$F$4*data!D672^5+constants!$G$4*data!D672^6+constants!$H$4*data!D672^7)</f>
        <v>55618.273355537662</v>
      </c>
      <c r="K672" s="4">
        <f>E672/(constants!$A$4+constants!$B$4*data!E672+constants!$C$4*data!E672^2+constants!$D$4*data!E672^3+constants!$E$4*data!E672^4+constants!$F$4*data!E672^5+constants!$G$4*data!E672^6+constants!$H$4*data!E672^7)</f>
        <v>55618.273355537662</v>
      </c>
      <c r="L672" s="4">
        <f>F672/(constants!$A$4+constants!$B$4*data!F672+constants!$C$4*data!F672^2+constants!$D$4*data!F672^3+constants!$E$4*data!F672^4+constants!$F$4*data!F672^5+constants!$G$4*data!F672^6+constants!$H$4*data!F672^7)</f>
        <v>7151.9724604119892</v>
      </c>
      <c r="M672" s="4"/>
      <c r="N672" s="4"/>
      <c r="O672" s="4">
        <f t="shared" si="210"/>
        <v>23725.354026805027</v>
      </c>
      <c r="P672" s="4">
        <f t="shared" si="211"/>
        <v>11123.654671107532</v>
      </c>
      <c r="Q672" s="4">
        <f t="shared" si="211"/>
        <v>11123.654671107532</v>
      </c>
      <c r="R672" s="4">
        <f t="shared" si="212"/>
        <v>1191.9954100686648</v>
      </c>
      <c r="S672" s="4"/>
      <c r="T672" s="4">
        <f t="shared" si="213"/>
        <v>2.1328740174242395</v>
      </c>
      <c r="U672" s="4">
        <f t="shared" si="214"/>
        <v>1</v>
      </c>
      <c r="V672" s="4"/>
      <c r="W672" s="4"/>
      <c r="X672">
        <f>IF(front!E672&gt;$X$2,O672,P672)</f>
        <v>23725.354026805027</v>
      </c>
      <c r="Y672">
        <f t="shared" si="207"/>
        <v>23457.545593588176</v>
      </c>
      <c r="Z672">
        <f>SUMPRODUCT($B$7:$B$456,Y$7:Y$456,EXP(constants!$B$32+constants!$A$32*ABS($A$7:$A$456-$A672)))</f>
        <v>9.7180261608483948E-2</v>
      </c>
      <c r="AA672">
        <f t="shared" si="208"/>
        <v>23457.448413326569</v>
      </c>
      <c r="AB672">
        <f t="shared" si="216"/>
        <v>23453.290804306816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7.5611094691620677E-6</v>
      </c>
      <c r="AL672" s="17">
        <f t="shared" si="209"/>
        <v>3.2239012990763719E-10</v>
      </c>
      <c r="AQ672">
        <f t="shared" si="219"/>
        <v>3.2239012990763719E-10</v>
      </c>
    </row>
    <row r="673" spans="1:43" x14ac:dyDescent="0.2">
      <c r="A673">
        <f>front!A673</f>
        <v>501.21</v>
      </c>
      <c r="B673" s="1">
        <f t="shared" si="218"/>
        <v>0.45999999999997954</v>
      </c>
      <c r="C673">
        <f>front!D673-front!B673</f>
        <v>14276.669999999998</v>
      </c>
      <c r="D673" s="2">
        <f>front!E673-front!C673</f>
        <v>52555.6</v>
      </c>
      <c r="E673" s="2">
        <f>IF(front!F673-front!C673&gt;0,front!F673-front!C673,0)</f>
        <v>52555.6</v>
      </c>
      <c r="F673" s="2">
        <f>front!I673-front!H673</f>
        <v>7463.6999999999989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14328.746567711305</v>
      </c>
      <c r="J673" s="4">
        <f>D673/(constants!$A$4+constants!$B$4*data!D673+constants!$C$4*data!D673^2+constants!$D$4*data!D673^3+constants!$E$4*data!D673^4+constants!$F$4*data!D673^5+constants!$G$4*data!D673^6+constants!$H$4*data!D673^7)</f>
        <v>55310.313025649739</v>
      </c>
      <c r="K673" s="4">
        <f>E673/(constants!$A$4+constants!$B$4*data!E673+constants!$C$4*data!E673^2+constants!$D$4*data!E673^3+constants!$E$4*data!E673^4+constants!$F$4*data!E673^5+constants!$G$4*data!E673^6+constants!$H$4*data!E673^7)</f>
        <v>55310.313025649739</v>
      </c>
      <c r="L673" s="4">
        <f>F673/(constants!$A$4+constants!$B$4*data!F673+constants!$C$4*data!F673^2+constants!$D$4*data!F673^3+constants!$E$4*data!F673^4+constants!$F$4*data!F673^5+constants!$G$4*data!F673^6+constants!$H$4*data!F673^7)</f>
        <v>7452.7360016757639</v>
      </c>
      <c r="M673" s="4"/>
      <c r="N673" s="4"/>
      <c r="O673" s="4">
        <f t="shared" si="210"/>
        <v>23881.24427951884</v>
      </c>
      <c r="P673" s="4">
        <f t="shared" si="211"/>
        <v>11062.062605129948</v>
      </c>
      <c r="Q673" s="4">
        <f t="shared" si="211"/>
        <v>11062.062605129948</v>
      </c>
      <c r="R673" s="4">
        <f t="shared" si="212"/>
        <v>1242.1226669459606</v>
      </c>
      <c r="S673" s="4"/>
      <c r="T673" s="4">
        <f t="shared" si="213"/>
        <v>2.1588419024535348</v>
      </c>
      <c r="U673" s="4">
        <f t="shared" si="214"/>
        <v>1</v>
      </c>
      <c r="V673" s="4"/>
      <c r="W673" s="4"/>
      <c r="X673">
        <f>IF(front!E673&gt;$X$2,O673,P673)</f>
        <v>23881.24427951884</v>
      </c>
      <c r="Y673">
        <f t="shared" si="207"/>
        <v>23613.435846301989</v>
      </c>
      <c r="Z673">
        <f>SUMPRODUCT($B$7:$B$456,Y$7:Y$456,EXP(constants!$B$32+constants!$A$32*ABS($A$7:$A$456-$A673)))</f>
        <v>9.4670535912534534E-2</v>
      </c>
      <c r="AA673">
        <f t="shared" si="208"/>
        <v>23613.341175766076</v>
      </c>
      <c r="AB673">
        <f t="shared" si="216"/>
        <v>23609.183566746324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7.5899018928687598E-6</v>
      </c>
      <c r="AL673" s="17">
        <f t="shared" si="209"/>
        <v>3.2148091319681136E-10</v>
      </c>
      <c r="AQ673">
        <f t="shared" si="219"/>
        <v>3.2148091319681136E-10</v>
      </c>
    </row>
    <row r="674" spans="1:43" x14ac:dyDescent="0.2">
      <c r="A674">
        <f>front!A674</f>
        <v>501.67</v>
      </c>
      <c r="B674" s="1">
        <f t="shared" si="218"/>
        <v>0.46000000000003638</v>
      </c>
      <c r="C674">
        <f>front!D674-front!B674</f>
        <v>14335.939999999999</v>
      </c>
      <c r="D674" s="2">
        <f>front!E674-front!C674</f>
        <v>52761.4</v>
      </c>
      <c r="E674" s="2">
        <f>IF(front!F674-front!C674&gt;0,front!F674-front!C674,0)</f>
        <v>52761.4</v>
      </c>
      <c r="F674" s="2">
        <f>front!I674-front!H674</f>
        <v>7659.3999999999978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14389.144029558953</v>
      </c>
      <c r="J674" s="4">
        <f>D674/(constants!$A$4+constants!$B$4*data!D674+constants!$C$4*data!D674^2+constants!$D$4*data!D674^3+constants!$E$4*data!D674^4+constants!$F$4*data!D674^5+constants!$G$4*data!D674^6+constants!$H$4*data!D674^7)</f>
        <v>55538.121201475071</v>
      </c>
      <c r="K674" s="4">
        <f>E674/(constants!$A$4+constants!$B$4*data!E674+constants!$C$4*data!E674^2+constants!$D$4*data!E674^3+constants!$E$4*data!E674^4+constants!$F$4*data!E674^5+constants!$G$4*data!E674^6+constants!$H$4*data!E674^7)</f>
        <v>55538.121201475071</v>
      </c>
      <c r="L674" s="4">
        <f>F674/(constants!$A$4+constants!$B$4*data!F674+constants!$C$4*data!F674^2+constants!$D$4*data!F674^3+constants!$E$4*data!F674^4+constants!$F$4*data!F674^5+constants!$G$4*data!F674^6+constants!$H$4*data!F674^7)</f>
        <v>7648.7495979457062</v>
      </c>
      <c r="M674" s="4"/>
      <c r="N674" s="4"/>
      <c r="O674" s="4">
        <f t="shared" si="210"/>
        <v>23981.906715931589</v>
      </c>
      <c r="P674" s="4">
        <f t="shared" si="211"/>
        <v>11107.624240295014</v>
      </c>
      <c r="Q674" s="4">
        <f t="shared" si="211"/>
        <v>11107.624240295014</v>
      </c>
      <c r="R674" s="4">
        <f t="shared" si="212"/>
        <v>1274.7915996576176</v>
      </c>
      <c r="S674" s="4"/>
      <c r="T674" s="4">
        <f t="shared" si="213"/>
        <v>2.1590491537274619</v>
      </c>
      <c r="U674" s="4">
        <f t="shared" si="214"/>
        <v>1</v>
      </c>
      <c r="V674" s="4"/>
      <c r="W674" s="4"/>
      <c r="X674">
        <f>IF(front!E674&gt;$X$2,O674,P674)</f>
        <v>23981.906715931589</v>
      </c>
      <c r="Y674">
        <f t="shared" si="207"/>
        <v>23714.098282714738</v>
      </c>
      <c r="Z674">
        <f>SUMPRODUCT($B$7:$B$456,Y$7:Y$456,EXP(constants!$B$32+constants!$A$32*ABS($A$7:$A$456-$A674)))</f>
        <v>9.2225625056189697E-2</v>
      </c>
      <c r="AA674">
        <f t="shared" si="208"/>
        <v>23714.006057089682</v>
      </c>
      <c r="AB674">
        <f t="shared" si="216"/>
        <v>23709.84844806993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7.618717571306481E-6</v>
      </c>
      <c r="AL674" s="17">
        <f t="shared" si="209"/>
        <v>3.2133134836324411E-10</v>
      </c>
      <c r="AQ674">
        <f t="shared" si="219"/>
        <v>3.2133134836324411E-10</v>
      </c>
    </row>
    <row r="675" spans="1:43" x14ac:dyDescent="0.2">
      <c r="A675">
        <f>front!A675</f>
        <v>502.14</v>
      </c>
      <c r="B675" s="1">
        <f t="shared" si="218"/>
        <v>0.46999999999997044</v>
      </c>
      <c r="C675">
        <f>front!D675-front!B675</f>
        <v>14428.67</v>
      </c>
      <c r="D675" s="2">
        <f>front!E675-front!C675</f>
        <v>52173.5</v>
      </c>
      <c r="E675" s="2">
        <f>IF(front!F675-front!C675&gt;0,front!F675-front!C675,0)</f>
        <v>52173.5</v>
      </c>
      <c r="F675" s="2">
        <f>front!I675-front!H675</f>
        <v>7486.4000000000015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14483.660695084907</v>
      </c>
      <c r="J675" s="4">
        <f>D675/(constants!$A$4+constants!$B$4*data!D675+constants!$C$4*data!D675^2+constants!$D$4*data!D675^3+constants!$E$4*data!D675^4+constants!$F$4*data!D675^5+constants!$G$4*data!D675^6+constants!$H$4*data!D675^7)</f>
        <v>54887.452357092792</v>
      </c>
      <c r="K675" s="4">
        <f>E675/(constants!$A$4+constants!$B$4*data!E675+constants!$C$4*data!E675^2+constants!$D$4*data!E675^3+constants!$E$4*data!E675^4+constants!$F$4*data!E675^5+constants!$G$4*data!E675^6+constants!$H$4*data!E675^7)</f>
        <v>54887.452357092792</v>
      </c>
      <c r="L675" s="4">
        <f>F675/(constants!$A$4+constants!$B$4*data!F675+constants!$C$4*data!F675^2+constants!$D$4*data!F675^3+constants!$E$4*data!F675^4+constants!$F$4*data!F675^5+constants!$G$4*data!F675^6+constants!$H$4*data!F675^7)</f>
        <v>7475.4691962196011</v>
      </c>
      <c r="M675" s="4"/>
      <c r="N675" s="4"/>
      <c r="O675" s="4">
        <f t="shared" si="210"/>
        <v>24139.434491808177</v>
      </c>
      <c r="P675" s="4">
        <f t="shared" si="211"/>
        <v>10977.490471418558</v>
      </c>
      <c r="Q675" s="4">
        <f t="shared" si="211"/>
        <v>10977.490471418558</v>
      </c>
      <c r="R675" s="4">
        <f t="shared" si="212"/>
        <v>1245.9115327032669</v>
      </c>
      <c r="S675" s="4"/>
      <c r="T675" s="4">
        <f t="shared" si="213"/>
        <v>2.1989938916056082</v>
      </c>
      <c r="U675" s="4">
        <f t="shared" si="214"/>
        <v>1</v>
      </c>
      <c r="V675" s="4"/>
      <c r="W675" s="4"/>
      <c r="X675">
        <f>IF(front!E675&gt;$X$2,O675,P675)</f>
        <v>24139.434491808177</v>
      </c>
      <c r="Y675">
        <f t="shared" si="207"/>
        <v>23871.626058591326</v>
      </c>
      <c r="Z675">
        <f>SUMPRODUCT($B$7:$B$456,Y$7:Y$456,EXP(constants!$B$32+constants!$A$32*ABS($A$7:$A$456-$A675)))</f>
        <v>8.9792766512083053E-2</v>
      </c>
      <c r="AA675">
        <f t="shared" si="208"/>
        <v>23871.536265824812</v>
      </c>
      <c r="AB675">
        <f t="shared" si="216"/>
        <v>23867.37865680506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7.6481833633037348E-6</v>
      </c>
      <c r="AL675" s="17">
        <f t="shared" si="209"/>
        <v>3.2044505068105108E-10</v>
      </c>
      <c r="AQ675">
        <f t="shared" si="219"/>
        <v>3.2044505068105108E-10</v>
      </c>
    </row>
    <row r="676" spans="1:43" x14ac:dyDescent="0.2">
      <c r="A676">
        <f>front!A676</f>
        <v>502.6</v>
      </c>
      <c r="B676" s="1">
        <f t="shared" si="218"/>
        <v>0.46000000000003638</v>
      </c>
      <c r="C676">
        <f>front!D676-front!B676</f>
        <v>14540.93</v>
      </c>
      <c r="D676" s="2">
        <f>front!E676-front!C676</f>
        <v>52560.2</v>
      </c>
      <c r="E676" s="2">
        <f>IF(front!F676-front!C676&gt;0,front!F676-front!C676,0)</f>
        <v>52560.2</v>
      </c>
      <c r="F676" s="2">
        <f>front!I676-front!H676</f>
        <v>7616.3999999999978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14598.120817399387</v>
      </c>
      <c r="J676" s="4">
        <f>D676/(constants!$A$4+constants!$B$4*data!D676+constants!$C$4*data!D676^2+constants!$D$4*data!D676^3+constants!$E$4*data!D676^4+constants!$F$4*data!D676^5+constants!$G$4*data!D676^6+constants!$H$4*data!D676^7)</f>
        <v>55315.404514752125</v>
      </c>
      <c r="K676" s="4">
        <f>E676/(constants!$A$4+constants!$B$4*data!E676+constants!$C$4*data!E676^2+constants!$D$4*data!E676^3+constants!$E$4*data!E676^4+constants!$F$4*data!E676^5+constants!$G$4*data!E676^6+constants!$H$4*data!E676^7)</f>
        <v>55315.404514752125</v>
      </c>
      <c r="L676" s="4">
        <f>F676/(constants!$A$4+constants!$B$4*data!F676+constants!$C$4*data!F676^2+constants!$D$4*data!F676^3+constants!$E$4*data!F676^4+constants!$F$4*data!F676^5+constants!$G$4*data!F676^6+constants!$H$4*data!F676^7)</f>
        <v>7605.6753244763986</v>
      </c>
      <c r="M676" s="4"/>
      <c r="N676" s="4"/>
      <c r="O676" s="4">
        <f t="shared" si="210"/>
        <v>24330.201362332315</v>
      </c>
      <c r="P676" s="4">
        <f t="shared" si="211"/>
        <v>11063.080902950425</v>
      </c>
      <c r="Q676" s="4">
        <f t="shared" si="211"/>
        <v>11063.080902950425</v>
      </c>
      <c r="R676" s="4">
        <f t="shared" si="212"/>
        <v>1267.6125540793998</v>
      </c>
      <c r="S676" s="4"/>
      <c r="T676" s="4">
        <f t="shared" si="213"/>
        <v>2.1992247526494784</v>
      </c>
      <c r="U676" s="4">
        <f t="shared" si="214"/>
        <v>1</v>
      </c>
      <c r="V676" s="4"/>
      <c r="W676" s="4"/>
      <c r="X676">
        <f>IF(front!E676&gt;$X$2,O676,P676)</f>
        <v>24330.201362332315</v>
      </c>
      <c r="Y676">
        <f t="shared" si="207"/>
        <v>24062.392929115464</v>
      </c>
      <c r="Z676">
        <f>SUMPRODUCT($B$7:$B$456,Y$7:Y$456,EXP(constants!$B$32+constants!$A$32*ABS($A$7:$A$456-$A676)))</f>
        <v>8.7473826331270502E-2</v>
      </c>
      <c r="AA676">
        <f t="shared" si="208"/>
        <v>24062.305455289134</v>
      </c>
      <c r="AB676">
        <f t="shared" si="216"/>
        <v>24058.147846269381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7.6770450795436707E-6</v>
      </c>
      <c r="AL676" s="17">
        <f t="shared" si="209"/>
        <v>3.1910374516773641E-10</v>
      </c>
      <c r="AQ676">
        <f t="shared" si="219"/>
        <v>3.1910374516773641E-10</v>
      </c>
    </row>
    <row r="677" spans="1:43" x14ac:dyDescent="0.2">
      <c r="A677">
        <f>front!A677</f>
        <v>503.06</v>
      </c>
      <c r="B677" s="1">
        <f t="shared" si="218"/>
        <v>0.45999999999997954</v>
      </c>
      <c r="C677">
        <f>front!D677-front!B677</f>
        <v>14594.069999999998</v>
      </c>
      <c r="D677" s="2">
        <f>front!E677-front!C677</f>
        <v>52535.5</v>
      </c>
      <c r="E677" s="2">
        <f>IF(front!F677-front!C677&gt;0,front!F677-front!C677,0)</f>
        <v>52535.5</v>
      </c>
      <c r="F677" s="2">
        <f>front!I677-front!H677</f>
        <v>7482.9000000000015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14652.316504016553</v>
      </c>
      <c r="J677" s="4">
        <f>D677/(constants!$A$4+constants!$B$4*data!D677+constants!$C$4*data!D677^2+constants!$D$4*data!D677^3+constants!$E$4*data!D677^4+constants!$F$4*data!D677^5+constants!$G$4*data!D677^6+constants!$H$4*data!D677^7)</f>
        <v>55288.065658589352</v>
      </c>
      <c r="K677" s="4">
        <f>E677/(constants!$A$4+constants!$B$4*data!E677+constants!$C$4*data!E677^2+constants!$D$4*data!E677^3+constants!$E$4*data!E677^4+constants!$F$4*data!E677^5+constants!$G$4*data!E677^6+constants!$H$4*data!E677^7)</f>
        <v>55288.065658589352</v>
      </c>
      <c r="L677" s="4">
        <f>F677/(constants!$A$4+constants!$B$4*data!F677+constants!$C$4*data!F677^2+constants!$D$4*data!F677^3+constants!$E$4*data!F677^4+constants!$F$4*data!F677^5+constants!$G$4*data!F677^6+constants!$H$4*data!F677^7)</f>
        <v>7471.9640243959529</v>
      </c>
      <c r="M677" s="4"/>
      <c r="N677" s="4"/>
      <c r="O677" s="4">
        <f t="shared" si="210"/>
        <v>24420.527506694256</v>
      </c>
      <c r="P677" s="4">
        <f t="shared" si="211"/>
        <v>11057.613131717872</v>
      </c>
      <c r="Q677" s="4">
        <f t="shared" si="211"/>
        <v>11057.613131717872</v>
      </c>
      <c r="R677" s="4">
        <f t="shared" si="212"/>
        <v>1245.3273373993254</v>
      </c>
      <c r="S677" s="4"/>
      <c r="T677" s="4">
        <f t="shared" si="213"/>
        <v>2.2084809095595812</v>
      </c>
      <c r="U677" s="4">
        <f t="shared" si="214"/>
        <v>1</v>
      </c>
      <c r="V677" s="4"/>
      <c r="W677" s="4"/>
      <c r="X677">
        <f>IF(front!E677&gt;$X$2,O677,P677)</f>
        <v>24420.527506694256</v>
      </c>
      <c r="Y677">
        <f t="shared" si="207"/>
        <v>24152.719073477405</v>
      </c>
      <c r="Z677">
        <f>SUMPRODUCT($B$7:$B$456,Y$7:Y$456,EXP(constants!$B$32+constants!$A$32*ABS($A$7:$A$456-$A677)))</f>
        <v>8.5214773864926541E-2</v>
      </c>
      <c r="AA677">
        <f t="shared" si="208"/>
        <v>24152.633858703539</v>
      </c>
      <c r="AB677">
        <f t="shared" si="216"/>
        <v>24148.476249683787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7.7059290835503757E-6</v>
      </c>
      <c r="AL677" s="17">
        <f t="shared" si="209"/>
        <v>3.1910622450355565E-10</v>
      </c>
      <c r="AQ677">
        <f t="shared" si="219"/>
        <v>3.1910622450355565E-10</v>
      </c>
    </row>
    <row r="678" spans="1:43" x14ac:dyDescent="0.2">
      <c r="A678">
        <f>front!A678</f>
        <v>503.52</v>
      </c>
      <c r="B678" s="1">
        <f t="shared" si="218"/>
        <v>0.45999999999997954</v>
      </c>
      <c r="C678">
        <f>front!D678-front!B678</f>
        <v>14671.8</v>
      </c>
      <c r="D678" s="2">
        <f>front!E678-front!C678</f>
        <v>52586.8</v>
      </c>
      <c r="E678" s="2">
        <f>IF(front!F678-front!C678&gt;0,front!F678-front!C678,0)</f>
        <v>52586.8</v>
      </c>
      <c r="F678" s="2">
        <f>front!I678-front!H678</f>
        <v>7377.1999999999989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14731.607193639091</v>
      </c>
      <c r="J678" s="4">
        <f>D678/(constants!$A$4+constants!$B$4*data!D678+constants!$C$4*data!D678^2+constants!$D$4*data!D678^3+constants!$E$4*data!D678^4+constants!$F$4*data!D678^5+constants!$G$4*data!D678^6+constants!$H$4*data!D678^7)</f>
        <v>55344.846984862568</v>
      </c>
      <c r="K678" s="4">
        <f>E678/(constants!$A$4+constants!$B$4*data!E678+constants!$C$4*data!E678^2+constants!$D$4*data!E678^3+constants!$E$4*data!E678^4+constants!$F$4*data!E678^5+constants!$G$4*data!E678^6+constants!$H$4*data!E678^7)</f>
        <v>55344.846984862568</v>
      </c>
      <c r="L678" s="4">
        <f>F678/(constants!$A$4+constants!$B$4*data!F678+constants!$C$4*data!F678^2+constants!$D$4*data!F678^3+constants!$E$4*data!F678^4+constants!$F$4*data!F678^5+constants!$G$4*data!F678^6+constants!$H$4*data!F678^7)</f>
        <v>7366.1170032058608</v>
      </c>
      <c r="M678" s="4"/>
      <c r="N678" s="4"/>
      <c r="O678" s="4">
        <f t="shared" si="210"/>
        <v>24552.678656065149</v>
      </c>
      <c r="P678" s="4">
        <f t="shared" si="211"/>
        <v>11068.969396972514</v>
      </c>
      <c r="Q678" s="4">
        <f t="shared" si="211"/>
        <v>11068.969396972514</v>
      </c>
      <c r="R678" s="4">
        <f t="shared" si="212"/>
        <v>1227.6861672009768</v>
      </c>
      <c r="S678" s="4"/>
      <c r="T678" s="4">
        <f t="shared" si="213"/>
        <v>2.2181539920763154</v>
      </c>
      <c r="U678" s="4">
        <f t="shared" si="214"/>
        <v>1</v>
      </c>
      <c r="V678" s="4"/>
      <c r="W678" s="4"/>
      <c r="X678">
        <f>IF(front!E678&gt;$X$2,O678,P678)</f>
        <v>24552.678656065149</v>
      </c>
      <c r="Y678">
        <f t="shared" si="207"/>
        <v>24284.870222848294</v>
      </c>
      <c r="Z678">
        <f>SUMPRODUCT($B$7:$B$456,Y$7:Y$456,EXP(constants!$B$32+constants!$A$32*ABS($A$7:$A$456-$A678)))</f>
        <v>8.3014062484822043E-2</v>
      </c>
      <c r="AA678">
        <f t="shared" si="208"/>
        <v>24284.787208785809</v>
      </c>
      <c r="AB678">
        <f t="shared" si="216"/>
        <v>24280.629599766056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7.7348350550665673E-6</v>
      </c>
      <c r="AL678" s="17">
        <f t="shared" si="209"/>
        <v>3.1855990485275934E-10</v>
      </c>
      <c r="AQ678">
        <f t="shared" si="219"/>
        <v>3.1855990485275934E-10</v>
      </c>
    </row>
    <row r="679" spans="1:43" x14ac:dyDescent="0.2">
      <c r="A679">
        <f>front!A679</f>
        <v>503.98</v>
      </c>
      <c r="B679" s="1">
        <f t="shared" si="218"/>
        <v>0.46000000000003638</v>
      </c>
      <c r="C679">
        <f>front!D679-front!B679</f>
        <v>14739.869999999999</v>
      </c>
      <c r="D679" s="2">
        <f>front!E679-front!C679</f>
        <v>52225.4</v>
      </c>
      <c r="E679" s="2">
        <f>IF(front!F679-front!C679&gt;0,front!F679-front!C679,0)</f>
        <v>52225.4</v>
      </c>
      <c r="F679" s="2">
        <f>front!I679-front!H679</f>
        <v>7090.2000000000007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14801.060042986033</v>
      </c>
      <c r="J679" s="4">
        <f>D679/(constants!$A$4+constants!$B$4*data!D679+constants!$C$4*data!D679^2+constants!$D$4*data!D679^3+constants!$E$4*data!D679^4+constants!$F$4*data!D679^5+constants!$G$4*data!D679^6+constants!$H$4*data!D679^7)</f>
        <v>54944.881523030162</v>
      </c>
      <c r="K679" s="4">
        <f>E679/(constants!$A$4+constants!$B$4*data!E679+constants!$C$4*data!E679^2+constants!$D$4*data!E679^3+constants!$E$4*data!E679^4+constants!$F$4*data!E679^5+constants!$G$4*data!E679^6+constants!$H$4*data!E679^7)</f>
        <v>54944.881523030162</v>
      </c>
      <c r="L679" s="4">
        <f>F679/(constants!$A$4+constants!$B$4*data!F679+constants!$C$4*data!F679^2+constants!$D$4*data!F679^3+constants!$E$4*data!F679^4+constants!$F$4*data!F679^5+constants!$G$4*data!F679^6+constants!$H$4*data!F679^7)</f>
        <v>7078.8046515857586</v>
      </c>
      <c r="M679" s="4"/>
      <c r="N679" s="4"/>
      <c r="O679" s="4">
        <f t="shared" si="210"/>
        <v>24668.433404976724</v>
      </c>
      <c r="P679" s="4">
        <f t="shared" si="211"/>
        <v>10988.976304606032</v>
      </c>
      <c r="Q679" s="4">
        <f t="shared" si="211"/>
        <v>10988.976304606032</v>
      </c>
      <c r="R679" s="4">
        <f t="shared" si="212"/>
        <v>1179.8007752642932</v>
      </c>
      <c r="S679" s="4"/>
      <c r="T679" s="4">
        <f t="shared" si="213"/>
        <v>2.2448345251811075</v>
      </c>
      <c r="U679" s="4">
        <f t="shared" si="214"/>
        <v>1</v>
      </c>
      <c r="V679" s="4"/>
      <c r="W679" s="4"/>
      <c r="X679">
        <f>IF(front!E679&gt;$X$2,O679,P679)</f>
        <v>24668.433404976724</v>
      </c>
      <c r="Y679">
        <f t="shared" si="207"/>
        <v>24400.624971759869</v>
      </c>
      <c r="Z679">
        <f>SUMPRODUCT($B$7:$B$456,Y$7:Y$456,EXP(constants!$B$32+constants!$A$32*ABS($A$7:$A$456-$A679)))</f>
        <v>8.0870185505125355E-2</v>
      </c>
      <c r="AA679">
        <f t="shared" si="208"/>
        <v>24400.544101574364</v>
      </c>
      <c r="AB679">
        <f t="shared" si="216"/>
        <v>24396.386492554611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7.7637626737252928E-6</v>
      </c>
      <c r="AL679" s="17">
        <f t="shared" si="209"/>
        <v>3.1823412356967989E-10</v>
      </c>
      <c r="AQ679">
        <f t="shared" si="219"/>
        <v>3.1823412356967989E-10</v>
      </c>
    </row>
    <row r="680" spans="1:43" x14ac:dyDescent="0.2">
      <c r="A680">
        <f>front!A680</f>
        <v>504.44</v>
      </c>
      <c r="B680" s="1">
        <f t="shared" si="218"/>
        <v>0.45999999999997954</v>
      </c>
      <c r="C680">
        <f>front!D680-front!B680</f>
        <v>14825.269999999999</v>
      </c>
      <c r="D680" s="2">
        <f>front!E680-front!C680</f>
        <v>52832.1</v>
      </c>
      <c r="E680" s="2">
        <f>IF(front!F680-front!C680&gt;0,front!F680-front!C680,0)</f>
        <v>52832.1</v>
      </c>
      <c r="F680" s="2">
        <f>front!I680-front!H680</f>
        <v>6893.1000000000022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14888.216271558453</v>
      </c>
      <c r="J680" s="4">
        <f>D680/(constants!$A$4+constants!$B$4*data!D680+constants!$C$4*data!D680^2+constants!$D$4*data!D680^3+constants!$E$4*data!D680^4+constants!$F$4*data!D680^5+constants!$G$4*data!D680^6+constants!$H$4*data!D680^7)</f>
        <v>55616.391269913423</v>
      </c>
      <c r="K680" s="4">
        <f>E680/(constants!$A$4+constants!$B$4*data!E680+constants!$C$4*data!E680^2+constants!$D$4*data!E680^3+constants!$E$4*data!E680^4+constants!$F$4*data!E680^5+constants!$G$4*data!E680^6+constants!$H$4*data!E680^7)</f>
        <v>55616.391269913423</v>
      </c>
      <c r="L680" s="4">
        <f>F680/(constants!$A$4+constants!$B$4*data!F680+constants!$C$4*data!F680^2+constants!$D$4*data!F680^3+constants!$E$4*data!F680^4+constants!$F$4*data!F680^5+constants!$G$4*data!F680^6+constants!$H$4*data!F680^7)</f>
        <v>6881.5602778465254</v>
      </c>
      <c r="M680" s="4"/>
      <c r="N680" s="4"/>
      <c r="O680" s="4">
        <f t="shared" si="210"/>
        <v>24813.693785930755</v>
      </c>
      <c r="P680" s="4">
        <f t="shared" si="211"/>
        <v>11123.278253982684</v>
      </c>
      <c r="Q680" s="4">
        <f t="shared" si="211"/>
        <v>11123.278253982684</v>
      </c>
      <c r="R680" s="4">
        <f t="shared" si="212"/>
        <v>1146.926712974421</v>
      </c>
      <c r="S680" s="4"/>
      <c r="T680" s="4">
        <f t="shared" si="213"/>
        <v>2.230789630480225</v>
      </c>
      <c r="U680" s="4">
        <f t="shared" si="214"/>
        <v>1</v>
      </c>
      <c r="V680" s="4"/>
      <c r="W680" s="4"/>
      <c r="X680">
        <f>IF(front!E680&gt;$X$2,O680,P680)</f>
        <v>24813.693785930755</v>
      </c>
      <c r="Y680">
        <f t="shared" si="207"/>
        <v>24545.8853527139</v>
      </c>
      <c r="Z680">
        <f>SUMPRODUCT($B$7:$B$456,Y$7:Y$456,EXP(constants!$B$32+constants!$A$32*ABS($A$7:$A$456-$A680)))</f>
        <v>7.878167515087163E-2</v>
      </c>
      <c r="AA680">
        <f t="shared" si="208"/>
        <v>24545.806571038749</v>
      </c>
      <c r="AB680">
        <f t="shared" si="216"/>
        <v>24541.648962018997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7.7927116190618451E-6</v>
      </c>
      <c r="AL680" s="17">
        <f t="shared" si="209"/>
        <v>3.1753007432882592E-10</v>
      </c>
      <c r="AQ680">
        <f t="shared" si="219"/>
        <v>3.1753007432882592E-10</v>
      </c>
    </row>
    <row r="681" spans="1:43" x14ac:dyDescent="0.2">
      <c r="A681">
        <f>front!A681</f>
        <v>504.9</v>
      </c>
      <c r="B681" s="1">
        <f t="shared" si="218"/>
        <v>0.45999999999997954</v>
      </c>
      <c r="C681">
        <f>front!D681-front!B681</f>
        <v>14902.4</v>
      </c>
      <c r="D681" s="2">
        <f>front!E681-front!C681</f>
        <v>52295.4</v>
      </c>
      <c r="E681" s="2">
        <f>IF(front!F681-front!C681&gt;0,front!F681-front!C681,0)</f>
        <v>52295.4</v>
      </c>
      <c r="F681" s="2">
        <f>front!I681-front!H681</f>
        <v>6900.4000000000015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14966.952852282762</v>
      </c>
      <c r="J681" s="4">
        <f>D681/(constants!$A$4+constants!$B$4*data!D681+constants!$C$4*data!D681^2+constants!$D$4*data!D681^3+constants!$E$4*data!D681^4+constants!$F$4*data!D681^5+constants!$G$4*data!D681^6+constants!$H$4*data!D681^7)</f>
        <v>55022.342508996182</v>
      </c>
      <c r="K681" s="4">
        <f>E681/(constants!$A$4+constants!$B$4*data!E681+constants!$C$4*data!E681^2+constants!$D$4*data!E681^3+constants!$E$4*data!E681^4+constants!$F$4*data!E681^5+constants!$G$4*data!E681^6+constants!$H$4*data!E681^7)</f>
        <v>55022.342508996182</v>
      </c>
      <c r="L681" s="4">
        <f>F681/(constants!$A$4+constants!$B$4*data!F681+constants!$C$4*data!F681^2+constants!$D$4*data!F681^3+constants!$E$4*data!F681^4+constants!$F$4*data!F681^5+constants!$G$4*data!F681^6+constants!$H$4*data!F681^7)</f>
        <v>6888.8646464775402</v>
      </c>
      <c r="M681" s="4"/>
      <c r="N681" s="4"/>
      <c r="O681" s="4">
        <f t="shared" si="210"/>
        <v>24944.92142047127</v>
      </c>
      <c r="P681" s="4">
        <f t="shared" si="211"/>
        <v>11004.468501799236</v>
      </c>
      <c r="Q681" s="4">
        <f t="shared" si="211"/>
        <v>11004.468501799236</v>
      </c>
      <c r="R681" s="4">
        <f t="shared" si="212"/>
        <v>1148.1441077462566</v>
      </c>
      <c r="S681" s="4"/>
      <c r="T681" s="4">
        <f t="shared" si="213"/>
        <v>2.2667992930683352</v>
      </c>
      <c r="U681" s="4">
        <f t="shared" si="214"/>
        <v>1</v>
      </c>
      <c r="V681" s="4"/>
      <c r="W681" s="4"/>
      <c r="X681">
        <f>IF(front!E681&gt;$X$2,O681,P681)</f>
        <v>24944.92142047127</v>
      </c>
      <c r="Y681">
        <f t="shared" si="207"/>
        <v>24677.112987254419</v>
      </c>
      <c r="Z681">
        <f>SUMPRODUCT($B$7:$B$456,Y$7:Y$456,EXP(constants!$B$32+constants!$A$32*ABS($A$7:$A$456-$A681)))</f>
        <v>7.6747101553069963E-2</v>
      </c>
      <c r="AA681">
        <f t="shared" si="208"/>
        <v>24677.036240152866</v>
      </c>
      <c r="AB681">
        <f t="shared" si="216"/>
        <v>24672.878631133113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7.8216815705234391E-6</v>
      </c>
      <c r="AL681" s="17">
        <f t="shared" si="209"/>
        <v>3.1701536279815211E-10</v>
      </c>
      <c r="AQ681">
        <f t="shared" si="219"/>
        <v>3.1701536279815211E-10</v>
      </c>
    </row>
    <row r="682" spans="1:43" x14ac:dyDescent="0.2">
      <c r="A682">
        <f>front!A682</f>
        <v>505.36</v>
      </c>
      <c r="B682" s="1">
        <f t="shared" si="218"/>
        <v>0.46000000000003638</v>
      </c>
      <c r="C682">
        <f>front!D682-front!B682</f>
        <v>14963.869999999999</v>
      </c>
      <c r="D682" s="2">
        <f>front!E682-front!C682</f>
        <v>52383.6</v>
      </c>
      <c r="E682" s="2">
        <f>IF(front!F682-front!C682&gt;0,front!F682-front!C682,0)</f>
        <v>52383.6</v>
      </c>
      <c r="F682" s="2">
        <f>front!I682-front!H682</f>
        <v>6883.1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15029.717142510628</v>
      </c>
      <c r="J682" s="4">
        <f>D682/(constants!$A$4+constants!$B$4*data!D682+constants!$C$4*data!D682^2+constants!$D$4*data!D682^3+constants!$E$4*data!D682^4+constants!$F$4*data!D682^5+constants!$G$4*data!D682^6+constants!$H$4*data!D682^7)</f>
        <v>55119.949251411956</v>
      </c>
      <c r="K682" s="4">
        <f>E682/(constants!$A$4+constants!$B$4*data!E682+constants!$C$4*data!E682^2+constants!$D$4*data!E682^3+constants!$E$4*data!E682^4+constants!$F$4*data!E682^5+constants!$G$4*data!E682^6+constants!$H$4*data!E682^7)</f>
        <v>55119.949251411956</v>
      </c>
      <c r="L682" s="4">
        <f>F682/(constants!$A$4+constants!$B$4*data!F682+constants!$C$4*data!F682^2+constants!$D$4*data!F682^3+constants!$E$4*data!F682^4+constants!$F$4*data!F682^5+constants!$G$4*data!F682^6+constants!$H$4*data!F682^7)</f>
        <v>6871.5544134320189</v>
      </c>
      <c r="M682" s="4"/>
      <c r="N682" s="4"/>
      <c r="O682" s="4">
        <f t="shared" si="210"/>
        <v>25049.528570851046</v>
      </c>
      <c r="P682" s="4">
        <f t="shared" si="211"/>
        <v>11023.989850282391</v>
      </c>
      <c r="Q682" s="4">
        <f t="shared" si="211"/>
        <v>11023.989850282391</v>
      </c>
      <c r="R682" s="4">
        <f t="shared" si="212"/>
        <v>1145.2590689053366</v>
      </c>
      <c r="S682" s="4"/>
      <c r="T682" s="4">
        <f t="shared" si="213"/>
        <v>2.2722742773760243</v>
      </c>
      <c r="U682" s="4">
        <f t="shared" si="214"/>
        <v>1</v>
      </c>
      <c r="V682" s="4"/>
      <c r="W682" s="4"/>
      <c r="X682">
        <f>IF(front!E682&gt;$X$2,O682,P682)</f>
        <v>25049.528570851046</v>
      </c>
      <c r="Y682">
        <f t="shared" si="207"/>
        <v>24781.720137634191</v>
      </c>
      <c r="Z682">
        <f>SUMPRODUCT($B$7:$B$456,Y$7:Y$456,EXP(constants!$B$32+constants!$A$32*ABS($A$7:$A$456-$A682)))</f>
        <v>7.4765071769764838E-2</v>
      </c>
      <c r="AA682">
        <f t="shared" si="208"/>
        <v>24781.64537256242</v>
      </c>
      <c r="AB682">
        <f t="shared" si="216"/>
        <v>24777.487763542667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7.8506722074802572E-6</v>
      </c>
      <c r="AL682" s="17">
        <f t="shared" si="209"/>
        <v>3.1684698151810425E-10</v>
      </c>
      <c r="AQ682">
        <f t="shared" si="219"/>
        <v>3.1684698151810425E-10</v>
      </c>
    </row>
    <row r="683" spans="1:43" x14ac:dyDescent="0.2">
      <c r="A683">
        <f>front!A683</f>
        <v>505.82</v>
      </c>
      <c r="B683" s="1">
        <f t="shared" si="218"/>
        <v>0.45999999999997954</v>
      </c>
      <c r="C683">
        <f>front!D683-front!B683</f>
        <v>15068.199999999999</v>
      </c>
      <c r="D683" s="2">
        <f>front!E683-front!C683</f>
        <v>52912.1</v>
      </c>
      <c r="E683" s="2">
        <f>IF(front!F683-front!C683&gt;0,front!F683-front!C683,0)</f>
        <v>52912.1</v>
      </c>
      <c r="F683" s="2">
        <f>front!I683-front!H683</f>
        <v>7029.9000000000015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15136.272140451478</v>
      </c>
      <c r="J683" s="4">
        <f>D683/(constants!$A$4+constants!$B$4*data!D683+constants!$C$4*data!D683^2+constants!$D$4*data!D683^3+constants!$E$4*data!D683^4+constants!$F$4*data!D683^5+constants!$G$4*data!D683^6+constants!$H$4*data!D683^7)</f>
        <v>55704.963183867658</v>
      </c>
      <c r="K683" s="4">
        <f>E683/(constants!$A$4+constants!$B$4*data!E683+constants!$C$4*data!E683^2+constants!$D$4*data!E683^3+constants!$E$4*data!E683^4+constants!$F$4*data!E683^5+constants!$G$4*data!E683^6+constants!$H$4*data!E683^7)</f>
        <v>55704.963183867658</v>
      </c>
      <c r="L683" s="4">
        <f>F683/(constants!$A$4+constants!$B$4*data!F683+constants!$C$4*data!F683^2+constants!$D$4*data!F683^3+constants!$E$4*data!F683^4+constants!$F$4*data!F683^5+constants!$G$4*data!F683^6+constants!$H$4*data!F683^7)</f>
        <v>7018.4545918531294</v>
      </c>
      <c r="M683" s="4"/>
      <c r="N683" s="4"/>
      <c r="O683" s="4">
        <f t="shared" si="210"/>
        <v>25227.120234085796</v>
      </c>
      <c r="P683" s="4">
        <f t="shared" si="211"/>
        <v>11140.992636773532</v>
      </c>
      <c r="Q683" s="4">
        <f t="shared" si="211"/>
        <v>11140.992636773532</v>
      </c>
      <c r="R683" s="4">
        <f t="shared" si="212"/>
        <v>1169.7424319755216</v>
      </c>
      <c r="S683" s="4"/>
      <c r="T683" s="4">
        <f t="shared" si="213"/>
        <v>2.2643512168581466</v>
      </c>
      <c r="U683" s="4">
        <f t="shared" si="214"/>
        <v>1</v>
      </c>
      <c r="V683" s="4"/>
      <c r="W683" s="4"/>
      <c r="X683">
        <f>IF(front!E683&gt;$X$2,O683,P683)</f>
        <v>25227.120234085796</v>
      </c>
      <c r="Y683">
        <f t="shared" si="207"/>
        <v>24959.311800868942</v>
      </c>
      <c r="Z683">
        <f>SUMPRODUCT($B$7:$B$456,Y$7:Y$456,EXP(constants!$B$32+constants!$A$32*ABS($A$7:$A$456-$A683)))</f>
        <v>7.2834228832378695E-2</v>
      </c>
      <c r="AA683">
        <f t="shared" si="208"/>
        <v>24959.23896664011</v>
      </c>
      <c r="AB683">
        <f t="shared" si="216"/>
        <v>24955.081357620358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7.8796832092366082E-6</v>
      </c>
      <c r="AL683" s="17">
        <f t="shared" si="209"/>
        <v>3.1575465919410615E-10</v>
      </c>
      <c r="AQ683">
        <f t="shared" si="219"/>
        <v>3.1575465919410615E-10</v>
      </c>
    </row>
    <row r="684" spans="1:43" x14ac:dyDescent="0.2">
      <c r="A684">
        <f>front!A684</f>
        <v>506.29</v>
      </c>
      <c r="B684" s="1">
        <f t="shared" si="218"/>
        <v>0.47000000000002728</v>
      </c>
      <c r="C684">
        <f>front!D684-front!B684</f>
        <v>15103.069999999998</v>
      </c>
      <c r="D684" s="2">
        <f>front!E684-front!C684</f>
        <v>52571.4</v>
      </c>
      <c r="E684" s="2">
        <f>IF(front!F684-front!C684&gt;0,front!F684-front!C684,0)</f>
        <v>52571.4</v>
      </c>
      <c r="F684" s="2">
        <f>front!I684-front!H684</f>
        <v>7076.2000000000007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15171.893736898875</v>
      </c>
      <c r="J684" s="4">
        <f>D684/(constants!$A$4+constants!$B$4*data!D684+constants!$C$4*data!D684^2+constants!$D$4*data!D684^3+constants!$E$4*data!D684^4+constants!$F$4*data!D684^5+constants!$G$4*data!D684^6+constants!$H$4*data!D684^7)</f>
        <v>55327.80126496344</v>
      </c>
      <c r="K684" s="4">
        <f>E684/(constants!$A$4+constants!$B$4*data!E684+constants!$C$4*data!E684^2+constants!$D$4*data!E684^3+constants!$E$4*data!E684^4+constants!$F$4*data!E684^5+constants!$G$4*data!E684^6+constants!$H$4*data!E684^7)</f>
        <v>55327.80126496344</v>
      </c>
      <c r="L684" s="4">
        <f>F684/(constants!$A$4+constants!$B$4*data!F684+constants!$C$4*data!F684^2+constants!$D$4*data!F684^3+constants!$E$4*data!F684^4+constants!$F$4*data!F684^5+constants!$G$4*data!F684^6+constants!$H$4*data!F684^7)</f>
        <v>7064.7925590388804</v>
      </c>
      <c r="M684" s="4"/>
      <c r="N684" s="4"/>
      <c r="O684" s="4">
        <f t="shared" si="210"/>
        <v>25286.489561498125</v>
      </c>
      <c r="P684" s="4">
        <f t="shared" si="211"/>
        <v>11065.560252992687</v>
      </c>
      <c r="Q684" s="4">
        <f t="shared" si="211"/>
        <v>11065.560252992687</v>
      </c>
      <c r="R684" s="4">
        <f t="shared" si="212"/>
        <v>1177.4654265064801</v>
      </c>
      <c r="S684" s="4"/>
      <c r="T684" s="4">
        <f t="shared" si="213"/>
        <v>2.2851522185385398</v>
      </c>
      <c r="U684" s="4">
        <f t="shared" si="214"/>
        <v>1</v>
      </c>
      <c r="V684" s="4"/>
      <c r="W684" s="4"/>
      <c r="X684">
        <f>IF(front!E684&gt;$X$2,O684,P684)</f>
        <v>25286.489561498125</v>
      </c>
      <c r="Y684">
        <f t="shared" si="207"/>
        <v>25018.681128281271</v>
      </c>
      <c r="Z684">
        <f>SUMPRODUCT($B$7:$B$456,Y$7:Y$456,EXP(constants!$B$32+constants!$A$32*ABS($A$7:$A$456-$A684)))</f>
        <v>7.0912904083315395E-2</v>
      </c>
      <c r="AA684">
        <f t="shared" si="208"/>
        <v>25018.610215377186</v>
      </c>
      <c r="AB684">
        <f t="shared" si="216"/>
        <v>25014.452606357434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7.9093455849373588E-6</v>
      </c>
      <c r="AL684" s="17">
        <f t="shared" si="209"/>
        <v>3.1619103201671484E-10</v>
      </c>
      <c r="AQ684">
        <f t="shared" si="219"/>
        <v>3.1619103201671484E-10</v>
      </c>
    </row>
    <row r="685" spans="1:43" x14ac:dyDescent="0.2">
      <c r="A685">
        <f>front!A685</f>
        <v>506.75</v>
      </c>
      <c r="B685" s="1">
        <f t="shared" si="218"/>
        <v>0.45999999999997954</v>
      </c>
      <c r="C685">
        <f>front!D685-front!B685</f>
        <v>15207.330000000002</v>
      </c>
      <c r="D685" s="2">
        <f>front!E685-front!C685</f>
        <v>52082.7</v>
      </c>
      <c r="E685" s="2">
        <f>IF(front!F685-front!C685&gt;0,front!F685-front!C685,0)</f>
        <v>52082.7</v>
      </c>
      <c r="F685" s="2">
        <f>front!I685-front!H685</f>
        <v>6896.4000000000015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15278.424742190533</v>
      </c>
      <c r="J685" s="4">
        <f>D685/(constants!$A$4+constants!$B$4*data!D685+constants!$C$4*data!D685^2+constants!$D$4*data!D685^3+constants!$E$4*data!D685^4+constants!$F$4*data!D685^5+constants!$G$4*data!D685^6+constants!$H$4*data!D685^7)</f>
        <v>54786.984247392385</v>
      </c>
      <c r="K685" s="4">
        <f>E685/(constants!$A$4+constants!$B$4*data!E685+constants!$C$4*data!E685^2+constants!$D$4*data!E685^3+constants!$E$4*data!E685^4+constants!$F$4*data!E685^5+constants!$G$4*data!E685^6+constants!$H$4*data!E685^7)</f>
        <v>54786.984247392385</v>
      </c>
      <c r="L685" s="4">
        <f>F685/(constants!$A$4+constants!$B$4*data!F685+constants!$C$4*data!F685^2+constants!$D$4*data!F685^3+constants!$E$4*data!F685^4+constants!$F$4*data!F685^5+constants!$G$4*data!F685^6+constants!$H$4*data!F685^7)</f>
        <v>6884.8622435395273</v>
      </c>
      <c r="M685" s="4"/>
      <c r="N685" s="4"/>
      <c r="O685" s="4">
        <f t="shared" si="210"/>
        <v>25464.04123698422</v>
      </c>
      <c r="P685" s="4">
        <f t="shared" si="211"/>
        <v>10957.396849478477</v>
      </c>
      <c r="Q685" s="4">
        <f t="shared" si="211"/>
        <v>10957.396849478477</v>
      </c>
      <c r="R685" s="4">
        <f t="shared" si="212"/>
        <v>1147.4770405899212</v>
      </c>
      <c r="S685" s="4"/>
      <c r="T685" s="4">
        <f t="shared" si="213"/>
        <v>2.3239133880777709</v>
      </c>
      <c r="U685" s="4">
        <f t="shared" si="214"/>
        <v>1</v>
      </c>
      <c r="V685" s="4"/>
      <c r="W685" s="4"/>
      <c r="X685">
        <f>IF(front!E685&gt;$X$2,O685,P685)</f>
        <v>25464.04123698422</v>
      </c>
      <c r="Y685">
        <f t="shared" si="207"/>
        <v>25196.232803767365</v>
      </c>
      <c r="Z685">
        <f>SUMPRODUCT($B$7:$B$456,Y$7:Y$456,EXP(constants!$B$32+constants!$A$32*ABS($A$7:$A$456-$A685)))</f>
        <v>6.9081545177642784E-2</v>
      </c>
      <c r="AA685">
        <f t="shared" si="208"/>
        <v>25196.163722222187</v>
      </c>
      <c r="AB685">
        <f t="shared" si="216"/>
        <v>25192.006113202435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7.9383967791950195E-6</v>
      </c>
      <c r="AL685" s="17">
        <f t="shared" si="209"/>
        <v>3.1511570549495561E-10</v>
      </c>
      <c r="AQ685">
        <f t="shared" si="219"/>
        <v>3.1511570549495561E-10</v>
      </c>
    </row>
    <row r="686" spans="1:43" x14ac:dyDescent="0.2">
      <c r="A686">
        <f>front!A686</f>
        <v>507.21</v>
      </c>
      <c r="B686" s="1">
        <f t="shared" si="218"/>
        <v>0.45999999999997954</v>
      </c>
      <c r="C686">
        <f>front!D686-front!B686</f>
        <v>15303.53</v>
      </c>
      <c r="D686" s="2">
        <f>front!E686-front!C686</f>
        <v>52559.6</v>
      </c>
      <c r="E686" s="2">
        <f>IF(front!F686-front!C686&gt;0,front!F686-front!C686,0)</f>
        <v>52559.6</v>
      </c>
      <c r="F686" s="2">
        <f>front!I686-front!H686</f>
        <v>6518.2999999999993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15376.751808542134</v>
      </c>
      <c r="J686" s="4">
        <f>D686/(constants!$A$4+constants!$B$4*data!D686+constants!$C$4*data!D686^2+constants!$D$4*data!D686^3+constants!$E$4*data!D686^4+constants!$F$4*data!D686^5+constants!$G$4*data!D686^6+constants!$H$4*data!D686^7)</f>
        <v>55314.740406379467</v>
      </c>
      <c r="K686" s="4">
        <f>E686/(constants!$A$4+constants!$B$4*data!E686+constants!$C$4*data!E686^2+constants!$D$4*data!E686^3+constants!$E$4*data!E686^4+constants!$F$4*data!E686^5+constants!$G$4*data!E686^6+constants!$H$4*data!E686^7)</f>
        <v>55314.740406379467</v>
      </c>
      <c r="L686" s="4">
        <f>F686/(constants!$A$4+constants!$B$4*data!F686+constants!$C$4*data!F686^2+constants!$D$4*data!F686^3+constants!$E$4*data!F686^4+constants!$F$4*data!F686^5+constants!$G$4*data!F686^6+constants!$H$4*data!F686^7)</f>
        <v>6506.6321569280926</v>
      </c>
      <c r="M686" s="4"/>
      <c r="N686" s="4"/>
      <c r="O686" s="4">
        <f t="shared" si="210"/>
        <v>25627.919680903557</v>
      </c>
      <c r="P686" s="4">
        <f t="shared" si="211"/>
        <v>11062.948081275894</v>
      </c>
      <c r="Q686" s="4">
        <f t="shared" si="211"/>
        <v>11062.948081275894</v>
      </c>
      <c r="R686" s="4">
        <f t="shared" si="212"/>
        <v>1084.4386928213487</v>
      </c>
      <c r="S686" s="4"/>
      <c r="T686" s="4">
        <f t="shared" si="213"/>
        <v>2.3165542758244491</v>
      </c>
      <c r="U686" s="4">
        <f t="shared" si="214"/>
        <v>1</v>
      </c>
      <c r="V686" s="4"/>
      <c r="W686" s="4"/>
      <c r="X686">
        <f>IF(front!E686&gt;$X$2,O686,P686)</f>
        <v>25627.919680903557</v>
      </c>
      <c r="Y686">
        <f t="shared" si="207"/>
        <v>25360.111247686706</v>
      </c>
      <c r="Z686">
        <f>SUMPRODUCT($B$7:$B$456,Y$7:Y$456,EXP(constants!$B$32+constants!$A$32*ABS($A$7:$A$456-$A686)))</f>
        <v>6.729748197202283E-2</v>
      </c>
      <c r="AA686">
        <f t="shared" si="208"/>
        <v>25360.043950204734</v>
      </c>
      <c r="AB686">
        <f t="shared" si="216"/>
        <v>25355.886341184982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7.9674673688963105E-6</v>
      </c>
      <c r="AL686" s="17">
        <f t="shared" si="209"/>
        <v>3.1422555148288926E-10</v>
      </c>
      <c r="AQ686">
        <f t="shared" si="219"/>
        <v>3.1422555148288926E-10</v>
      </c>
    </row>
    <row r="687" spans="1:43" x14ac:dyDescent="0.2">
      <c r="A687">
        <f>front!A687</f>
        <v>507.67</v>
      </c>
      <c r="B687" s="1">
        <f t="shared" si="218"/>
        <v>0.46000000000003638</v>
      </c>
      <c r="C687">
        <f>front!D687-front!B687</f>
        <v>15393.8</v>
      </c>
      <c r="D687" s="2">
        <f>front!E687-front!C687</f>
        <v>52231.3</v>
      </c>
      <c r="E687" s="2">
        <f>IF(front!F687-front!C687&gt;0,front!F687-front!C687,0)</f>
        <v>52231.3</v>
      </c>
      <c r="F687" s="2">
        <f>front!I687-front!H687</f>
        <v>6532.5000000000018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15469.045400221432</v>
      </c>
      <c r="J687" s="4">
        <f>D687/(constants!$A$4+constants!$B$4*data!D687+constants!$C$4*data!D687^2+constants!$D$4*data!D687^3+constants!$E$4*data!D687^4+constants!$F$4*data!D687^5+constants!$G$4*data!D687^6+constants!$H$4*data!D687^7)</f>
        <v>54951.410219966943</v>
      </c>
      <c r="K687" s="4">
        <f>E687/(constants!$A$4+constants!$B$4*data!E687+constants!$C$4*data!E687^2+constants!$D$4*data!E687^3+constants!$E$4*data!E687^4+constants!$F$4*data!E687^5+constants!$G$4*data!E687^6+constants!$H$4*data!E687^7)</f>
        <v>54951.410219966943</v>
      </c>
      <c r="L687" s="4">
        <f>F687/(constants!$A$4+constants!$B$4*data!F687+constants!$C$4*data!F687^2+constants!$D$4*data!F687^3+constants!$E$4*data!F687^4+constants!$F$4*data!F687^5+constants!$G$4*data!F687^6+constants!$H$4*data!F687^7)</f>
        <v>6520.8336867136568</v>
      </c>
      <c r="M687" s="4"/>
      <c r="N687" s="4"/>
      <c r="O687" s="4">
        <f t="shared" si="210"/>
        <v>25781.742333702387</v>
      </c>
      <c r="P687" s="4">
        <f t="shared" si="211"/>
        <v>10990.282043993388</v>
      </c>
      <c r="Q687" s="4">
        <f t="shared" si="211"/>
        <v>10990.282043993388</v>
      </c>
      <c r="R687" s="4">
        <f t="shared" si="212"/>
        <v>1086.8056144522761</v>
      </c>
      <c r="S687" s="4"/>
      <c r="T687" s="4">
        <f t="shared" si="213"/>
        <v>2.3458672152816225</v>
      </c>
      <c r="U687" s="4">
        <f t="shared" si="214"/>
        <v>1</v>
      </c>
      <c r="V687" s="4"/>
      <c r="W687" s="4"/>
      <c r="X687">
        <f>IF(front!E687&gt;$X$2,O687,P687)</f>
        <v>25781.742333702387</v>
      </c>
      <c r="Y687">
        <f t="shared" si="207"/>
        <v>25513.933900485536</v>
      </c>
      <c r="Z687">
        <f>SUMPRODUCT($B$7:$B$456,Y$7:Y$456,EXP(constants!$B$32+constants!$A$32*ABS($A$7:$A$456-$A687)))</f>
        <v>6.5559493032886759E-2</v>
      </c>
      <c r="AA687">
        <f t="shared" si="208"/>
        <v>25513.868340992503</v>
      </c>
      <c r="AB687">
        <f t="shared" si="216"/>
        <v>25509.710731972751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7.9965570331859425E-6</v>
      </c>
      <c r="AL687" s="17">
        <f t="shared" si="209"/>
        <v>3.1347109801458506E-10</v>
      </c>
      <c r="AQ687">
        <f t="shared" si="219"/>
        <v>3.1347109801458506E-10</v>
      </c>
    </row>
    <row r="688" spans="1:43" x14ac:dyDescent="0.2">
      <c r="A688">
        <f>front!A688</f>
        <v>508.13</v>
      </c>
      <c r="B688" s="1">
        <f t="shared" si="218"/>
        <v>0.45999999999997954</v>
      </c>
      <c r="C688">
        <f>front!D688-front!B688</f>
        <v>15447.740000000002</v>
      </c>
      <c r="D688" s="2">
        <f>front!E688-front!C688</f>
        <v>52374.8</v>
      </c>
      <c r="E688" s="2">
        <f>IF(front!F688-front!C688&gt;0,front!F688-front!C688,0)</f>
        <v>52374.8</v>
      </c>
      <c r="F688" s="2">
        <f>front!I688-front!H688</f>
        <v>6798.3000000000011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15524.207366449338</v>
      </c>
      <c r="J688" s="4">
        <f>D688/(constants!$A$4+constants!$B$4*data!D688+constants!$C$4*data!D688^2+constants!$D$4*data!D688^3+constants!$E$4*data!D688^4+constants!$F$4*data!D688^5+constants!$G$4*data!D688^6+constants!$H$4*data!D688^7)</f>
        <v>55110.210410434185</v>
      </c>
      <c r="K688" s="4">
        <f>E688/(constants!$A$4+constants!$B$4*data!E688+constants!$C$4*data!E688^2+constants!$D$4*data!E688^3+constants!$E$4*data!E688^4+constants!$F$4*data!E688^5+constants!$G$4*data!E688^6+constants!$H$4*data!E688^7)</f>
        <v>55110.210410434185</v>
      </c>
      <c r="L688" s="4">
        <f>F688/(constants!$A$4+constants!$B$4*data!F688+constants!$C$4*data!F688^2+constants!$D$4*data!F688^3+constants!$E$4*data!F688^4+constants!$F$4*data!F688^5+constants!$G$4*data!F688^6+constants!$H$4*data!F688^7)</f>
        <v>6786.7102101604432</v>
      </c>
      <c r="M688" s="4"/>
      <c r="N688" s="4"/>
      <c r="O688" s="4">
        <f t="shared" si="210"/>
        <v>25873.678944082229</v>
      </c>
      <c r="P688" s="4">
        <f t="shared" si="211"/>
        <v>11022.042082086837</v>
      </c>
      <c r="Q688" s="4">
        <f t="shared" si="211"/>
        <v>11022.042082086837</v>
      </c>
      <c r="R688" s="4">
        <f t="shared" si="212"/>
        <v>1131.1183683600739</v>
      </c>
      <c r="S688" s="4"/>
      <c r="T688" s="4">
        <f t="shared" si="213"/>
        <v>2.3474487532698194</v>
      </c>
      <c r="U688" s="4">
        <f t="shared" si="214"/>
        <v>1</v>
      </c>
      <c r="V688" s="4"/>
      <c r="W688" s="4"/>
      <c r="X688">
        <f>IF(front!E688&gt;$X$2,O688,P688)</f>
        <v>25873.678944082229</v>
      </c>
      <c r="Y688">
        <f t="shared" si="207"/>
        <v>25605.870510865374</v>
      </c>
      <c r="Z688">
        <f>SUMPRODUCT($B$7:$B$456,Y$7:Y$456,EXP(constants!$B$32+constants!$A$32*ABS($A$7:$A$456-$A688)))</f>
        <v>6.3866388470759428E-2</v>
      </c>
      <c r="AA688">
        <f t="shared" si="208"/>
        <v>25605.806644476903</v>
      </c>
      <c r="AB688">
        <f t="shared" si="216"/>
        <v>25601.649035457151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8.025665451194767E-6</v>
      </c>
      <c r="AL688" s="17">
        <f t="shared" si="209"/>
        <v>3.1348236358054812E-10</v>
      </c>
      <c r="AQ688">
        <f t="shared" si="219"/>
        <v>3.1348236358054812E-10</v>
      </c>
    </row>
    <row r="689" spans="1:43" x14ac:dyDescent="0.2">
      <c r="A689">
        <f>front!A689</f>
        <v>508.59</v>
      </c>
      <c r="B689" s="1">
        <f t="shared" si="218"/>
        <v>0.45999999999997954</v>
      </c>
      <c r="C689">
        <f>front!D689-front!B689</f>
        <v>15474.14</v>
      </c>
      <c r="D689" s="2">
        <f>front!E689-front!C689</f>
        <v>52903.7</v>
      </c>
      <c r="E689" s="2">
        <f>IF(front!F689-front!C689&gt;0,front!F689-front!C689,0)</f>
        <v>52903.7</v>
      </c>
      <c r="F689" s="2">
        <f>front!I689-front!H689</f>
        <v>6674.1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15551.208925932648</v>
      </c>
      <c r="J689" s="4">
        <f>D689/(constants!$A$4+constants!$B$4*data!D689+constants!$C$4*data!D689^2+constants!$D$4*data!D689^3+constants!$E$4*data!D689^4+constants!$F$4*data!D689^5+constants!$G$4*data!D689^6+constants!$H$4*data!D689^7)</f>
        <v>55695.662825126899</v>
      </c>
      <c r="K689" s="4">
        <f>E689/(constants!$A$4+constants!$B$4*data!E689+constants!$C$4*data!E689^2+constants!$D$4*data!E689^3+constants!$E$4*data!E689^4+constants!$F$4*data!E689^5+constants!$G$4*data!E689^6+constants!$H$4*data!E689^7)</f>
        <v>55695.662825126899</v>
      </c>
      <c r="L689" s="4">
        <f>F689/(constants!$A$4+constants!$B$4*data!F689+constants!$C$4*data!F689^2+constants!$D$4*data!F689^3+constants!$E$4*data!F689^4+constants!$F$4*data!F689^5+constants!$G$4*data!F689^6+constants!$H$4*data!F689^7)</f>
        <v>6662.4629703711907</v>
      </c>
      <c r="M689" s="4"/>
      <c r="N689" s="4"/>
      <c r="O689" s="4">
        <f t="shared" si="210"/>
        <v>25918.681543221079</v>
      </c>
      <c r="P689" s="4">
        <f t="shared" si="211"/>
        <v>11139.13256502538</v>
      </c>
      <c r="Q689" s="4">
        <f t="shared" si="211"/>
        <v>11139.13256502538</v>
      </c>
      <c r="R689" s="4">
        <f t="shared" si="212"/>
        <v>1110.410495061865</v>
      </c>
      <c r="S689" s="4"/>
      <c r="T689" s="4">
        <f t="shared" si="213"/>
        <v>2.326813276699883</v>
      </c>
      <c r="U689" s="4">
        <f t="shared" si="214"/>
        <v>1</v>
      </c>
      <c r="V689" s="4"/>
      <c r="W689" s="4"/>
      <c r="X689">
        <f>IF(front!E689&gt;$X$2,O689,P689)</f>
        <v>25918.681543221079</v>
      </c>
      <c r="Y689">
        <f t="shared" si="207"/>
        <v>25650.873110004228</v>
      </c>
      <c r="Z689">
        <f>SUMPRODUCT($B$7:$B$456,Y$7:Y$456,EXP(constants!$B$32+constants!$A$32*ABS($A$7:$A$456-$A689)))</f>
        <v>6.2217009125617201E-2</v>
      </c>
      <c r="AA689">
        <f t="shared" si="208"/>
        <v>25650.810892995101</v>
      </c>
      <c r="AB689">
        <f t="shared" si="216"/>
        <v>25646.653283975349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8.0547923020510301E-6</v>
      </c>
      <c r="AL689" s="17">
        <f t="shared" si="209"/>
        <v>3.1406796874677834E-10</v>
      </c>
      <c r="AQ689">
        <f t="shared" si="219"/>
        <v>3.1406796874677834E-10</v>
      </c>
    </row>
    <row r="690" spans="1:43" x14ac:dyDescent="0.2">
      <c r="A690">
        <f>front!A690</f>
        <v>509.05</v>
      </c>
      <c r="B690" s="1">
        <f t="shared" si="218"/>
        <v>0.46000000000003638</v>
      </c>
      <c r="C690">
        <f>front!D690-front!B690</f>
        <v>15594.730000000001</v>
      </c>
      <c r="D690" s="2">
        <f>front!E690-front!C690</f>
        <v>52936.3</v>
      </c>
      <c r="E690" s="2">
        <f>IF(front!F690-front!C690&gt;0,front!F690-front!C690,0)</f>
        <v>52936.3</v>
      </c>
      <c r="F690" s="2">
        <f>front!I690-front!H690</f>
        <v>6510.6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15674.575914180545</v>
      </c>
      <c r="J690" s="4">
        <f>D690/(constants!$A$4+constants!$B$4*data!D690+constants!$C$4*data!D690^2+constants!$D$4*data!D690^3+constants!$E$4*data!D690^4+constants!$F$4*data!D690^5+constants!$G$4*data!D690^6+constants!$H$4*data!D690^7)</f>
        <v>55731.75748335127</v>
      </c>
      <c r="K690" s="4">
        <f>E690/(constants!$A$4+constants!$B$4*data!E690+constants!$C$4*data!E690^2+constants!$D$4*data!E690^3+constants!$E$4*data!E690^4+constants!$F$4*data!E690^5+constants!$G$4*data!E690^6+constants!$H$4*data!E690^7)</f>
        <v>55731.75748335127</v>
      </c>
      <c r="L690" s="4">
        <f>F690/(constants!$A$4+constants!$B$4*data!F690+constants!$C$4*data!F690^2+constants!$D$4*data!F690^3+constants!$E$4*data!F690^4+constants!$F$4*data!F690^5+constants!$G$4*data!F690^6+constants!$H$4*data!F690^7)</f>
        <v>6498.9314329533909</v>
      </c>
      <c r="M690" s="4"/>
      <c r="N690" s="4"/>
      <c r="O690" s="4">
        <f t="shared" si="210"/>
        <v>26124.293190300908</v>
      </c>
      <c r="P690" s="4">
        <f t="shared" si="211"/>
        <v>11146.351496670253</v>
      </c>
      <c r="Q690" s="4">
        <f t="shared" si="211"/>
        <v>11146.351496670253</v>
      </c>
      <c r="R690" s="4">
        <f t="shared" si="212"/>
        <v>1083.1552388255652</v>
      </c>
      <c r="S690" s="4"/>
      <c r="T690" s="4">
        <f t="shared" si="213"/>
        <v>2.3437528592297681</v>
      </c>
      <c r="U690" s="4">
        <f t="shared" si="214"/>
        <v>1</v>
      </c>
      <c r="V690" s="4"/>
      <c r="W690" s="4"/>
      <c r="X690">
        <f>IF(front!E690&gt;$X$2,O690,P690)</f>
        <v>26124.293190300908</v>
      </c>
      <c r="Y690">
        <f t="shared" si="207"/>
        <v>25856.484757084057</v>
      </c>
      <c r="Z690">
        <f>SUMPRODUCT($B$7:$B$456,Y$7:Y$456,EXP(constants!$B$32+constants!$A$32*ABS($A$7:$A$456-$A690)))</f>
        <v>6.0610225773286085E-2</v>
      </c>
      <c r="AA690">
        <f t="shared" si="208"/>
        <v>25856.424146858284</v>
      </c>
      <c r="AB690">
        <f t="shared" si="216"/>
        <v>25852.266537838532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8.0839372648921073E-6</v>
      </c>
      <c r="AL690" s="17">
        <f t="shared" si="209"/>
        <v>3.1269742840768316E-10</v>
      </c>
      <c r="AQ690">
        <f t="shared" si="219"/>
        <v>3.1269742840768316E-10</v>
      </c>
    </row>
    <row r="691" spans="1:43" x14ac:dyDescent="0.2">
      <c r="A691">
        <f>front!A691</f>
        <v>509.51</v>
      </c>
      <c r="B691" s="1">
        <f t="shared" si="218"/>
        <v>0.45999999999997954</v>
      </c>
      <c r="C691">
        <f>front!D691-front!B691</f>
        <v>15630.8</v>
      </c>
      <c r="D691" s="2">
        <f>front!E691-front!C691</f>
        <v>53239.4</v>
      </c>
      <c r="E691" s="2">
        <f>IF(front!F691-front!C691&gt;0,front!F691-front!C691,0)</f>
        <v>53239.4</v>
      </c>
      <c r="F691" s="2">
        <f>front!I691-front!H691</f>
        <v>6375.2000000000007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15711.485856017282</v>
      </c>
      <c r="J691" s="4">
        <f>D691/(constants!$A$4+constants!$B$4*data!D691+constants!$C$4*data!D691^2+constants!$D$4*data!D691^3+constants!$E$4*data!D691^4+constants!$F$4*data!D691^5+constants!$G$4*data!D691^6+constants!$H$4*data!D691^7)</f>
        <v>56067.404161477003</v>
      </c>
      <c r="K691" s="4">
        <f>E691/(constants!$A$4+constants!$B$4*data!E691+constants!$C$4*data!E691^2+constants!$D$4*data!E691^3+constants!$E$4*data!E691^4+constants!$F$4*data!E691^5+constants!$G$4*data!E691^6+constants!$H$4*data!E691^7)</f>
        <v>56067.404161477003</v>
      </c>
      <c r="L691" s="4">
        <f>F691/(constants!$A$4+constants!$B$4*data!F691+constants!$C$4*data!F691^2+constants!$D$4*data!F691^3+constants!$E$4*data!F691^4+constants!$F$4*data!F691^5+constants!$G$4*data!F691^6+constants!$H$4*data!F691^7)</f>
        <v>6363.5306456488988</v>
      </c>
      <c r="M691" s="4"/>
      <c r="N691" s="4"/>
      <c r="O691" s="4">
        <f t="shared" si="210"/>
        <v>26185.809760028802</v>
      </c>
      <c r="P691" s="4">
        <f t="shared" si="211"/>
        <v>11213.4808322954</v>
      </c>
      <c r="Q691" s="4">
        <f t="shared" si="211"/>
        <v>11213.4808322954</v>
      </c>
      <c r="R691" s="4">
        <f t="shared" si="212"/>
        <v>1060.588440941483</v>
      </c>
      <c r="S691" s="4"/>
      <c r="T691" s="4">
        <f t="shared" si="213"/>
        <v>2.3352079654528262</v>
      </c>
      <c r="U691" s="4">
        <f t="shared" si="214"/>
        <v>1</v>
      </c>
      <c r="V691" s="4"/>
      <c r="W691" s="4"/>
      <c r="X691">
        <f>IF(front!E691&gt;$X$2,O691,P691)</f>
        <v>26185.809760028802</v>
      </c>
      <c r="Y691">
        <f t="shared" si="207"/>
        <v>25918.001326811951</v>
      </c>
      <c r="Z691">
        <f>SUMPRODUCT($B$7:$B$456,Y$7:Y$456,EXP(constants!$B$32+constants!$A$32*ABS($A$7:$A$456-$A691)))</f>
        <v>5.9044938352334861E-2</v>
      </c>
      <c r="AA691">
        <f t="shared" si="208"/>
        <v>25917.942281873598</v>
      </c>
      <c r="AB691">
        <f t="shared" si="216"/>
        <v>25913.784672853846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8.113100018872389E-6</v>
      </c>
      <c r="AL691" s="17">
        <f t="shared" si="209"/>
        <v>3.1308047517163017E-10</v>
      </c>
      <c r="AQ691">
        <f t="shared" si="219"/>
        <v>3.1308047517163017E-10</v>
      </c>
    </row>
    <row r="692" spans="1:43" x14ac:dyDescent="0.2">
      <c r="A692">
        <f>front!A692</f>
        <v>509.97</v>
      </c>
      <c r="B692" s="1">
        <f t="shared" si="218"/>
        <v>0.46000000000003638</v>
      </c>
      <c r="C692">
        <f>front!D692-front!B692</f>
        <v>15732.860000000002</v>
      </c>
      <c r="D692" s="2">
        <f>front!E692-front!C692</f>
        <v>52734.5</v>
      </c>
      <c r="E692" s="2">
        <f>IF(front!F692-front!C692&gt;0,front!F692-front!C692,0)</f>
        <v>52734.5</v>
      </c>
      <c r="F692" s="2">
        <f>front!I692-front!H692</f>
        <v>6361.5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15815.945715128515</v>
      </c>
      <c r="J692" s="4">
        <f>D692/(constants!$A$4+constants!$B$4*data!D692+constants!$C$4*data!D692^2+constants!$D$4*data!D692^3+constants!$E$4*data!D692^4+constants!$F$4*data!D692^5+constants!$G$4*data!D692^6+constants!$H$4*data!D692^7)</f>
        <v>55508.342228446236</v>
      </c>
      <c r="K692" s="4">
        <f>E692/(constants!$A$4+constants!$B$4*data!E692+constants!$C$4*data!E692^2+constants!$D$4*data!E692^3+constants!$E$4*data!E692^4+constants!$F$4*data!E692^5+constants!$G$4*data!E692^6+constants!$H$4*data!E692^7)</f>
        <v>55508.342228446236</v>
      </c>
      <c r="L692" s="4">
        <f>F692/(constants!$A$4+constants!$B$4*data!F692+constants!$C$4*data!F692^2+constants!$D$4*data!F692^3+constants!$E$4*data!F692^4+constants!$F$4*data!F692^5+constants!$G$4*data!F692^6+constants!$H$4*data!F692^7)</f>
        <v>6349.8318056479475</v>
      </c>
      <c r="M692" s="4"/>
      <c r="N692" s="4"/>
      <c r="O692" s="4">
        <f t="shared" si="210"/>
        <v>26359.909525214192</v>
      </c>
      <c r="P692" s="4">
        <f t="shared" si="211"/>
        <v>11101.668445689247</v>
      </c>
      <c r="Q692" s="4">
        <f t="shared" si="211"/>
        <v>11101.668445689247</v>
      </c>
      <c r="R692" s="4">
        <f t="shared" si="212"/>
        <v>1058.3053009413247</v>
      </c>
      <c r="S692" s="4"/>
      <c r="T692" s="4">
        <f t="shared" si="213"/>
        <v>2.3744097253642704</v>
      </c>
      <c r="U692" s="4">
        <f t="shared" si="214"/>
        <v>1</v>
      </c>
      <c r="V692" s="4"/>
      <c r="W692" s="4"/>
      <c r="X692">
        <f>IF(front!E692&gt;$X$2,O692,P692)</f>
        <v>26359.909525214192</v>
      </c>
      <c r="Y692">
        <f t="shared" si="207"/>
        <v>26092.101091997341</v>
      </c>
      <c r="Z692">
        <f>SUMPRODUCT($B$7:$B$456,Y$7:Y$456,EXP(constants!$B$32+constants!$A$32*ABS($A$7:$A$456-$A692)))</f>
        <v>5.7520075210932456E-2</v>
      </c>
      <c r="AA692">
        <f t="shared" si="208"/>
        <v>26092.043571922131</v>
      </c>
      <c r="AB692">
        <f t="shared" si="216"/>
        <v>26087.885962902379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8.1422802431765339E-6</v>
      </c>
      <c r="AL692" s="17">
        <f t="shared" si="209"/>
        <v>3.1210962263308948E-10</v>
      </c>
      <c r="AQ692">
        <f t="shared" si="219"/>
        <v>3.1210962263308948E-10</v>
      </c>
    </row>
    <row r="693" spans="1:43" x14ac:dyDescent="0.2">
      <c r="A693">
        <f>front!A693</f>
        <v>510.43</v>
      </c>
      <c r="B693" s="1">
        <f t="shared" si="218"/>
        <v>0.45999999999997954</v>
      </c>
      <c r="C693">
        <f>front!D693-front!B693</f>
        <v>15792.599999999999</v>
      </c>
      <c r="D693" s="2">
        <f>front!E693-front!C693</f>
        <v>52590.2</v>
      </c>
      <c r="E693" s="2">
        <f>IF(front!F693-front!C693&gt;0,front!F693-front!C693,0)</f>
        <v>52590.2</v>
      </c>
      <c r="F693" s="2">
        <f>front!I693-front!H693</f>
        <v>6345.7000000000007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15877.106400806209</v>
      </c>
      <c r="J693" s="4">
        <f>D693/(constants!$A$4+constants!$B$4*data!D693+constants!$C$4*data!D693^2+constants!$D$4*data!D693^3+constants!$E$4*data!D693^4+constants!$F$4*data!D693^5+constants!$G$4*data!D693^6+constants!$H$4*data!D693^7)</f>
        <v>55348.610355107376</v>
      </c>
      <c r="K693" s="4">
        <f>E693/(constants!$A$4+constants!$B$4*data!E693+constants!$C$4*data!E693^2+constants!$D$4*data!E693^3+constants!$E$4*data!E693^4+constants!$F$4*data!E693^5+constants!$G$4*data!E693^6+constants!$H$4*data!E693^7)</f>
        <v>55348.610355107376</v>
      </c>
      <c r="L693" s="4">
        <f>F693/(constants!$A$4+constants!$B$4*data!F693+constants!$C$4*data!F693^2+constants!$D$4*data!F693^3+constants!$E$4*data!F693^4+constants!$F$4*data!F693^5+constants!$G$4*data!F693^6+constants!$H$4*data!F693^7)</f>
        <v>6334.0334216569399</v>
      </c>
      <c r="M693" s="4"/>
      <c r="N693" s="4"/>
      <c r="O693" s="4">
        <f t="shared" si="210"/>
        <v>26461.844001343681</v>
      </c>
      <c r="P693" s="4">
        <f t="shared" si="211"/>
        <v>11069.722071021475</v>
      </c>
      <c r="Q693" s="4">
        <f t="shared" si="211"/>
        <v>11069.722071021475</v>
      </c>
      <c r="R693" s="4">
        <f t="shared" si="212"/>
        <v>1055.6722369428232</v>
      </c>
      <c r="S693" s="4"/>
      <c r="T693" s="4">
        <f t="shared" si="213"/>
        <v>2.3904704952454034</v>
      </c>
      <c r="U693" s="4">
        <f t="shared" si="214"/>
        <v>1</v>
      </c>
      <c r="V693" s="4"/>
      <c r="W693" s="4"/>
      <c r="X693">
        <f>IF(front!E693&gt;$X$2,O693,P693)</f>
        <v>26461.844001343681</v>
      </c>
      <c r="Y693">
        <f t="shared" ref="Y693:Y756" si="220">X693-$U$4</f>
        <v>26194.035568126827</v>
      </c>
      <c r="Z693">
        <f>SUMPRODUCT($B$7:$B$456,Y$7:Y$456,EXP(constants!$B$32+constants!$A$32*ABS($A$7:$A$456-$A693)))</f>
        <v>5.6034592373158179E-2</v>
      </c>
      <c r="AA693">
        <f t="shared" si="208"/>
        <v>26193.979533534453</v>
      </c>
      <c r="AB693">
        <f t="shared" si="216"/>
        <v>26189.821924514701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8.1714776170289821E-6</v>
      </c>
      <c r="AL693" s="17">
        <f t="shared" si="209"/>
        <v>3.1200966698365211E-10</v>
      </c>
      <c r="AQ693">
        <f t="shared" si="219"/>
        <v>3.1200966698365211E-10</v>
      </c>
    </row>
    <row r="694" spans="1:43" x14ac:dyDescent="0.2">
      <c r="A694">
        <f>front!A694</f>
        <v>510.89</v>
      </c>
      <c r="B694" s="1">
        <f t="shared" si="218"/>
        <v>0.45999999999997954</v>
      </c>
      <c r="C694">
        <f>front!D694-front!B694</f>
        <v>15893.67</v>
      </c>
      <c r="D694" s="2">
        <f>front!E694-front!C694</f>
        <v>52904.7</v>
      </c>
      <c r="E694" s="2">
        <f>IF(front!F694-front!C694&gt;0,front!F694-front!C694,0)</f>
        <v>52904.7</v>
      </c>
      <c r="F694" s="2">
        <f>front!I694-front!H694</f>
        <v>6236.4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15980.606795683181</v>
      </c>
      <c r="J694" s="4">
        <f>D694/(constants!$A$4+constants!$B$4*data!D694+constants!$C$4*data!D694^2+constants!$D$4*data!D694^3+constants!$E$4*data!D694^4+constants!$F$4*data!D694^5+constants!$G$4*data!D694^6+constants!$H$4*data!D694^7)</f>
        <v>55696.770006871244</v>
      </c>
      <c r="K694" s="4">
        <f>E694/(constants!$A$4+constants!$B$4*data!E694+constants!$C$4*data!E694^2+constants!$D$4*data!E694^3+constants!$E$4*data!E694^4+constants!$F$4*data!E694^5+constants!$G$4*data!E694^6+constants!$H$4*data!E694^7)</f>
        <v>55696.770006871244</v>
      </c>
      <c r="L694" s="4">
        <f>F694/(constants!$A$4+constants!$B$4*data!F694+constants!$C$4*data!F694^2+constants!$D$4*data!F694^3+constants!$E$4*data!F694^4+constants!$F$4*data!F694^5+constants!$G$4*data!F694^6+constants!$H$4*data!F694^7)</f>
        <v>6224.7526468093274</v>
      </c>
      <c r="M694" s="4"/>
      <c r="N694" s="4"/>
      <c r="O694" s="4">
        <f t="shared" si="210"/>
        <v>26634.344659471968</v>
      </c>
      <c r="P694" s="4">
        <f t="shared" si="211"/>
        <v>11139.354001374249</v>
      </c>
      <c r="Q694" s="4">
        <f t="shared" si="211"/>
        <v>11139.354001374249</v>
      </c>
      <c r="R694" s="4">
        <f t="shared" si="212"/>
        <v>1037.4587744682212</v>
      </c>
      <c r="S694" s="4"/>
      <c r="T694" s="4">
        <f t="shared" si="213"/>
        <v>2.3910133977415673</v>
      </c>
      <c r="U694" s="4">
        <f t="shared" si="214"/>
        <v>1</v>
      </c>
      <c r="V694" s="4"/>
      <c r="W694" s="4"/>
      <c r="X694">
        <f>IF(front!E694&gt;$X$2,O694,P694)</f>
        <v>26634.344659471968</v>
      </c>
      <c r="Y694">
        <f t="shared" si="220"/>
        <v>26366.536226255113</v>
      </c>
      <c r="Z694">
        <f>SUMPRODUCT($B$7:$B$456,Y$7:Y$456,EXP(constants!$B$32+constants!$A$32*ABS($A$7:$A$456-$A694)))</f>
        <v>5.4587472824257049E-2</v>
      </c>
      <c r="AA694">
        <f t="shared" si="208"/>
        <v>26366.48163878229</v>
      </c>
      <c r="AB694">
        <f t="shared" si="216"/>
        <v>26362.324029762538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8.2006918197031917E-6</v>
      </c>
      <c r="AL694" s="17">
        <f t="shared" si="209"/>
        <v>3.1107620900360584E-10</v>
      </c>
      <c r="AQ694">
        <f t="shared" si="219"/>
        <v>3.1107620900360584E-10</v>
      </c>
    </row>
    <row r="695" spans="1:43" x14ac:dyDescent="0.2">
      <c r="A695">
        <f>front!A695</f>
        <v>511.35</v>
      </c>
      <c r="B695" s="1">
        <f t="shared" si="218"/>
        <v>0.46000000000003638</v>
      </c>
      <c r="C695">
        <f>front!D695-front!B695</f>
        <v>15965.130000000001</v>
      </c>
      <c r="D695" s="2">
        <f>front!E695-front!C695</f>
        <v>51847.7</v>
      </c>
      <c r="E695" s="2">
        <f>IF(front!F695-front!C695&gt;0,front!F695-front!C695,0)</f>
        <v>51847.7</v>
      </c>
      <c r="F695" s="2">
        <f>front!I695-front!H695</f>
        <v>6026.3000000000011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16053.805536191881</v>
      </c>
      <c r="J695" s="4">
        <f>D695/(constants!$A$4+constants!$B$4*data!D695+constants!$C$4*data!D695^2+constants!$D$4*data!D695^3+constants!$E$4*data!D695^4+constants!$F$4*data!D695^5+constants!$G$4*data!D695^6+constants!$H$4*data!D695^7)</f>
        <v>54526.992300968785</v>
      </c>
      <c r="K695" s="4">
        <f>E695/(constants!$A$4+constants!$B$4*data!E695+constants!$C$4*data!E695^2+constants!$D$4*data!E695^3+constants!$E$4*data!E695^4+constants!$F$4*data!E695^5+constants!$G$4*data!E695^6+constants!$H$4*data!E695^7)</f>
        <v>54526.992300968785</v>
      </c>
      <c r="L695" s="4">
        <f>F695/(constants!$A$4+constants!$B$4*data!F695+constants!$C$4*data!F695^2+constants!$D$4*data!F695^3+constants!$E$4*data!F695^4+constants!$F$4*data!F695^5+constants!$G$4*data!F695^6+constants!$H$4*data!F695^7)</f>
        <v>6014.7277270986579</v>
      </c>
      <c r="M695" s="4"/>
      <c r="N695" s="4"/>
      <c r="O695" s="4">
        <f t="shared" si="210"/>
        <v>26756.342560319801</v>
      </c>
      <c r="P695" s="4">
        <f t="shared" si="211"/>
        <v>10905.398460193755</v>
      </c>
      <c r="Q695" s="4">
        <f t="shared" si="211"/>
        <v>10905.398460193755</v>
      </c>
      <c r="R695" s="4">
        <f t="shared" si="212"/>
        <v>1002.4546211831097</v>
      </c>
      <c r="S695" s="4"/>
      <c r="T695" s="4">
        <f t="shared" si="213"/>
        <v>2.4534951802067781</v>
      </c>
      <c r="U695" s="4">
        <f t="shared" si="214"/>
        <v>1</v>
      </c>
      <c r="V695" s="4"/>
      <c r="W695" s="4"/>
      <c r="X695">
        <f>IF(front!E695&gt;$X$2,O695,P695)</f>
        <v>26756.342560319801</v>
      </c>
      <c r="Y695">
        <f t="shared" si="220"/>
        <v>26488.534127102947</v>
      </c>
      <c r="Z695">
        <f>SUMPRODUCT($B$7:$B$456,Y$7:Y$456,EXP(constants!$B$32+constants!$A$32*ABS($A$7:$A$456-$A695)))</f>
        <v>5.3177725814355675E-2</v>
      </c>
      <c r="AA695">
        <f t="shared" si="208"/>
        <v>26488.480949377132</v>
      </c>
      <c r="AB695">
        <f t="shared" si="216"/>
        <v>26484.323340357379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8.2299225305346285E-6</v>
      </c>
      <c r="AL695" s="17">
        <f t="shared" si="209"/>
        <v>3.1074694356996072E-10</v>
      </c>
      <c r="AQ695">
        <f t="shared" si="219"/>
        <v>3.1074694356996072E-10</v>
      </c>
    </row>
    <row r="696" spans="1:43" x14ac:dyDescent="0.2">
      <c r="A696">
        <f>front!A696</f>
        <v>511.82</v>
      </c>
      <c r="B696" s="1">
        <f t="shared" si="218"/>
        <v>0.46999999999997044</v>
      </c>
      <c r="C696">
        <f>front!D696-front!B696</f>
        <v>16051.2</v>
      </c>
      <c r="D696" s="2">
        <f>front!E696-front!C696</f>
        <v>51884</v>
      </c>
      <c r="E696" s="2">
        <f>IF(front!F696-front!C696&gt;0,front!F696-front!C696,0)</f>
        <v>51884</v>
      </c>
      <c r="F696" s="2">
        <f>front!I696-front!H696</f>
        <v>5918.6000000000022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16141.992172544102</v>
      </c>
      <c r="J696" s="4">
        <f>D696/(constants!$A$4+constants!$B$4*data!D696+constants!$C$4*data!D696^2+constants!$D$4*data!D696^3+constants!$E$4*data!D696^4+constants!$F$4*data!D696^5+constants!$G$4*data!D696^6+constants!$H$4*data!D696^7)</f>
        <v>54567.14998466659</v>
      </c>
      <c r="K696" s="4">
        <f>E696/(constants!$A$4+constants!$B$4*data!E696+constants!$C$4*data!E696^2+constants!$D$4*data!E696^3+constants!$E$4*data!E696^4+constants!$F$4*data!E696^5+constants!$G$4*data!E696^6+constants!$H$4*data!E696^7)</f>
        <v>54567.14998466659</v>
      </c>
      <c r="L696" s="4">
        <f>F696/(constants!$A$4+constants!$B$4*data!F696+constants!$C$4*data!F696^2+constants!$D$4*data!F696^3+constants!$E$4*data!F696^4+constants!$F$4*data!F696^5+constants!$G$4*data!F696^6+constants!$H$4*data!F696^7)</f>
        <v>5907.0847761044806</v>
      </c>
      <c r="M696" s="4"/>
      <c r="N696" s="4"/>
      <c r="O696" s="4">
        <f t="shared" si="210"/>
        <v>26903.320287573501</v>
      </c>
      <c r="P696" s="4">
        <f t="shared" si="211"/>
        <v>10913.429996933319</v>
      </c>
      <c r="Q696" s="4">
        <f t="shared" si="211"/>
        <v>10913.429996933319</v>
      </c>
      <c r="R696" s="4">
        <f t="shared" si="212"/>
        <v>984.51412935074677</v>
      </c>
      <c r="S696" s="4"/>
      <c r="T696" s="4">
        <f t="shared" si="213"/>
        <v>2.465157177453225</v>
      </c>
      <c r="U696" s="4">
        <f t="shared" si="214"/>
        <v>1</v>
      </c>
      <c r="V696" s="4"/>
      <c r="W696" s="4"/>
      <c r="X696">
        <f>IF(front!E696&gt;$X$2,O696,P696)</f>
        <v>26903.320287573501</v>
      </c>
      <c r="Y696">
        <f t="shared" si="220"/>
        <v>26635.51185435665</v>
      </c>
      <c r="Z696">
        <f>SUMPRODUCT($B$7:$B$456,Y$7:Y$456,EXP(constants!$B$32+constants!$A$32*ABS($A$7:$A$456-$A696)))</f>
        <v>5.1774928223937679E-2</v>
      </c>
      <c r="AA696">
        <f t="shared" si="208"/>
        <v>26635.460079428427</v>
      </c>
      <c r="AB696">
        <f t="shared" si="216"/>
        <v>26631.302470408675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8.2598054084459284E-6</v>
      </c>
      <c r="AL696" s="17">
        <f t="shared" si="209"/>
        <v>3.101540158474711E-10</v>
      </c>
      <c r="AQ696">
        <f t="shared" si="219"/>
        <v>3.101540158474711E-10</v>
      </c>
    </row>
    <row r="697" spans="1:43" x14ac:dyDescent="0.2">
      <c r="A697">
        <f>front!A697</f>
        <v>512.28</v>
      </c>
      <c r="B697" s="1">
        <f t="shared" si="218"/>
        <v>0.45999999999997954</v>
      </c>
      <c r="C697">
        <f>front!D697-front!B697</f>
        <v>16113.930000000002</v>
      </c>
      <c r="D697" s="2">
        <f>front!E697-front!C697</f>
        <v>52932.800000000003</v>
      </c>
      <c r="E697" s="2">
        <f>IF(front!F697-front!C697&gt;0,front!F697-front!C697,0)</f>
        <v>52932.800000000003</v>
      </c>
      <c r="F697" s="2">
        <f>front!I697-front!H697</f>
        <v>5783.5999999999985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16206.28026491138</v>
      </c>
      <c r="J697" s="4">
        <f>D697/(constants!$A$4+constants!$B$4*data!D697+constants!$C$4*data!D697^2+constants!$D$4*data!D697^3+constants!$E$4*data!D697^4+constants!$F$4*data!D697^5+constants!$G$4*data!D697^6+constants!$H$4*data!D697^7)</f>
        <v>55727.882237070917</v>
      </c>
      <c r="K697" s="4">
        <f>E697/(constants!$A$4+constants!$B$4*data!E697+constants!$C$4*data!E697^2+constants!$D$4*data!E697^3+constants!$E$4*data!E697^4+constants!$F$4*data!E697^5+constants!$G$4*data!E697^6+constants!$H$4*data!E697^7)</f>
        <v>55727.882237070917</v>
      </c>
      <c r="L697" s="4">
        <f>F697/(constants!$A$4+constants!$B$4*data!F697+constants!$C$4*data!F697^2+constants!$D$4*data!F697^3+constants!$E$4*data!F697^4+constants!$F$4*data!F697^5+constants!$G$4*data!F697^6+constants!$H$4*data!F697^7)</f>
        <v>5772.1731615665458</v>
      </c>
      <c r="M697" s="4"/>
      <c r="N697" s="4"/>
      <c r="O697" s="4">
        <f t="shared" si="210"/>
        <v>27010.467108185632</v>
      </c>
      <c r="P697" s="4">
        <f t="shared" si="211"/>
        <v>11145.576447414183</v>
      </c>
      <c r="Q697" s="4">
        <f t="shared" si="211"/>
        <v>11145.576447414183</v>
      </c>
      <c r="R697" s="4">
        <f t="shared" si="212"/>
        <v>962.02886026109104</v>
      </c>
      <c r="S697" s="4"/>
      <c r="T697" s="4">
        <f t="shared" si="213"/>
        <v>2.4234248659657407</v>
      </c>
      <c r="U697" s="4">
        <f t="shared" si="214"/>
        <v>1</v>
      </c>
      <c r="V697" s="4"/>
      <c r="W697" s="4"/>
      <c r="X697">
        <f>IF(front!E697&gt;$X$2,O697,P697)</f>
        <v>27010.467108185632</v>
      </c>
      <c r="Y697">
        <f t="shared" si="220"/>
        <v>26742.658674968778</v>
      </c>
      <c r="Z697">
        <f>SUMPRODUCT($B$7:$B$456,Y$7:Y$456,EXP(constants!$B$32+constants!$A$32*ABS($A$7:$A$456-$A697)))</f>
        <v>5.0437816493439848E-2</v>
      </c>
      <c r="AA697">
        <f t="shared" si="208"/>
        <v>26742.608237152283</v>
      </c>
      <c r="AB697">
        <f t="shared" si="216"/>
        <v>26738.45062813253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8.2890685152696159E-6</v>
      </c>
      <c r="AL697" s="17">
        <f t="shared" si="209"/>
        <v>3.1000556578803314E-10</v>
      </c>
      <c r="AQ697">
        <f t="shared" si="219"/>
        <v>3.1000556578803314E-10</v>
      </c>
    </row>
    <row r="698" spans="1:43" x14ac:dyDescent="0.2">
      <c r="A698">
        <f>front!A698</f>
        <v>512.74</v>
      </c>
      <c r="B698" s="1">
        <f t="shared" si="218"/>
        <v>0.46000000000003638</v>
      </c>
      <c r="C698">
        <f>front!D698-front!B698</f>
        <v>16217.07</v>
      </c>
      <c r="D698" s="2">
        <f>front!E698-front!C698</f>
        <v>53287.1</v>
      </c>
      <c r="E698" s="2">
        <f>IF(front!F698-front!C698&gt;0,front!F698-front!C698,0)</f>
        <v>53287.1</v>
      </c>
      <c r="F698" s="2">
        <f>front!I698-front!H698</f>
        <v>5901.7999999999993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16312.010362109839</v>
      </c>
      <c r="J698" s="4">
        <f>D698/(constants!$A$4+constants!$B$4*data!D698+constants!$C$4*data!D698^2+constants!$D$4*data!D698^3+constants!$E$4*data!D698^4+constants!$F$4*data!D698^5+constants!$G$4*data!D698^6+constants!$H$4*data!D698^7)</f>
        <v>56120.235638738246</v>
      </c>
      <c r="K698" s="4">
        <f>E698/(constants!$A$4+constants!$B$4*data!E698+constants!$C$4*data!E698^2+constants!$D$4*data!E698^3+constants!$E$4*data!E698^4+constants!$F$4*data!E698^5+constants!$G$4*data!E698^6+constants!$H$4*data!E698^7)</f>
        <v>56120.235638738246</v>
      </c>
      <c r="L698" s="4">
        <f>F698/(constants!$A$4+constants!$B$4*data!F698+constants!$C$4*data!F698^2+constants!$D$4*data!F698^3+constants!$E$4*data!F698^4+constants!$F$4*data!F698^5+constants!$G$4*data!F698^6+constants!$H$4*data!F698^7)</f>
        <v>5890.2947672463688</v>
      </c>
      <c r="M698" s="4"/>
      <c r="N698" s="4"/>
      <c r="O698" s="4">
        <f t="shared" si="210"/>
        <v>27186.683936849731</v>
      </c>
      <c r="P698" s="4">
        <f t="shared" si="211"/>
        <v>11224.047127747648</v>
      </c>
      <c r="Q698" s="4">
        <f t="shared" si="211"/>
        <v>11224.047127747648</v>
      </c>
      <c r="R698" s="4">
        <f t="shared" si="212"/>
        <v>981.71579454106143</v>
      </c>
      <c r="S698" s="4"/>
      <c r="T698" s="4">
        <f t="shared" si="213"/>
        <v>2.4221819124083934</v>
      </c>
      <c r="U698" s="4">
        <f t="shared" si="214"/>
        <v>1</v>
      </c>
      <c r="V698" s="4"/>
      <c r="W698" s="4"/>
      <c r="X698">
        <f>IF(front!E698&gt;$X$2,O698,P698)</f>
        <v>27186.683936849731</v>
      </c>
      <c r="Y698">
        <f t="shared" si="220"/>
        <v>26918.87550363288</v>
      </c>
      <c r="Z698">
        <f>SUMPRODUCT($B$7:$B$456,Y$7:Y$456,EXP(constants!$B$32+constants!$A$32*ABS($A$7:$A$456-$A698)))</f>
        <v>4.913523629859369E-2</v>
      </c>
      <c r="AA698">
        <f t="shared" si="208"/>
        <v>26918.826368396582</v>
      </c>
      <c r="AB698">
        <f t="shared" si="216"/>
        <v>26914.668759376829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8.318347161759481E-6</v>
      </c>
      <c r="AL698" s="17">
        <f t="shared" si="209"/>
        <v>3.0906370188417956E-10</v>
      </c>
      <c r="AQ698">
        <f t="shared" si="219"/>
        <v>3.0906370188417956E-10</v>
      </c>
    </row>
    <row r="699" spans="1:43" x14ac:dyDescent="0.2">
      <c r="A699">
        <f>front!A699</f>
        <v>513.20000000000005</v>
      </c>
      <c r="B699" s="1">
        <f t="shared" si="218"/>
        <v>0.46000000000003638</v>
      </c>
      <c r="C699">
        <f>front!D699-front!B699</f>
        <v>16306.2</v>
      </c>
      <c r="D699" s="2">
        <f>front!E699-front!C699</f>
        <v>52976</v>
      </c>
      <c r="E699" s="2">
        <f>IF(front!F699-front!C699&gt;0,front!F699-front!C699,0)</f>
        <v>52976</v>
      </c>
      <c r="F699" s="2">
        <f>front!I699-front!H699</f>
        <v>5919.7999999999993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16403.406989023431</v>
      </c>
      <c r="J699" s="4">
        <f>D699/(constants!$A$4+constants!$B$4*data!D699+constants!$C$4*data!D699^2+constants!$D$4*data!D699^3+constants!$E$4*data!D699^4+constants!$F$4*data!D699^5+constants!$G$4*data!D699^6+constants!$H$4*data!D699^7)</f>
        <v>55775.7147472039</v>
      </c>
      <c r="K699" s="4">
        <f>E699/(constants!$A$4+constants!$B$4*data!E699+constants!$C$4*data!E699^2+constants!$D$4*data!E699^3+constants!$E$4*data!E699^4+constants!$F$4*data!E699^5+constants!$G$4*data!E699^6+constants!$H$4*data!E699^7)</f>
        <v>55775.7147472039</v>
      </c>
      <c r="L699" s="4">
        <f>F699/(constants!$A$4+constants!$B$4*data!F699+constants!$C$4*data!F699^2+constants!$D$4*data!F699^3+constants!$E$4*data!F699^4+constants!$F$4*data!F699^5+constants!$G$4*data!F699^6+constants!$H$4*data!F699^7)</f>
        <v>5908.2840735916925</v>
      </c>
      <c r="M699" s="4"/>
      <c r="N699" s="4"/>
      <c r="O699" s="4">
        <f t="shared" si="210"/>
        <v>27339.011648372387</v>
      </c>
      <c r="P699" s="4">
        <f t="shared" si="211"/>
        <v>11155.14294944078</v>
      </c>
      <c r="Q699" s="4">
        <f t="shared" si="211"/>
        <v>11155.14294944078</v>
      </c>
      <c r="R699" s="4">
        <f t="shared" si="212"/>
        <v>984.71401226528201</v>
      </c>
      <c r="S699" s="4"/>
      <c r="T699" s="4">
        <f t="shared" si="213"/>
        <v>2.4507988622183388</v>
      </c>
      <c r="U699" s="4">
        <f t="shared" si="214"/>
        <v>1</v>
      </c>
      <c r="V699" s="4"/>
      <c r="W699" s="4"/>
      <c r="X699">
        <f>IF(front!E699&gt;$X$2,O699,P699)</f>
        <v>27339.011648372387</v>
      </c>
      <c r="Y699">
        <f t="shared" si="220"/>
        <v>27071.203215155532</v>
      </c>
      <c r="Z699">
        <f>SUMPRODUCT($B$7:$B$456,Y$7:Y$456,EXP(constants!$B$32+constants!$A$32*ABS($A$7:$A$456-$A699)))</f>
        <v>4.7866295846344754E-2</v>
      </c>
      <c r="AA699">
        <f t="shared" si="208"/>
        <v>27071.155348859687</v>
      </c>
      <c r="AB699">
        <f t="shared" si="216"/>
        <v>27066.997739839935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8.3476410276009616E-6</v>
      </c>
      <c r="AL699" s="17">
        <f t="shared" si="209"/>
        <v>3.084066104351892E-10</v>
      </c>
      <c r="AQ699">
        <f t="shared" si="219"/>
        <v>3.084066104351892E-10</v>
      </c>
    </row>
    <row r="700" spans="1:43" x14ac:dyDescent="0.2">
      <c r="A700">
        <f>front!A700</f>
        <v>513.66</v>
      </c>
      <c r="B700" s="1">
        <f t="shared" si="218"/>
        <v>0.45999999999992269</v>
      </c>
      <c r="C700">
        <f>front!D700-front!B700</f>
        <v>16368.539999999999</v>
      </c>
      <c r="D700" s="2">
        <f>front!E700-front!C700</f>
        <v>52310.6</v>
      </c>
      <c r="E700" s="2">
        <f>IF(front!F700-front!C700&gt;0,front!F700-front!C700,0)</f>
        <v>52310.6</v>
      </c>
      <c r="F700" s="2">
        <f>front!I700-front!H700</f>
        <v>5831.1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16467.347958259281</v>
      </c>
      <c r="J700" s="4">
        <f>D700/(constants!$A$4+constants!$B$4*data!D700+constants!$C$4*data!D700^2+constants!$D$4*data!D700^3+constants!$E$4*data!D700^4+constants!$F$4*data!D700^5+constants!$G$4*data!D700^6+constants!$H$4*data!D700^7)</f>
        <v>55039.163152537811</v>
      </c>
      <c r="K700" s="4">
        <f>E700/(constants!$A$4+constants!$B$4*data!E700+constants!$C$4*data!E700^2+constants!$D$4*data!E700^3+constants!$E$4*data!E700^4+constants!$F$4*data!E700^5+constants!$G$4*data!E700^6+constants!$H$4*data!E700^7)</f>
        <v>55039.163152537811</v>
      </c>
      <c r="L700" s="4">
        <f>F700/(constants!$A$4+constants!$B$4*data!F700+constants!$C$4*data!F700^2+constants!$D$4*data!F700^3+constants!$E$4*data!F700^4+constants!$F$4*data!F700^5+constants!$G$4*data!F700^6+constants!$H$4*data!F700^7)</f>
        <v>5819.6399709417165</v>
      </c>
      <c r="M700" s="4"/>
      <c r="N700" s="4"/>
      <c r="O700" s="4">
        <f t="shared" si="210"/>
        <v>27445.579930432134</v>
      </c>
      <c r="P700" s="4">
        <f t="shared" si="211"/>
        <v>11007.832630507561</v>
      </c>
      <c r="Q700" s="4">
        <f t="shared" si="211"/>
        <v>11007.832630507561</v>
      </c>
      <c r="R700" s="4">
        <f t="shared" si="212"/>
        <v>969.93999515695282</v>
      </c>
      <c r="S700" s="4"/>
      <c r="T700" s="4">
        <f t="shared" si="213"/>
        <v>2.4932773645529749</v>
      </c>
      <c r="U700" s="4">
        <f t="shared" si="214"/>
        <v>1</v>
      </c>
      <c r="V700" s="4"/>
      <c r="W700" s="4"/>
      <c r="X700">
        <f>IF(front!E700&gt;$X$2,O700,P700)</f>
        <v>27445.579930432134</v>
      </c>
      <c r="Y700">
        <f t="shared" si="220"/>
        <v>27177.771497215283</v>
      </c>
      <c r="Z700">
        <f>SUMPRODUCT($B$7:$B$456,Y$7:Y$456,EXP(constants!$B$32+constants!$A$32*ABS($A$7:$A$456-$A700)))</f>
        <v>4.6630126374611371E-2</v>
      </c>
      <c r="AA700">
        <f t="shared" si="208"/>
        <v>27177.724867088909</v>
      </c>
      <c r="AB700">
        <f t="shared" si="216"/>
        <v>27173.567258069157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8.3769497925929336E-6</v>
      </c>
      <c r="AL700" s="17">
        <f t="shared" si="209"/>
        <v>3.0827567514550041E-10</v>
      </c>
      <c r="AQ700">
        <f t="shared" si="219"/>
        <v>3.0827567514550041E-10</v>
      </c>
    </row>
    <row r="701" spans="1:43" x14ac:dyDescent="0.2">
      <c r="A701">
        <f>front!A701</f>
        <v>514.12</v>
      </c>
      <c r="B701" s="1">
        <f t="shared" si="218"/>
        <v>0.46000000000003638</v>
      </c>
      <c r="C701">
        <f>front!D701-front!B701</f>
        <v>16447.330000000002</v>
      </c>
      <c r="D701" s="2">
        <f>front!E701-front!C701</f>
        <v>53448.1</v>
      </c>
      <c r="E701" s="2">
        <f>IF(front!F701-front!C701&gt;0,front!F701-front!C701,0)</f>
        <v>53448.1</v>
      </c>
      <c r="F701" s="2">
        <f>front!I701-front!H701</f>
        <v>5695.3000000000011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16548.179789301743</v>
      </c>
      <c r="J701" s="4">
        <f>D701/(constants!$A$4+constants!$B$4*data!D701+constants!$C$4*data!D701^2+constants!$D$4*data!D701^3+constants!$E$4*data!D701^4+constants!$F$4*data!D701^5+constants!$G$4*data!D701^6+constants!$H$4*data!D701^7)</f>
        <v>56298.576061327352</v>
      </c>
      <c r="K701" s="4">
        <f>E701/(constants!$A$4+constants!$B$4*data!E701+constants!$C$4*data!E701^2+constants!$D$4*data!E701^3+constants!$E$4*data!E701^4+constants!$F$4*data!E701^5+constants!$G$4*data!E701^6+constants!$H$4*data!E701^7)</f>
        <v>56298.576061327352</v>
      </c>
      <c r="L701" s="4">
        <f>F701/(constants!$A$4+constants!$B$4*data!F701+constants!$C$4*data!F701^2+constants!$D$4*data!F701^3+constants!$E$4*data!F701^4+constants!$F$4*data!F701^5+constants!$G$4*data!F701^6+constants!$H$4*data!F701^7)</f>
        <v>5683.9407368355578</v>
      </c>
      <c r="M701" s="4"/>
      <c r="N701" s="4"/>
      <c r="O701" s="4">
        <f t="shared" si="210"/>
        <v>27580.299648836241</v>
      </c>
      <c r="P701" s="4">
        <f t="shared" si="211"/>
        <v>11259.71521226547</v>
      </c>
      <c r="Q701" s="4">
        <f t="shared" si="211"/>
        <v>11259.71521226547</v>
      </c>
      <c r="R701" s="4">
        <f t="shared" si="212"/>
        <v>947.32345613925963</v>
      </c>
      <c r="S701" s="4"/>
      <c r="T701" s="4">
        <f t="shared" si="213"/>
        <v>2.4494668940465187</v>
      </c>
      <c r="U701" s="4">
        <f t="shared" si="214"/>
        <v>1</v>
      </c>
      <c r="V701" s="4"/>
      <c r="W701" s="4"/>
      <c r="X701">
        <f>IF(front!E701&gt;$X$2,O701,P701)</f>
        <v>27580.299648836241</v>
      </c>
      <c r="Y701">
        <f t="shared" si="220"/>
        <v>27312.49121561939</v>
      </c>
      <c r="Z701">
        <f>SUMPRODUCT($B$7:$B$456,Y$7:Y$456,EXP(constants!$B$32+constants!$A$32*ABS($A$7:$A$456-$A701)))</f>
        <v>4.5425881557497945E-2</v>
      </c>
      <c r="AA701">
        <f t="shared" si="208"/>
        <v>27312.445789737831</v>
      </c>
      <c r="AB701">
        <f t="shared" si="216"/>
        <v>27308.288180718078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8.4062731366557901E-6</v>
      </c>
      <c r="AL701" s="17">
        <f t="shared" si="209"/>
        <v>3.0782863726300199E-10</v>
      </c>
      <c r="AQ701">
        <f t="shared" si="219"/>
        <v>3.0782863726300199E-10</v>
      </c>
    </row>
    <row r="702" spans="1:43" x14ac:dyDescent="0.2">
      <c r="A702">
        <f>front!A702</f>
        <v>514.58000000000004</v>
      </c>
      <c r="B702" s="1">
        <f t="shared" si="218"/>
        <v>0.46000000000003638</v>
      </c>
      <c r="C702">
        <f>front!D702-front!B702</f>
        <v>16529.330000000002</v>
      </c>
      <c r="D702" s="2">
        <f>front!E702-front!C702</f>
        <v>52073.599999999999</v>
      </c>
      <c r="E702" s="2">
        <f>IF(front!F702-front!C702&gt;0,front!F702-front!C702,0)</f>
        <v>52073.599999999999</v>
      </c>
      <c r="F702" s="2">
        <f>front!I702-front!H702</f>
        <v>5474.7000000000007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16632.32663195752</v>
      </c>
      <c r="J702" s="4">
        <f>D702/(constants!$A$4+constants!$B$4*data!D702+constants!$C$4*data!D702^2+constants!$D$4*data!D702^3+constants!$E$4*data!D702^4+constants!$F$4*data!D702^5+constants!$G$4*data!D702^6+constants!$H$4*data!D702^7)</f>
        <v>54776.915671523442</v>
      </c>
      <c r="K702" s="4">
        <f>E702/(constants!$A$4+constants!$B$4*data!E702+constants!$C$4*data!E702^2+constants!$D$4*data!E702^3+constants!$E$4*data!E702^4+constants!$F$4*data!E702^5+constants!$G$4*data!E702^6+constants!$H$4*data!E702^7)</f>
        <v>54776.915671523442</v>
      </c>
      <c r="L702" s="4">
        <f>F702/(constants!$A$4+constants!$B$4*data!F702+constants!$C$4*data!F702^2+constants!$D$4*data!F702^3+constants!$E$4*data!F702^4+constants!$F$4*data!F702^5+constants!$G$4*data!F702^6+constants!$H$4*data!F702^7)</f>
        <v>5463.5415065500802</v>
      </c>
      <c r="M702" s="4"/>
      <c r="N702" s="4"/>
      <c r="O702" s="4">
        <f t="shared" si="210"/>
        <v>27720.544386595866</v>
      </c>
      <c r="P702" s="4">
        <f t="shared" si="211"/>
        <v>10955.38313430469</v>
      </c>
      <c r="Q702" s="4">
        <f t="shared" si="211"/>
        <v>10955.38313430469</v>
      </c>
      <c r="R702" s="4">
        <f t="shared" si="212"/>
        <v>910.59025109167999</v>
      </c>
      <c r="S702" s="4"/>
      <c r="T702" s="4">
        <f t="shared" si="213"/>
        <v>2.5303126368802453</v>
      </c>
      <c r="U702" s="4">
        <f t="shared" si="214"/>
        <v>1</v>
      </c>
      <c r="V702" s="4"/>
      <c r="W702" s="4"/>
      <c r="X702">
        <f>IF(front!E702&gt;$X$2,O702,P702)</f>
        <v>27720.544386595866</v>
      </c>
      <c r="Y702">
        <f t="shared" si="220"/>
        <v>27452.735953379015</v>
      </c>
      <c r="Z702">
        <f>SUMPRODUCT($B$7:$B$456,Y$7:Y$456,EXP(constants!$B$32+constants!$A$32*ABS($A$7:$A$456-$A702)))</f>
        <v>4.4252736925871776E-2</v>
      </c>
      <c r="AA702">
        <f t="shared" si="208"/>
        <v>27452.691700642088</v>
      </c>
      <c r="AB702">
        <f t="shared" si="216"/>
        <v>27448.534091622336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8.4356107398462828E-6</v>
      </c>
      <c r="AL702" s="17">
        <f t="shared" si="209"/>
        <v>3.0732463568686333E-10</v>
      </c>
      <c r="AQ702">
        <f t="shared" si="219"/>
        <v>3.0732463568686333E-10</v>
      </c>
    </row>
    <row r="703" spans="1:43" x14ac:dyDescent="0.2">
      <c r="A703">
        <f>front!A703</f>
        <v>515.04</v>
      </c>
      <c r="B703" s="1">
        <f t="shared" si="218"/>
        <v>0.45999999999992269</v>
      </c>
      <c r="C703">
        <f>front!D703-front!B703</f>
        <v>16597.330000000002</v>
      </c>
      <c r="D703" s="2">
        <f>front!E703-front!C703</f>
        <v>51488.2</v>
      </c>
      <c r="E703" s="2">
        <f>IF(front!F703-front!C703&gt;0,front!F703-front!C703,0)</f>
        <v>51488.2</v>
      </c>
      <c r="F703" s="2">
        <f>front!I703-front!H703</f>
        <v>5316.3999999999978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16702.123824904011</v>
      </c>
      <c r="J703" s="4">
        <f>D703/(constants!$A$4+constants!$B$4*data!D703+constants!$C$4*data!D703^2+constants!$D$4*data!D703^3+constants!$E$4*data!D703^4+constants!$F$4*data!D703^5+constants!$G$4*data!D703^6+constants!$H$4*data!D703^7)</f>
        <v>54129.339926358363</v>
      </c>
      <c r="K703" s="4">
        <f>E703/(constants!$A$4+constants!$B$4*data!E703+constants!$C$4*data!E703^2+constants!$D$4*data!E703^3+constants!$E$4*data!E703^4+constants!$F$4*data!E703^5+constants!$G$4*data!E703^6+constants!$H$4*data!E703^7)</f>
        <v>54129.339926358363</v>
      </c>
      <c r="L703" s="4">
        <f>F703/(constants!$A$4+constants!$B$4*data!F703+constants!$C$4*data!F703^2+constants!$D$4*data!F703^3+constants!$E$4*data!F703^4+constants!$F$4*data!F703^5+constants!$G$4*data!F703^6+constants!$H$4*data!F703^7)</f>
        <v>5305.4120421851803</v>
      </c>
      <c r="M703" s="4"/>
      <c r="N703" s="4"/>
      <c r="O703" s="4">
        <f t="shared" si="210"/>
        <v>27836.873041506686</v>
      </c>
      <c r="P703" s="4">
        <f t="shared" si="211"/>
        <v>10825.867985271672</v>
      </c>
      <c r="Q703" s="4">
        <f t="shared" si="211"/>
        <v>10825.867985271672</v>
      </c>
      <c r="R703" s="4">
        <f t="shared" si="212"/>
        <v>884.23534036419665</v>
      </c>
      <c r="S703" s="4"/>
      <c r="T703" s="4">
        <f t="shared" si="213"/>
        <v>2.5713294379146383</v>
      </c>
      <c r="U703" s="4">
        <f t="shared" si="214"/>
        <v>1</v>
      </c>
      <c r="V703" s="4"/>
      <c r="W703" s="4"/>
      <c r="X703">
        <f>IF(front!E703&gt;$X$2,O703,P703)</f>
        <v>27836.873041506686</v>
      </c>
      <c r="Y703">
        <f t="shared" si="220"/>
        <v>27569.064608289831</v>
      </c>
      <c r="Z703">
        <f>SUMPRODUCT($B$7:$B$456,Y$7:Y$456,EXP(constants!$B$32+constants!$A$32*ABS($A$7:$A$456-$A703)))</f>
        <v>4.3109889302900994E-2</v>
      </c>
      <c r="AA703">
        <f t="shared" si="208"/>
        <v>27569.021498400529</v>
      </c>
      <c r="AB703">
        <f t="shared" si="216"/>
        <v>27564.863889380777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8.4649622823645643E-6</v>
      </c>
      <c r="AL703" s="17">
        <f t="shared" si="209"/>
        <v>3.0709247527340949E-10</v>
      </c>
      <c r="AQ703">
        <f t="shared" si="219"/>
        <v>3.0709247527340949E-10</v>
      </c>
    </row>
    <row r="704" spans="1:43" x14ac:dyDescent="0.2">
      <c r="A704">
        <f>front!A704</f>
        <v>515.5</v>
      </c>
      <c r="B704" s="1">
        <f t="shared" si="218"/>
        <v>0.46000000000003638</v>
      </c>
      <c r="C704">
        <f>front!D704-front!B704</f>
        <v>16672.93</v>
      </c>
      <c r="D704" s="2">
        <f>front!E704-front!C704</f>
        <v>53339.8</v>
      </c>
      <c r="E704" s="2">
        <f>IF(front!F704-front!C704&gt;0,front!F704-front!C704,0)</f>
        <v>53339.8</v>
      </c>
      <c r="F704" s="2">
        <f>front!I704-front!H704</f>
        <v>5410.7000000000007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16779.739850306014</v>
      </c>
      <c r="J704" s="4">
        <f>D704/(constants!$A$4+constants!$B$4*data!D704+constants!$C$4*data!D704^2+constants!$D$4*data!D704^3+constants!$E$4*data!D704^4+constants!$F$4*data!D704^5+constants!$G$4*data!D704^6+constants!$H$4*data!D704^7)</f>
        <v>56178.608164166915</v>
      </c>
      <c r="K704" s="4">
        <f>E704/(constants!$A$4+constants!$B$4*data!E704+constants!$C$4*data!E704^2+constants!$D$4*data!E704^3+constants!$E$4*data!E704^4+constants!$F$4*data!E704^5+constants!$G$4*data!E704^6+constants!$H$4*data!E704^7)</f>
        <v>56178.608164166915</v>
      </c>
      <c r="L704" s="4">
        <f>F704/(constants!$A$4+constants!$B$4*data!F704+constants!$C$4*data!F704^2+constants!$D$4*data!F704^3+constants!$E$4*data!F704^4+constants!$F$4*data!F704^5+constants!$G$4*data!F704^6+constants!$H$4*data!F704^7)</f>
        <v>5399.6078911352897</v>
      </c>
      <c r="M704" s="4"/>
      <c r="N704" s="4"/>
      <c r="O704" s="4">
        <f t="shared" si="210"/>
        <v>27966.233083843359</v>
      </c>
      <c r="P704" s="4">
        <f t="shared" si="211"/>
        <v>11235.721632833382</v>
      </c>
      <c r="Q704" s="4">
        <f t="shared" si="211"/>
        <v>11235.721632833382</v>
      </c>
      <c r="R704" s="4">
        <f t="shared" si="212"/>
        <v>899.93464852254817</v>
      </c>
      <c r="S704" s="4"/>
      <c r="T704" s="4">
        <f t="shared" si="213"/>
        <v>2.4890464536002339</v>
      </c>
      <c r="U704" s="4">
        <f t="shared" si="214"/>
        <v>1</v>
      </c>
      <c r="V704" s="4"/>
      <c r="W704" s="4"/>
      <c r="X704">
        <f>IF(front!E704&gt;$X$2,O704,P704)</f>
        <v>27966.233083843359</v>
      </c>
      <c r="Y704">
        <f t="shared" si="220"/>
        <v>27698.424650626504</v>
      </c>
      <c r="Z704">
        <f>SUMPRODUCT($B$7:$B$456,Y$7:Y$456,EXP(constants!$B$32+constants!$A$32*ABS($A$7:$A$456-$A704)))</f>
        <v>4.1996556254170127E-2</v>
      </c>
      <c r="AA704">
        <f t="shared" si="208"/>
        <v>27698.38265407025</v>
      </c>
      <c r="AB704">
        <f t="shared" si="216"/>
        <v>27694.225045050498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8.4943274445643274E-6</v>
      </c>
      <c r="AL704" s="17">
        <f t="shared" si="209"/>
        <v>3.0671836567900031E-10</v>
      </c>
      <c r="AQ704">
        <f t="shared" si="219"/>
        <v>3.0671836567900031E-10</v>
      </c>
    </row>
    <row r="705" spans="1:43" x14ac:dyDescent="0.2">
      <c r="A705">
        <f>front!A705</f>
        <v>515.96</v>
      </c>
      <c r="B705" s="1">
        <f t="shared" si="218"/>
        <v>0.46000000000003638</v>
      </c>
      <c r="C705">
        <f>front!D705-front!B705</f>
        <v>16800.2</v>
      </c>
      <c r="D705" s="2">
        <f>front!E705-front!C705</f>
        <v>52375.7</v>
      </c>
      <c r="E705" s="2">
        <f>IF(front!F705-front!C705&gt;0,front!F705-front!C705,0)</f>
        <v>52375.7</v>
      </c>
      <c r="F705" s="2">
        <f>front!I705-front!H705</f>
        <v>5578.3999999999978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16910.446491288742</v>
      </c>
      <c r="J705" s="4">
        <f>D705/(constants!$A$4+constants!$B$4*data!D705+constants!$C$4*data!D705^2+constants!$D$4*data!D705^3+constants!$E$4*data!D705^4+constants!$F$4*data!D705^5+constants!$G$4*data!D705^6+constants!$H$4*data!D705^7)</f>
        <v>55111.206425186487</v>
      </c>
      <c r="K705" s="4">
        <f>E705/(constants!$A$4+constants!$B$4*data!E705+constants!$C$4*data!E705^2+constants!$D$4*data!E705^3+constants!$E$4*data!E705^4+constants!$F$4*data!E705^5+constants!$G$4*data!E705^6+constants!$H$4*data!E705^7)</f>
        <v>55111.206425186487</v>
      </c>
      <c r="L705" s="4">
        <f>F705/(constants!$A$4+constants!$B$4*data!F705+constants!$C$4*data!F705^2+constants!$D$4*data!F705^3+constants!$E$4*data!F705^4+constants!$F$4*data!F705^5+constants!$G$4*data!F705^6+constants!$H$4*data!F705^7)</f>
        <v>5567.1415926081363</v>
      </c>
      <c r="M705" s="4"/>
      <c r="N705" s="4"/>
      <c r="O705" s="4">
        <f t="shared" si="210"/>
        <v>28184.077485481233</v>
      </c>
      <c r="P705" s="4">
        <f t="shared" si="211"/>
        <v>11022.241285037297</v>
      </c>
      <c r="Q705" s="4">
        <f t="shared" si="211"/>
        <v>11022.241285037297</v>
      </c>
      <c r="R705" s="4">
        <f t="shared" si="212"/>
        <v>927.85693210135605</v>
      </c>
      <c r="S705" s="4"/>
      <c r="T705" s="4">
        <f t="shared" si="213"/>
        <v>2.5570187366285611</v>
      </c>
      <c r="U705" s="4">
        <f t="shared" si="214"/>
        <v>1</v>
      </c>
      <c r="V705" s="4"/>
      <c r="W705" s="4"/>
      <c r="X705">
        <f>IF(front!E705&gt;$X$2,O705,P705)</f>
        <v>28184.077485481233</v>
      </c>
      <c r="Y705">
        <f t="shared" si="220"/>
        <v>27916.269052264382</v>
      </c>
      <c r="Z705">
        <f>SUMPRODUCT($B$7:$B$456,Y$7:Y$456,EXP(constants!$B$32+constants!$A$32*ABS($A$7:$A$456-$A705)))</f>
        <v>4.0911975551999179E-2</v>
      </c>
      <c r="AA705">
        <f t="shared" si="208"/>
        <v>27916.228140288829</v>
      </c>
      <c r="AB705">
        <f t="shared" si="216"/>
        <v>27912.070531269077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8.523705906966276E-6</v>
      </c>
      <c r="AL705" s="17">
        <f t="shared" si="209"/>
        <v>3.0537705532871227E-10</v>
      </c>
      <c r="AQ705">
        <f t="shared" si="219"/>
        <v>3.0537705532871227E-10</v>
      </c>
    </row>
    <row r="706" spans="1:43" x14ac:dyDescent="0.2">
      <c r="A706">
        <f>front!A706</f>
        <v>516.41999999999996</v>
      </c>
      <c r="B706" s="1">
        <f t="shared" si="218"/>
        <v>0.45999999999992269</v>
      </c>
      <c r="C706">
        <f>front!D706-front!B706</f>
        <v>16888.469999999998</v>
      </c>
      <c r="D706" s="2">
        <f>front!E706-front!C706</f>
        <v>51997.1</v>
      </c>
      <c r="E706" s="2">
        <f>IF(front!F706-front!C706&gt;0,front!F706-front!C706,0)</f>
        <v>51997.1</v>
      </c>
      <c r="F706" s="2">
        <f>front!I706-front!H706</f>
        <v>5690.7000000000007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17001.131505313686</v>
      </c>
      <c r="J706" s="4">
        <f>D706/(constants!$A$4+constants!$B$4*data!D706+constants!$C$4*data!D706^2+constants!$D$4*data!D706^3+constants!$E$4*data!D706^4+constants!$F$4*data!D706^5+constants!$G$4*data!D706^6+constants!$H$4*data!D706^7)</f>
        <v>54692.275835477391</v>
      </c>
      <c r="K706" s="4">
        <f>E706/(constants!$A$4+constants!$B$4*data!E706+constants!$C$4*data!E706^2+constants!$D$4*data!E706^3+constants!$E$4*data!E706^4+constants!$F$4*data!E706^5+constants!$G$4*data!E706^6+constants!$H$4*data!E706^7)</f>
        <v>54692.275835477391</v>
      </c>
      <c r="L706" s="4">
        <f>F706/(constants!$A$4+constants!$B$4*data!F706+constants!$C$4*data!F706^2+constants!$D$4*data!F706^3+constants!$E$4*data!F706^4+constants!$F$4*data!F706^5+constants!$G$4*data!F706^6+constants!$H$4*data!F706^7)</f>
        <v>5679.3444629970454</v>
      </c>
      <c r="M706" s="4"/>
      <c r="N706" s="4"/>
      <c r="O706" s="4">
        <f t="shared" si="210"/>
        <v>28335.219175522812</v>
      </c>
      <c r="P706" s="4">
        <f t="shared" si="211"/>
        <v>10938.455167095477</v>
      </c>
      <c r="Q706" s="4">
        <f t="shared" si="211"/>
        <v>10938.455167095477</v>
      </c>
      <c r="R706" s="4">
        <f t="shared" si="212"/>
        <v>946.55741049950757</v>
      </c>
      <c r="S706" s="4"/>
      <c r="T706" s="4">
        <f t="shared" si="213"/>
        <v>2.590422389878182</v>
      </c>
      <c r="U706" s="4">
        <f t="shared" si="214"/>
        <v>1</v>
      </c>
      <c r="V706" s="4"/>
      <c r="W706" s="4"/>
      <c r="X706">
        <f>IF(front!E706&gt;$X$2,O706,P706)</f>
        <v>28335.219175522812</v>
      </c>
      <c r="Y706">
        <f t="shared" si="220"/>
        <v>28067.410742305961</v>
      </c>
      <c r="Z706">
        <f>SUMPRODUCT($B$7:$B$456,Y$7:Y$456,EXP(constants!$B$32+constants!$A$32*ABS($A$7:$A$456-$A706)))</f>
        <v>3.9855404653594342E-2</v>
      </c>
      <c r="AA706">
        <f t="shared" si="208"/>
        <v>28067.370886901306</v>
      </c>
      <c r="AB706">
        <f t="shared" si="216"/>
        <v>28063.213277881554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8.5530973502659313E-6</v>
      </c>
      <c r="AL706" s="17">
        <f t="shared" si="209"/>
        <v>3.0477968668709741E-10</v>
      </c>
      <c r="AQ706">
        <f t="shared" si="219"/>
        <v>3.0477968668709741E-10</v>
      </c>
    </row>
    <row r="707" spans="1:43" x14ac:dyDescent="0.2">
      <c r="A707">
        <f>front!A707</f>
        <v>516.88</v>
      </c>
      <c r="B707" s="1">
        <f t="shared" si="218"/>
        <v>0.46000000000003638</v>
      </c>
      <c r="C707">
        <f>front!D707-front!B707</f>
        <v>16957.86</v>
      </c>
      <c r="D707" s="2">
        <f>front!E707-front!C707</f>
        <v>52124</v>
      </c>
      <c r="E707" s="2">
        <f>IF(front!F707-front!C707&gt;0,front!F707-front!C707,0)</f>
        <v>52124</v>
      </c>
      <c r="F707" s="2">
        <f>front!I707-front!H707</f>
        <v>5557.0000000000018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17072.438069913489</v>
      </c>
      <c r="J707" s="4">
        <f>D707/(constants!$A$4+constants!$B$4*data!D707+constants!$C$4*data!D707^2+constants!$D$4*data!D707^3+constants!$E$4*data!D707^4+constants!$F$4*data!D707^5+constants!$G$4*data!D707^6+constants!$H$4*data!D707^7)</f>
        <v>54832.680923037289</v>
      </c>
      <c r="K707" s="4">
        <f>E707/(constants!$A$4+constants!$B$4*data!E707+constants!$C$4*data!E707^2+constants!$D$4*data!E707^3+constants!$E$4*data!E707^4+constants!$F$4*data!E707^5+constants!$G$4*data!E707^6+constants!$H$4*data!E707^7)</f>
        <v>54832.680923037289</v>
      </c>
      <c r="L707" s="4">
        <f>F707/(constants!$A$4+constants!$B$4*data!F707+constants!$C$4*data!F707^2+constants!$D$4*data!F707^3+constants!$E$4*data!F707^4+constants!$F$4*data!F707^5+constants!$G$4*data!F707^6+constants!$H$4*data!F707^7)</f>
        <v>5545.7614214168607</v>
      </c>
      <c r="M707" s="4"/>
      <c r="N707" s="4"/>
      <c r="O707" s="4">
        <f t="shared" si="210"/>
        <v>28454.063449855814</v>
      </c>
      <c r="P707" s="4">
        <f t="shared" si="211"/>
        <v>10966.536184607457</v>
      </c>
      <c r="Q707" s="4">
        <f t="shared" si="211"/>
        <v>10966.536184607457</v>
      </c>
      <c r="R707" s="4">
        <f t="shared" si="212"/>
        <v>924.29357023614352</v>
      </c>
      <c r="S707" s="4"/>
      <c r="T707" s="4">
        <f t="shared" si="213"/>
        <v>2.5946263223745807</v>
      </c>
      <c r="U707" s="4">
        <f t="shared" si="214"/>
        <v>1</v>
      </c>
      <c r="V707" s="4"/>
      <c r="W707" s="4"/>
      <c r="X707">
        <f>IF(front!E707&gt;$X$2,O707,P707)</f>
        <v>28454.063449855814</v>
      </c>
      <c r="Y707">
        <f t="shared" si="220"/>
        <v>28186.255016638963</v>
      </c>
      <c r="Z707">
        <f>SUMPRODUCT($B$7:$B$456,Y$7:Y$456,EXP(constants!$B$32+constants!$A$32*ABS($A$7:$A$456-$A707)))</f>
        <v>3.8826120192675943E-2</v>
      </c>
      <c r="AA707">
        <f t="shared" si="208"/>
        <v>28186.216190518771</v>
      </c>
      <c r="AB707">
        <f t="shared" si="216"/>
        <v>28182.058581499019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8.5825014553432087E-6</v>
      </c>
      <c r="AL707" s="17">
        <f t="shared" si="209"/>
        <v>3.0453777641983389E-10</v>
      </c>
      <c r="AQ707">
        <f t="shared" si="219"/>
        <v>3.0453777641983389E-10</v>
      </c>
    </row>
    <row r="708" spans="1:43" x14ac:dyDescent="0.2">
      <c r="A708">
        <f>front!A708</f>
        <v>517.34</v>
      </c>
      <c r="B708" s="1">
        <f t="shared" si="218"/>
        <v>0.46000000000003638</v>
      </c>
      <c r="C708">
        <f>front!D708-front!B708</f>
        <v>17023.93</v>
      </c>
      <c r="D708" s="2">
        <f>front!E708-front!C708</f>
        <v>51119.8</v>
      </c>
      <c r="E708" s="2">
        <f>IF(front!F708-front!C708&gt;0,front!F708-front!C708,0)</f>
        <v>51119.8</v>
      </c>
      <c r="F708" s="2">
        <f>front!I708-front!H708</f>
        <v>5335.5999999999985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17140.347734879841</v>
      </c>
      <c r="J708" s="4">
        <f>D708/(constants!$A$4+constants!$B$4*data!D708+constants!$C$4*data!D708^2+constants!$D$4*data!D708^3+constants!$E$4*data!D708^4+constants!$F$4*data!D708^5+constants!$G$4*data!D708^6+constants!$H$4*data!D708^7)</f>
        <v>53721.937960956195</v>
      </c>
      <c r="K708" s="4">
        <f>E708/(constants!$A$4+constants!$B$4*data!E708+constants!$C$4*data!E708^2+constants!$D$4*data!E708^3+constants!$E$4*data!E708^4+constants!$F$4*data!E708^5+constants!$G$4*data!E708^6+constants!$H$4*data!E708^7)</f>
        <v>53721.937960956195</v>
      </c>
      <c r="L708" s="4">
        <f>F708/(constants!$A$4+constants!$B$4*data!F708+constants!$C$4*data!F708^2+constants!$D$4*data!F708^3+constants!$E$4*data!F708^4+constants!$F$4*data!F708^5+constants!$G$4*data!F708^6+constants!$H$4*data!F708^7)</f>
        <v>5324.5902359843712</v>
      </c>
      <c r="M708" s="4"/>
      <c r="N708" s="4"/>
      <c r="O708" s="4">
        <f t="shared" si="210"/>
        <v>28567.246224799732</v>
      </c>
      <c r="P708" s="4">
        <f t="shared" si="211"/>
        <v>10744.387592191239</v>
      </c>
      <c r="Q708" s="4">
        <f t="shared" si="211"/>
        <v>10744.387592191239</v>
      </c>
      <c r="R708" s="4">
        <f t="shared" si="212"/>
        <v>887.43170599739517</v>
      </c>
      <c r="S708" s="4"/>
      <c r="T708" s="4">
        <f t="shared" si="213"/>
        <v>2.6588063749265447</v>
      </c>
      <c r="U708" s="4">
        <f t="shared" si="214"/>
        <v>1</v>
      </c>
      <c r="V708" s="4"/>
      <c r="W708" s="4"/>
      <c r="X708">
        <f>IF(front!E708&gt;$X$2,O708,P708)</f>
        <v>28567.246224799732</v>
      </c>
      <c r="Y708">
        <f t="shared" si="220"/>
        <v>28299.437791582881</v>
      </c>
      <c r="Z708">
        <f>SUMPRODUCT($B$7:$B$456,Y$7:Y$456,EXP(constants!$B$32+constants!$A$32*ABS($A$7:$A$456-$A708)))</f>
        <v>3.7823417484237419E-2</v>
      </c>
      <c r="AA708">
        <f t="shared" si="208"/>
        <v>28299.399968165395</v>
      </c>
      <c r="AB708">
        <f t="shared" si="216"/>
        <v>28295.242359145643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8.6119179032754398E-6</v>
      </c>
      <c r="AL708" s="17">
        <f t="shared" si="209"/>
        <v>3.0435922032284271E-10</v>
      </c>
      <c r="AQ708">
        <f t="shared" si="219"/>
        <v>3.0435922032284271E-10</v>
      </c>
    </row>
    <row r="709" spans="1:43" x14ac:dyDescent="0.2">
      <c r="A709">
        <f>front!A709</f>
        <v>517.79999999999995</v>
      </c>
      <c r="B709" s="1">
        <f t="shared" si="218"/>
        <v>0.45999999999992269</v>
      </c>
      <c r="C709">
        <f>front!D709-front!B709</f>
        <v>17136.47</v>
      </c>
      <c r="D709" s="2">
        <f>front!E709-front!C709</f>
        <v>52301.7</v>
      </c>
      <c r="E709" s="2">
        <f>IF(front!F709-front!C709&gt;0,front!F709-front!C709,0)</f>
        <v>52301.7</v>
      </c>
      <c r="F709" s="2">
        <f>front!I709-front!H709</f>
        <v>5173.7000000000007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17256.05454355745</v>
      </c>
      <c r="J709" s="4">
        <f>D709/(constants!$A$4+constants!$B$4*data!D709+constants!$C$4*data!D709^2+constants!$D$4*data!D709^3+constants!$E$4*data!D709^4+constants!$F$4*data!D709^5+constants!$G$4*data!D709^6+constants!$H$4*data!D709^7)</f>
        <v>55029.314199381901</v>
      </c>
      <c r="K709" s="4">
        <f>E709/(constants!$A$4+constants!$B$4*data!E709+constants!$C$4*data!E709^2+constants!$D$4*data!E709^3+constants!$E$4*data!E709^4+constants!$F$4*data!E709^5+constants!$G$4*data!E709^6+constants!$H$4*data!E709^7)</f>
        <v>55029.314199381901</v>
      </c>
      <c r="L709" s="4">
        <f>F709/(constants!$A$4+constants!$B$4*data!F709+constants!$C$4*data!F709^2+constants!$D$4*data!F709^3+constants!$E$4*data!F709^4+constants!$F$4*data!F709^5+constants!$G$4*data!F709^6+constants!$H$4*data!F709^7)</f>
        <v>5162.8834160241167</v>
      </c>
      <c r="M709" s="4"/>
      <c r="N709" s="4"/>
      <c r="O709" s="4">
        <f t="shared" si="210"/>
        <v>28760.090905929083</v>
      </c>
      <c r="P709" s="4">
        <f t="shared" si="211"/>
        <v>11005.862839876381</v>
      </c>
      <c r="Q709" s="4">
        <f t="shared" si="211"/>
        <v>11005.862839876381</v>
      </c>
      <c r="R709" s="4">
        <f t="shared" si="212"/>
        <v>860.48056933735279</v>
      </c>
      <c r="S709" s="4"/>
      <c r="T709" s="4">
        <f t="shared" si="213"/>
        <v>2.613160941977732</v>
      </c>
      <c r="U709" s="4">
        <f t="shared" si="214"/>
        <v>1</v>
      </c>
      <c r="V709" s="4"/>
      <c r="W709" s="4"/>
      <c r="X709">
        <f>IF(front!E709&gt;$X$2,O709,P709)</f>
        <v>28760.090905929083</v>
      </c>
      <c r="Y709">
        <f t="shared" si="220"/>
        <v>28492.282472712228</v>
      </c>
      <c r="Z709">
        <f>SUMPRODUCT($B$7:$B$456,Y$7:Y$456,EXP(constants!$B$32+constants!$A$32*ABS($A$7:$A$456-$A709)))</f>
        <v>3.6846610042092075E-2</v>
      </c>
      <c r="AA709">
        <f t="shared" si="208"/>
        <v>28492.245626102187</v>
      </c>
      <c r="AB709">
        <f t="shared" si="216"/>
        <v>28488.088017082435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8.6413463753451515E-6</v>
      </c>
      <c r="AL709" s="17">
        <f t="shared" si="209"/>
        <v>3.0333191789366501E-10</v>
      </c>
      <c r="AQ709">
        <f t="shared" si="219"/>
        <v>3.0333191789366501E-10</v>
      </c>
    </row>
    <row r="710" spans="1:43" x14ac:dyDescent="0.2">
      <c r="A710">
        <f>front!A710</f>
        <v>518.26</v>
      </c>
      <c r="B710" s="1">
        <f t="shared" si="218"/>
        <v>0.46000000000003638</v>
      </c>
      <c r="C710">
        <f>front!D710-front!B710</f>
        <v>17265.600000000002</v>
      </c>
      <c r="D710" s="2">
        <f>front!E710-front!C710</f>
        <v>52569.599999999999</v>
      </c>
      <c r="E710" s="2">
        <f>IF(front!F710-front!C710&gt;0,front!F710-front!C710,0)</f>
        <v>52569.599999999999</v>
      </c>
      <c r="F710" s="2">
        <f>front!I710-front!H710</f>
        <v>5205.3000000000011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17388.869735639491</v>
      </c>
      <c r="J710" s="4">
        <f>D710/(constants!$A$4+constants!$B$4*data!D710+constants!$C$4*data!D710^2+constants!$D$4*data!D710^3+constants!$E$4*data!D710^4+constants!$F$4*data!D710^5+constants!$G$4*data!D710^6+constants!$H$4*data!D710^7)</f>
        <v>55325.808922342607</v>
      </c>
      <c r="K710" s="4">
        <f>E710/(constants!$A$4+constants!$B$4*data!E710+constants!$C$4*data!E710^2+constants!$D$4*data!E710^3+constants!$E$4*data!E710^4+constants!$F$4*data!E710^5+constants!$G$4*data!E710^6+constants!$H$4*data!E710^7)</f>
        <v>55325.808922342607</v>
      </c>
      <c r="L710" s="4">
        <f>F710/(constants!$A$4+constants!$B$4*data!F710+constants!$C$4*data!F710^2+constants!$D$4*data!F710^3+constants!$E$4*data!F710^4+constants!$F$4*data!F710^5+constants!$G$4*data!F710^6+constants!$H$4*data!F710^7)</f>
        <v>5194.4440789720484</v>
      </c>
      <c r="M710" s="4"/>
      <c r="N710" s="4"/>
      <c r="O710" s="4">
        <f t="shared" si="210"/>
        <v>28981.449559399149</v>
      </c>
      <c r="P710" s="4">
        <f t="shared" si="211"/>
        <v>11065.161784468521</v>
      </c>
      <c r="Q710" s="4">
        <f t="shared" si="211"/>
        <v>11065.161784468521</v>
      </c>
      <c r="R710" s="4">
        <f t="shared" si="212"/>
        <v>865.74067982867473</v>
      </c>
      <c r="S710" s="4"/>
      <c r="T710" s="4">
        <f t="shared" si="213"/>
        <v>2.6191618454308192</v>
      </c>
      <c r="U710" s="4">
        <f t="shared" si="214"/>
        <v>1</v>
      </c>
      <c r="V710" s="4"/>
      <c r="W710" s="4"/>
      <c r="X710">
        <f>IF(front!E710&gt;$X$2,O710,P710)</f>
        <v>28981.449559399149</v>
      </c>
      <c r="Y710">
        <f t="shared" si="220"/>
        <v>28713.641126182294</v>
      </c>
      <c r="Z710">
        <f>SUMPRODUCT($B$7:$B$456,Y$7:Y$456,EXP(constants!$B$32+constants!$A$32*ABS($A$7:$A$456-$A710)))</f>
        <v>3.5895029108879165E-2</v>
      </c>
      <c r="AA710">
        <f t="shared" si="208"/>
        <v>28713.605231153186</v>
      </c>
      <c r="AB710">
        <f t="shared" si="216"/>
        <v>28709.447622133433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8.670786553051901E-6</v>
      </c>
      <c r="AL710" s="17">
        <f t="shared" si="209"/>
        <v>3.020185782455526E-10</v>
      </c>
      <c r="AQ710">
        <f t="shared" si="219"/>
        <v>3.020185782455526E-10</v>
      </c>
    </row>
    <row r="711" spans="1:43" x14ac:dyDescent="0.2">
      <c r="A711">
        <f>front!A711</f>
        <v>518.72</v>
      </c>
      <c r="B711" s="1">
        <f t="shared" si="218"/>
        <v>0.46000000000003638</v>
      </c>
      <c r="C711">
        <f>front!D711-front!B711</f>
        <v>17298.47</v>
      </c>
      <c r="D711" s="2">
        <f>front!E711-front!C711</f>
        <v>50479.6</v>
      </c>
      <c r="E711" s="2">
        <f>IF(front!F711-front!C711&gt;0,front!F711-front!C711,0)</f>
        <v>50479.6</v>
      </c>
      <c r="F711" s="2">
        <f>front!I711-front!H711</f>
        <v>5300.8000000000011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17422.686590974012</v>
      </c>
      <c r="J711" s="4">
        <f>D711/(constants!$A$4+constants!$B$4*data!D711+constants!$C$4*data!D711^2+constants!$D$4*data!D711^3+constants!$E$4*data!D711^4+constants!$F$4*data!D711^5+constants!$G$4*data!D711^6+constants!$H$4*data!D711^7)</f>
        <v>53014.179900524759</v>
      </c>
      <c r="K711" s="4">
        <f>E711/(constants!$A$4+constants!$B$4*data!E711+constants!$C$4*data!E711^2+constants!$D$4*data!E711^3+constants!$E$4*data!E711^4+constants!$F$4*data!E711^5+constants!$G$4*data!E711^6+constants!$H$4*data!E711^7)</f>
        <v>53014.179900524759</v>
      </c>
      <c r="L711" s="4">
        <f>F711/(constants!$A$4+constants!$B$4*data!F711+constants!$C$4*data!F711^2+constants!$D$4*data!F711^3+constants!$E$4*data!F711^4+constants!$F$4*data!F711^5+constants!$G$4*data!F711^6+constants!$H$4*data!F711^7)</f>
        <v>5289.8299823341331</v>
      </c>
      <c r="M711" s="4"/>
      <c r="N711" s="4"/>
      <c r="O711" s="4">
        <f t="shared" si="210"/>
        <v>29037.810984956683</v>
      </c>
      <c r="P711" s="4">
        <f t="shared" si="211"/>
        <v>10602.835980104952</v>
      </c>
      <c r="Q711" s="4">
        <f t="shared" si="211"/>
        <v>10602.835980104952</v>
      </c>
      <c r="R711" s="4">
        <f t="shared" si="212"/>
        <v>881.63833038902226</v>
      </c>
      <c r="S711" s="4"/>
      <c r="T711" s="4">
        <f t="shared" si="213"/>
        <v>2.7386834088014678</v>
      </c>
      <c r="U711" s="4">
        <f t="shared" si="214"/>
        <v>1</v>
      </c>
      <c r="V711" s="4"/>
      <c r="W711" s="4"/>
      <c r="X711">
        <f>IF(front!E711&gt;$X$2,O711,P711)</f>
        <v>29037.810984956683</v>
      </c>
      <c r="Y711">
        <f t="shared" si="220"/>
        <v>28770.002551739832</v>
      </c>
      <c r="Z711">
        <f>SUMPRODUCT($B$7:$B$456,Y$7:Y$456,EXP(constants!$B$32+constants!$A$32*ABS($A$7:$A$456-$A711)))</f>
        <v>3.4968023198210262E-2</v>
      </c>
      <c r="AA711">
        <f t="shared" ref="AA711:AA774" si="221">Y711-Z711</f>
        <v>28769.967583716632</v>
      </c>
      <c r="AB711">
        <f t="shared" si="216"/>
        <v>28765.80997469688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8.7002381181207426E-6</v>
      </c>
      <c r="AL711" s="17">
        <f t="shared" ref="AL711:AL774" si="222">IF(AB711=0,0,AI711/AB711)</f>
        <v>3.0245065672663789E-10</v>
      </c>
      <c r="AQ711">
        <f t="shared" si="219"/>
        <v>3.0245065672663789E-10</v>
      </c>
    </row>
    <row r="712" spans="1:43" x14ac:dyDescent="0.2">
      <c r="A712">
        <f>front!A712</f>
        <v>519.17999999999995</v>
      </c>
      <c r="B712" s="1">
        <f t="shared" si="218"/>
        <v>0.45999999999992269</v>
      </c>
      <c r="C712">
        <f>front!D712-front!B712</f>
        <v>17443.400000000001</v>
      </c>
      <c r="D712" s="2">
        <f>front!E712-front!C712</f>
        <v>52541.4</v>
      </c>
      <c r="E712" s="2">
        <f>IF(front!F712-front!C712&gt;0,front!F712-front!C712,0)</f>
        <v>52541.4</v>
      </c>
      <c r="F712" s="2">
        <f>front!I712-front!H712</f>
        <v>5481.0999999999985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17571.833961384247</v>
      </c>
      <c r="J712" s="4">
        <f>D712/(constants!$A$4+constants!$B$4*data!D712+constants!$C$4*data!D712^2+constants!$D$4*data!D712^3+constants!$E$4*data!D712^4+constants!$F$4*data!D712^5+constants!$G$4*data!D712^6+constants!$H$4*data!D712^7)</f>
        <v>55294.595942098043</v>
      </c>
      <c r="K712" s="4">
        <f>E712/(constants!$A$4+constants!$B$4*data!E712+constants!$C$4*data!E712^2+constants!$D$4*data!E712^3+constants!$E$4*data!E712^4+constants!$F$4*data!E712^5+constants!$G$4*data!E712^6+constants!$H$4*data!E712^7)</f>
        <v>55294.595942098043</v>
      </c>
      <c r="L712" s="4">
        <f>F712/(constants!$A$4+constants!$B$4*data!F712+constants!$C$4*data!F712^2+constants!$D$4*data!F712^3+constants!$E$4*data!F712^4+constants!$F$4*data!F712^5+constants!$G$4*data!F712^6+constants!$H$4*data!F712^7)</f>
        <v>5469.9350637126081</v>
      </c>
      <c r="M712" s="4"/>
      <c r="N712" s="4"/>
      <c r="O712" s="4">
        <f t="shared" ref="O712:O775" si="223">I712*1000/O$4</f>
        <v>29286.389935640414</v>
      </c>
      <c r="P712" s="4">
        <f t="shared" ref="P712:Q775" si="224">J712*1000/P$4</f>
        <v>11058.919188419608</v>
      </c>
      <c r="Q712" s="4">
        <f t="shared" si="224"/>
        <v>11058.919188419608</v>
      </c>
      <c r="R712" s="4">
        <f t="shared" ref="R712:R775" si="225">L712*1000/R$4</f>
        <v>911.65584395210135</v>
      </c>
      <c r="S712" s="4"/>
      <c r="T712" s="4">
        <f t="shared" ref="T712:T744" si="226">O712/P712</f>
        <v>2.6482144806978765</v>
      </c>
      <c r="U712" s="4">
        <f t="shared" ref="U712:U775" si="227">Q712/P712</f>
        <v>1</v>
      </c>
      <c r="V712" s="4"/>
      <c r="W712" s="4"/>
      <c r="X712">
        <f>IF(front!E712&gt;$X$2,O712,P712)</f>
        <v>29286.389935640414</v>
      </c>
      <c r="Y712">
        <f t="shared" si="220"/>
        <v>29018.581502423564</v>
      </c>
      <c r="Z712">
        <f>SUMPRODUCT($B$7:$B$456,Y$7:Y$456,EXP(constants!$B$32+constants!$A$32*ABS($A$7:$A$456-$A712)))</f>
        <v>3.406495764863747E-2</v>
      </c>
      <c r="AA712">
        <f t="shared" si="221"/>
        <v>29018.547437465913</v>
      </c>
      <c r="AB712">
        <f t="shared" ref="AB712:AB775" si="228">IF((AA712-$AA$3)&gt;0,AA712-$AA$3,0)</f>
        <v>29014.389828446161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8.7297007525152127E-6</v>
      </c>
      <c r="AL712" s="17">
        <f t="shared" si="222"/>
        <v>3.0087486947447287E-10</v>
      </c>
      <c r="AQ712">
        <f t="shared" si="219"/>
        <v>3.0087486947447287E-10</v>
      </c>
    </row>
    <row r="713" spans="1:43" x14ac:dyDescent="0.2">
      <c r="A713">
        <f>front!A713</f>
        <v>519.64</v>
      </c>
      <c r="B713" s="1">
        <f t="shared" ref="B713:B776" si="229">A713-A712</f>
        <v>0.46000000000003638</v>
      </c>
      <c r="C713">
        <f>front!D713-front!B713</f>
        <v>17520.940000000002</v>
      </c>
      <c r="D713" s="2">
        <f>front!E713-front!C713</f>
        <v>52882.9</v>
      </c>
      <c r="E713" s="2">
        <f>IF(front!F713-front!C713&gt;0,front!F713-front!C713,0)</f>
        <v>52882.9</v>
      </c>
      <c r="F713" s="2">
        <f>front!I713-front!H713</f>
        <v>5239.8999999999996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17651.658761034891</v>
      </c>
      <c r="J713" s="4">
        <f>D713/(constants!$A$4+constants!$B$4*data!D713+constants!$C$4*data!D713^2+constants!$D$4*data!D713^3+constants!$E$4*data!D713^4+constants!$F$4*data!D713^5+constants!$G$4*data!D713^6+constants!$H$4*data!D713^7)</f>
        <v>55672.633678095364</v>
      </c>
      <c r="K713" s="4">
        <f>E713/(constants!$A$4+constants!$B$4*data!E713+constants!$C$4*data!E713^2+constants!$D$4*data!E713^3+constants!$E$4*data!E713^4+constants!$F$4*data!E713^5+constants!$G$4*data!E713^6+constants!$H$4*data!E713^7)</f>
        <v>55672.633678095364</v>
      </c>
      <c r="L713" s="4">
        <f>F713/(constants!$A$4+constants!$B$4*data!F713+constants!$C$4*data!F713^2+constants!$D$4*data!F713^3+constants!$E$4*data!F713^4+constants!$F$4*data!F713^5+constants!$G$4*data!F713^6+constants!$H$4*data!F713^7)</f>
        <v>5229.0019024891544</v>
      </c>
      <c r="M713" s="4"/>
      <c r="N713" s="4"/>
      <c r="O713" s="4">
        <f t="shared" si="223"/>
        <v>29419.431268391487</v>
      </c>
      <c r="P713" s="4">
        <f t="shared" si="224"/>
        <v>11134.526735619072</v>
      </c>
      <c r="Q713" s="4">
        <f t="shared" si="224"/>
        <v>11134.526735619072</v>
      </c>
      <c r="R713" s="4">
        <f t="shared" si="225"/>
        <v>871.50031708152574</v>
      </c>
      <c r="S713" s="4"/>
      <c r="T713" s="4">
        <f t="shared" si="226"/>
        <v>2.6421806662226119</v>
      </c>
      <c r="U713" s="4">
        <f t="shared" si="227"/>
        <v>1</v>
      </c>
      <c r="V713" s="4"/>
      <c r="W713" s="4"/>
      <c r="X713">
        <f>IF(front!E713&gt;$X$2,O713,P713)</f>
        <v>29419.431268391487</v>
      </c>
      <c r="Y713">
        <f t="shared" si="220"/>
        <v>29151.622835174632</v>
      </c>
      <c r="Z713">
        <f>SUMPRODUCT($B$7:$B$456,Y$7:Y$456,EXP(constants!$B$32+constants!$A$32*ABS($A$7:$A$456-$A713)))</f>
        <v>3.3185214189140971E-2</v>
      </c>
      <c r="AA713">
        <f t="shared" si="221"/>
        <v>29151.589649960442</v>
      </c>
      <c r="AB713">
        <f t="shared" si="228"/>
        <v>29147.43204094069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8.7591741384438282E-6</v>
      </c>
      <c r="AL713" s="17">
        <f t="shared" si="222"/>
        <v>3.0051272188028881E-10</v>
      </c>
      <c r="AQ713">
        <f t="shared" si="219"/>
        <v>3.0051272188028881E-10</v>
      </c>
    </row>
    <row r="714" spans="1:43" x14ac:dyDescent="0.2">
      <c r="A714">
        <f>front!A714</f>
        <v>520.1</v>
      </c>
      <c r="B714" s="1">
        <f t="shared" si="229"/>
        <v>0.46000000000003638</v>
      </c>
      <c r="C714">
        <f>front!D714-front!B714</f>
        <v>17648.670000000002</v>
      </c>
      <c r="D714" s="2">
        <f>front!E714-front!C714</f>
        <v>53158.9</v>
      </c>
      <c r="E714" s="2">
        <f>IF(front!F714-front!C714&gt;0,front!F714-front!C714,0)</f>
        <v>53158.9</v>
      </c>
      <c r="F714" s="2">
        <f>front!I714-front!H714</f>
        <v>4958.2000000000007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17783.195634828084</v>
      </c>
      <c r="J714" s="4">
        <f>D714/(constants!$A$4+constants!$B$4*data!D714+constants!$C$4*data!D714^2+constants!$D$4*data!D714^3+constants!$E$4*data!D714^4+constants!$F$4*data!D714^5+constants!$G$4*data!D714^6+constants!$H$4*data!D714^7)</f>
        <v>55978.25013640304</v>
      </c>
      <c r="K714" s="4">
        <f>E714/(constants!$A$4+constants!$B$4*data!E714+constants!$C$4*data!E714^2+constants!$D$4*data!E714^3+constants!$E$4*data!E714^4+constants!$F$4*data!E714^5+constants!$G$4*data!E714^6+constants!$H$4*data!E714^7)</f>
        <v>55978.25013640304</v>
      </c>
      <c r="L714" s="4">
        <f>F714/(constants!$A$4+constants!$B$4*data!F714+constants!$C$4*data!F714^2+constants!$D$4*data!F714^3+constants!$E$4*data!F714^4+constants!$F$4*data!F714^5+constants!$G$4*data!F714^6+constants!$H$4*data!F714^7)</f>
        <v>4947.671632441512</v>
      </c>
      <c r="M714" s="4"/>
      <c r="N714" s="4"/>
      <c r="O714" s="4">
        <f t="shared" si="223"/>
        <v>29638.659391380137</v>
      </c>
      <c r="P714" s="4">
        <f t="shared" si="224"/>
        <v>11195.650027280608</v>
      </c>
      <c r="Q714" s="4">
        <f t="shared" si="224"/>
        <v>11195.650027280608</v>
      </c>
      <c r="R714" s="4">
        <f t="shared" si="225"/>
        <v>824.61193874025207</v>
      </c>
      <c r="S714" s="4"/>
      <c r="T714" s="4">
        <f t="shared" si="226"/>
        <v>2.64733707459229</v>
      </c>
      <c r="U714" s="4">
        <f t="shared" si="227"/>
        <v>1</v>
      </c>
      <c r="V714" s="4"/>
      <c r="W714" s="4"/>
      <c r="X714">
        <f>IF(front!E714&gt;$X$2,O714,P714)</f>
        <v>29638.659391380137</v>
      </c>
      <c r="Y714">
        <f t="shared" si="220"/>
        <v>29370.850958163282</v>
      </c>
      <c r="Z714">
        <f>SUMPRODUCT($B$7:$B$456,Y$7:Y$456,EXP(constants!$B$32+constants!$A$32*ABS($A$7:$A$456-$A714)))</f>
        <v>3.2328190515839697E-2</v>
      </c>
      <c r="AA714">
        <f t="shared" si="221"/>
        <v>29370.818629972768</v>
      </c>
      <c r="AB714">
        <f t="shared" si="228"/>
        <v>29366.661020953015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8.7886579583718419E-6</v>
      </c>
      <c r="AL714" s="17">
        <f t="shared" si="222"/>
        <v>2.9927331377922615E-10</v>
      </c>
      <c r="AQ714">
        <f t="shared" si="219"/>
        <v>2.9927331377922615E-10</v>
      </c>
    </row>
    <row r="715" spans="1:43" x14ac:dyDescent="0.2">
      <c r="A715">
        <f>front!A715</f>
        <v>520.55999999999995</v>
      </c>
      <c r="B715" s="1">
        <f t="shared" si="229"/>
        <v>0.45999999999992269</v>
      </c>
      <c r="C715">
        <f>front!D715-front!B715</f>
        <v>17731.669999999998</v>
      </c>
      <c r="D715" s="2">
        <f>front!E715-front!C715</f>
        <v>53002.3</v>
      </c>
      <c r="E715" s="2">
        <f>IF(front!F715-front!C715&gt;0,front!F715-front!C715,0)</f>
        <v>53002.3</v>
      </c>
      <c r="F715" s="2">
        <f>front!I715-front!H715</f>
        <v>4858.9000000000015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17868.698143397403</v>
      </c>
      <c r="J715" s="4">
        <f>D715/(constants!$A$4+constants!$B$4*data!D715+constants!$C$4*data!D715^2+constants!$D$4*data!D715^3+constants!$E$4*data!D715^4+constants!$F$4*data!D715^5+constants!$G$4*data!D715^6+constants!$H$4*data!D715^7)</f>
        <v>55804.835968052997</v>
      </c>
      <c r="K715" s="4">
        <f>E715/(constants!$A$4+constants!$B$4*data!E715+constants!$C$4*data!E715^2+constants!$D$4*data!E715^3+constants!$E$4*data!E715^4+constants!$F$4*data!E715^5+constants!$G$4*data!E715^6+constants!$H$4*data!E715^7)</f>
        <v>55804.835968052997</v>
      </c>
      <c r="L715" s="4">
        <f>F715/(constants!$A$4+constants!$B$4*data!F715+constants!$C$4*data!F715^2+constants!$D$4*data!F715^3+constants!$E$4*data!F715^4+constants!$F$4*data!F715^5+constants!$G$4*data!F715^6+constants!$H$4*data!F715^7)</f>
        <v>4848.5155397590588</v>
      </c>
      <c r="M715" s="4"/>
      <c r="N715" s="4"/>
      <c r="O715" s="4">
        <f t="shared" si="223"/>
        <v>29781.163572329002</v>
      </c>
      <c r="P715" s="4">
        <f t="shared" si="224"/>
        <v>11160.967193610599</v>
      </c>
      <c r="Q715" s="4">
        <f t="shared" si="224"/>
        <v>11160.967193610599</v>
      </c>
      <c r="R715" s="4">
        <f t="shared" si="225"/>
        <v>808.08592329317639</v>
      </c>
      <c r="S715" s="4"/>
      <c r="T715" s="4">
        <f t="shared" si="226"/>
        <v>2.6683317902213748</v>
      </c>
      <c r="U715" s="4">
        <f t="shared" si="227"/>
        <v>1</v>
      </c>
      <c r="V715" s="4"/>
      <c r="W715" s="4"/>
      <c r="X715">
        <f>IF(front!E715&gt;$X$2,O715,P715)</f>
        <v>29781.163572329002</v>
      </c>
      <c r="Y715">
        <f t="shared" si="220"/>
        <v>29513.355139112151</v>
      </c>
      <c r="Z715">
        <f>SUMPRODUCT($B$7:$B$456,Y$7:Y$456,EXP(constants!$B$32+constants!$A$32*ABS($A$7:$A$456-$A715)))</f>
        <v>3.1493299879631988E-2</v>
      </c>
      <c r="AA715">
        <f t="shared" si="221"/>
        <v>29513.32364581227</v>
      </c>
      <c r="AB715">
        <f t="shared" si="228"/>
        <v>29509.166036792518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8.8181518950334258E-6</v>
      </c>
      <c r="AL715" s="17">
        <f t="shared" si="222"/>
        <v>2.9882755358246344E-10</v>
      </c>
      <c r="AQ715">
        <f t="shared" si="219"/>
        <v>2.9882755358246344E-10</v>
      </c>
    </row>
    <row r="716" spans="1:43" x14ac:dyDescent="0.2">
      <c r="A716">
        <f>front!A716</f>
        <v>521.02</v>
      </c>
      <c r="B716" s="1">
        <f t="shared" si="229"/>
        <v>0.46000000000003638</v>
      </c>
      <c r="C716">
        <f>front!D716-front!B716</f>
        <v>17879.400000000001</v>
      </c>
      <c r="D716" s="2">
        <f>front!E716-front!C716</f>
        <v>52457.1</v>
      </c>
      <c r="E716" s="2">
        <f>IF(front!F716-front!C716&gt;0,front!F716-front!C716,0)</f>
        <v>52457.1</v>
      </c>
      <c r="F716" s="2">
        <f>front!I716-front!H716</f>
        <v>4898.5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18020.938299983041</v>
      </c>
      <c r="J716" s="4">
        <f>D716/(constants!$A$4+constants!$B$4*data!D716+constants!$C$4*data!D716^2+constants!$D$4*data!D716^3+constants!$E$4*data!D716^4+constants!$F$4*data!D716^5+constants!$G$4*data!D716^6+constants!$H$4*data!D716^7)</f>
        <v>55201.293345122562</v>
      </c>
      <c r="K716" s="4">
        <f>E716/(constants!$A$4+constants!$B$4*data!E716+constants!$C$4*data!E716^2+constants!$D$4*data!E716^3+constants!$E$4*data!E716^4+constants!$F$4*data!E716^5+constants!$G$4*data!E716^6+constants!$H$4*data!E716^7)</f>
        <v>55201.293345122562</v>
      </c>
      <c r="L716" s="4">
        <f>F716/(constants!$A$4+constants!$B$4*data!F716+constants!$C$4*data!F716^2+constants!$D$4*data!F716^3+constants!$E$4*data!F716^4+constants!$F$4*data!F716^5+constants!$G$4*data!F716^6+constants!$H$4*data!F716^7)</f>
        <v>4888.057347733893</v>
      </c>
      <c r="M716" s="4"/>
      <c r="N716" s="4"/>
      <c r="O716" s="4">
        <f t="shared" si="223"/>
        <v>30034.897166638399</v>
      </c>
      <c r="P716" s="4">
        <f t="shared" si="224"/>
        <v>11040.258669024512</v>
      </c>
      <c r="Q716" s="4">
        <f t="shared" si="224"/>
        <v>11040.258669024512</v>
      </c>
      <c r="R716" s="4">
        <f t="shared" si="225"/>
        <v>814.67622462231554</v>
      </c>
      <c r="S716" s="4"/>
      <c r="T716" s="4">
        <f t="shared" si="226"/>
        <v>2.7204885380907657</v>
      </c>
      <c r="U716" s="4">
        <f t="shared" si="227"/>
        <v>1</v>
      </c>
      <c r="V716" s="4"/>
      <c r="W716" s="4"/>
      <c r="X716">
        <f>IF(front!E716&gt;$X$2,O716,P716)</f>
        <v>30034.897166638399</v>
      </c>
      <c r="Y716">
        <f t="shared" si="220"/>
        <v>29767.088733421544</v>
      </c>
      <c r="Z716">
        <f>SUMPRODUCT($B$7:$B$456,Y$7:Y$456,EXP(constants!$B$32+constants!$A$32*ABS($A$7:$A$456-$A716)))</f>
        <v>3.0679970684485403E-2</v>
      </c>
      <c r="AA716">
        <f t="shared" si="221"/>
        <v>29767.058053450859</v>
      </c>
      <c r="AB716">
        <f t="shared" si="228"/>
        <v>29762.900444431107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8.8476556314393675E-6</v>
      </c>
      <c r="AL716" s="17">
        <f t="shared" si="222"/>
        <v>2.9727128402550698E-10</v>
      </c>
      <c r="AQ716">
        <f t="shared" si="219"/>
        <v>2.9727128402550698E-10</v>
      </c>
    </row>
    <row r="717" spans="1:43" x14ac:dyDescent="0.2">
      <c r="A717">
        <f>front!A717</f>
        <v>521.48</v>
      </c>
      <c r="B717" s="1">
        <f t="shared" si="229"/>
        <v>0.46000000000003638</v>
      </c>
      <c r="C717">
        <f>front!D717-front!B717</f>
        <v>17926.54</v>
      </c>
      <c r="D717" s="2">
        <f>front!E717-front!C717</f>
        <v>52273</v>
      </c>
      <c r="E717" s="2">
        <f>IF(front!F717-front!C717&gt;0,front!F717-front!C717,0)</f>
        <v>52273</v>
      </c>
      <c r="F717" s="2">
        <f>front!I717-front!H717</f>
        <v>5016.1000000000004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18069.532544464499</v>
      </c>
      <c r="J717" s="4">
        <f>D717/(constants!$A$4+constants!$B$4*data!D717+constants!$C$4*data!D717^2+constants!$D$4*data!D717^3+constants!$E$4*data!D717^4+constants!$F$4*data!D717^5+constants!$G$4*data!D717^6+constants!$H$4*data!D717^7)</f>
        <v>54997.554547424399</v>
      </c>
      <c r="K717" s="4">
        <f>E717/(constants!$A$4+constants!$B$4*data!E717+constants!$C$4*data!E717^2+constants!$D$4*data!E717^3+constants!$E$4*data!E717^4+constants!$F$4*data!E717^5+constants!$G$4*data!E717^6+constants!$H$4*data!E717^7)</f>
        <v>54997.554547424399</v>
      </c>
      <c r="L717" s="4">
        <f>F717/(constants!$A$4+constants!$B$4*data!F717+constants!$C$4*data!F717^2+constants!$D$4*data!F717^3+constants!$E$4*data!F717^4+constants!$F$4*data!F717^5+constants!$G$4*data!F717^6+constants!$H$4*data!F717^7)</f>
        <v>5005.4908741036415</v>
      </c>
      <c r="M717" s="4"/>
      <c r="N717" s="4"/>
      <c r="O717" s="4">
        <f t="shared" si="223"/>
        <v>30115.887574107499</v>
      </c>
      <c r="P717" s="4">
        <f t="shared" si="224"/>
        <v>10999.510909484879</v>
      </c>
      <c r="Q717" s="4">
        <f t="shared" si="224"/>
        <v>10999.510909484879</v>
      </c>
      <c r="R717" s="4">
        <f t="shared" si="225"/>
        <v>834.24847901727355</v>
      </c>
      <c r="S717" s="4"/>
      <c r="T717" s="4">
        <f t="shared" si="226"/>
        <v>2.7379296972321345</v>
      </c>
      <c r="U717" s="4">
        <f t="shared" si="227"/>
        <v>1</v>
      </c>
      <c r="V717" s="4"/>
      <c r="W717" s="4"/>
      <c r="X717">
        <f>IF(front!E717&gt;$X$2,O717,P717)</f>
        <v>30115.887574107499</v>
      </c>
      <c r="Y717">
        <f t="shared" si="220"/>
        <v>29848.079140890644</v>
      </c>
      <c r="Z717">
        <f>SUMPRODUCT($B$7:$B$456,Y$7:Y$456,EXP(constants!$B$32+constants!$A$32*ABS($A$7:$A$456-$A717)))</f>
        <v>2.9887646096103018E-2</v>
      </c>
      <c r="AA717">
        <f t="shared" si="221"/>
        <v>29848.04925324455</v>
      </c>
      <c r="AB717">
        <f t="shared" si="228"/>
        <v>29843.891644224797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8.8771688508862995E-6</v>
      </c>
      <c r="AL717" s="17">
        <f t="shared" si="222"/>
        <v>2.9745346071862427E-10</v>
      </c>
      <c r="AQ717">
        <f t="shared" ref="AQ717:AQ780" si="230">AL717</f>
        <v>2.9745346071862427E-10</v>
      </c>
    </row>
    <row r="718" spans="1:43" x14ac:dyDescent="0.2">
      <c r="A718">
        <f>front!A718</f>
        <v>521.94000000000005</v>
      </c>
      <c r="B718" s="1">
        <f t="shared" si="229"/>
        <v>0.46000000000003638</v>
      </c>
      <c r="C718">
        <f>front!D718-front!B718</f>
        <v>18034.27</v>
      </c>
      <c r="D718" s="2">
        <f>front!E718-front!C718</f>
        <v>52148.2</v>
      </c>
      <c r="E718" s="2">
        <f>IF(front!F718-front!C718&gt;0,front!F718-front!C718,0)</f>
        <v>52148.2</v>
      </c>
      <c r="F718" s="2">
        <f>front!I718-front!H718</f>
        <v>4849.0999999999985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18180.613299274293</v>
      </c>
      <c r="J718" s="4">
        <f>D718/(constants!$A$4+constants!$B$4*data!D718+constants!$C$4*data!D718^2+constants!$D$4*data!D718^3+constants!$E$4*data!D718^4+constants!$F$4*data!D718^5+constants!$G$4*data!D718^6+constants!$H$4*data!D718^7)</f>
        <v>54859.457820497824</v>
      </c>
      <c r="K718" s="4">
        <f>E718/(constants!$A$4+constants!$B$4*data!E718+constants!$C$4*data!E718^2+constants!$D$4*data!E718^3+constants!$E$4*data!E718^4+constants!$F$4*data!E718^5+constants!$G$4*data!E718^6+constants!$H$4*data!E718^7)</f>
        <v>54859.457820497824</v>
      </c>
      <c r="L718" s="4">
        <f>F718/(constants!$A$4+constants!$B$4*data!F718+constants!$C$4*data!F718^2+constants!$D$4*data!F718^3+constants!$E$4*data!F718^4+constants!$F$4*data!F718^5+constants!$G$4*data!F718^6+constants!$H$4*data!F718^7)</f>
        <v>4838.7301023172031</v>
      </c>
      <c r="M718" s="4"/>
      <c r="N718" s="4"/>
      <c r="O718" s="4">
        <f t="shared" si="223"/>
        <v>30301.022165457154</v>
      </c>
      <c r="P718" s="4">
        <f t="shared" si="224"/>
        <v>10971.891564099566</v>
      </c>
      <c r="Q718" s="4">
        <f t="shared" si="224"/>
        <v>10971.891564099566</v>
      </c>
      <c r="R718" s="4">
        <f t="shared" si="225"/>
        <v>806.45501705286711</v>
      </c>
      <c r="S718" s="4"/>
      <c r="T718" s="4">
        <f t="shared" si="226"/>
        <v>2.7616953729841094</v>
      </c>
      <c r="U718" s="4">
        <f t="shared" si="227"/>
        <v>1</v>
      </c>
      <c r="V718" s="4"/>
      <c r="W718" s="4"/>
      <c r="X718">
        <f>IF(front!E718&gt;$X$2,O718,P718)</f>
        <v>30301.022165457154</v>
      </c>
      <c r="Y718">
        <f t="shared" si="220"/>
        <v>30033.2137322403</v>
      </c>
      <c r="Z718">
        <f>SUMPRODUCT($B$7:$B$456,Y$7:Y$456,EXP(constants!$B$32+constants!$A$32*ABS($A$7:$A$456-$A718)))</f>
        <v>2.9115783660693683E-2</v>
      </c>
      <c r="AA718">
        <f t="shared" si="221"/>
        <v>30033.184616456638</v>
      </c>
      <c r="AB718">
        <f t="shared" si="228"/>
        <v>30029.027007436885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8.9066912369695535E-6</v>
      </c>
      <c r="AL718" s="17">
        <f t="shared" si="222"/>
        <v>2.9660272491558759E-10</v>
      </c>
      <c r="AQ718">
        <f t="shared" si="230"/>
        <v>2.9660272491558759E-10</v>
      </c>
    </row>
    <row r="719" spans="1:43" x14ac:dyDescent="0.2">
      <c r="A719">
        <f>front!A719</f>
        <v>522.4</v>
      </c>
      <c r="B719" s="1">
        <f t="shared" si="229"/>
        <v>0.45999999999992269</v>
      </c>
      <c r="C719">
        <f>front!D719-front!B719</f>
        <v>18153</v>
      </c>
      <c r="D719" s="2">
        <f>front!E719-front!C719</f>
        <v>52603</v>
      </c>
      <c r="E719" s="2">
        <f>IF(front!F719-front!C719&gt;0,front!F719-front!C719,0)</f>
        <v>52603</v>
      </c>
      <c r="F719" s="2">
        <f>front!I719-front!H719</f>
        <v>4951.3000000000011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18303.080195106715</v>
      </c>
      <c r="J719" s="4">
        <f>D719/(constants!$A$4+constants!$B$4*data!D719+constants!$C$4*data!D719^2+constants!$D$4*data!D719^3+constants!$E$4*data!D719^4+constants!$F$4*data!D719^5+constants!$G$4*data!D719^6+constants!$H$4*data!D719^7)</f>
        <v>55362.778433198029</v>
      </c>
      <c r="K719" s="4">
        <f>E719/(constants!$A$4+constants!$B$4*data!E719+constants!$C$4*data!E719^2+constants!$D$4*data!E719^3+constants!$E$4*data!E719^4+constants!$F$4*data!E719^5+constants!$G$4*data!E719^6+constants!$H$4*data!E719^7)</f>
        <v>55362.778433198029</v>
      </c>
      <c r="L719" s="4">
        <f>F719/(constants!$A$4+constants!$B$4*data!F719+constants!$C$4*data!F719^2+constants!$D$4*data!F719^3+constants!$E$4*data!F719^4+constants!$F$4*data!F719^5+constants!$G$4*data!F719^6+constants!$H$4*data!F719^7)</f>
        <v>4940.7814136110037</v>
      </c>
      <c r="M719" s="4"/>
      <c r="N719" s="4"/>
      <c r="O719" s="4">
        <f t="shared" si="223"/>
        <v>30505.133658511193</v>
      </c>
      <c r="P719" s="4">
        <f t="shared" si="224"/>
        <v>11072.555686639605</v>
      </c>
      <c r="Q719" s="4">
        <f t="shared" si="224"/>
        <v>11072.555686639605</v>
      </c>
      <c r="R719" s="4">
        <f t="shared" si="225"/>
        <v>823.46356893516736</v>
      </c>
      <c r="S719" s="4"/>
      <c r="T719" s="4">
        <f t="shared" si="226"/>
        <v>2.7550219228356982</v>
      </c>
      <c r="U719" s="4">
        <f t="shared" si="227"/>
        <v>1</v>
      </c>
      <c r="V719" s="4"/>
      <c r="W719" s="4"/>
      <c r="X719">
        <f>IF(front!E719&gt;$X$2,O719,P719)</f>
        <v>30505.133658511193</v>
      </c>
      <c r="Y719">
        <f t="shared" si="220"/>
        <v>30237.325225294342</v>
      </c>
      <c r="Z719">
        <f>SUMPRODUCT($B$7:$B$456,Y$7:Y$456,EXP(constants!$B$32+constants!$A$32*ABS($A$7:$A$456-$A719)))</f>
        <v>2.8363854933589314E-2</v>
      </c>
      <c r="AA719">
        <f t="shared" si="221"/>
        <v>30237.296861439409</v>
      </c>
      <c r="AB719">
        <f t="shared" si="228"/>
        <v>30233.139252419656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8.9362224735909789E-6</v>
      </c>
      <c r="AL719" s="17">
        <f t="shared" si="222"/>
        <v>2.9557706194456086E-10</v>
      </c>
      <c r="AQ719">
        <f t="shared" si="230"/>
        <v>2.9557706194456086E-10</v>
      </c>
    </row>
    <row r="720" spans="1:43" x14ac:dyDescent="0.2">
      <c r="A720">
        <f>front!A720</f>
        <v>522.86</v>
      </c>
      <c r="B720" s="1">
        <f t="shared" si="229"/>
        <v>0.46000000000003638</v>
      </c>
      <c r="C720">
        <f>front!D720-front!B720</f>
        <v>18255.870000000003</v>
      </c>
      <c r="D720" s="2">
        <f>front!E720-front!C720</f>
        <v>53103</v>
      </c>
      <c r="E720" s="2">
        <f>IF(front!F720-front!C720&gt;0,front!F720-front!C720,0)</f>
        <v>53103</v>
      </c>
      <c r="F720" s="2">
        <f>front!I720-front!H720</f>
        <v>5029.9000000000015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18409.225163753596</v>
      </c>
      <c r="J720" s="4">
        <f>D720/(constants!$A$4+constants!$B$4*data!D720+constants!$C$4*data!D720^2+constants!$D$4*data!D720^3+constants!$E$4*data!D720^4+constants!$F$4*data!D720^5+constants!$G$4*data!D720^6+constants!$H$4*data!D720^7)</f>
        <v>55916.345035246413</v>
      </c>
      <c r="K720" s="4">
        <f>E720/(constants!$A$4+constants!$B$4*data!E720+constants!$C$4*data!E720^2+constants!$D$4*data!E720^3+constants!$E$4*data!E720^4+constants!$F$4*data!E720^5+constants!$G$4*data!E720^6+constants!$H$4*data!E720^7)</f>
        <v>55916.345035246413</v>
      </c>
      <c r="L720" s="4">
        <f>F720/(constants!$A$4+constants!$B$4*data!F720+constants!$C$4*data!F720^2+constants!$D$4*data!F720^3+constants!$E$4*data!F720^4+constants!$F$4*data!F720^5+constants!$G$4*data!F720^6+constants!$H$4*data!F720^7)</f>
        <v>5019.2719780724628</v>
      </c>
      <c r="M720" s="4"/>
      <c r="N720" s="4"/>
      <c r="O720" s="4">
        <f t="shared" si="223"/>
        <v>30682.041939589326</v>
      </c>
      <c r="P720" s="4">
        <f t="shared" si="224"/>
        <v>11183.269007049283</v>
      </c>
      <c r="Q720" s="4">
        <f t="shared" si="224"/>
        <v>11183.269007049283</v>
      </c>
      <c r="R720" s="4">
        <f t="shared" si="225"/>
        <v>836.54532967874377</v>
      </c>
      <c r="S720" s="4"/>
      <c r="T720" s="4">
        <f t="shared" si="226"/>
        <v>2.7435664759784593</v>
      </c>
      <c r="U720" s="4">
        <f t="shared" si="227"/>
        <v>1</v>
      </c>
      <c r="V720" s="4"/>
      <c r="W720" s="4"/>
      <c r="X720">
        <f>IF(front!E720&gt;$X$2,O720,P720)</f>
        <v>30682.041939589326</v>
      </c>
      <c r="Y720">
        <f t="shared" si="220"/>
        <v>30414.233506372475</v>
      </c>
      <c r="Z720">
        <f>SUMPRODUCT($B$7:$B$456,Y$7:Y$456,EXP(constants!$B$32+constants!$A$32*ABS($A$7:$A$456-$A720)))</f>
        <v>2.7631345117451883E-2</v>
      </c>
      <c r="AA720">
        <f t="shared" si="221"/>
        <v>30414.205875027357</v>
      </c>
      <c r="AB720">
        <f t="shared" si="228"/>
        <v>30410.048266007605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8.9657622449692611E-6</v>
      </c>
      <c r="AL720" s="17">
        <f t="shared" si="222"/>
        <v>2.9482893833454394E-10</v>
      </c>
      <c r="AQ720">
        <f t="shared" si="230"/>
        <v>2.9482893833454394E-10</v>
      </c>
    </row>
    <row r="721" spans="1:43" x14ac:dyDescent="0.2">
      <c r="A721">
        <f>front!A721</f>
        <v>523.32000000000005</v>
      </c>
      <c r="B721" s="1">
        <f t="shared" si="229"/>
        <v>0.46000000000003638</v>
      </c>
      <c r="C721">
        <f>front!D721-front!B721</f>
        <v>18319.330000000002</v>
      </c>
      <c r="D721" s="2">
        <f>front!E721-front!C721</f>
        <v>51609.2</v>
      </c>
      <c r="E721" s="2">
        <f>IF(front!F721-front!C721&gt;0,front!F721-front!C721,0)</f>
        <v>51609.2</v>
      </c>
      <c r="F721" s="2">
        <f>front!I721-front!H721</f>
        <v>4984.6000000000022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18474.722698127098</v>
      </c>
      <c r="J721" s="4">
        <f>D721/(constants!$A$4+constants!$B$4*data!D721+constants!$C$4*data!D721^2+constants!$D$4*data!D721^3+constants!$E$4*data!D721^4+constants!$F$4*data!D721^5+constants!$G$4*data!D721^6+constants!$H$4*data!D721^7)</f>
        <v>54263.170730560894</v>
      </c>
      <c r="K721" s="4">
        <f>E721/(constants!$A$4+constants!$B$4*data!E721+constants!$C$4*data!E721^2+constants!$D$4*data!E721^3+constants!$E$4*data!E721^4+constants!$F$4*data!E721^5+constants!$G$4*data!E721^6+constants!$H$4*data!E721^7)</f>
        <v>54263.170730560894</v>
      </c>
      <c r="L721" s="4">
        <f>F721/(constants!$A$4+constants!$B$4*data!F721+constants!$C$4*data!F721^2+constants!$D$4*data!F721^3+constants!$E$4*data!F721^4+constants!$F$4*data!F721^5+constants!$G$4*data!F721^6+constants!$H$4*data!F721^7)</f>
        <v>4974.0345162062613</v>
      </c>
      <c r="M721" s="4"/>
      <c r="N721" s="4"/>
      <c r="O721" s="4">
        <f t="shared" si="223"/>
        <v>30791.204496878498</v>
      </c>
      <c r="P721" s="4">
        <f t="shared" si="224"/>
        <v>10852.634146112177</v>
      </c>
      <c r="Q721" s="4">
        <f t="shared" si="224"/>
        <v>10852.634146112177</v>
      </c>
      <c r="R721" s="4">
        <f t="shared" si="225"/>
        <v>829.00575270104366</v>
      </c>
      <c r="S721" s="4"/>
      <c r="T721" s="4">
        <f t="shared" si="226"/>
        <v>2.8372102184895884</v>
      </c>
      <c r="U721" s="4">
        <f t="shared" si="227"/>
        <v>1</v>
      </c>
      <c r="V721" s="4"/>
      <c r="W721" s="4"/>
      <c r="X721">
        <f>IF(front!E721&gt;$X$2,O721,P721)</f>
        <v>30791.204496878498</v>
      </c>
      <c r="Y721">
        <f t="shared" si="220"/>
        <v>30523.396063661647</v>
      </c>
      <c r="Z721">
        <f>SUMPRODUCT($B$7:$B$456,Y$7:Y$456,EXP(constants!$B$32+constants!$A$32*ABS($A$7:$A$456-$A721)))</f>
        <v>2.6917752709825889E-2</v>
      </c>
      <c r="AA721">
        <f t="shared" si="221"/>
        <v>30523.369145908935</v>
      </c>
      <c r="AB721">
        <f t="shared" si="228"/>
        <v>30519.211536889183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8.9953102356503231E-6</v>
      </c>
      <c r="AL721" s="17">
        <f t="shared" si="222"/>
        <v>2.9474255010741384E-10</v>
      </c>
      <c r="AQ721">
        <f t="shared" si="230"/>
        <v>2.9474255010741384E-10</v>
      </c>
    </row>
    <row r="722" spans="1:43" x14ac:dyDescent="0.2">
      <c r="A722">
        <f>front!A722</f>
        <v>523.78</v>
      </c>
      <c r="B722" s="1">
        <f t="shared" si="229"/>
        <v>0.45999999999992269</v>
      </c>
      <c r="C722">
        <f>front!D722-front!B722</f>
        <v>18410</v>
      </c>
      <c r="D722" s="2">
        <f>front!E722-front!C722</f>
        <v>52055.199999999997</v>
      </c>
      <c r="E722" s="2">
        <f>IF(front!F722-front!C722&gt;0,front!F722-front!C722,0)</f>
        <v>52055.199999999997</v>
      </c>
      <c r="F722" s="2">
        <f>front!I722-front!H722</f>
        <v>5224.2000000000007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18568.326644665583</v>
      </c>
      <c r="J722" s="4">
        <f>D722/(constants!$A$4+constants!$B$4*data!D722+constants!$C$4*data!D722^2+constants!$D$4*data!D722^3+constants!$E$4*data!D722^4+constants!$F$4*data!D722^5+constants!$G$4*data!D722^6+constants!$H$4*data!D722^7)</f>
        <v>54756.557433308531</v>
      </c>
      <c r="K722" s="4">
        <f>E722/(constants!$A$4+constants!$B$4*data!E722+constants!$C$4*data!E722^2+constants!$D$4*data!E722^3+constants!$E$4*data!E722^4+constants!$F$4*data!E722^5+constants!$G$4*data!E722^6+constants!$H$4*data!E722^7)</f>
        <v>54756.557433308531</v>
      </c>
      <c r="L722" s="4">
        <f>F722/(constants!$A$4+constants!$B$4*data!F722+constants!$C$4*data!F722^2+constants!$D$4*data!F722^3+constants!$E$4*data!F722^4+constants!$F$4*data!F722^5+constants!$G$4*data!F722^6+constants!$H$4*data!F722^7)</f>
        <v>5213.3209235544937</v>
      </c>
      <c r="M722" s="4"/>
      <c r="N722" s="4"/>
      <c r="O722" s="4">
        <f t="shared" si="223"/>
        <v>30947.211074442639</v>
      </c>
      <c r="P722" s="4">
        <f t="shared" si="224"/>
        <v>10951.311486661707</v>
      </c>
      <c r="Q722" s="4">
        <f t="shared" si="224"/>
        <v>10951.311486661707</v>
      </c>
      <c r="R722" s="4">
        <f t="shared" si="225"/>
        <v>868.88682059241569</v>
      </c>
      <c r="S722" s="4"/>
      <c r="T722" s="4">
        <f t="shared" si="226"/>
        <v>2.8258908635860829</v>
      </c>
      <c r="U722" s="4">
        <f t="shared" si="227"/>
        <v>1</v>
      </c>
      <c r="V722" s="4"/>
      <c r="W722" s="4"/>
      <c r="X722">
        <f>IF(front!E722&gt;$X$2,O722,P722)</f>
        <v>30947.211074442639</v>
      </c>
      <c r="Y722">
        <f t="shared" si="220"/>
        <v>30679.402641225788</v>
      </c>
      <c r="Z722">
        <f>SUMPRODUCT($B$7:$B$456,Y$7:Y$456,EXP(constants!$B$32+constants!$A$32*ABS($A$7:$A$456-$A722)))</f>
        <v>2.6222589159791202E-2</v>
      </c>
      <c r="AA722">
        <f t="shared" si="221"/>
        <v>30679.376418636628</v>
      </c>
      <c r="AB722">
        <f t="shared" si="228"/>
        <v>30675.218809616876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9.0248661305175189E-6</v>
      </c>
      <c r="AL722" s="17">
        <f t="shared" si="222"/>
        <v>2.9420706618360505E-10</v>
      </c>
      <c r="AQ722">
        <f t="shared" si="230"/>
        <v>2.9420706618360505E-10</v>
      </c>
    </row>
    <row r="723" spans="1:43" x14ac:dyDescent="0.2">
      <c r="A723">
        <f>front!A723</f>
        <v>524.24</v>
      </c>
      <c r="B723" s="1">
        <f t="shared" si="229"/>
        <v>0.46000000000003638</v>
      </c>
      <c r="C723">
        <f>front!D723-front!B723</f>
        <v>18496.87</v>
      </c>
      <c r="D723" s="2">
        <f>front!E723-front!C723</f>
        <v>52720.7</v>
      </c>
      <c r="E723" s="2">
        <f>IF(front!F723-front!C723&gt;0,front!F723-front!C723,0)</f>
        <v>52720.7</v>
      </c>
      <c r="F723" s="2">
        <f>front!I723-front!H723</f>
        <v>5169.2999999999993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18658.03272454099</v>
      </c>
      <c r="J723" s="4">
        <f>D723/(constants!$A$4+constants!$B$4*data!D723+constants!$C$4*data!D723^2+constants!$D$4*data!D723^3+constants!$E$4*data!D723^4+constants!$F$4*data!D723^5+constants!$G$4*data!D723^6+constants!$H$4*data!D723^7)</f>
        <v>55493.06555631385</v>
      </c>
      <c r="K723" s="4">
        <f>E723/(constants!$A$4+constants!$B$4*data!E723+constants!$C$4*data!E723^2+constants!$D$4*data!E723^3+constants!$E$4*data!E723^4+constants!$F$4*data!E723^5+constants!$G$4*data!E723^6+constants!$H$4*data!E723^7)</f>
        <v>55493.06555631385</v>
      </c>
      <c r="L723" s="4">
        <f>F723/(constants!$A$4+constants!$B$4*data!F723+constants!$C$4*data!F723^2+constants!$D$4*data!F723^3+constants!$E$4*data!F723^4+constants!$F$4*data!F723^5+constants!$G$4*data!F723^6+constants!$H$4*data!F723^7)</f>
        <v>5158.4889545935957</v>
      </c>
      <c r="M723" s="4"/>
      <c r="N723" s="4"/>
      <c r="O723" s="4">
        <f t="shared" si="223"/>
        <v>31096.721207568316</v>
      </c>
      <c r="P723" s="4">
        <f t="shared" si="224"/>
        <v>11098.61311126277</v>
      </c>
      <c r="Q723" s="4">
        <f t="shared" si="224"/>
        <v>11098.61311126277</v>
      </c>
      <c r="R723" s="4">
        <f t="shared" si="225"/>
        <v>859.74815909893266</v>
      </c>
      <c r="S723" s="4"/>
      <c r="T723" s="4">
        <f t="shared" si="226"/>
        <v>2.8018564928632075</v>
      </c>
      <c r="U723" s="4">
        <f t="shared" si="227"/>
        <v>1</v>
      </c>
      <c r="V723" s="4"/>
      <c r="W723" s="4"/>
      <c r="X723">
        <f>IF(front!E723&gt;$X$2,O723,P723)</f>
        <v>31096.721207568316</v>
      </c>
      <c r="Y723">
        <f t="shared" si="220"/>
        <v>30828.912774351462</v>
      </c>
      <c r="Z723">
        <f>SUMPRODUCT($B$7:$B$456,Y$7:Y$456,EXP(constants!$B$32+constants!$A$32*ABS($A$7:$A$456-$A723)))</f>
        <v>2.5545378533483182E-2</v>
      </c>
      <c r="AA723">
        <f t="shared" si="221"/>
        <v>30828.88722897293</v>
      </c>
      <c r="AB723">
        <f t="shared" si="228"/>
        <v>30824.729619953177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9.0544296148003184E-6</v>
      </c>
      <c r="AL723" s="17">
        <f t="shared" si="222"/>
        <v>2.937391414761766E-10</v>
      </c>
      <c r="AQ723">
        <f t="shared" si="230"/>
        <v>2.937391414761766E-10</v>
      </c>
    </row>
    <row r="724" spans="1:43" x14ac:dyDescent="0.2">
      <c r="A724">
        <f>front!A724</f>
        <v>524.70000000000005</v>
      </c>
      <c r="B724" s="1">
        <f t="shared" si="229"/>
        <v>0.46000000000003638</v>
      </c>
      <c r="C724">
        <f>front!D724-front!B724</f>
        <v>18575.060000000001</v>
      </c>
      <c r="D724" s="2">
        <f>front!E724-front!C724</f>
        <v>51310.3</v>
      </c>
      <c r="E724" s="2">
        <f>IF(front!F724-front!C724&gt;0,front!F724-front!C724,0)</f>
        <v>51310.3</v>
      </c>
      <c r="F724" s="2">
        <f>front!I724-front!H724</f>
        <v>4933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18738.796394199209</v>
      </c>
      <c r="J724" s="4">
        <f>D724/(constants!$A$4+constants!$B$4*data!D724+constants!$C$4*data!D724^2+constants!$D$4*data!D724^3+constants!$E$4*data!D724^4+constants!$F$4*data!D724^5+constants!$G$4*data!D724^6+constants!$H$4*data!D724^7)</f>
        <v>53932.594207007409</v>
      </c>
      <c r="K724" s="4">
        <f>E724/(constants!$A$4+constants!$B$4*data!E724+constants!$C$4*data!E724^2+constants!$D$4*data!E724^3+constants!$E$4*data!E724^4+constants!$F$4*data!E724^5+constants!$G$4*data!E724^6+constants!$H$4*data!E724^7)</f>
        <v>53932.594207007409</v>
      </c>
      <c r="L724" s="4">
        <f>F724/(constants!$A$4+constants!$B$4*data!F724+constants!$C$4*data!F724^2+constants!$D$4*data!F724^3+constants!$E$4*data!F724^4+constants!$F$4*data!F724^5+constants!$G$4*data!F724^6+constants!$H$4*data!F724^7)</f>
        <v>4922.5075148776086</v>
      </c>
      <c r="M724" s="4"/>
      <c r="N724" s="4"/>
      <c r="O724" s="4">
        <f t="shared" si="223"/>
        <v>31231.327323665351</v>
      </c>
      <c r="P724" s="4">
        <f t="shared" si="224"/>
        <v>10786.518841401481</v>
      </c>
      <c r="Q724" s="4">
        <f t="shared" si="224"/>
        <v>10786.518841401481</v>
      </c>
      <c r="R724" s="4">
        <f t="shared" si="225"/>
        <v>820.41791914626822</v>
      </c>
      <c r="S724" s="4"/>
      <c r="T724" s="4">
        <f t="shared" si="226"/>
        <v>2.8954037704723925</v>
      </c>
      <c r="U724" s="4">
        <f t="shared" si="227"/>
        <v>1</v>
      </c>
      <c r="V724" s="4"/>
      <c r="W724" s="4"/>
      <c r="X724">
        <f>IF(front!E724&gt;$X$2,O724,P724)</f>
        <v>31231.327323665351</v>
      </c>
      <c r="Y724">
        <f t="shared" si="220"/>
        <v>30963.518890448497</v>
      </c>
      <c r="Z724">
        <f>SUMPRODUCT($B$7:$B$456,Y$7:Y$456,EXP(constants!$B$32+constants!$A$32*ABS($A$7:$A$456-$A724)))</f>
        <v>2.4885657188252228E-2</v>
      </c>
      <c r="AA724">
        <f t="shared" si="221"/>
        <v>30963.494004791308</v>
      </c>
      <c r="AB724">
        <f t="shared" si="228"/>
        <v>30959.336395771556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9.0840003740857041E-6</v>
      </c>
      <c r="AL724" s="17">
        <f t="shared" si="222"/>
        <v>2.9341715397124607E-10</v>
      </c>
      <c r="AQ724">
        <f t="shared" si="230"/>
        <v>2.9341715397124607E-10</v>
      </c>
    </row>
    <row r="725" spans="1:43" x14ac:dyDescent="0.2">
      <c r="A725">
        <f>front!A725</f>
        <v>525.16</v>
      </c>
      <c r="B725" s="1">
        <f t="shared" si="229"/>
        <v>0.45999999999992269</v>
      </c>
      <c r="C725">
        <f>front!D725-front!B725</f>
        <v>18716.13</v>
      </c>
      <c r="D725" s="2">
        <f>front!E725-front!C725</f>
        <v>52233.8</v>
      </c>
      <c r="E725" s="2">
        <f>IF(front!F725-front!C725&gt;0,front!F725-front!C725,0)</f>
        <v>52233.8</v>
      </c>
      <c r="F725" s="2">
        <f>front!I725-front!H725</f>
        <v>4819.7000000000007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18884.559958600668</v>
      </c>
      <c r="J725" s="4">
        <f>D725/(constants!$A$4+constants!$B$4*data!D725+constants!$C$4*data!D725^2+constants!$D$4*data!D725^3+constants!$E$4*data!D725^4+constants!$F$4*data!D725^5+constants!$G$4*data!D725^6+constants!$H$4*data!D725^7)</f>
        <v>54954.176625674343</v>
      </c>
      <c r="K725" s="4">
        <f>E725/(constants!$A$4+constants!$B$4*data!E725+constants!$C$4*data!E725^2+constants!$D$4*data!E725^3+constants!$E$4*data!E725^4+constants!$F$4*data!E725^5+constants!$G$4*data!E725^6+constants!$H$4*data!E725^7)</f>
        <v>54954.176625674343</v>
      </c>
      <c r="L725" s="4">
        <f>F725/(constants!$A$4+constants!$B$4*data!F725+constants!$C$4*data!F725^2+constants!$D$4*data!F725^3+constants!$E$4*data!F725^4+constants!$F$4*data!F725^5+constants!$G$4*data!F725^6+constants!$H$4*data!F725^7)</f>
        <v>4809.3741694287719</v>
      </c>
      <c r="M725" s="4"/>
      <c r="N725" s="4"/>
      <c r="O725" s="4">
        <f t="shared" si="223"/>
        <v>31474.266597667782</v>
      </c>
      <c r="P725" s="4">
        <f t="shared" si="224"/>
        <v>10990.835325134869</v>
      </c>
      <c r="Q725" s="4">
        <f t="shared" si="224"/>
        <v>10990.835325134869</v>
      </c>
      <c r="R725" s="4">
        <f t="shared" si="225"/>
        <v>801.56236157146202</v>
      </c>
      <c r="S725" s="4"/>
      <c r="T725" s="4">
        <f t="shared" si="226"/>
        <v>2.8636828472617988</v>
      </c>
      <c r="U725" s="4">
        <f t="shared" si="227"/>
        <v>1</v>
      </c>
      <c r="V725" s="4"/>
      <c r="W725" s="4"/>
      <c r="X725">
        <f>IF(front!E725&gt;$X$2,O725,P725)</f>
        <v>31474.266597667782</v>
      </c>
      <c r="Y725">
        <f t="shared" si="220"/>
        <v>31206.458164450931</v>
      </c>
      <c r="Z725">
        <f>SUMPRODUCT($B$7:$B$456,Y$7:Y$456,EXP(constants!$B$32+constants!$A$32*ABS($A$7:$A$456-$A725)))</f>
        <v>2.4242973455237012E-2</v>
      </c>
      <c r="AA725">
        <f t="shared" si="221"/>
        <v>31206.433921477477</v>
      </c>
      <c r="AB725">
        <f t="shared" si="228"/>
        <v>31202.276312457725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9.1135780943261109E-6</v>
      </c>
      <c r="AL725" s="17">
        <f t="shared" si="222"/>
        <v>2.9208055217072263E-10</v>
      </c>
      <c r="AQ725">
        <f t="shared" si="230"/>
        <v>2.9208055217072263E-10</v>
      </c>
    </row>
    <row r="726" spans="1:43" x14ac:dyDescent="0.2">
      <c r="A726">
        <f>front!A726</f>
        <v>525.62</v>
      </c>
      <c r="B726" s="1">
        <f t="shared" si="229"/>
        <v>0.46000000000003638</v>
      </c>
      <c r="C726">
        <f>front!D726-front!B726</f>
        <v>18787.2</v>
      </c>
      <c r="D726" s="2">
        <f>front!E726-front!C726</f>
        <v>52322.2</v>
      </c>
      <c r="E726" s="2">
        <f>IF(front!F726-front!C726&gt;0,front!F726-front!C726,0)</f>
        <v>52322.2</v>
      </c>
      <c r="F726" s="2">
        <f>front!I726-front!H726</f>
        <v>4847.8999999999996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18958.018947388813</v>
      </c>
      <c r="J726" s="4">
        <f>D726/(constants!$A$4+constants!$B$4*data!D726+constants!$C$4*data!D726^2+constants!$D$4*data!D726^3+constants!$E$4*data!D726^4+constants!$F$4*data!D726^5+constants!$G$4*data!D726^6+constants!$H$4*data!D726^7)</f>
        <v>55052.000091194051</v>
      </c>
      <c r="K726" s="4">
        <f>E726/(constants!$A$4+constants!$B$4*data!E726+constants!$C$4*data!E726^2+constants!$D$4*data!E726^3+constants!$E$4*data!E726^4+constants!$F$4*data!E726^5+constants!$G$4*data!E726^6+constants!$H$4*data!E726^7)</f>
        <v>55052.000091194051</v>
      </c>
      <c r="L726" s="4">
        <f>F726/(constants!$A$4+constants!$B$4*data!F726+constants!$C$4*data!F726^2+constants!$D$4*data!F726^3+constants!$E$4*data!F726^4+constants!$F$4*data!F726^5+constants!$G$4*data!F726^6+constants!$H$4*data!F726^7)</f>
        <v>4837.5318898540709</v>
      </c>
      <c r="M726" s="4"/>
      <c r="N726" s="4"/>
      <c r="O726" s="4">
        <f t="shared" si="223"/>
        <v>31596.698245648022</v>
      </c>
      <c r="P726" s="4">
        <f t="shared" si="224"/>
        <v>11010.40001823881</v>
      </c>
      <c r="Q726" s="4">
        <f t="shared" si="224"/>
        <v>11010.40001823881</v>
      </c>
      <c r="R726" s="4">
        <f t="shared" si="225"/>
        <v>806.2553149756784</v>
      </c>
      <c r="S726" s="4"/>
      <c r="T726" s="4">
        <f t="shared" si="226"/>
        <v>2.8697139244085461</v>
      </c>
      <c r="U726" s="4">
        <f t="shared" si="227"/>
        <v>1</v>
      </c>
      <c r="V726" s="4"/>
      <c r="W726" s="4"/>
      <c r="X726">
        <f>IF(front!E726&gt;$X$2,O726,P726)</f>
        <v>31596.698245648022</v>
      </c>
      <c r="Y726">
        <f t="shared" si="220"/>
        <v>31328.889812431167</v>
      </c>
      <c r="Z726">
        <f>SUMPRODUCT($B$7:$B$456,Y$7:Y$456,EXP(constants!$B$32+constants!$A$32*ABS($A$7:$A$456-$A726)))</f>
        <v>2.3616887330135217E-2</v>
      </c>
      <c r="AA726">
        <f t="shared" si="221"/>
        <v>31328.866195543837</v>
      </c>
      <c r="AB726">
        <f t="shared" si="228"/>
        <v>31324.708586524084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9.1431624618515282E-6</v>
      </c>
      <c r="AL726" s="17">
        <f t="shared" si="222"/>
        <v>2.9188340049825475E-10</v>
      </c>
      <c r="AQ726">
        <f t="shared" si="230"/>
        <v>2.9188340049825475E-10</v>
      </c>
    </row>
    <row r="727" spans="1:43" x14ac:dyDescent="0.2">
      <c r="A727">
        <f>front!A727</f>
        <v>526.08000000000004</v>
      </c>
      <c r="B727" s="1">
        <f t="shared" si="229"/>
        <v>0.46000000000003638</v>
      </c>
      <c r="C727">
        <f>front!D727-front!B727</f>
        <v>18877.460000000003</v>
      </c>
      <c r="D727" s="2">
        <f>front!E727-front!C727</f>
        <v>51722.8</v>
      </c>
      <c r="E727" s="2">
        <f>IF(front!F727-front!C727&gt;0,front!F727-front!C727,0)</f>
        <v>51722.8</v>
      </c>
      <c r="F727" s="2">
        <f>front!I727-front!H727</f>
        <v>4965.3000000000011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19051.336526484331</v>
      </c>
      <c r="J727" s="4">
        <f>D727/(constants!$A$4+constants!$B$4*data!D727+constants!$C$4*data!D727^2+constants!$D$4*data!D727^3+constants!$E$4*data!D727^4+constants!$F$4*data!D727^5+constants!$G$4*data!D727^6+constants!$H$4*data!D727^7)</f>
        <v>54388.826435414114</v>
      </c>
      <c r="K727" s="4">
        <f>E727/(constants!$A$4+constants!$B$4*data!E727+constants!$C$4*data!E727^2+constants!$D$4*data!E727^3+constants!$E$4*data!E727^4+constants!$F$4*data!E727^5+constants!$G$4*data!E727^6+constants!$H$4*data!E727^7)</f>
        <v>54388.826435414114</v>
      </c>
      <c r="L727" s="4">
        <f>F727/(constants!$A$4+constants!$B$4*data!F727+constants!$C$4*data!F727^2+constants!$D$4*data!F727^3+constants!$E$4*data!F727^4+constants!$F$4*data!F727^5+constants!$G$4*data!F727^6+constants!$H$4*data!F727^7)</f>
        <v>4954.7616024058643</v>
      </c>
      <c r="M727" s="4"/>
      <c r="N727" s="4"/>
      <c r="O727" s="4">
        <f t="shared" si="223"/>
        <v>31752.227544140547</v>
      </c>
      <c r="P727" s="4">
        <f t="shared" si="224"/>
        <v>10877.765287082822</v>
      </c>
      <c r="Q727" s="4">
        <f t="shared" si="224"/>
        <v>10877.765287082822</v>
      </c>
      <c r="R727" s="4">
        <f t="shared" si="225"/>
        <v>825.79360040097743</v>
      </c>
      <c r="S727" s="4"/>
      <c r="T727" s="4">
        <f t="shared" si="226"/>
        <v>2.9190028196182745</v>
      </c>
      <c r="U727" s="4">
        <f t="shared" si="227"/>
        <v>1</v>
      </c>
      <c r="V727" s="4"/>
      <c r="W727" s="4"/>
      <c r="X727">
        <f>IF(front!E727&gt;$X$2,O727,P727)</f>
        <v>31752.227544140547</v>
      </c>
      <c r="Y727">
        <f t="shared" si="220"/>
        <v>31484.419110923693</v>
      </c>
      <c r="Z727">
        <f>SUMPRODUCT($B$7:$B$456,Y$7:Y$456,EXP(constants!$B$32+constants!$A$32*ABS($A$7:$A$456-$A727)))</f>
        <v>2.300697017196187E-2</v>
      </c>
      <c r="AA727">
        <f t="shared" si="221"/>
        <v>31484.396103953521</v>
      </c>
      <c r="AB727">
        <f t="shared" si="228"/>
        <v>31480.238494933768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9.1727531633756194E-6</v>
      </c>
      <c r="AL727" s="17">
        <f t="shared" si="222"/>
        <v>2.9138131100410263E-10</v>
      </c>
      <c r="AQ727">
        <f t="shared" si="230"/>
        <v>2.9138131100410263E-10</v>
      </c>
    </row>
    <row r="728" spans="1:43" x14ac:dyDescent="0.2">
      <c r="A728">
        <f>front!A728</f>
        <v>526.54</v>
      </c>
      <c r="B728" s="1">
        <f t="shared" si="229"/>
        <v>0.45999999999992269</v>
      </c>
      <c r="C728">
        <f>front!D728-front!B728</f>
        <v>19009.8</v>
      </c>
      <c r="D728" s="2">
        <f>front!E728-front!C728</f>
        <v>52423.8</v>
      </c>
      <c r="E728" s="2">
        <f>IF(front!F728-front!C728&gt;0,front!F728-front!C728,0)</f>
        <v>52423.8</v>
      </c>
      <c r="F728" s="2">
        <f>front!I728-front!H728</f>
        <v>4949.7000000000007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19188.207076418654</v>
      </c>
      <c r="J728" s="4">
        <f>D728/(constants!$A$4+constants!$B$4*data!D728+constants!$C$4*data!D728^2+constants!$D$4*data!D728^3+constants!$E$4*data!D728^4+constants!$F$4*data!D728^5+constants!$G$4*data!D728^6+constants!$H$4*data!D728^7)</f>
        <v>55164.438903750008</v>
      </c>
      <c r="K728" s="4">
        <f>E728/(constants!$A$4+constants!$B$4*data!E728+constants!$C$4*data!E728^2+constants!$D$4*data!E728^3+constants!$E$4*data!E728^4+constants!$F$4*data!E728^5+constants!$G$4*data!E728^6+constants!$H$4*data!E728^7)</f>
        <v>55164.438903750008</v>
      </c>
      <c r="L728" s="4">
        <f>F728/(constants!$A$4+constants!$B$4*data!F728+constants!$C$4*data!F728^2+constants!$D$4*data!F728^3+constants!$E$4*data!F728^4+constants!$F$4*data!F728^5+constants!$G$4*data!F728^6+constants!$H$4*data!F728^7)</f>
        <v>4939.1836864366933</v>
      </c>
      <c r="M728" s="4"/>
      <c r="N728" s="4"/>
      <c r="O728" s="4">
        <f t="shared" si="223"/>
        <v>31980.34512736442</v>
      </c>
      <c r="P728" s="4">
        <f t="shared" si="224"/>
        <v>11032.887780750001</v>
      </c>
      <c r="Q728" s="4">
        <f t="shared" si="224"/>
        <v>11032.887780750001</v>
      </c>
      <c r="R728" s="4">
        <f t="shared" si="225"/>
        <v>823.19728107278218</v>
      </c>
      <c r="S728" s="4"/>
      <c r="T728" s="4">
        <f t="shared" si="226"/>
        <v>2.8986377603842932</v>
      </c>
      <c r="U728" s="4">
        <f t="shared" si="227"/>
        <v>1</v>
      </c>
      <c r="V728" s="4"/>
      <c r="W728" s="4"/>
      <c r="X728">
        <f>IF(front!E728&gt;$X$2,O728,P728)</f>
        <v>31980.34512736442</v>
      </c>
      <c r="Y728">
        <f t="shared" si="220"/>
        <v>31712.536694147566</v>
      </c>
      <c r="Z728">
        <f>SUMPRODUCT($B$7:$B$456,Y$7:Y$456,EXP(constants!$B$32+constants!$A$32*ABS($A$7:$A$456-$A728)))</f>
        <v>2.2412804409585846E-2</v>
      </c>
      <c r="AA728">
        <f t="shared" si="221"/>
        <v>31712.514281343156</v>
      </c>
      <c r="AB728">
        <f t="shared" si="228"/>
        <v>31708.356672323403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9.2023498860105768E-6</v>
      </c>
      <c r="AL728" s="17">
        <f t="shared" si="222"/>
        <v>2.9021844244747113E-10</v>
      </c>
      <c r="AQ728">
        <f t="shared" si="230"/>
        <v>2.9021844244747113E-10</v>
      </c>
    </row>
    <row r="729" spans="1:43" x14ac:dyDescent="0.2">
      <c r="A729">
        <f>front!A729</f>
        <v>527</v>
      </c>
      <c r="B729" s="1">
        <f t="shared" si="229"/>
        <v>0.46000000000003638</v>
      </c>
      <c r="C729">
        <f>front!D729-front!B729</f>
        <v>19089.400000000001</v>
      </c>
      <c r="D729" s="2">
        <f>front!E729-front!C729</f>
        <v>52549</v>
      </c>
      <c r="E729" s="2">
        <f>IF(front!F729-front!C729&gt;0,front!F729-front!C729,0)</f>
        <v>52549</v>
      </c>
      <c r="F729" s="2">
        <f>front!I729-front!H729</f>
        <v>4937.2999999999993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19270.559261765022</v>
      </c>
      <c r="J729" s="4">
        <f>D729/(constants!$A$4+constants!$B$4*data!D729+constants!$C$4*data!D729^2+constants!$D$4*data!D729^3+constants!$E$4*data!D729^4+constants!$F$4*data!D729^5+constants!$G$4*data!D729^6+constants!$H$4*data!D729^7)</f>
        <v>55303.007879425197</v>
      </c>
      <c r="K729" s="4">
        <f>E729/(constants!$A$4+constants!$B$4*data!E729+constants!$C$4*data!E729^2+constants!$D$4*data!E729^3+constants!$E$4*data!E729^4+constants!$F$4*data!E729^5+constants!$G$4*data!E729^6+constants!$H$4*data!E729^7)</f>
        <v>55303.007879425197</v>
      </c>
      <c r="L729" s="4">
        <f>F729/(constants!$A$4+constants!$B$4*data!F729+constants!$C$4*data!F729^2+constants!$D$4*data!F729^3+constants!$E$4*data!F729^4+constants!$F$4*data!F729^5+constants!$G$4*data!F729^6+constants!$H$4*data!F729^7)</f>
        <v>4926.8013609895561</v>
      </c>
      <c r="M729" s="4"/>
      <c r="N729" s="4"/>
      <c r="O729" s="4">
        <f t="shared" si="223"/>
        <v>32117.598769608368</v>
      </c>
      <c r="P729" s="4">
        <f t="shared" si="224"/>
        <v>11060.601575885039</v>
      </c>
      <c r="Q729" s="4">
        <f t="shared" si="224"/>
        <v>11060.601575885039</v>
      </c>
      <c r="R729" s="4">
        <f t="shared" si="225"/>
        <v>821.13356016492594</v>
      </c>
      <c r="S729" s="4"/>
      <c r="T729" s="4">
        <f t="shared" si="226"/>
        <v>2.9037840798490571</v>
      </c>
      <c r="U729" s="4">
        <f t="shared" si="227"/>
        <v>1</v>
      </c>
      <c r="V729" s="4"/>
      <c r="W729" s="4"/>
      <c r="X729">
        <f>IF(front!E729&gt;$X$2,O729,P729)</f>
        <v>32117.598769608368</v>
      </c>
      <c r="Y729">
        <f t="shared" si="220"/>
        <v>31849.790336391517</v>
      </c>
      <c r="Z729">
        <f>SUMPRODUCT($B$7:$B$456,Y$7:Y$456,EXP(constants!$B$32+constants!$A$32*ABS($A$7:$A$456-$A729)))</f>
        <v>2.1833983255845284E-2</v>
      </c>
      <c r="AA729">
        <f t="shared" si="221"/>
        <v>31849.76850240826</v>
      </c>
      <c r="AB729">
        <f t="shared" si="228"/>
        <v>31845.610893388508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9.2319523172726764E-6</v>
      </c>
      <c r="AL729" s="17">
        <f t="shared" si="222"/>
        <v>2.8989716504981001E-10</v>
      </c>
      <c r="AQ729">
        <f t="shared" si="230"/>
        <v>2.8989716504981001E-10</v>
      </c>
    </row>
    <row r="730" spans="1:43" x14ac:dyDescent="0.2">
      <c r="A730">
        <f>front!A730</f>
        <v>527.46</v>
      </c>
      <c r="B730" s="1">
        <f t="shared" si="229"/>
        <v>0.46000000000003638</v>
      </c>
      <c r="C730">
        <f>front!D730-front!B730</f>
        <v>19157.47</v>
      </c>
      <c r="D730" s="2">
        <f>front!E730-front!C730</f>
        <v>52801</v>
      </c>
      <c r="E730" s="2">
        <f>IF(front!F730-front!C730&gt;0,front!F730-front!C730,0)</f>
        <v>52801</v>
      </c>
      <c r="F730" s="2">
        <f>front!I730-front!H730</f>
        <v>4934.4000000000015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19340.998936825512</v>
      </c>
      <c r="J730" s="4">
        <f>D730/(constants!$A$4+constants!$B$4*data!D730+constants!$C$4*data!D730^2+constants!$D$4*data!D730^3+constants!$E$4*data!D730^4+constants!$F$4*data!D730^5+constants!$G$4*data!D730^6+constants!$H$4*data!D730^7)</f>
        <v>55581.960684902078</v>
      </c>
      <c r="K730" s="4">
        <f>E730/(constants!$A$4+constants!$B$4*data!E730+constants!$C$4*data!E730^2+constants!$D$4*data!E730^3+constants!$E$4*data!E730^4+constants!$F$4*data!E730^5+constants!$G$4*data!E730^6+constants!$H$4*data!E730^7)</f>
        <v>55581.960684902078</v>
      </c>
      <c r="L730" s="4">
        <f>F730/(constants!$A$4+constants!$B$4*data!F730+constants!$C$4*data!F730^2+constants!$D$4*data!F730^3+constants!$E$4*data!F730^4+constants!$F$4*data!F730^5+constants!$G$4*data!F730^6+constants!$H$4*data!F730^7)</f>
        <v>4923.9055098869585</v>
      </c>
      <c r="M730" s="4"/>
      <c r="N730" s="4"/>
      <c r="O730" s="4">
        <f t="shared" si="223"/>
        <v>32234.998228042517</v>
      </c>
      <c r="P730" s="4">
        <f t="shared" si="224"/>
        <v>11116.392136980416</v>
      </c>
      <c r="Q730" s="4">
        <f t="shared" si="224"/>
        <v>11116.392136980416</v>
      </c>
      <c r="R730" s="4">
        <f t="shared" si="225"/>
        <v>820.65091831449308</v>
      </c>
      <c r="S730" s="4"/>
      <c r="T730" s="4">
        <f t="shared" si="226"/>
        <v>2.8997716013280748</v>
      </c>
      <c r="U730" s="4">
        <f t="shared" si="227"/>
        <v>1</v>
      </c>
      <c r="V730" s="4"/>
      <c r="W730" s="4"/>
      <c r="X730">
        <f>IF(front!E730&gt;$X$2,O730,P730)</f>
        <v>32234.998228042517</v>
      </c>
      <c r="Y730">
        <f t="shared" si="220"/>
        <v>31967.189794825666</v>
      </c>
      <c r="Z730">
        <f>SUMPRODUCT($B$7:$B$456,Y$7:Y$456,EXP(constants!$B$32+constants!$A$32*ABS($A$7:$A$456-$A730)))</f>
        <v>2.1270110429047449E-2</v>
      </c>
      <c r="AA730">
        <f t="shared" si="221"/>
        <v>31967.168524715238</v>
      </c>
      <c r="AB730">
        <f t="shared" si="228"/>
        <v>31963.010915695486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9.261560145092209E-6</v>
      </c>
      <c r="AL730" s="17">
        <f t="shared" si="222"/>
        <v>2.8975868917731733E-10</v>
      </c>
      <c r="AQ730">
        <f t="shared" si="230"/>
        <v>2.8975868917731733E-10</v>
      </c>
    </row>
    <row r="731" spans="1:43" x14ac:dyDescent="0.2">
      <c r="A731">
        <f>front!A731</f>
        <v>527.91999999999996</v>
      </c>
      <c r="B731" s="1">
        <f t="shared" si="229"/>
        <v>0.45999999999992269</v>
      </c>
      <c r="C731">
        <f>front!D731-front!B731</f>
        <v>19269.870000000003</v>
      </c>
      <c r="D731" s="2">
        <f>front!E731-front!C731</f>
        <v>52682.400000000001</v>
      </c>
      <c r="E731" s="2">
        <f>IF(front!F731-front!C731&gt;0,front!F731-front!C731,0)</f>
        <v>52682.400000000001</v>
      </c>
      <c r="F731" s="2">
        <f>front!I731-front!H731</f>
        <v>4927.7999999999993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19457.34435400612</v>
      </c>
      <c r="J731" s="4">
        <f>D731/(constants!$A$4+constants!$B$4*data!D731+constants!$C$4*data!D731^2+constants!$D$4*data!D731^3+constants!$E$4*data!D731^4+constants!$F$4*data!D731^5+constants!$G$4*data!D731^6+constants!$H$4*data!D731^7)</f>
        <v>55450.668217732971</v>
      </c>
      <c r="K731" s="4">
        <f>E731/(constants!$A$4+constants!$B$4*data!E731+constants!$C$4*data!E731^2+constants!$D$4*data!E731^3+constants!$E$4*data!E731^4+constants!$F$4*data!E731^5+constants!$G$4*data!E731^6+constants!$H$4*data!E731^7)</f>
        <v>55450.668217732971</v>
      </c>
      <c r="L731" s="4">
        <f>F731/(constants!$A$4+constants!$B$4*data!F731+constants!$C$4*data!F731^2+constants!$D$4*data!F731^3+constants!$E$4*data!F731^4+constants!$F$4*data!F731^5+constants!$G$4*data!F731^6+constants!$H$4*data!F731^7)</f>
        <v>4917.314973795209</v>
      </c>
      <c r="M731" s="4"/>
      <c r="N731" s="4"/>
      <c r="O731" s="4">
        <f t="shared" si="223"/>
        <v>32428.907256676866</v>
      </c>
      <c r="P731" s="4">
        <f t="shared" si="224"/>
        <v>11090.133643546595</v>
      </c>
      <c r="Q731" s="4">
        <f t="shared" si="224"/>
        <v>11090.133643546595</v>
      </c>
      <c r="R731" s="4">
        <f t="shared" si="225"/>
        <v>819.55249563253483</v>
      </c>
      <c r="S731" s="4"/>
      <c r="T731" s="4">
        <f t="shared" si="226"/>
        <v>2.9241223143913522</v>
      </c>
      <c r="U731" s="4">
        <f t="shared" si="227"/>
        <v>1</v>
      </c>
      <c r="V731" s="4"/>
      <c r="W731" s="4"/>
      <c r="X731">
        <f>IF(front!E731&gt;$X$2,O731,P731)</f>
        <v>32428.907256676866</v>
      </c>
      <c r="Y731">
        <f t="shared" si="220"/>
        <v>32161.098823460015</v>
      </c>
      <c r="Z731">
        <f>SUMPRODUCT($B$7:$B$456,Y$7:Y$456,EXP(constants!$B$32+constants!$A$32*ABS($A$7:$A$456-$A731)))</f>
        <v>2.0720799881659556E-2</v>
      </c>
      <c r="AA731">
        <f t="shared" si="221"/>
        <v>32161.078102660133</v>
      </c>
      <c r="AB731">
        <f t="shared" si="228"/>
        <v>32156.92049364038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9.2911730578261494E-6</v>
      </c>
      <c r="AL731" s="17">
        <f t="shared" si="222"/>
        <v>2.8893230182484823E-10</v>
      </c>
      <c r="AQ731">
        <f t="shared" si="230"/>
        <v>2.8893230182484823E-10</v>
      </c>
    </row>
    <row r="732" spans="1:43" x14ac:dyDescent="0.2">
      <c r="A732">
        <f>front!A732</f>
        <v>528.38</v>
      </c>
      <c r="B732" s="1">
        <f t="shared" si="229"/>
        <v>0.46000000000003638</v>
      </c>
      <c r="C732">
        <f>front!D732-front!B732</f>
        <v>19353</v>
      </c>
      <c r="D732" s="2">
        <f>front!E732-front!C732</f>
        <v>52093.2</v>
      </c>
      <c r="E732" s="2">
        <f>IF(front!F732-front!C732&gt;0,front!F732-front!C732,0)</f>
        <v>52093.2</v>
      </c>
      <c r="F732" s="2">
        <f>front!I732-front!H732</f>
        <v>5336.5999999999985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19543.418348115716</v>
      </c>
      <c r="J732" s="4">
        <f>D732/(constants!$A$4+constants!$B$4*data!D732+constants!$C$4*data!D732^2+constants!$D$4*data!D732^3+constants!$E$4*data!D732^4+constants!$F$4*data!D732^5+constants!$G$4*data!D732^6+constants!$H$4*data!D732^7)</f>
        <v>54798.601916908723</v>
      </c>
      <c r="K732" s="4">
        <f>E732/(constants!$A$4+constants!$B$4*data!E732+constants!$C$4*data!E732^2+constants!$D$4*data!E732^3+constants!$E$4*data!E732^4+constants!$F$4*data!E732^5+constants!$G$4*data!E732^6+constants!$H$4*data!E732^7)</f>
        <v>54798.601916908723</v>
      </c>
      <c r="L732" s="4">
        <f>F732/(constants!$A$4+constants!$B$4*data!F732+constants!$C$4*data!F732^2+constants!$D$4*data!F732^3+constants!$E$4*data!F732^4+constants!$F$4*data!F732^5+constants!$G$4*data!F732^6+constants!$H$4*data!F732^7)</f>
        <v>5325.5891085698131</v>
      </c>
      <c r="M732" s="4"/>
      <c r="N732" s="4"/>
      <c r="O732" s="4">
        <f t="shared" si="223"/>
        <v>32572.363913526195</v>
      </c>
      <c r="P732" s="4">
        <f t="shared" si="224"/>
        <v>10959.720383381746</v>
      </c>
      <c r="Q732" s="4">
        <f t="shared" si="224"/>
        <v>10959.720383381746</v>
      </c>
      <c r="R732" s="4">
        <f t="shared" si="225"/>
        <v>887.59818476163548</v>
      </c>
      <c r="S732" s="4"/>
      <c r="T732" s="4">
        <f t="shared" si="226"/>
        <v>2.9720068372287818</v>
      </c>
      <c r="U732" s="4">
        <f t="shared" si="227"/>
        <v>1</v>
      </c>
      <c r="V732" s="4"/>
      <c r="W732" s="4"/>
      <c r="X732">
        <f>IF(front!E732&gt;$X$2,O732,P732)</f>
        <v>32572.363913526195</v>
      </c>
      <c r="Y732">
        <f t="shared" si="220"/>
        <v>32304.55548030934</v>
      </c>
      <c r="Z732">
        <f>SUMPRODUCT($B$7:$B$456,Y$7:Y$456,EXP(constants!$B$32+constants!$A$32*ABS($A$7:$A$456-$A732)))</f>
        <v>2.01856755360065E-2</v>
      </c>
      <c r="AA732">
        <f t="shared" si="221"/>
        <v>32304.535294633803</v>
      </c>
      <c r="AB732">
        <f t="shared" si="228"/>
        <v>32300.37768561405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9.3207907442645217E-6</v>
      </c>
      <c r="AL732" s="17">
        <f t="shared" si="222"/>
        <v>2.8856599866991083E-10</v>
      </c>
      <c r="AQ732">
        <f t="shared" si="230"/>
        <v>2.8856599866991083E-10</v>
      </c>
    </row>
    <row r="733" spans="1:43" x14ac:dyDescent="0.2">
      <c r="A733">
        <f>front!A733</f>
        <v>528.84</v>
      </c>
      <c r="B733" s="1">
        <f t="shared" si="229"/>
        <v>0.46000000000003638</v>
      </c>
      <c r="C733">
        <f>front!D733-front!B733</f>
        <v>19450.8</v>
      </c>
      <c r="D733" s="2">
        <f>front!E733-front!C733</f>
        <v>52265.3</v>
      </c>
      <c r="E733" s="2">
        <f>IF(front!F733-front!C733&gt;0,front!F733-front!C733,0)</f>
        <v>52265.3</v>
      </c>
      <c r="F733" s="2">
        <f>front!I733-front!H733</f>
        <v>5629.2000000000007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19644.710110702159</v>
      </c>
      <c r="J733" s="4">
        <f>D733/(constants!$A$4+constants!$B$4*data!D733+constants!$C$4*data!D733^2+constants!$D$4*data!D733^3+constants!$E$4*data!D733^4+constants!$F$4*data!D733^5+constants!$G$4*data!D733^6+constants!$H$4*data!D733^7)</f>
        <v>54989.03378296247</v>
      </c>
      <c r="K733" s="4">
        <f>E733/(constants!$A$4+constants!$B$4*data!E733+constants!$C$4*data!E733^2+constants!$D$4*data!E733^3+constants!$E$4*data!E733^4+constants!$F$4*data!E733^5+constants!$G$4*data!E733^6+constants!$H$4*data!E733^7)</f>
        <v>54989.03378296247</v>
      </c>
      <c r="L733" s="4">
        <f>F733/(constants!$A$4+constants!$B$4*data!F733+constants!$C$4*data!F733^2+constants!$D$4*data!F733^3+constants!$E$4*data!F733^4+constants!$F$4*data!F733^5+constants!$G$4*data!F733^6+constants!$H$4*data!F733^7)</f>
        <v>5617.8962007223472</v>
      </c>
      <c r="M733" s="4"/>
      <c r="N733" s="4"/>
      <c r="O733" s="4">
        <f t="shared" si="223"/>
        <v>32741.183517836933</v>
      </c>
      <c r="P733" s="4">
        <f t="shared" si="224"/>
        <v>10997.806756592494</v>
      </c>
      <c r="Q733" s="4">
        <f t="shared" si="224"/>
        <v>10997.806756592494</v>
      </c>
      <c r="R733" s="4">
        <f t="shared" si="225"/>
        <v>936.31603345372446</v>
      </c>
      <c r="S733" s="4"/>
      <c r="T733" s="4">
        <f t="shared" si="226"/>
        <v>2.9770648132374804</v>
      </c>
      <c r="U733" s="4">
        <f t="shared" si="227"/>
        <v>1</v>
      </c>
      <c r="V733" s="4"/>
      <c r="W733" s="4"/>
      <c r="X733">
        <f>IF(front!E733&gt;$X$2,O733,P733)</f>
        <v>32741.183517836933</v>
      </c>
      <c r="Y733">
        <f t="shared" si="220"/>
        <v>32473.375084620078</v>
      </c>
      <c r="Z733">
        <f>SUMPRODUCT($B$7:$B$456,Y$7:Y$456,EXP(constants!$B$32+constants!$A$32*ABS($A$7:$A$456-$A733)))</f>
        <v>1.9664371026795392E-2</v>
      </c>
      <c r="AA733">
        <f t="shared" si="221"/>
        <v>32473.355420249052</v>
      </c>
      <c r="AB733">
        <f t="shared" si="228"/>
        <v>32469.1978112293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9.3504128936419912E-6</v>
      </c>
      <c r="AL733" s="17">
        <f t="shared" si="222"/>
        <v>2.879779459906521E-10</v>
      </c>
      <c r="AQ733">
        <f t="shared" si="230"/>
        <v>2.879779459906521E-10</v>
      </c>
    </row>
    <row r="734" spans="1:43" x14ac:dyDescent="0.2">
      <c r="A734">
        <f>front!A734</f>
        <v>529.29999999999995</v>
      </c>
      <c r="B734" s="1">
        <f t="shared" si="229"/>
        <v>0.45999999999992269</v>
      </c>
      <c r="C734">
        <f>front!D734-front!B734</f>
        <v>19550.93</v>
      </c>
      <c r="D734" s="2">
        <f>front!E734-front!C734</f>
        <v>52783.6</v>
      </c>
      <c r="E734" s="2">
        <f>IF(front!F734-front!C734&gt;0,front!F734-front!C734,0)</f>
        <v>52783.6</v>
      </c>
      <c r="F734" s="2">
        <f>front!I734-front!H734</f>
        <v>5527.7000000000007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19748.446620491126</v>
      </c>
      <c r="J734" s="4">
        <f>D734/(constants!$A$4+constants!$B$4*data!D734+constants!$C$4*data!D734^2+constants!$D$4*data!D734^3+constants!$E$4*data!D734^4+constants!$F$4*data!D734^5+constants!$G$4*data!D734^6+constants!$H$4*data!D734^7)</f>
        <v>55562.697690877816</v>
      </c>
      <c r="K734" s="4">
        <f>E734/(constants!$A$4+constants!$B$4*data!E734+constants!$C$4*data!E734^2+constants!$D$4*data!E734^3+constants!$E$4*data!E734^4+constants!$F$4*data!E734^5+constants!$G$4*data!E734^6+constants!$H$4*data!E734^7)</f>
        <v>55562.697690877816</v>
      </c>
      <c r="L734" s="4">
        <f>F734/(constants!$A$4+constants!$B$4*data!F734+constants!$C$4*data!F734^2+constants!$D$4*data!F734^3+constants!$E$4*data!F734^4+constants!$F$4*data!F734^5+constants!$G$4*data!F734^6+constants!$H$4*data!F734^7)</f>
        <v>5516.4892410747525</v>
      </c>
      <c r="M734" s="4"/>
      <c r="N734" s="4"/>
      <c r="O734" s="4">
        <f t="shared" si="223"/>
        <v>32914.07770081854</v>
      </c>
      <c r="P734" s="4">
        <f t="shared" si="224"/>
        <v>11112.539538175564</v>
      </c>
      <c r="Q734" s="4">
        <f t="shared" si="224"/>
        <v>11112.539538175564</v>
      </c>
      <c r="R734" s="4">
        <f t="shared" si="225"/>
        <v>919.41487351245871</v>
      </c>
      <c r="S734" s="4"/>
      <c r="T734" s="4">
        <f t="shared" si="226"/>
        <v>2.961886217614512</v>
      </c>
      <c r="U734" s="4">
        <f t="shared" si="227"/>
        <v>1</v>
      </c>
      <c r="V734" s="4"/>
      <c r="W734" s="4"/>
      <c r="X734">
        <f>IF(front!E734&gt;$X$2,O734,P734)</f>
        <v>32914.07770081854</v>
      </c>
      <c r="Y734">
        <f t="shared" si="220"/>
        <v>32646.269267601689</v>
      </c>
      <c r="Z734">
        <f>SUMPRODUCT($B$7:$B$456,Y$7:Y$456,EXP(constants!$B$32+constants!$A$32*ABS($A$7:$A$456-$A734)))</f>
        <v>1.9156529450288288E-2</v>
      </c>
      <c r="AA734">
        <f t="shared" si="221"/>
        <v>32646.250111072237</v>
      </c>
      <c r="AB734">
        <f t="shared" si="228"/>
        <v>32642.092502052485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9.3800391956441499E-6</v>
      </c>
      <c r="AL734" s="17">
        <f t="shared" si="222"/>
        <v>2.8736022958866218E-10</v>
      </c>
      <c r="AQ734">
        <f t="shared" si="230"/>
        <v>2.8736022958866218E-10</v>
      </c>
    </row>
    <row r="735" spans="1:43" x14ac:dyDescent="0.2">
      <c r="A735">
        <f>front!A735</f>
        <v>529.76</v>
      </c>
      <c r="B735" s="1">
        <f t="shared" si="229"/>
        <v>0.46000000000003638</v>
      </c>
      <c r="C735">
        <f>front!D735-front!B735</f>
        <v>19618.27</v>
      </c>
      <c r="D735" s="2">
        <f>front!E735-front!C735</f>
        <v>53050.3</v>
      </c>
      <c r="E735" s="2">
        <f>IF(front!F735-front!C735&gt;0,front!F735-front!C735,0)</f>
        <v>53050.3</v>
      </c>
      <c r="F735" s="2">
        <f>front!I735-front!H735</f>
        <v>5266.2999999999993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19818.230010423591</v>
      </c>
      <c r="J735" s="4">
        <f>D735/(constants!$A$4+constants!$B$4*data!D735+constants!$C$4*data!D735^2+constants!$D$4*data!D735^3+constants!$E$4*data!D735^4+constants!$F$4*data!D735^5+constants!$G$4*data!D735^6+constants!$H$4*data!D735^7)</f>
        <v>55857.986876372262</v>
      </c>
      <c r="K735" s="4">
        <f>E735/(constants!$A$4+constants!$B$4*data!E735+constants!$C$4*data!E735^2+constants!$D$4*data!E735^3+constants!$E$4*data!E735^4+constants!$F$4*data!E735^5+constants!$G$4*data!E735^6+constants!$H$4*data!E735^7)</f>
        <v>55857.986876372262</v>
      </c>
      <c r="L735" s="4">
        <f>F735/(constants!$A$4+constants!$B$4*data!F735+constants!$C$4*data!F735^2+constants!$D$4*data!F735^3+constants!$E$4*data!F735^4+constants!$F$4*data!F735^5+constants!$G$4*data!F735^6+constants!$H$4*data!F735^7)</f>
        <v>5255.3703594850622</v>
      </c>
      <c r="M735" s="4"/>
      <c r="N735" s="4"/>
      <c r="O735" s="4">
        <f t="shared" si="223"/>
        <v>33030.383350705983</v>
      </c>
      <c r="P735" s="4">
        <f t="shared" si="224"/>
        <v>11171.597375274452</v>
      </c>
      <c r="Q735" s="4">
        <f t="shared" si="224"/>
        <v>11171.597375274452</v>
      </c>
      <c r="R735" s="4">
        <f t="shared" si="225"/>
        <v>875.89505991417695</v>
      </c>
      <c r="S735" s="4"/>
      <c r="T735" s="4">
        <f t="shared" si="226"/>
        <v>2.9566392558874801</v>
      </c>
      <c r="U735" s="4">
        <f t="shared" si="227"/>
        <v>1</v>
      </c>
      <c r="V735" s="4"/>
      <c r="W735" s="4"/>
      <c r="X735">
        <f>IF(front!E735&gt;$X$2,O735,P735)</f>
        <v>33030.383350705983</v>
      </c>
      <c r="Y735">
        <f t="shared" si="220"/>
        <v>32762.574917489132</v>
      </c>
      <c r="Z735">
        <f>SUMPRODUCT($B$7:$B$456,Y$7:Y$456,EXP(constants!$B$32+constants!$A$32*ABS($A$7:$A$456-$A735)))</f>
        <v>1.8661803119952834E-2</v>
      </c>
      <c r="AA735">
        <f t="shared" si="221"/>
        <v>32762.556255686013</v>
      </c>
      <c r="AB735">
        <f t="shared" si="228"/>
        <v>32758.398646666261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9.4096693404224543E-6</v>
      </c>
      <c r="AL735" s="17">
        <f t="shared" si="222"/>
        <v>2.872444847477321E-10</v>
      </c>
      <c r="AQ735">
        <f t="shared" si="230"/>
        <v>2.872444847477321E-10</v>
      </c>
    </row>
    <row r="736" spans="1:43" x14ac:dyDescent="0.2">
      <c r="A736">
        <f>front!A736</f>
        <v>530.22</v>
      </c>
      <c r="B736" s="1">
        <f t="shared" si="229"/>
        <v>0.46000000000003638</v>
      </c>
      <c r="C736">
        <f>front!D736-front!B736</f>
        <v>19706.060000000001</v>
      </c>
      <c r="D736" s="2">
        <f>front!E736-front!C736</f>
        <v>52274.3</v>
      </c>
      <c r="E736" s="2">
        <f>IF(front!F736-front!C736&gt;0,front!F736-front!C736,0)</f>
        <v>52274.3</v>
      </c>
      <c r="F736" s="2">
        <f>front!I736-front!H736</f>
        <v>5163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19909.227009915077</v>
      </c>
      <c r="J736" s="4">
        <f>D736/(constants!$A$4+constants!$B$4*data!D736+constants!$C$4*data!D736^2+constants!$D$4*data!D736^3+constants!$E$4*data!D736^4+constants!$F$4*data!D736^5+constants!$G$4*data!D736^6+constants!$H$4*data!D736^7)</f>
        <v>54998.993122951251</v>
      </c>
      <c r="K736" s="4">
        <f>E736/(constants!$A$4+constants!$B$4*data!E736+constants!$C$4*data!E736^2+constants!$D$4*data!E736^3+constants!$E$4*data!E736^4+constants!$F$4*data!E736^5+constants!$G$4*data!E736^6+constants!$H$4*data!E736^7)</f>
        <v>54998.993122951251</v>
      </c>
      <c r="L736" s="4">
        <f>F736/(constants!$A$4+constants!$B$4*data!F736+constants!$C$4*data!F736^2+constants!$D$4*data!F736^3+constants!$E$4*data!F736^4+constants!$F$4*data!F736^5+constants!$G$4*data!F736^6+constants!$H$4*data!F736^7)</f>
        <v>5152.1969107243567</v>
      </c>
      <c r="M736" s="4"/>
      <c r="N736" s="4"/>
      <c r="O736" s="4">
        <f t="shared" si="223"/>
        <v>33182.045016525124</v>
      </c>
      <c r="P736" s="4">
        <f t="shared" si="224"/>
        <v>10999.79862459025</v>
      </c>
      <c r="Q736" s="4">
        <f t="shared" si="224"/>
        <v>10999.79862459025</v>
      </c>
      <c r="R736" s="4">
        <f t="shared" si="225"/>
        <v>858.69948512072608</v>
      </c>
      <c r="S736" s="4"/>
      <c r="T736" s="4">
        <f t="shared" si="226"/>
        <v>3.0166047715042761</v>
      </c>
      <c r="U736" s="4">
        <f t="shared" si="227"/>
        <v>1</v>
      </c>
      <c r="V736" s="4"/>
      <c r="W736" s="4"/>
      <c r="X736">
        <f>IF(front!E736&gt;$X$2,O736,P736)</f>
        <v>33182.045016525124</v>
      </c>
      <c r="Y736">
        <f t="shared" si="220"/>
        <v>32914.236583308273</v>
      </c>
      <c r="Z736">
        <f>SUMPRODUCT($B$7:$B$456,Y$7:Y$456,EXP(constants!$B$32+constants!$A$32*ABS($A$7:$A$456-$A736)))</f>
        <v>1.817985332842427E-2</v>
      </c>
      <c r="AA736">
        <f t="shared" si="221"/>
        <v>32914.218403454943</v>
      </c>
      <c r="AB736">
        <f t="shared" si="228"/>
        <v>32910.060794435194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9.4393030185989761E-6</v>
      </c>
      <c r="AL736" s="17">
        <f t="shared" si="222"/>
        <v>2.8682119664133468E-10</v>
      </c>
      <c r="AQ736">
        <f t="shared" si="230"/>
        <v>2.8682119664133468E-10</v>
      </c>
    </row>
    <row r="737" spans="1:43" x14ac:dyDescent="0.2">
      <c r="A737">
        <f>front!A737</f>
        <v>530.67999999999995</v>
      </c>
      <c r="B737" s="1">
        <f t="shared" si="229"/>
        <v>0.45999999999992269</v>
      </c>
      <c r="C737">
        <f>front!D737-front!B737</f>
        <v>19782.73</v>
      </c>
      <c r="D737" s="2">
        <f>front!E737-front!C737</f>
        <v>52183.3</v>
      </c>
      <c r="E737" s="2">
        <f>IF(front!F737-front!C737&gt;0,front!F737-front!C737,0)</f>
        <v>52183.3</v>
      </c>
      <c r="F737" s="2">
        <f>front!I737-front!H737</f>
        <v>5096.6000000000004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19988.717745855167</v>
      </c>
      <c r="J737" s="4">
        <f>D737/(constants!$A$4+constants!$B$4*data!D737+constants!$C$4*data!D737^2+constants!$D$4*data!D737^3+constants!$E$4*data!D737^4+constants!$F$4*data!D737^5+constants!$G$4*data!D737^6+constants!$H$4*data!D737^7)</f>
        <v>54898.296230749649</v>
      </c>
      <c r="K737" s="4">
        <f>E737/(constants!$A$4+constants!$B$4*data!E737+constants!$C$4*data!E737^2+constants!$D$4*data!E737^3+constants!$E$4*data!E737^4+constants!$F$4*data!E737^5+constants!$G$4*data!E737^6+constants!$H$4*data!E737^7)</f>
        <v>54898.296230749649</v>
      </c>
      <c r="L737" s="4">
        <f>F737/(constants!$A$4+constants!$B$4*data!F737+constants!$C$4*data!F737^2+constants!$D$4*data!F737^3+constants!$E$4*data!F737^4+constants!$F$4*data!F737^5+constants!$G$4*data!F737^6+constants!$H$4*data!F737^7)</f>
        <v>5085.8825997157346</v>
      </c>
      <c r="M737" s="4"/>
      <c r="N737" s="4"/>
      <c r="O737" s="4">
        <f t="shared" si="223"/>
        <v>33314.529576425281</v>
      </c>
      <c r="P737" s="4">
        <f t="shared" si="224"/>
        <v>10979.659246149929</v>
      </c>
      <c r="Q737" s="4">
        <f t="shared" si="224"/>
        <v>10979.659246149929</v>
      </c>
      <c r="R737" s="4">
        <f t="shared" si="225"/>
        <v>847.64709995262251</v>
      </c>
      <c r="S737" s="4"/>
      <c r="T737" s="4">
        <f t="shared" si="226"/>
        <v>3.0342043254308808</v>
      </c>
      <c r="U737" s="4">
        <f t="shared" si="227"/>
        <v>1</v>
      </c>
      <c r="V737" s="4"/>
      <c r="W737" s="4"/>
      <c r="X737">
        <f>IF(front!E737&gt;$X$2,O737,P737)</f>
        <v>33314.529576425281</v>
      </c>
      <c r="Y737">
        <f t="shared" si="220"/>
        <v>33046.72114320843</v>
      </c>
      <c r="Z737">
        <f>SUMPRODUCT($B$7:$B$456,Y$7:Y$456,EXP(constants!$B$32+constants!$A$32*ABS($A$7:$A$456-$A737)))</f>
        <v>1.7710350115613945E-2</v>
      </c>
      <c r="AA737">
        <f t="shared" si="221"/>
        <v>33046.70343285831</v>
      </c>
      <c r="AB737">
        <f t="shared" si="228"/>
        <v>33042.545823838562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9.4689399212772199E-6</v>
      </c>
      <c r="AL737" s="17">
        <f t="shared" si="222"/>
        <v>2.8656811045248964E-10</v>
      </c>
      <c r="AQ737">
        <f t="shared" si="230"/>
        <v>2.8656811045248964E-10</v>
      </c>
    </row>
    <row r="738" spans="1:43" x14ac:dyDescent="0.2">
      <c r="A738">
        <f>front!A738</f>
        <v>531.14</v>
      </c>
      <c r="B738" s="1">
        <f t="shared" si="229"/>
        <v>0.46000000000003638</v>
      </c>
      <c r="C738">
        <f>front!D738-front!B738</f>
        <v>19844.600000000002</v>
      </c>
      <c r="D738" s="2">
        <f>front!E738-front!C738</f>
        <v>53163.9</v>
      </c>
      <c r="E738" s="2">
        <f>IF(front!F738-front!C738&gt;0,front!F738-front!C738,0)</f>
        <v>53163.9</v>
      </c>
      <c r="F738" s="2">
        <f>front!I738-front!H738</f>
        <v>5062.1000000000004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20052.877518799272</v>
      </c>
      <c r="J738" s="4">
        <f>D738/(constants!$A$4+constants!$B$4*data!D738+constants!$C$4*data!D738^2+constants!$D$4*data!D738^3+constants!$E$4*data!D738^4+constants!$F$4*data!D738^5+constants!$G$4*data!D738^6+constants!$H$4*data!D738^7)</f>
        <v>55983.787436944396</v>
      </c>
      <c r="K738" s="4">
        <f>E738/(constants!$A$4+constants!$B$4*data!E738+constants!$C$4*data!E738^2+constants!$D$4*data!E738^3+constants!$E$4*data!E738^4+constants!$F$4*data!E738^5+constants!$G$4*data!E738^6+constants!$H$4*data!E738^7)</f>
        <v>55983.787436944396</v>
      </c>
      <c r="L738" s="4">
        <f>F738/(constants!$A$4+constants!$B$4*data!F738+constants!$C$4*data!F738^2+constants!$D$4*data!F738^3+constants!$E$4*data!F738^4+constants!$F$4*data!F738^5+constants!$G$4*data!F738^6+constants!$H$4*data!F738^7)</f>
        <v>5051.4284230512058</v>
      </c>
      <c r="M738" s="4"/>
      <c r="N738" s="4"/>
      <c r="O738" s="4">
        <f t="shared" si="223"/>
        <v>33421.462531332116</v>
      </c>
      <c r="P738" s="4">
        <f t="shared" si="224"/>
        <v>11196.757487388879</v>
      </c>
      <c r="Q738" s="4">
        <f t="shared" si="224"/>
        <v>11196.757487388879</v>
      </c>
      <c r="R738" s="4">
        <f t="shared" si="225"/>
        <v>841.90473717520092</v>
      </c>
      <c r="S738" s="4"/>
      <c r="T738" s="4">
        <f t="shared" si="226"/>
        <v>2.9849233198964384</v>
      </c>
      <c r="U738" s="4">
        <f t="shared" si="227"/>
        <v>1</v>
      </c>
      <c r="V738" s="4"/>
      <c r="W738" s="4"/>
      <c r="X738">
        <f>IF(front!E738&gt;$X$2,O738,P738)</f>
        <v>33421.462531332116</v>
      </c>
      <c r="Y738">
        <f t="shared" si="220"/>
        <v>33153.654098115265</v>
      </c>
      <c r="Z738">
        <f>SUMPRODUCT($B$7:$B$456,Y$7:Y$456,EXP(constants!$B$32+constants!$A$32*ABS($A$7:$A$456-$A738)))</f>
        <v>1.7252972042806396E-2</v>
      </c>
      <c r="AA738">
        <f t="shared" si="221"/>
        <v>33153.636845143221</v>
      </c>
      <c r="AB738">
        <f t="shared" si="228"/>
        <v>33149.479236123472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9.4985797400516527E-6</v>
      </c>
      <c r="AL738" s="17">
        <f t="shared" si="222"/>
        <v>2.865378268054634E-10</v>
      </c>
      <c r="AQ738">
        <f t="shared" si="230"/>
        <v>2.865378268054634E-10</v>
      </c>
    </row>
    <row r="739" spans="1:43" x14ac:dyDescent="0.2">
      <c r="A739">
        <f>front!A739</f>
        <v>531.6</v>
      </c>
      <c r="B739" s="1">
        <f t="shared" si="229"/>
        <v>0.46000000000003638</v>
      </c>
      <c r="C739">
        <f>front!D739-front!B739</f>
        <v>19938.530000000002</v>
      </c>
      <c r="D739" s="2">
        <f>front!E739-front!C739</f>
        <v>51943.6</v>
      </c>
      <c r="E739" s="2">
        <f>IF(front!F739-front!C739&gt;0,front!F739-front!C739,0)</f>
        <v>51943.6</v>
      </c>
      <c r="F739" s="2">
        <f>front!I739-front!H739</f>
        <v>5177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20150.306880757133</v>
      </c>
      <c r="J739" s="4">
        <f>D739/(constants!$A$4+constants!$B$4*data!D739+constants!$C$4*data!D739^2+constants!$D$4*data!D739^3+constants!$E$4*data!D739^4+constants!$F$4*data!D739^5+constants!$G$4*data!D739^6+constants!$H$4*data!D739^7)</f>
        <v>54633.085987462095</v>
      </c>
      <c r="K739" s="4">
        <f>E739/(constants!$A$4+constants!$B$4*data!E739+constants!$C$4*data!E739^2+constants!$D$4*data!E739^3+constants!$E$4*data!E739^4+constants!$F$4*data!E739^5+constants!$G$4*data!E739^6+constants!$H$4*data!E739^7)</f>
        <v>54633.085987462095</v>
      </c>
      <c r="L739" s="4">
        <f>F739/(constants!$A$4+constants!$B$4*data!F739+constants!$C$4*data!F739^2+constants!$D$4*data!F739^3+constants!$E$4*data!F739^4+constants!$F$4*data!F739^5+constants!$G$4*data!F739^6+constants!$H$4*data!F739^7)</f>
        <v>5166.1792718826664</v>
      </c>
      <c r="M739" s="4"/>
      <c r="N739" s="4"/>
      <c r="O739" s="4">
        <f t="shared" si="223"/>
        <v>33583.84480126189</v>
      </c>
      <c r="P739" s="4">
        <f t="shared" si="224"/>
        <v>10926.61719749242</v>
      </c>
      <c r="Q739" s="4">
        <f t="shared" si="224"/>
        <v>10926.61719749242</v>
      </c>
      <c r="R739" s="4">
        <f t="shared" si="225"/>
        <v>861.02987864711099</v>
      </c>
      <c r="S739" s="4"/>
      <c r="T739" s="4">
        <f t="shared" si="226"/>
        <v>3.0735811637081181</v>
      </c>
      <c r="U739" s="4">
        <f t="shared" si="227"/>
        <v>1</v>
      </c>
      <c r="V739" s="4"/>
      <c r="W739" s="4"/>
      <c r="X739">
        <f>IF(front!E739&gt;$X$2,O739,P739)</f>
        <v>33583.84480126189</v>
      </c>
      <c r="Y739">
        <f t="shared" si="220"/>
        <v>33316.036368045039</v>
      </c>
      <c r="Z739">
        <f>SUMPRODUCT($B$7:$B$456,Y$7:Y$456,EXP(constants!$B$32+constants!$A$32*ABS($A$7:$A$456-$A739)))</f>
        <v>1.6807405972591654E-2</v>
      </c>
      <c r="AA739">
        <f t="shared" si="221"/>
        <v>33316.01956063907</v>
      </c>
      <c r="AB739">
        <f t="shared" si="228"/>
        <v>33311.861951619321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9.5282221670193947E-6</v>
      </c>
      <c r="AL739" s="17">
        <f t="shared" si="222"/>
        <v>2.8603090937569817E-10</v>
      </c>
      <c r="AQ739">
        <f t="shared" si="230"/>
        <v>2.8603090937569817E-10</v>
      </c>
    </row>
    <row r="740" spans="1:43" x14ac:dyDescent="0.2">
      <c r="A740">
        <f>front!A740</f>
        <v>532.05999999999995</v>
      </c>
      <c r="B740" s="1">
        <f t="shared" si="229"/>
        <v>0.45999999999992269</v>
      </c>
      <c r="C740">
        <f>front!D740-front!B740</f>
        <v>20058.460000000003</v>
      </c>
      <c r="D740" s="2">
        <f>front!E740-front!C740</f>
        <v>52603.8</v>
      </c>
      <c r="E740" s="2">
        <f>IF(front!F740-front!C740&gt;0,front!F740-front!C740,0)</f>
        <v>52603.8</v>
      </c>
      <c r="F740" s="2">
        <f>front!I740-front!H740</f>
        <v>5210.1000000000022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20274.745201138827</v>
      </c>
      <c r="J740" s="4">
        <f>D740/(constants!$A$4+constants!$B$4*data!D740+constants!$C$4*data!D740^2+constants!$D$4*data!D740^3+constants!$E$4*data!D740^4+constants!$F$4*data!D740^5+constants!$G$4*data!D740^6+constants!$H$4*data!D740^7)</f>
        <v>55363.663943124782</v>
      </c>
      <c r="K740" s="4">
        <f>E740/(constants!$A$4+constants!$B$4*data!E740+constants!$C$4*data!E740^2+constants!$D$4*data!E740^3+constants!$E$4*data!E740^4+constants!$F$4*data!E740^5+constants!$G$4*data!E740^6+constants!$H$4*data!E740^7)</f>
        <v>55363.663943124782</v>
      </c>
      <c r="L740" s="4">
        <f>F740/(constants!$A$4+constants!$B$4*data!F740+constants!$C$4*data!F740^2+constants!$D$4*data!F740^3+constants!$E$4*data!F740^4+constants!$F$4*data!F740^5+constants!$G$4*data!F740^6+constants!$H$4*data!F740^7)</f>
        <v>5199.2381717023873</v>
      </c>
      <c r="M740" s="4"/>
      <c r="N740" s="4"/>
      <c r="O740" s="4">
        <f t="shared" si="223"/>
        <v>33791.242001898048</v>
      </c>
      <c r="P740" s="4">
        <f t="shared" si="224"/>
        <v>11072.732788624955</v>
      </c>
      <c r="Q740" s="4">
        <f t="shared" si="224"/>
        <v>11072.732788624955</v>
      </c>
      <c r="R740" s="4">
        <f t="shared" si="225"/>
        <v>866.53969528373113</v>
      </c>
      <c r="S740" s="4"/>
      <c r="T740" s="4">
        <f t="shared" si="226"/>
        <v>3.0517526835481728</v>
      </c>
      <c r="U740" s="4">
        <f t="shared" si="227"/>
        <v>1</v>
      </c>
      <c r="V740" s="4"/>
      <c r="W740" s="4"/>
      <c r="X740">
        <f>IF(front!E740&gt;$X$2,O740,P740)</f>
        <v>33791.242001898048</v>
      </c>
      <c r="Y740">
        <f t="shared" si="220"/>
        <v>33523.433568681197</v>
      </c>
      <c r="Z740">
        <f>SUMPRODUCT($B$7:$B$456,Y$7:Y$456,EXP(constants!$B$32+constants!$A$32*ABS($A$7:$A$456-$A740)))</f>
        <v>1.6373346854479769E-2</v>
      </c>
      <c r="AA740">
        <f t="shared" si="221"/>
        <v>33523.417195334339</v>
      </c>
      <c r="AB740">
        <f t="shared" si="228"/>
        <v>33519.259586314591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9.5578668947825364E-6</v>
      </c>
      <c r="AL740" s="17">
        <f t="shared" si="222"/>
        <v>2.8514552566921467E-10</v>
      </c>
      <c r="AQ740">
        <f t="shared" si="230"/>
        <v>2.8514552566921467E-10</v>
      </c>
    </row>
    <row r="741" spans="1:43" x14ac:dyDescent="0.2">
      <c r="A741">
        <f>front!A741</f>
        <v>532.52</v>
      </c>
      <c r="B741" s="1">
        <f t="shared" si="229"/>
        <v>0.46000000000003638</v>
      </c>
      <c r="C741">
        <f>front!D741-front!B741</f>
        <v>20134</v>
      </c>
      <c r="D741" s="2">
        <f>front!E741-front!C741</f>
        <v>52536.5</v>
      </c>
      <c r="E741" s="2">
        <f>IF(front!F741-front!C741&gt;0,front!F741-front!C741,0)</f>
        <v>52536.5</v>
      </c>
      <c r="F741" s="2">
        <f>front!I741-front!H741</f>
        <v>5322.9999999999982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20353.148001923255</v>
      </c>
      <c r="J741" s="4">
        <f>D741/(constants!$A$4+constants!$B$4*data!D741+constants!$C$4*data!D741^2+constants!$D$4*data!D741^3+constants!$E$4*data!D741^4+constants!$F$4*data!D741^5+constants!$G$4*data!D741^6+constants!$H$4*data!D741^7)</f>
        <v>55289.172484075032</v>
      </c>
      <c r="K741" s="4">
        <f>E741/(constants!$A$4+constants!$B$4*data!E741+constants!$C$4*data!E741^2+constants!$D$4*data!E741^3+constants!$E$4*data!E741^4+constants!$F$4*data!E741^5+constants!$G$4*data!E741^6+constants!$H$4*data!E741^7)</f>
        <v>55289.172484075032</v>
      </c>
      <c r="L741" s="4">
        <f>F741/(constants!$A$4+constants!$B$4*data!F741+constants!$C$4*data!F741^2+constants!$D$4*data!F741^3+constants!$E$4*data!F741^4+constants!$F$4*data!F741^5+constants!$G$4*data!F741^6+constants!$H$4*data!F741^7)</f>
        <v>5312.004512096395</v>
      </c>
      <c r="M741" s="4"/>
      <c r="N741" s="4"/>
      <c r="O741" s="4">
        <f t="shared" si="223"/>
        <v>33921.913336538761</v>
      </c>
      <c r="P741" s="4">
        <f t="shared" si="224"/>
        <v>11057.834496815007</v>
      </c>
      <c r="Q741" s="4">
        <f t="shared" si="224"/>
        <v>11057.834496815007</v>
      </c>
      <c r="R741" s="4">
        <f t="shared" si="225"/>
        <v>885.33408534939917</v>
      </c>
      <c r="S741" s="4"/>
      <c r="T741" s="4">
        <f t="shared" si="226"/>
        <v>3.0676814114290916</v>
      </c>
      <c r="U741" s="4">
        <f t="shared" si="227"/>
        <v>1</v>
      </c>
      <c r="V741" s="4"/>
      <c r="W741" s="4"/>
      <c r="X741">
        <f>IF(front!E741&gt;$X$2,O741,P741)</f>
        <v>33921.913336538761</v>
      </c>
      <c r="Y741">
        <f t="shared" si="220"/>
        <v>33654.10490332191</v>
      </c>
      <c r="Z741">
        <f>SUMPRODUCT($B$7:$B$456,Y$7:Y$456,EXP(constants!$B$32+constants!$A$32*ABS($A$7:$A$456-$A741)))</f>
        <v>1.5950497516052001E-2</v>
      </c>
      <c r="AA741">
        <f t="shared" si="221"/>
        <v>33654.088952824393</v>
      </c>
      <c r="AB741">
        <f t="shared" si="228"/>
        <v>33649.931343804645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9.5875136164660032E-6</v>
      </c>
      <c r="AL741" s="17">
        <f t="shared" si="222"/>
        <v>2.8491926234587041E-10</v>
      </c>
      <c r="AQ741">
        <f t="shared" si="230"/>
        <v>2.8491926234587041E-10</v>
      </c>
    </row>
    <row r="742" spans="1:43" x14ac:dyDescent="0.2">
      <c r="A742">
        <f>front!A742</f>
        <v>532.98</v>
      </c>
      <c r="B742" s="1">
        <f t="shared" si="229"/>
        <v>0.46000000000003638</v>
      </c>
      <c r="C742">
        <f>front!D742-front!B742</f>
        <v>20263.73</v>
      </c>
      <c r="D742" s="2">
        <f>front!E742-front!C742</f>
        <v>52525.2</v>
      </c>
      <c r="E742" s="2">
        <f>IF(front!F742-front!C742&gt;0,front!F742-front!C742,0)</f>
        <v>52525.2</v>
      </c>
      <c r="F742" s="2">
        <f>front!I742-front!H742</f>
        <v>5798.8000000000011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20487.836122550671</v>
      </c>
      <c r="J742" s="4">
        <f>D742/(constants!$A$4+constants!$B$4*data!D742+constants!$C$4*data!D742^2+constants!$D$4*data!D742^3+constants!$E$4*data!D742^4+constants!$F$4*data!D742^5+constants!$G$4*data!D742^6+constants!$H$4*data!D742^7)</f>
        <v>55276.665408905981</v>
      </c>
      <c r="K742" s="4">
        <f>E742/(constants!$A$4+constants!$B$4*data!E742+constants!$C$4*data!E742^2+constants!$D$4*data!E742^3+constants!$E$4*data!E742^4+constants!$F$4*data!E742^5+constants!$G$4*data!E742^6+constants!$H$4*data!E742^7)</f>
        <v>55276.665408905981</v>
      </c>
      <c r="L742" s="4">
        <f>F742/(constants!$A$4+constants!$B$4*data!F742+constants!$C$4*data!F742^2+constants!$D$4*data!F742^3+constants!$E$4*data!F742^4+constants!$F$4*data!F742^5+constants!$G$4*data!F742^6+constants!$H$4*data!F742^7)</f>
        <v>5787.3622969633443</v>
      </c>
      <c r="M742" s="4"/>
      <c r="N742" s="4"/>
      <c r="O742" s="4">
        <f t="shared" si="223"/>
        <v>34146.393537584452</v>
      </c>
      <c r="P742" s="4">
        <f t="shared" si="224"/>
        <v>11055.333081781197</v>
      </c>
      <c r="Q742" s="4">
        <f t="shared" si="224"/>
        <v>11055.333081781197</v>
      </c>
      <c r="R742" s="4">
        <f t="shared" si="225"/>
        <v>964.56038282722409</v>
      </c>
      <c r="S742" s="4"/>
      <c r="T742" s="4">
        <f t="shared" si="226"/>
        <v>3.0886806652489303</v>
      </c>
      <c r="U742" s="4">
        <f t="shared" si="227"/>
        <v>1</v>
      </c>
      <c r="V742" s="4"/>
      <c r="W742" s="4"/>
      <c r="X742">
        <f>IF(front!E742&gt;$X$2,O742,P742)</f>
        <v>34146.393537584452</v>
      </c>
      <c r="Y742">
        <f t="shared" si="220"/>
        <v>33878.585104367601</v>
      </c>
      <c r="Z742">
        <f>SUMPRODUCT($B$7:$B$456,Y$7:Y$456,EXP(constants!$B$32+constants!$A$32*ABS($A$7:$A$456-$A742)))</f>
        <v>1.5538568459506612E-2</v>
      </c>
      <c r="AA742">
        <f t="shared" si="221"/>
        <v>33878.569565799138</v>
      </c>
      <c r="AB742">
        <f t="shared" si="228"/>
        <v>33874.41195677939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9.6171620257218658E-6</v>
      </c>
      <c r="AL742" s="17">
        <f t="shared" si="222"/>
        <v>2.8390639040442897E-10</v>
      </c>
      <c r="AQ742">
        <f t="shared" si="230"/>
        <v>2.8390639040442897E-10</v>
      </c>
    </row>
    <row r="743" spans="1:43" x14ac:dyDescent="0.2">
      <c r="A743">
        <f>front!A743</f>
        <v>533.44000000000005</v>
      </c>
      <c r="B743" s="1">
        <f t="shared" si="229"/>
        <v>0.46000000000003638</v>
      </c>
      <c r="C743">
        <f>front!D743-front!B743</f>
        <v>20294.14</v>
      </c>
      <c r="D743" s="2">
        <f>front!E743-front!C743</f>
        <v>52276.3</v>
      </c>
      <c r="E743" s="2">
        <f>IF(front!F743-front!C743&gt;0,front!F743-front!C743,0)</f>
        <v>52276.3</v>
      </c>
      <c r="F743" s="2">
        <f>front!I743-front!H743</f>
        <v>6153.7999999999993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20519.415952835538</v>
      </c>
      <c r="J743" s="4">
        <f>D743/(constants!$A$4+constants!$B$4*data!D743+constants!$C$4*data!D743^2+constants!$D$4*data!D743^3+constants!$E$4*data!D743^4+constants!$F$4*data!D743^5+constants!$G$4*data!D743^6+constants!$H$4*data!D743^7)</f>
        <v>55001.206318838202</v>
      </c>
      <c r="K743" s="4">
        <f>E743/(constants!$A$4+constants!$B$4*data!E743+constants!$C$4*data!E743^2+constants!$D$4*data!E743^3+constants!$E$4*data!E743^4+constants!$F$4*data!E743^5+constants!$G$4*data!E743^6+constants!$H$4*data!E743^7)</f>
        <v>55001.206318838202</v>
      </c>
      <c r="L743" s="4">
        <f>F743/(constants!$A$4+constants!$B$4*data!F743+constants!$C$4*data!F743^2+constants!$D$4*data!F743^3+constants!$E$4*data!F743^4+constants!$F$4*data!F743^5+constants!$G$4*data!F743^6+constants!$H$4*data!F743^7)</f>
        <v>6142.1763033843836</v>
      </c>
      <c r="M743" s="4"/>
      <c r="N743" s="4"/>
      <c r="O743" s="4">
        <f t="shared" si="223"/>
        <v>34199.026588059227</v>
      </c>
      <c r="P743" s="4">
        <f t="shared" si="224"/>
        <v>11000.241263767641</v>
      </c>
      <c r="Q743" s="4">
        <f t="shared" si="224"/>
        <v>11000.241263767641</v>
      </c>
      <c r="R743" s="4">
        <f t="shared" si="225"/>
        <v>1023.6960505640639</v>
      </c>
      <c r="S743" s="4"/>
      <c r="T743" s="4">
        <f t="shared" si="226"/>
        <v>3.1089342286248982</v>
      </c>
      <c r="U743" s="4">
        <f t="shared" si="227"/>
        <v>1</v>
      </c>
      <c r="V743" s="4"/>
      <c r="W743" s="4"/>
      <c r="X743">
        <f>IF(front!E743&gt;$X$2,O743,P743)</f>
        <v>34199.026588059227</v>
      </c>
      <c r="Y743">
        <f t="shared" si="220"/>
        <v>33931.218154842376</v>
      </c>
      <c r="Z743">
        <f>SUMPRODUCT($B$7:$B$456,Y$7:Y$456,EXP(constants!$B$32+constants!$A$32*ABS($A$7:$A$456-$A743)))</f>
        <v>1.5137277663457833E-2</v>
      </c>
      <c r="AA743">
        <f t="shared" si="221"/>
        <v>33931.203017564716</v>
      </c>
      <c r="AB743">
        <f t="shared" si="228"/>
        <v>33927.045408544967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9.6468118167388111E-6</v>
      </c>
      <c r="AL743" s="17">
        <f t="shared" si="222"/>
        <v>2.8433987400238325E-10</v>
      </c>
      <c r="AQ743">
        <f t="shared" si="230"/>
        <v>2.8433987400238325E-10</v>
      </c>
    </row>
    <row r="744" spans="1:43" x14ac:dyDescent="0.2">
      <c r="A744">
        <f>front!A744</f>
        <v>533.9</v>
      </c>
      <c r="B744" s="1">
        <f t="shared" si="229"/>
        <v>0.45999999999992269</v>
      </c>
      <c r="C744">
        <f>front!D744-front!B744</f>
        <v>20450.8</v>
      </c>
      <c r="D744" s="2">
        <f>front!E744-front!C744</f>
        <v>52701.3</v>
      </c>
      <c r="E744" s="2">
        <f>IF(front!F744-front!C744&gt;0,front!F744-front!C744,0)</f>
        <v>52701.3</v>
      </c>
      <c r="F744" s="2">
        <f>front!I744-front!H744</f>
        <v>6110.4000000000015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20682.148028544183</v>
      </c>
      <c r="J744" s="4">
        <f>D744/(constants!$A$4+constants!$B$4*data!D744+constants!$C$4*data!D744^2+constants!$D$4*data!D744^3+constants!$E$4*data!D744^4+constants!$F$4*data!D744^5+constants!$G$4*data!D744^6+constants!$H$4*data!D744^7)</f>
        <v>55471.589965968509</v>
      </c>
      <c r="K744" s="4">
        <f>E744/(constants!$A$4+constants!$B$4*data!E744+constants!$C$4*data!E744^2+constants!$D$4*data!E744^3+constants!$E$4*data!E744^4+constants!$F$4*data!E744^5+constants!$G$4*data!E744^6+constants!$H$4*data!E744^7)</f>
        <v>55471.589965968509</v>
      </c>
      <c r="L744" s="4">
        <f>F744/(constants!$A$4+constants!$B$4*data!F744+constants!$C$4*data!F744^2+constants!$D$4*data!F744^3+constants!$E$4*data!F744^4+constants!$F$4*data!F744^5+constants!$G$4*data!F744^6+constants!$H$4*data!F744^7)</f>
        <v>6098.7918041658904</v>
      </c>
      <c r="M744" s="4"/>
      <c r="N744" s="4"/>
      <c r="O744" s="4">
        <f t="shared" si="223"/>
        <v>34470.246714240304</v>
      </c>
      <c r="P744" s="4">
        <f t="shared" si="224"/>
        <v>11094.317993193703</v>
      </c>
      <c r="Q744" s="4">
        <f t="shared" si="224"/>
        <v>11094.317993193703</v>
      </c>
      <c r="R744" s="4">
        <f t="shared" si="225"/>
        <v>1016.465300694315</v>
      </c>
      <c r="S744" s="4"/>
      <c r="T744" s="4">
        <f t="shared" si="226"/>
        <v>3.1070180911875425</v>
      </c>
      <c r="U744" s="4">
        <f t="shared" si="227"/>
        <v>1</v>
      </c>
      <c r="V744" s="4"/>
      <c r="W744" s="4"/>
      <c r="X744">
        <f>IF(front!E744&gt;$X$2,O744,P744)</f>
        <v>34470.246714240304</v>
      </c>
      <c r="Y744">
        <f t="shared" si="220"/>
        <v>34202.438281023453</v>
      </c>
      <c r="Z744">
        <f>SUMPRODUCT($B$7:$B$456,Y$7:Y$456,EXP(constants!$B$32+constants!$A$32*ABS($A$7:$A$456-$A744)))</f>
        <v>1.4746350389854161E-2</v>
      </c>
      <c r="AA744">
        <f t="shared" si="221"/>
        <v>34202.423534673064</v>
      </c>
      <c r="AB744">
        <f t="shared" si="228"/>
        <v>34198.265925653315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9.6764626842503442E-6</v>
      </c>
      <c r="AL744" s="17">
        <f t="shared" si="222"/>
        <v>2.8295185215785139E-10</v>
      </c>
      <c r="AQ744">
        <f t="shared" si="230"/>
        <v>2.8295185215785139E-10</v>
      </c>
    </row>
    <row r="745" spans="1:43" x14ac:dyDescent="0.2">
      <c r="A745">
        <f>front!A745</f>
        <v>534.36</v>
      </c>
      <c r="B745" s="1">
        <f t="shared" si="229"/>
        <v>0.46000000000003638</v>
      </c>
      <c r="C745">
        <f>front!D745-front!B745</f>
        <v>20486.66</v>
      </c>
      <c r="D745" s="2">
        <f>front!E745-front!C745</f>
        <v>53141</v>
      </c>
      <c r="E745" s="2">
        <f>IF(front!F745-front!C745&gt;0,front!F745-front!C745,0)</f>
        <v>53141</v>
      </c>
      <c r="F745" s="2">
        <f>front!I745-front!H745</f>
        <v>6045.1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20719.408662307073</v>
      </c>
      <c r="J745" s="4">
        <f>D745/(constants!$A$4+constants!$B$4*data!D745+constants!$C$4*data!D745^2+constants!$D$4*data!D745^3+constants!$E$4*data!D745^4+constants!$F$4*data!D745^5+constants!$G$4*data!D745^6+constants!$H$4*data!D745^7)</f>
        <v>55958.426832638994</v>
      </c>
      <c r="K745" s="4">
        <f>E745/(constants!$A$4+constants!$B$4*data!E745+constants!$C$4*data!E745^2+constants!$D$4*data!E745^3+constants!$E$4*data!E745^4+constants!$F$4*data!E745^5+constants!$G$4*data!E745^6+constants!$H$4*data!E745^7)</f>
        <v>55958.426832638994</v>
      </c>
      <c r="L745" s="4">
        <f>F745/(constants!$A$4+constants!$B$4*data!F745+constants!$C$4*data!F745^2+constants!$D$4*data!F745^3+constants!$E$4*data!F745^4+constants!$F$4*data!F745^5+constants!$G$4*data!F745^6+constants!$H$4*data!F745^7)</f>
        <v>6033.5190309715026</v>
      </c>
      <c r="M745" s="4"/>
      <c r="N745" s="4"/>
      <c r="O745" s="4">
        <f t="shared" si="223"/>
        <v>34532.347770511784</v>
      </c>
      <c r="P745" s="4">
        <f t="shared" si="224"/>
        <v>11191.685366527799</v>
      </c>
      <c r="Q745" s="4">
        <f t="shared" si="224"/>
        <v>11191.685366527799</v>
      </c>
      <c r="R745" s="4">
        <f t="shared" si="225"/>
        <v>1005.5865051619171</v>
      </c>
      <c r="S745" s="4"/>
      <c r="T745" s="4"/>
      <c r="U745" s="4">
        <f t="shared" si="227"/>
        <v>1</v>
      </c>
      <c r="V745" s="4"/>
      <c r="W745" s="4"/>
      <c r="X745">
        <f>IF(front!E745&gt;$X$2,O745,P745)</f>
        <v>34532.347770511784</v>
      </c>
      <c r="Y745">
        <f t="shared" si="220"/>
        <v>34264.539337294933</v>
      </c>
      <c r="Z745">
        <f>SUMPRODUCT($B$7:$B$456,Y$7:Y$456,EXP(constants!$B$32+constants!$A$32*ABS($A$7:$A$456-$A745)))</f>
        <v>1.4365518995882445E-2</v>
      </c>
      <c r="AA745">
        <f t="shared" si="221"/>
        <v>34264.524971775936</v>
      </c>
      <c r="AB745">
        <f t="shared" si="228"/>
        <v>34260.367362756188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9.7061143235488999E-6</v>
      </c>
      <c r="AL745" s="17">
        <f t="shared" si="222"/>
        <v>2.8330444390097924E-10</v>
      </c>
      <c r="AQ745">
        <f t="shared" si="230"/>
        <v>2.8330444390097924E-10</v>
      </c>
    </row>
    <row r="746" spans="1:43" x14ac:dyDescent="0.2">
      <c r="A746">
        <f>front!A746</f>
        <v>534.82000000000005</v>
      </c>
      <c r="B746" s="1">
        <f t="shared" si="229"/>
        <v>0.46000000000003638</v>
      </c>
      <c r="C746">
        <f>front!D746-front!B746</f>
        <v>20601.739999999998</v>
      </c>
      <c r="D746" s="2">
        <f>front!E746-front!C746</f>
        <v>52650</v>
      </c>
      <c r="E746" s="2">
        <f>IF(front!F746-front!C746&gt;0,front!F746-front!C746,0)</f>
        <v>52650</v>
      </c>
      <c r="F746" s="2">
        <f>front!I746-front!H746</f>
        <v>6026.5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20839.010380557673</v>
      </c>
      <c r="J746" s="4">
        <f>D746/(constants!$A$4+constants!$B$4*data!D746+constants!$C$4*data!D746^2+constants!$D$4*data!D746^3+constants!$E$4*data!D746^4+constants!$F$4*data!D746^5+constants!$G$4*data!D746^6+constants!$H$4*data!D746^7)</f>
        <v>55414.803155173031</v>
      </c>
      <c r="K746" s="4">
        <f>E746/(constants!$A$4+constants!$B$4*data!E746+constants!$C$4*data!E746^2+constants!$D$4*data!E746^3+constants!$E$4*data!E746^4+constants!$F$4*data!E746^5+constants!$G$4*data!E746^6+constants!$H$4*data!E746^7)</f>
        <v>55414.803155173031</v>
      </c>
      <c r="L746" s="4">
        <f>F746/(constants!$A$4+constants!$B$4*data!F746+constants!$C$4*data!F746^2+constants!$D$4*data!F746^3+constants!$E$4*data!F746^4+constants!$F$4*data!F746^5+constants!$G$4*data!F746^6+constants!$H$4*data!F746^7)</f>
        <v>6014.9276325880064</v>
      </c>
      <c r="M746" s="4"/>
      <c r="N746" s="4"/>
      <c r="O746" s="4">
        <f t="shared" si="223"/>
        <v>34731.683967596116</v>
      </c>
      <c r="P746" s="4">
        <f t="shared" si="224"/>
        <v>11082.960631034606</v>
      </c>
      <c r="Q746" s="4">
        <f t="shared" si="224"/>
        <v>11082.960631034606</v>
      </c>
      <c r="R746" s="4">
        <f t="shared" si="225"/>
        <v>1002.4879387646678</v>
      </c>
      <c r="S746" s="4"/>
      <c r="T746" s="4"/>
      <c r="U746" s="4">
        <f t="shared" si="227"/>
        <v>1</v>
      </c>
      <c r="V746" s="4"/>
      <c r="W746" s="4"/>
      <c r="X746">
        <f>IF(front!E746&gt;$X$2,O746,P746)</f>
        <v>34731.683967596116</v>
      </c>
      <c r="Y746">
        <f t="shared" si="220"/>
        <v>34463.875534379265</v>
      </c>
      <c r="Z746">
        <f>SUMPRODUCT($B$7:$B$456,Y$7:Y$456,EXP(constants!$B$32+constants!$A$32*ABS($A$7:$A$456-$A746)))</f>
        <v>1.3994522750730624E-2</v>
      </c>
      <c r="AA746">
        <f t="shared" si="221"/>
        <v>34463.861539856516</v>
      </c>
      <c r="AB746">
        <f t="shared" si="228"/>
        <v>34459.703930836768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9.7357664304885826E-6</v>
      </c>
      <c r="AL746" s="17">
        <f t="shared" si="222"/>
        <v>2.8252611949391678E-10</v>
      </c>
      <c r="AQ746">
        <f t="shared" si="230"/>
        <v>2.8252611949391678E-10</v>
      </c>
    </row>
    <row r="747" spans="1:43" x14ac:dyDescent="0.2">
      <c r="A747">
        <f>front!A747</f>
        <v>535.28</v>
      </c>
      <c r="B747" s="1">
        <f t="shared" si="229"/>
        <v>0.45999999999992269</v>
      </c>
      <c r="C747">
        <f>front!D747-front!B747</f>
        <v>20639.53</v>
      </c>
      <c r="D747" s="2">
        <f>front!E747-front!C747</f>
        <v>52875.3</v>
      </c>
      <c r="E747" s="2">
        <f>IF(front!F747-front!C747&gt;0,front!F747-front!C747,0)</f>
        <v>52875.3</v>
      </c>
      <c r="F747" s="2">
        <f>front!I747-front!H747</f>
        <v>5998.6999999999989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20878.294146283126</v>
      </c>
      <c r="J747" s="4">
        <f>D747/(constants!$A$4+constants!$B$4*data!D747+constants!$C$4*data!D747^2+constants!$D$4*data!D747^3+constants!$E$4*data!D747^4+constants!$F$4*data!D747^5+constants!$G$4*data!D747^6+constants!$H$4*data!D747^7)</f>
        <v>55664.219292699527</v>
      </c>
      <c r="K747" s="4">
        <f>E747/(constants!$A$4+constants!$B$4*data!E747+constants!$C$4*data!E747^2+constants!$D$4*data!E747^3+constants!$E$4*data!E747^4+constants!$F$4*data!E747^5+constants!$G$4*data!E747^6+constants!$H$4*data!E747^7)</f>
        <v>55664.219292699527</v>
      </c>
      <c r="L747" s="4">
        <f>F747/(constants!$A$4+constants!$B$4*data!F747+constants!$C$4*data!F747^2+constants!$D$4*data!F747^3+constants!$E$4*data!F747^4+constants!$F$4*data!F747^5+constants!$G$4*data!F747^6+constants!$H$4*data!F747^7)</f>
        <v>5987.1411796620805</v>
      </c>
      <c r="M747" s="4"/>
      <c r="N747" s="4"/>
      <c r="O747" s="4">
        <f t="shared" si="223"/>
        <v>34797.15691047188</v>
      </c>
      <c r="P747" s="4">
        <f t="shared" si="224"/>
        <v>11132.843858539905</v>
      </c>
      <c r="Q747" s="4">
        <f t="shared" si="224"/>
        <v>11132.843858539905</v>
      </c>
      <c r="R747" s="4">
        <f t="shared" si="225"/>
        <v>997.85686327701342</v>
      </c>
      <c r="S747" s="4"/>
      <c r="T747" s="4"/>
      <c r="U747" s="4">
        <f t="shared" si="227"/>
        <v>1</v>
      </c>
      <c r="V747" s="4"/>
      <c r="W747" s="4"/>
      <c r="X747">
        <f>IF(front!E747&gt;$X$2,O747,P747)</f>
        <v>34797.15691047188</v>
      </c>
      <c r="Y747">
        <f t="shared" si="220"/>
        <v>34529.348477255029</v>
      </c>
      <c r="Z747">
        <f>SUMPRODUCT($B$7:$B$456,Y$7:Y$456,EXP(constants!$B$32+constants!$A$32*ABS($A$7:$A$456-$A747)))</f>
        <v>1.3633107657081747E-2</v>
      </c>
      <c r="AA747">
        <f t="shared" si="221"/>
        <v>34529.334844147372</v>
      </c>
      <c r="AB747">
        <f t="shared" si="228"/>
        <v>34525.177235127623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9.7654187014987945E-6</v>
      </c>
      <c r="AL747" s="17">
        <f t="shared" si="222"/>
        <v>2.828491982819707E-10</v>
      </c>
      <c r="AQ747">
        <f t="shared" si="230"/>
        <v>2.828491982819707E-10</v>
      </c>
    </row>
    <row r="748" spans="1:43" x14ac:dyDescent="0.2">
      <c r="A748">
        <f>front!A748</f>
        <v>535.73</v>
      </c>
      <c r="B748" s="1">
        <f t="shared" si="229"/>
        <v>0.45000000000004547</v>
      </c>
      <c r="C748">
        <f>front!D748-front!B748</f>
        <v>20797</v>
      </c>
      <c r="D748" s="2">
        <f>front!E748-front!C748</f>
        <v>52423.9</v>
      </c>
      <c r="E748" s="2">
        <f>IF(front!F748-front!C748&gt;0,front!F748-front!C748,0)</f>
        <v>52423.9</v>
      </c>
      <c r="F748" s="2">
        <f>front!I748-front!H748</f>
        <v>5712.9000000000015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21042.035974614686</v>
      </c>
      <c r="J748" s="4">
        <f>D748/(constants!$A$4+constants!$B$4*data!D748+constants!$C$4*data!D748^2+constants!$D$4*data!D748^3+constants!$E$4*data!D748^4+constants!$F$4*data!D748^5+constants!$G$4*data!D748^6+constants!$H$4*data!D748^7)</f>
        <v>55164.549576287158</v>
      </c>
      <c r="K748" s="4">
        <f>E748/(constants!$A$4+constants!$B$4*data!E748+constants!$C$4*data!E748^2+constants!$D$4*data!E748^3+constants!$E$4*data!E748^4+constants!$F$4*data!E748^5+constants!$G$4*data!E748^6+constants!$H$4*data!E748^7)</f>
        <v>55164.549576287158</v>
      </c>
      <c r="L748" s="4">
        <f>F748/(constants!$A$4+constants!$B$4*data!F748+constants!$C$4*data!F748^2+constants!$D$4*data!F748^3+constants!$E$4*data!F748^4+constants!$F$4*data!F748^5+constants!$G$4*data!F748^6+constants!$H$4*data!F748^7)</f>
        <v>5701.526666755005</v>
      </c>
      <c r="M748" s="4"/>
      <c r="N748" s="4"/>
      <c r="O748" s="4">
        <f t="shared" si="223"/>
        <v>35070.059957691148</v>
      </c>
      <c r="P748" s="4">
        <f t="shared" si="224"/>
        <v>11032.909915257431</v>
      </c>
      <c r="Q748" s="4">
        <f t="shared" si="224"/>
        <v>11032.909915257431</v>
      </c>
      <c r="R748" s="4">
        <f t="shared" si="225"/>
        <v>950.25444445916742</v>
      </c>
      <c r="S748" s="4"/>
      <c r="T748" s="4"/>
      <c r="U748" s="4">
        <f t="shared" si="227"/>
        <v>1</v>
      </c>
      <c r="V748" s="4"/>
      <c r="W748" s="4"/>
      <c r="X748">
        <f>IF(front!E748&gt;$X$2,O748,P748)</f>
        <v>35070.059957691148</v>
      </c>
      <c r="Y748">
        <f t="shared" si="220"/>
        <v>34802.251524474297</v>
      </c>
      <c r="Z748">
        <f>SUMPRODUCT($B$7:$B$456,Y$7:Y$456,EXP(constants!$B$32+constants!$A$32*ABS($A$7:$A$456-$A748)))</f>
        <v>1.3288582673800019E-2</v>
      </c>
      <c r="AA748">
        <f t="shared" si="221"/>
        <v>34802.238235891622</v>
      </c>
      <c r="AB748">
        <f t="shared" si="228"/>
        <v>34798.080626871873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9.7944262256207578E-6</v>
      </c>
      <c r="AL748" s="17">
        <f t="shared" si="222"/>
        <v>2.8146455348049507E-10</v>
      </c>
      <c r="AQ748">
        <f t="shared" si="230"/>
        <v>2.8146455348049507E-10</v>
      </c>
    </row>
    <row r="749" spans="1:43" x14ac:dyDescent="0.2">
      <c r="A749">
        <f>front!A749</f>
        <v>536.19000000000005</v>
      </c>
      <c r="B749" s="1">
        <f t="shared" si="229"/>
        <v>0.46000000000003638</v>
      </c>
      <c r="C749">
        <f>front!D749-front!B749</f>
        <v>20861.13</v>
      </c>
      <c r="D749" s="2">
        <f>front!E749-front!C749</f>
        <v>52827.199999999997</v>
      </c>
      <c r="E749" s="2">
        <f>IF(front!F749-front!C749&gt;0,front!F749-front!C749,0)</f>
        <v>52827.199999999997</v>
      </c>
      <c r="F749" s="2">
        <f>front!I749-front!H749</f>
        <v>5449.4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21108.742014388507</v>
      </c>
      <c r="J749" s="4">
        <f>D749/(constants!$A$4+constants!$B$4*data!D749+constants!$C$4*data!D749^2+constants!$D$4*data!D749^3+constants!$E$4*data!D749^4+constants!$F$4*data!D749^5+constants!$G$4*data!D749^6+constants!$H$4*data!D749^7)</f>
        <v>55610.966451123772</v>
      </c>
      <c r="K749" s="4">
        <f>E749/(constants!$A$4+constants!$B$4*data!E749+constants!$C$4*data!E749^2+constants!$D$4*data!E749^3+constants!$E$4*data!E749^4+constants!$F$4*data!E749^5+constants!$G$4*data!E749^6+constants!$H$4*data!E749^7)</f>
        <v>55610.966451123772</v>
      </c>
      <c r="L749" s="4">
        <f>F749/(constants!$A$4+constants!$B$4*data!F749+constants!$C$4*data!F749^2+constants!$D$4*data!F749^3+constants!$E$4*data!F749^4+constants!$F$4*data!F749^5+constants!$G$4*data!F749^6+constants!$H$4*data!F749^7)</f>
        <v>5438.2673259214653</v>
      </c>
      <c r="M749" s="4"/>
      <c r="N749" s="4"/>
      <c r="O749" s="4">
        <f t="shared" si="223"/>
        <v>35181.236690647507</v>
      </c>
      <c r="P749" s="4">
        <f t="shared" si="224"/>
        <v>11122.193290224755</v>
      </c>
      <c r="Q749" s="4">
        <f t="shared" si="224"/>
        <v>11122.193290224755</v>
      </c>
      <c r="R749" s="4">
        <f t="shared" si="225"/>
        <v>906.37788765357766</v>
      </c>
      <c r="S749" s="4"/>
      <c r="T749" s="4"/>
      <c r="U749" s="4">
        <f t="shared" si="227"/>
        <v>1</v>
      </c>
      <c r="V749" s="4"/>
      <c r="W749" s="4"/>
      <c r="X749">
        <f>IF(front!E749&gt;$X$2,O749,P749)</f>
        <v>35181.236690647507</v>
      </c>
      <c r="Y749">
        <f t="shared" si="220"/>
        <v>34913.428257430656</v>
      </c>
      <c r="Z749">
        <f>SUMPRODUCT($B$7:$B$456,Y$7:Y$456,EXP(constants!$B$32+constants!$A$32*ABS($A$7:$A$456-$A749)))</f>
        <v>1.2945398812723899E-2</v>
      </c>
      <c r="AA749">
        <f t="shared" si="221"/>
        <v>34913.415312031844</v>
      </c>
      <c r="AB749">
        <f t="shared" si="228"/>
        <v>34909.257703012096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9.8240779292000764E-6</v>
      </c>
      <c r="AL749" s="17">
        <f t="shared" si="222"/>
        <v>2.8141755441429565E-10</v>
      </c>
      <c r="AQ749">
        <f t="shared" si="230"/>
        <v>2.8141755441429565E-10</v>
      </c>
    </row>
    <row r="750" spans="1:43" x14ac:dyDescent="0.2">
      <c r="A750">
        <f>front!A750</f>
        <v>536.65</v>
      </c>
      <c r="B750" s="1">
        <f t="shared" si="229"/>
        <v>0.45999999999992269</v>
      </c>
      <c r="C750">
        <f>front!D750-front!B750</f>
        <v>20996.34</v>
      </c>
      <c r="D750" s="2">
        <f>front!E750-front!C750</f>
        <v>52303.5</v>
      </c>
      <c r="E750" s="2">
        <f>IF(front!F750-front!C750&gt;0,front!F750-front!C750,0)</f>
        <v>52303.5</v>
      </c>
      <c r="F750" s="2">
        <f>front!I750-front!H750</f>
        <v>5188.5000000000018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21249.424508306769</v>
      </c>
      <c r="J750" s="4">
        <f>D750/(constants!$A$4+constants!$B$4*data!D750+constants!$C$4*data!D750^2+constants!$D$4*data!D750^3+constants!$E$4*data!D750^4+constants!$F$4*data!D750^5+constants!$G$4*data!D750^6+constants!$H$4*data!D750^7)</f>
        <v>55031.30611708283</v>
      </c>
      <c r="K750" s="4">
        <f>E750/(constants!$A$4+constants!$B$4*data!E750+constants!$C$4*data!E750^2+constants!$D$4*data!E750^3+constants!$E$4*data!E750^4+constants!$F$4*data!E750^5+constants!$G$4*data!E750^6+constants!$H$4*data!E750^7)</f>
        <v>55031.30611708283</v>
      </c>
      <c r="L750" s="4">
        <f>F750/(constants!$A$4+constants!$B$4*data!F750+constants!$C$4*data!F750^2+constants!$D$4*data!F750^3+constants!$E$4*data!F750^4+constants!$F$4*data!F750^5+constants!$G$4*data!F750^6+constants!$H$4*data!F750^7)</f>
        <v>5177.6648959106651</v>
      </c>
      <c r="M750" s="4"/>
      <c r="N750" s="4"/>
      <c r="O750" s="4">
        <f t="shared" si="223"/>
        <v>35415.707513844616</v>
      </c>
      <c r="P750" s="4">
        <f t="shared" si="224"/>
        <v>11006.261223416564</v>
      </c>
      <c r="Q750" s="4">
        <f t="shared" si="224"/>
        <v>11006.261223416564</v>
      </c>
      <c r="R750" s="4">
        <f t="shared" si="225"/>
        <v>862.94414931844426</v>
      </c>
      <c r="S750" s="4"/>
      <c r="T750" s="4"/>
      <c r="U750" s="4">
        <f t="shared" si="227"/>
        <v>1</v>
      </c>
      <c r="V750" s="4"/>
      <c r="W750" s="4"/>
      <c r="X750">
        <f>IF(front!E750&gt;$X$2,O750,P750)</f>
        <v>35415.707513844616</v>
      </c>
      <c r="Y750">
        <f t="shared" si="220"/>
        <v>35147.899080627765</v>
      </c>
      <c r="Z750">
        <f>SUMPRODUCT($B$7:$B$456,Y$7:Y$456,EXP(constants!$B$32+constants!$A$32*ABS($A$7:$A$456-$A750)))</f>
        <v>1.2611077835327337E-2</v>
      </c>
      <c r="AA750">
        <f t="shared" si="221"/>
        <v>35147.886469549929</v>
      </c>
      <c r="AB750">
        <f t="shared" si="228"/>
        <v>35143.72886053018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9.8537288962204708E-6</v>
      </c>
      <c r="AL750" s="17">
        <f t="shared" si="222"/>
        <v>2.8038370473792166E-10</v>
      </c>
      <c r="AQ750">
        <f t="shared" si="230"/>
        <v>2.8038370473792166E-10</v>
      </c>
    </row>
    <row r="751" spans="1:43" x14ac:dyDescent="0.2">
      <c r="A751">
        <f>front!A751</f>
        <v>537.11</v>
      </c>
      <c r="B751" s="1">
        <f t="shared" si="229"/>
        <v>0.46000000000003638</v>
      </c>
      <c r="C751">
        <f>front!D751-front!B751</f>
        <v>21059.670000000002</v>
      </c>
      <c r="D751" s="2">
        <f>front!E751-front!C751</f>
        <v>53071.9</v>
      </c>
      <c r="E751" s="2">
        <f>IF(front!F751-front!C751&gt;0,front!F751-front!C751,0)</f>
        <v>53071.9</v>
      </c>
      <c r="F751" s="2">
        <f>front!I751-front!H751</f>
        <v>5415.2000000000007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21315.336914644588</v>
      </c>
      <c r="J751" s="4">
        <f>D751/(constants!$A$4+constants!$B$4*data!D751+constants!$C$4*data!D751^2+constants!$D$4*data!D751^3+constants!$E$4*data!D751^4+constants!$F$4*data!D751^5+constants!$G$4*data!D751^6+constants!$H$4*data!D751^7)</f>
        <v>55881.905600825594</v>
      </c>
      <c r="K751" s="4">
        <f>E751/(constants!$A$4+constants!$B$4*data!E751+constants!$C$4*data!E751^2+constants!$D$4*data!E751^3+constants!$E$4*data!E751^4+constants!$F$4*data!E751^5+constants!$G$4*data!E751^6+constants!$H$4*data!E751^7)</f>
        <v>55881.905600825594</v>
      </c>
      <c r="L751" s="4">
        <f>F751/(constants!$A$4+constants!$B$4*data!F751+constants!$C$4*data!F751^2+constants!$D$4*data!F751^3+constants!$E$4*data!F751^4+constants!$F$4*data!F751^5+constants!$G$4*data!F751^6+constants!$H$4*data!F751^7)</f>
        <v>5404.1031082523568</v>
      </c>
      <c r="M751" s="4"/>
      <c r="N751" s="4"/>
      <c r="O751" s="4">
        <f t="shared" si="223"/>
        <v>35525.561524407647</v>
      </c>
      <c r="P751" s="4">
        <f t="shared" si="224"/>
        <v>11176.381120165119</v>
      </c>
      <c r="Q751" s="4">
        <f t="shared" si="224"/>
        <v>11176.381120165119</v>
      </c>
      <c r="R751" s="4">
        <f t="shared" si="225"/>
        <v>900.68385137539281</v>
      </c>
      <c r="S751" s="4"/>
      <c r="T751" s="4"/>
      <c r="U751" s="4">
        <f t="shared" si="227"/>
        <v>1</v>
      </c>
      <c r="V751" s="4"/>
      <c r="W751" s="4"/>
      <c r="X751">
        <f>IF(front!E751&gt;$X$2,O751,P751)</f>
        <v>35525.561524407647</v>
      </c>
      <c r="Y751">
        <f t="shared" si="220"/>
        <v>35257.753091190796</v>
      </c>
      <c r="Z751">
        <f>SUMPRODUCT($B$7:$B$456,Y$7:Y$456,EXP(constants!$B$32+constants!$A$32*ABS($A$7:$A$456-$A751)))</f>
        <v>1.2285390853495014E-2</v>
      </c>
      <c r="AA751">
        <f t="shared" si="221"/>
        <v>35257.740805799942</v>
      </c>
      <c r="AB751">
        <f t="shared" si="228"/>
        <v>35253.583196780193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9.8833788254785667E-6</v>
      </c>
      <c r="AL751" s="17">
        <f t="shared" si="222"/>
        <v>2.803510431921497E-10</v>
      </c>
      <c r="AQ751">
        <f t="shared" si="230"/>
        <v>2.803510431921497E-10</v>
      </c>
    </row>
    <row r="752" spans="1:43" x14ac:dyDescent="0.2">
      <c r="A752">
        <f>front!A752</f>
        <v>537.57000000000005</v>
      </c>
      <c r="B752" s="1">
        <f t="shared" si="229"/>
        <v>0.46000000000003638</v>
      </c>
      <c r="C752">
        <f>front!D752-front!B752</f>
        <v>21138.34</v>
      </c>
      <c r="D752" s="2">
        <f>front!E752-front!C752</f>
        <v>52244.800000000003</v>
      </c>
      <c r="E752" s="2">
        <f>IF(front!F752-front!C752&gt;0,front!F752-front!C752,0)</f>
        <v>52244.800000000003</v>
      </c>
      <c r="F752" s="2">
        <f>front!I752-front!H752</f>
        <v>5717.4000000000015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21397.231836252282</v>
      </c>
      <c r="J752" s="4">
        <f>D752/(constants!$A$4+constants!$B$4*data!D752+constants!$C$4*data!D752^2+constants!$D$4*data!D752^3+constants!$E$4*data!D752^4+constants!$F$4*data!D752^5+constants!$G$4*data!D752^6+constants!$H$4*data!D752^7)</f>
        <v>54966.348872421811</v>
      </c>
      <c r="K752" s="4">
        <f>E752/(constants!$A$4+constants!$B$4*data!E752+constants!$C$4*data!E752^2+constants!$D$4*data!E752^3+constants!$E$4*data!E752^4+constants!$F$4*data!E752^5+constants!$G$4*data!E752^6+constants!$H$4*data!E752^7)</f>
        <v>54966.348872421811</v>
      </c>
      <c r="L752" s="4">
        <f>F752/(constants!$A$4+constants!$B$4*data!F752+constants!$C$4*data!F752^2+constants!$D$4*data!F752^3+constants!$E$4*data!F752^4+constants!$F$4*data!F752^5+constants!$G$4*data!F752^6+constants!$H$4*data!F752^7)</f>
        <v>5706.0231169285316</v>
      </c>
      <c r="M752" s="4"/>
      <c r="N752" s="4"/>
      <c r="O752" s="4">
        <f t="shared" si="223"/>
        <v>35662.053060420469</v>
      </c>
      <c r="P752" s="4">
        <f t="shared" si="224"/>
        <v>10993.269774484361</v>
      </c>
      <c r="Q752" s="4">
        <f t="shared" si="224"/>
        <v>10993.269774484361</v>
      </c>
      <c r="R752" s="4">
        <f t="shared" si="225"/>
        <v>951.00385282142202</v>
      </c>
      <c r="S752" s="4"/>
      <c r="T752" s="4"/>
      <c r="U752" s="4">
        <f t="shared" si="227"/>
        <v>1</v>
      </c>
      <c r="V752" s="4"/>
      <c r="W752" s="4"/>
      <c r="X752">
        <f>IF(front!E752&gt;$X$2,O752,P752)</f>
        <v>35662.053060420469</v>
      </c>
      <c r="Y752">
        <f t="shared" si="220"/>
        <v>35394.244627203618</v>
      </c>
      <c r="Z752">
        <f>SUMPRODUCT($B$7:$B$456,Y$7:Y$456,EXP(constants!$B$32+constants!$A$32*ABS($A$7:$A$456-$A752)))</f>
        <v>1.1968114890254452E-2</v>
      </c>
      <c r="AA752">
        <f t="shared" si="221"/>
        <v>35394.232659088724</v>
      </c>
      <c r="AB752">
        <f t="shared" si="228"/>
        <v>35390.075050068976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9.9130274163930438E-6</v>
      </c>
      <c r="AL752" s="17">
        <f t="shared" si="222"/>
        <v>2.8010755564570985E-10</v>
      </c>
      <c r="AQ752">
        <f t="shared" si="230"/>
        <v>2.8010755564570985E-10</v>
      </c>
    </row>
    <row r="753" spans="1:43" x14ac:dyDescent="0.2">
      <c r="A753">
        <f>front!A753</f>
        <v>538.03</v>
      </c>
      <c r="B753" s="1">
        <f t="shared" si="229"/>
        <v>0.45999999999992269</v>
      </c>
      <c r="C753">
        <f>front!D753-front!B753</f>
        <v>21215.670000000002</v>
      </c>
      <c r="D753" s="2">
        <f>front!E753-front!C753</f>
        <v>52640.6</v>
      </c>
      <c r="E753" s="2">
        <f>IF(front!F753-front!C753&gt;0,front!F753-front!C753,0)</f>
        <v>52640.6</v>
      </c>
      <c r="F753" s="2">
        <f>front!I753-front!H753</f>
        <v>6061.9000000000015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21477.750138523614</v>
      </c>
      <c r="J753" s="4">
        <f>D753/(constants!$A$4+constants!$B$4*data!D753+constants!$C$4*data!D753^2+constants!$D$4*data!D753^3+constants!$E$4*data!D753^4+constants!$F$4*data!D753^5+constants!$G$4*data!D753^6+constants!$H$4*data!D753^7)</f>
        <v>55404.39804508815</v>
      </c>
      <c r="K753" s="4">
        <f>E753/(constants!$A$4+constants!$B$4*data!E753+constants!$C$4*data!E753^2+constants!$D$4*data!E753^3+constants!$E$4*data!E753^4+constants!$F$4*data!E753^5+constants!$G$4*data!E753^6+constants!$H$4*data!E753^7)</f>
        <v>55404.39804508815</v>
      </c>
      <c r="L753" s="4">
        <f>F753/(constants!$A$4+constants!$B$4*data!F753+constants!$C$4*data!F753^2+constants!$D$4*data!F753^3+constants!$E$4*data!F753^4+constants!$F$4*data!F753^5+constants!$G$4*data!F753^6+constants!$H$4*data!F753^7)</f>
        <v>6050.3115825738687</v>
      </c>
      <c r="M753" s="4"/>
      <c r="N753" s="4"/>
      <c r="O753" s="4">
        <f t="shared" si="223"/>
        <v>35796.250230872683</v>
      </c>
      <c r="P753" s="4">
        <f t="shared" si="224"/>
        <v>11080.879609017629</v>
      </c>
      <c r="Q753" s="4">
        <f t="shared" si="224"/>
        <v>11080.879609017629</v>
      </c>
      <c r="R753" s="4">
        <f t="shared" si="225"/>
        <v>1008.3852637623114</v>
      </c>
      <c r="S753" s="4"/>
      <c r="T753" s="4"/>
      <c r="U753" s="4">
        <f t="shared" si="227"/>
        <v>1</v>
      </c>
      <c r="V753" s="4"/>
      <c r="W753" s="4"/>
      <c r="X753">
        <f>IF(front!E753&gt;$X$2,O753,P753)</f>
        <v>35796.250230872683</v>
      </c>
      <c r="Y753">
        <f t="shared" si="220"/>
        <v>35528.441797655832</v>
      </c>
      <c r="Z753">
        <f>SUMPRODUCT($B$7:$B$456,Y$7:Y$456,EXP(constants!$B$32+constants!$A$32*ABS($A$7:$A$456-$A753)))</f>
        <v>1.1659032727117737E-2</v>
      </c>
      <c r="AA753">
        <f t="shared" si="221"/>
        <v>35528.430138623102</v>
      </c>
      <c r="AB753">
        <f t="shared" si="228"/>
        <v>35524.272529603353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9.9426743690039177E-6</v>
      </c>
      <c r="AL753" s="17">
        <f t="shared" si="222"/>
        <v>2.7988396836890646E-10</v>
      </c>
      <c r="AQ753">
        <f t="shared" si="230"/>
        <v>2.7988396836890646E-10</v>
      </c>
    </row>
    <row r="754" spans="1:43" x14ac:dyDescent="0.2">
      <c r="A754">
        <f>front!A754</f>
        <v>538.49</v>
      </c>
      <c r="B754" s="1">
        <f t="shared" si="229"/>
        <v>0.46000000000003638</v>
      </c>
      <c r="C754">
        <f>front!D754-front!B754</f>
        <v>21346.93</v>
      </c>
      <c r="D754" s="2">
        <f>front!E754-front!C754</f>
        <v>52624</v>
      </c>
      <c r="E754" s="2">
        <f>IF(front!F754-front!C754&gt;0,front!F754-front!C754,0)</f>
        <v>52624</v>
      </c>
      <c r="F754" s="2">
        <f>front!I754-front!H754</f>
        <v>6143.8000000000011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21614.463397284206</v>
      </c>
      <c r="J754" s="4">
        <f>D754/(constants!$A$4+constants!$B$4*data!D754+constants!$C$4*data!D754^2+constants!$D$4*data!D754^3+constants!$E$4*data!D754^4+constants!$F$4*data!D754^5+constants!$G$4*data!D754^6+constants!$H$4*data!D754^7)</f>
        <v>55386.023266252698</v>
      </c>
      <c r="K754" s="4">
        <f>E754/(constants!$A$4+constants!$B$4*data!E754+constants!$C$4*data!E754^2+constants!$D$4*data!E754^3+constants!$E$4*data!E754^4+constants!$F$4*data!E754^5+constants!$G$4*data!E754^6+constants!$H$4*data!E754^7)</f>
        <v>55386.023266252698</v>
      </c>
      <c r="L754" s="4">
        <f>F754/(constants!$A$4+constants!$B$4*data!F754+constants!$C$4*data!F754^2+constants!$D$4*data!F754^3+constants!$E$4*data!F754^4+constants!$F$4*data!F754^5+constants!$G$4*data!F754^6+constants!$H$4*data!F754^7)</f>
        <v>6132.1796892896291</v>
      </c>
      <c r="M754" s="4"/>
      <c r="N754" s="4"/>
      <c r="O754" s="4">
        <f t="shared" si="223"/>
        <v>36024.10566214034</v>
      </c>
      <c r="P754" s="4">
        <f t="shared" si="224"/>
        <v>11077.204653250539</v>
      </c>
      <c r="Q754" s="4">
        <f t="shared" si="224"/>
        <v>11077.204653250539</v>
      </c>
      <c r="R754" s="4">
        <f t="shared" si="225"/>
        <v>1022.0299482149383</v>
      </c>
      <c r="S754" s="4"/>
      <c r="T754" s="4"/>
      <c r="U754" s="4">
        <f t="shared" si="227"/>
        <v>1</v>
      </c>
      <c r="V754" s="4"/>
      <c r="W754" s="4"/>
      <c r="X754">
        <f>IF(front!E754&gt;$X$2,O754,P754)</f>
        <v>36024.10566214034</v>
      </c>
      <c r="Y754">
        <f t="shared" si="220"/>
        <v>35756.297228923489</v>
      </c>
      <c r="Z754">
        <f>SUMPRODUCT($B$7:$B$456,Y$7:Y$456,EXP(constants!$B$32+constants!$A$32*ABS($A$7:$A$456-$A754)))</f>
        <v>1.1357932755365747E-2</v>
      </c>
      <c r="AA754">
        <f t="shared" si="221"/>
        <v>35756.28587099073</v>
      </c>
      <c r="AB754">
        <f t="shared" si="228"/>
        <v>35752.128261970982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9.9723193839902602E-6</v>
      </c>
      <c r="AL754" s="17">
        <f t="shared" si="222"/>
        <v>2.7892939158527439E-10</v>
      </c>
      <c r="AQ754">
        <f t="shared" si="230"/>
        <v>2.7892939158527439E-10</v>
      </c>
    </row>
    <row r="755" spans="1:43" x14ac:dyDescent="0.2">
      <c r="A755">
        <f>front!A755</f>
        <v>538.95000000000005</v>
      </c>
      <c r="B755" s="1">
        <f t="shared" si="229"/>
        <v>0.46000000000003638</v>
      </c>
      <c r="C755">
        <f>front!D755-front!B755</f>
        <v>21397.93</v>
      </c>
      <c r="D755" s="2">
        <f>front!E755-front!C755</f>
        <v>51617.599999999999</v>
      </c>
      <c r="E755" s="2">
        <f>IF(front!F755-front!C755&gt;0,front!F755-front!C755,0)</f>
        <v>51617.599999999999</v>
      </c>
      <c r="F755" s="2">
        <f>front!I755-front!H755</f>
        <v>6177.6999999999989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21667.5962430734</v>
      </c>
      <c r="J755" s="4">
        <f>D755/(constants!$A$4+constants!$B$4*data!D755+constants!$C$4*data!D755^2+constants!$D$4*data!D755^3+constants!$E$4*data!D755^4+constants!$F$4*data!D755^5+constants!$G$4*data!D755^6+constants!$H$4*data!D755^7)</f>
        <v>54272.461853078639</v>
      </c>
      <c r="K755" s="4">
        <f>E755/(constants!$A$4+constants!$B$4*data!E755+constants!$C$4*data!E755^2+constants!$D$4*data!E755^3+constants!$E$4*data!E755^4+constants!$F$4*data!E755^5+constants!$G$4*data!E755^6+constants!$H$4*data!E755^7)</f>
        <v>54272.461853078639</v>
      </c>
      <c r="L755" s="4">
        <f>F755/(constants!$A$4+constants!$B$4*data!F755+constants!$C$4*data!F755^2+constants!$D$4*data!F755^3+constants!$E$4*data!F755^4+constants!$F$4*data!F755^5+constants!$G$4*data!F755^6+constants!$H$4*data!F755^7)</f>
        <v>6166.0686648438705</v>
      </c>
      <c r="M755" s="4"/>
      <c r="N755" s="4"/>
      <c r="O755" s="4">
        <f t="shared" si="223"/>
        <v>36112.660405122333</v>
      </c>
      <c r="P755" s="4">
        <f t="shared" si="224"/>
        <v>10854.492370615728</v>
      </c>
      <c r="Q755" s="4">
        <f t="shared" si="224"/>
        <v>10854.492370615728</v>
      </c>
      <c r="R755" s="4">
        <f t="shared" si="225"/>
        <v>1027.6781108073117</v>
      </c>
      <c r="S755" s="4"/>
      <c r="T755" s="4"/>
      <c r="U755" s="4">
        <f t="shared" si="227"/>
        <v>1</v>
      </c>
      <c r="V755" s="4"/>
      <c r="W755" s="4"/>
      <c r="X755">
        <f>IF(front!E755&gt;$X$2,O755,P755)</f>
        <v>36112.660405122333</v>
      </c>
      <c r="Y755">
        <f t="shared" si="220"/>
        <v>35844.851971905482</v>
      </c>
      <c r="Z755">
        <f>SUMPRODUCT($B$7:$B$456,Y$7:Y$456,EXP(constants!$B$32+constants!$A$32*ABS($A$7:$A$456-$A755)))</f>
        <v>1.1064608831173706E-2</v>
      </c>
      <c r="AA755">
        <f t="shared" si="221"/>
        <v>35844.840907296653</v>
      </c>
      <c r="AB755">
        <f t="shared" si="228"/>
        <v>35840.683298276905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1.0001962162672692E-5</v>
      </c>
      <c r="AL755" s="17">
        <f t="shared" si="222"/>
        <v>2.790672844999457E-10</v>
      </c>
      <c r="AQ755">
        <f t="shared" si="230"/>
        <v>2.790672844999457E-10</v>
      </c>
    </row>
    <row r="756" spans="1:43" x14ac:dyDescent="0.2">
      <c r="A756">
        <f>front!A756</f>
        <v>539.41</v>
      </c>
      <c r="B756" s="1">
        <f t="shared" si="229"/>
        <v>0.45999999999992269</v>
      </c>
      <c r="C756">
        <f>front!D756-front!B756</f>
        <v>21488.2</v>
      </c>
      <c r="D756" s="2">
        <f>front!E756-front!C756</f>
        <v>52230</v>
      </c>
      <c r="E756" s="2">
        <f>IF(front!F756-front!C756&gt;0,front!F756-front!C756,0)</f>
        <v>52230</v>
      </c>
      <c r="F756" s="2">
        <f>front!I756-front!H756</f>
        <v>6107.2000000000007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21761.660566701223</v>
      </c>
      <c r="J756" s="4">
        <f>D756/(constants!$A$4+constants!$B$4*data!D756+constants!$C$4*data!D756^2+constants!$D$4*data!D756^3+constants!$E$4*data!D756^4+constants!$F$4*data!D756^5+constants!$G$4*data!D756^6+constants!$H$4*data!D756^7)</f>
        <v>54949.971691046609</v>
      </c>
      <c r="K756" s="4">
        <f>E756/(constants!$A$4+constants!$B$4*data!E756+constants!$C$4*data!E756^2+constants!$D$4*data!E756^3+constants!$E$4*data!E756^4+constants!$F$4*data!E756^5+constants!$G$4*data!E756^6+constants!$H$4*data!E756^7)</f>
        <v>54949.971691046609</v>
      </c>
      <c r="L756" s="4">
        <f>F756/(constants!$A$4+constants!$B$4*data!F756+constants!$C$4*data!F756^2+constants!$D$4*data!F756^3+constants!$E$4*data!F756^4+constants!$F$4*data!F756^5+constants!$G$4*data!F756^6+constants!$H$4*data!F756^7)</f>
        <v>6095.5930296611668</v>
      </c>
      <c r="M756" s="4"/>
      <c r="N756" s="4"/>
      <c r="O756" s="4">
        <f t="shared" si="223"/>
        <v>36269.434277835368</v>
      </c>
      <c r="P756" s="4">
        <f t="shared" si="224"/>
        <v>10989.994338209322</v>
      </c>
      <c r="Q756" s="4">
        <f t="shared" si="224"/>
        <v>10989.994338209322</v>
      </c>
      <c r="R756" s="4">
        <f t="shared" si="225"/>
        <v>1015.9321716101944</v>
      </c>
      <c r="S756" s="4"/>
      <c r="T756" s="4"/>
      <c r="U756" s="4">
        <f t="shared" si="227"/>
        <v>1</v>
      </c>
      <c r="V756" s="4"/>
      <c r="W756" s="4"/>
      <c r="X756">
        <f>IF(front!E756&gt;$X$2,O756,P756)</f>
        <v>36269.434277835368</v>
      </c>
      <c r="Y756">
        <f t="shared" si="220"/>
        <v>36001.625844618517</v>
      </c>
      <c r="Z756">
        <f>SUMPRODUCT($B$7:$B$456,Y$7:Y$456,EXP(constants!$B$32+constants!$A$32*ABS($A$7:$A$456-$A756)))</f>
        <v>1.0778860134477482E-2</v>
      </c>
      <c r="AA756">
        <f t="shared" si="221"/>
        <v>36001.615065758378</v>
      </c>
      <c r="AB756">
        <f t="shared" si="228"/>
        <v>35997.45745673863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1.003160240702618E-5</v>
      </c>
      <c r="AL756" s="17">
        <f t="shared" si="222"/>
        <v>2.7867530419563813E-10</v>
      </c>
      <c r="AQ756">
        <f t="shared" si="230"/>
        <v>2.7867530419563813E-10</v>
      </c>
    </row>
    <row r="757" spans="1:43" x14ac:dyDescent="0.2">
      <c r="A757">
        <f>front!A757</f>
        <v>539.87</v>
      </c>
      <c r="B757" s="1">
        <f t="shared" si="229"/>
        <v>0.46000000000003638</v>
      </c>
      <c r="C757">
        <f>front!D757-front!B757</f>
        <v>21565.73</v>
      </c>
      <c r="D757" s="2">
        <f>front!E757-front!C757</f>
        <v>49401.3</v>
      </c>
      <c r="E757" s="2">
        <f>IF(front!F757-front!C757&gt;0,front!F757-front!C757,0)</f>
        <v>49401.3</v>
      </c>
      <c r="F757" s="2">
        <f>front!I757-front!H757</f>
        <v>5837.0999999999985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21842.468915689122</v>
      </c>
      <c r="J757" s="4">
        <f>D757/(constants!$A$4+constants!$B$4*data!D757+constants!$C$4*data!D757^2+constants!$D$4*data!D757^3+constants!$E$4*data!D757^4+constants!$F$4*data!D757^5+constants!$G$4*data!D757^6+constants!$H$4*data!D757^7)</f>
        <v>51822.727194119987</v>
      </c>
      <c r="K757" s="4">
        <f>E757/(constants!$A$4+constants!$B$4*data!E757+constants!$C$4*data!E757^2+constants!$D$4*data!E757^3+constants!$E$4*data!E757^4+constants!$F$4*data!E757^5+constants!$G$4*data!E757^6+constants!$H$4*data!E757^7)</f>
        <v>51822.727194119987</v>
      </c>
      <c r="L757" s="4">
        <f>F757/(constants!$A$4+constants!$B$4*data!F757+constants!$C$4*data!F757^2+constants!$D$4*data!F757^3+constants!$E$4*data!F757^4+constants!$F$4*data!F757^5+constants!$G$4*data!F757^6+constants!$H$4*data!F757^7)</f>
        <v>5825.6359384498091</v>
      </c>
      <c r="M757" s="4"/>
      <c r="N757" s="4"/>
      <c r="O757" s="4">
        <f t="shared" si="223"/>
        <v>36404.114859481873</v>
      </c>
      <c r="P757" s="4">
        <f t="shared" si="224"/>
        <v>10364.545438823998</v>
      </c>
      <c r="Q757" s="4">
        <f t="shared" si="224"/>
        <v>10364.545438823998</v>
      </c>
      <c r="R757" s="4">
        <f t="shared" si="225"/>
        <v>970.93932307496823</v>
      </c>
      <c r="S757" s="4"/>
      <c r="T757" s="4"/>
      <c r="U757" s="4">
        <f t="shared" si="227"/>
        <v>1</v>
      </c>
      <c r="V757" s="4"/>
      <c r="W757" s="4"/>
      <c r="X757">
        <f>IF(front!E757&gt;$X$2,O757,P757)</f>
        <v>36404.114859481873</v>
      </c>
      <c r="Y757">
        <f t="shared" ref="Y757:Y820" si="231">X757-$U$4</f>
        <v>36136.306426265022</v>
      </c>
      <c r="Z757">
        <f>SUMPRODUCT($B$7:$B$456,Y$7:Y$456,EXP(constants!$B$32+constants!$A$32*ABS($A$7:$A$456-$A757)))</f>
        <v>1.0500491031484819E-2</v>
      </c>
      <c r="AA757">
        <f t="shared" si="221"/>
        <v>36136.295925773993</v>
      </c>
      <c r="AB757">
        <f t="shared" si="228"/>
        <v>36132.138316754244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1.0061239819684985E-5</v>
      </c>
      <c r="AL757" s="17">
        <f t="shared" si="222"/>
        <v>2.7845680572466013E-10</v>
      </c>
      <c r="AQ757">
        <f t="shared" si="230"/>
        <v>2.7845680572466013E-10</v>
      </c>
    </row>
    <row r="758" spans="1:43" x14ac:dyDescent="0.2">
      <c r="A758">
        <f>front!A758</f>
        <v>540.33000000000004</v>
      </c>
      <c r="B758" s="1">
        <f t="shared" si="229"/>
        <v>0.46000000000003638</v>
      </c>
      <c r="C758">
        <f>front!D758-front!B758</f>
        <v>21714.400000000001</v>
      </c>
      <c r="D758" s="2">
        <f>front!E758-front!C758</f>
        <v>53212.7</v>
      </c>
      <c r="E758" s="2">
        <f>IF(front!F758-front!C758&gt;0,front!F758-front!C758,0)</f>
        <v>53212.7</v>
      </c>
      <c r="F758" s="2">
        <f>front!I758-front!H758</f>
        <v>5933.1999999999989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21997.475711918443</v>
      </c>
      <c r="J758" s="4">
        <f>D758/(constants!$A$4+constants!$B$4*data!D758+constants!$C$4*data!D758^2+constants!$D$4*data!D758^3+constants!$E$4*data!D758^4+constants!$F$4*data!D758^5+constants!$G$4*data!D758^6+constants!$H$4*data!D758^7)</f>
        <v>56037.832991051189</v>
      </c>
      <c r="K758" s="4">
        <f>E758/(constants!$A$4+constants!$B$4*data!E758+constants!$C$4*data!E758^2+constants!$D$4*data!E758^3+constants!$E$4*data!E758^4+constants!$F$4*data!E758^5+constants!$G$4*data!E758^6+constants!$H$4*data!E758^7)</f>
        <v>56037.832991051189</v>
      </c>
      <c r="L758" s="4">
        <f>F758/(constants!$A$4+constants!$B$4*data!F758+constants!$C$4*data!F758^2+constants!$D$4*data!F758^3+constants!$E$4*data!F758^4+constants!$F$4*data!F758^5+constants!$G$4*data!F758^6+constants!$H$4*data!F758^7)</f>
        <v>5921.6763301359451</v>
      </c>
      <c r="M758" s="4"/>
      <c r="N758" s="4"/>
      <c r="O758" s="4">
        <f t="shared" si="223"/>
        <v>36662.459519864075</v>
      </c>
      <c r="P758" s="4">
        <f t="shared" si="224"/>
        <v>11207.566598210238</v>
      </c>
      <c r="Q758" s="4">
        <f t="shared" si="224"/>
        <v>11207.566598210238</v>
      </c>
      <c r="R758" s="4">
        <f t="shared" si="225"/>
        <v>986.94605502265756</v>
      </c>
      <c r="S758" s="4"/>
      <c r="T758" s="4"/>
      <c r="U758" s="4">
        <f t="shared" si="227"/>
        <v>1</v>
      </c>
      <c r="V758" s="4"/>
      <c r="W758" s="4"/>
      <c r="X758">
        <f>IF(front!E758&gt;$X$2,O758,P758)</f>
        <v>36662.459519864075</v>
      </c>
      <c r="Y758">
        <f t="shared" si="231"/>
        <v>36394.651086647224</v>
      </c>
      <c r="Z758">
        <f>SUMPRODUCT($B$7:$B$456,Y$7:Y$456,EXP(constants!$B$32+constants!$A$32*ABS($A$7:$A$456-$A758)))</f>
        <v>1.0229310940737819E-2</v>
      </c>
      <c r="AA758">
        <f t="shared" si="221"/>
        <v>36394.640857336286</v>
      </c>
      <c r="AB758">
        <f t="shared" si="228"/>
        <v>36390.483248316537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1.0090874103953544E-5</v>
      </c>
      <c r="AL758" s="17">
        <f t="shared" si="222"/>
        <v>2.7729431442547165E-10</v>
      </c>
      <c r="AQ758">
        <f t="shared" si="230"/>
        <v>2.7729431442547165E-10</v>
      </c>
    </row>
    <row r="759" spans="1:43" x14ac:dyDescent="0.2">
      <c r="A759">
        <f>front!A759</f>
        <v>540.79</v>
      </c>
      <c r="B759" s="1">
        <f t="shared" si="229"/>
        <v>0.45999999999992269</v>
      </c>
      <c r="C759">
        <f>front!D759-front!B759</f>
        <v>21754.27</v>
      </c>
      <c r="D759" s="2">
        <f>front!E759-front!C759</f>
        <v>51613.7</v>
      </c>
      <c r="E759" s="2">
        <f>IF(front!F759-front!C759&gt;0,front!F759-front!C759,0)</f>
        <v>51613.7</v>
      </c>
      <c r="F759" s="2">
        <f>front!I759-front!H759</f>
        <v>6036.2999999999993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22039.056310243617</v>
      </c>
      <c r="J759" s="4">
        <f>D759/(constants!$A$4+constants!$B$4*data!D759+constants!$C$4*data!D759^2+constants!$D$4*data!D759^3+constants!$E$4*data!D759^4+constants!$F$4*data!D759^5+constants!$G$4*data!D759^6+constants!$H$4*data!D759^7)</f>
        <v>54268.148111300157</v>
      </c>
      <c r="K759" s="4">
        <f>E759/(constants!$A$4+constants!$B$4*data!E759+constants!$C$4*data!E759^2+constants!$D$4*data!E759^3+constants!$E$4*data!E759^4+constants!$F$4*data!E759^5+constants!$G$4*data!E759^6+constants!$H$4*data!E759^7)</f>
        <v>54268.148111300157</v>
      </c>
      <c r="L759" s="4">
        <f>F759/(constants!$A$4+constants!$B$4*data!F759+constants!$C$4*data!F759^2+constants!$D$4*data!F759^3+constants!$E$4*data!F759^4+constants!$F$4*data!F759^5+constants!$G$4*data!F759^6+constants!$H$4*data!F759^7)</f>
        <v>6024.7230541669951</v>
      </c>
      <c r="M759" s="4"/>
      <c r="N759" s="4"/>
      <c r="O759" s="4">
        <f t="shared" si="223"/>
        <v>36731.760517072697</v>
      </c>
      <c r="P759" s="4">
        <f t="shared" si="224"/>
        <v>10853.62962226003</v>
      </c>
      <c r="Q759" s="4">
        <f t="shared" si="224"/>
        <v>10853.62962226003</v>
      </c>
      <c r="R759" s="4">
        <f t="shared" si="225"/>
        <v>1004.1205090278326</v>
      </c>
      <c r="S759" s="4"/>
      <c r="T759" s="4"/>
      <c r="U759" s="4">
        <f t="shared" si="227"/>
        <v>1</v>
      </c>
      <c r="V759" s="4"/>
      <c r="W759" s="4"/>
      <c r="X759">
        <f>IF(front!E759&gt;$X$2,O759,P759)</f>
        <v>36731.760517072697</v>
      </c>
      <c r="Y759">
        <f t="shared" si="231"/>
        <v>36463.952083855846</v>
      </c>
      <c r="Z759">
        <f>SUMPRODUCT($B$7:$B$456,Y$7:Y$456,EXP(constants!$B$32+constants!$A$32*ABS($A$7:$A$456-$A759)))</f>
        <v>9.9651342026338165E-3</v>
      </c>
      <c r="AA759">
        <f t="shared" si="221"/>
        <v>36463.942118721643</v>
      </c>
      <c r="AB759">
        <f t="shared" si="228"/>
        <v>36459.784509701894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1.0120504963813366E-5</v>
      </c>
      <c r="AL759" s="17">
        <f t="shared" si="222"/>
        <v>2.7757994458580291E-10</v>
      </c>
      <c r="AQ759">
        <f t="shared" si="230"/>
        <v>2.7757994458580291E-10</v>
      </c>
    </row>
    <row r="760" spans="1:43" x14ac:dyDescent="0.2">
      <c r="A760">
        <f>front!A760</f>
        <v>541.24</v>
      </c>
      <c r="B760" s="1">
        <f t="shared" si="229"/>
        <v>0.45000000000004547</v>
      </c>
      <c r="C760">
        <f>front!D760-front!B760</f>
        <v>21837</v>
      </c>
      <c r="D760" s="2">
        <f>front!E760-front!C760</f>
        <v>52474.5</v>
      </c>
      <c r="E760" s="2">
        <f>IF(front!F760-front!C760&gt;0,front!F760-front!C760,0)</f>
        <v>52474.5</v>
      </c>
      <c r="F760" s="2">
        <f>front!I760-front!H760</f>
        <v>6202.1999999999989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22125.350870577</v>
      </c>
      <c r="J760" s="4">
        <f>D760/(constants!$A$4+constants!$B$4*data!D760+constants!$C$4*data!D760^2+constants!$D$4*data!D760^3+constants!$E$4*data!D760^4+constants!$F$4*data!D760^5+constants!$G$4*data!D760^6+constants!$H$4*data!D760^7)</f>
        <v>55220.551011050091</v>
      </c>
      <c r="K760" s="4">
        <f>E760/(constants!$A$4+constants!$B$4*data!E760+constants!$C$4*data!E760^2+constants!$D$4*data!E760^3+constants!$E$4*data!E760^4+constants!$F$4*data!E760^5+constants!$G$4*data!E760^6+constants!$H$4*data!E760^7)</f>
        <v>55220.551011050091</v>
      </c>
      <c r="L760" s="4">
        <f>F760/(constants!$A$4+constants!$B$4*data!F760+constants!$C$4*data!F760^2+constants!$D$4*data!F760^3+constants!$E$4*data!F760^4+constants!$F$4*data!F760^5+constants!$G$4*data!F760^6+constants!$H$4*data!F760^7)</f>
        <v>6190.5615028603852</v>
      </c>
      <c r="M760" s="4"/>
      <c r="N760" s="4"/>
      <c r="O760" s="4">
        <f t="shared" si="223"/>
        <v>36875.584784295002</v>
      </c>
      <c r="P760" s="4">
        <f t="shared" si="224"/>
        <v>11044.110202210019</v>
      </c>
      <c r="Q760" s="4">
        <f t="shared" si="224"/>
        <v>11044.110202210019</v>
      </c>
      <c r="R760" s="4">
        <f t="shared" si="225"/>
        <v>1031.7602504767308</v>
      </c>
      <c r="S760" s="4"/>
      <c r="T760" s="4"/>
      <c r="U760" s="4">
        <f t="shared" si="227"/>
        <v>1</v>
      </c>
      <c r="V760" s="4"/>
      <c r="W760" s="4"/>
      <c r="X760">
        <f>IF(front!E760&gt;$X$2,O760,P760)</f>
        <v>36875.584784295002</v>
      </c>
      <c r="Y760">
        <f t="shared" si="231"/>
        <v>36607.776351078151</v>
      </c>
      <c r="Z760">
        <f>SUMPRODUCT($B$7:$B$456,Y$7:Y$456,EXP(constants!$B$32+constants!$A$32*ABS($A$7:$A$456-$A760)))</f>
        <v>9.7133033082464192E-3</v>
      </c>
      <c r="AA760">
        <f t="shared" si="221"/>
        <v>36607.766637774846</v>
      </c>
      <c r="AB760">
        <f t="shared" si="228"/>
        <v>36603.609028755098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1.0149488077291943E-5</v>
      </c>
      <c r="AL760" s="17">
        <f t="shared" si="222"/>
        <v>2.7728107546222282E-10</v>
      </c>
      <c r="AQ760">
        <f t="shared" si="230"/>
        <v>2.7728107546222282E-10</v>
      </c>
    </row>
    <row r="761" spans="1:43" x14ac:dyDescent="0.2">
      <c r="A761">
        <f>front!A761</f>
        <v>541.70000000000005</v>
      </c>
      <c r="B761" s="1">
        <f t="shared" si="229"/>
        <v>0.46000000000003638</v>
      </c>
      <c r="C761">
        <f>front!D761-front!B761</f>
        <v>21928.87</v>
      </c>
      <c r="D761" s="2">
        <f>front!E761-front!C761</f>
        <v>53131.4</v>
      </c>
      <c r="E761" s="2">
        <f>IF(front!F761-front!C761&gt;0,front!F761-front!C761,0)</f>
        <v>53131.4</v>
      </c>
      <c r="F761" s="2">
        <f>front!I761-front!H761</f>
        <v>6216.7000000000007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22221.203033511687</v>
      </c>
      <c r="J761" s="4">
        <f>D761/(constants!$A$4+constants!$B$4*data!D761+constants!$C$4*data!D761^2+constants!$D$4*data!D761^3+constants!$E$4*data!D761^4+constants!$F$4*data!D761^5+constants!$G$4*data!D761^6+constants!$H$4*data!D761^7)</f>
        <v>55947.795489027594</v>
      </c>
      <c r="K761" s="4">
        <f>E761/(constants!$A$4+constants!$B$4*data!E761+constants!$C$4*data!E761^2+constants!$D$4*data!E761^3+constants!$E$4*data!E761^4+constants!$F$4*data!E761^5+constants!$G$4*data!E761^6+constants!$H$4*data!E761^7)</f>
        <v>55947.795489027594</v>
      </c>
      <c r="L761" s="4">
        <f>F761/(constants!$A$4+constants!$B$4*data!F761+constants!$C$4*data!F761^2+constants!$D$4*data!F761^3+constants!$E$4*data!F761^4+constants!$F$4*data!F761^5+constants!$G$4*data!F761^6+constants!$H$4*data!F761^7)</f>
        <v>6205.0575850057803</v>
      </c>
      <c r="M761" s="4"/>
      <c r="N761" s="4"/>
      <c r="O761" s="4">
        <f t="shared" si="223"/>
        <v>37035.338389186145</v>
      </c>
      <c r="P761" s="4">
        <f t="shared" si="224"/>
        <v>11189.559097805519</v>
      </c>
      <c r="Q761" s="4">
        <f t="shared" si="224"/>
        <v>11189.559097805519</v>
      </c>
      <c r="R761" s="4">
        <f t="shared" si="225"/>
        <v>1034.1762641676301</v>
      </c>
      <c r="S761" s="4"/>
      <c r="T761" s="4"/>
      <c r="U761" s="4">
        <f t="shared" si="227"/>
        <v>1</v>
      </c>
      <c r="V761" s="4"/>
      <c r="W761" s="4"/>
      <c r="X761">
        <f>IF(front!E761&gt;$X$2,O761,P761)</f>
        <v>37035.338389186145</v>
      </c>
      <c r="Y761">
        <f t="shared" si="231"/>
        <v>36767.529955969294</v>
      </c>
      <c r="Z761">
        <f>SUMPRODUCT($B$7:$B$456,Y$7:Y$456,EXP(constants!$B$32+constants!$A$32*ABS($A$7:$A$456-$A761)))</f>
        <v>9.4624527085282253E-3</v>
      </c>
      <c r="AA761">
        <f t="shared" si="221"/>
        <v>36767.520493516582</v>
      </c>
      <c r="AB761">
        <f t="shared" si="228"/>
        <v>36763.362884496833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1.0179111293433769E-5</v>
      </c>
      <c r="AL761" s="17">
        <f t="shared" si="222"/>
        <v>2.7688194155182458E-10</v>
      </c>
      <c r="AQ761">
        <f t="shared" si="230"/>
        <v>2.7688194155182458E-10</v>
      </c>
    </row>
    <row r="762" spans="1:43" x14ac:dyDescent="0.2">
      <c r="A762">
        <f>front!A762</f>
        <v>542.16</v>
      </c>
      <c r="B762" s="1">
        <f t="shared" si="229"/>
        <v>0.45999999999992269</v>
      </c>
      <c r="C762">
        <f>front!D762-front!B762</f>
        <v>22061.27</v>
      </c>
      <c r="D762" s="2">
        <f>front!E762-front!C762</f>
        <v>52249.2</v>
      </c>
      <c r="E762" s="2">
        <f>IF(front!F762-front!C762&gt;0,front!F762-front!C762,0)</f>
        <v>52249.2</v>
      </c>
      <c r="F762" s="2">
        <f>front!I762-front!H762</f>
        <v>6180.2999999999993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22359.385881371894</v>
      </c>
      <c r="J762" s="4">
        <f>D762/(constants!$A$4+constants!$B$4*data!D762+constants!$C$4*data!D762^2+constants!$D$4*data!D762^3+constants!$E$4*data!D762^4+constants!$F$4*data!D762^5+constants!$G$4*data!D762^6+constants!$H$4*data!D762^7)</f>
        <v>54971.217799291742</v>
      </c>
      <c r="K762" s="4">
        <f>E762/(constants!$A$4+constants!$B$4*data!E762+constants!$C$4*data!E762^2+constants!$D$4*data!E762^3+constants!$E$4*data!E762^4+constants!$F$4*data!E762^5+constants!$G$4*data!E762^6+constants!$H$4*data!E762^7)</f>
        <v>54971.217799291742</v>
      </c>
      <c r="L762" s="4">
        <f>F762/(constants!$A$4+constants!$B$4*data!F762+constants!$C$4*data!F762^2+constants!$D$4*data!F762^3+constants!$E$4*data!F762^4+constants!$F$4*data!F762^5+constants!$G$4*data!F762^6+constants!$H$4*data!F762^7)</f>
        <v>6168.667872613808</v>
      </c>
      <c r="M762" s="4"/>
      <c r="N762" s="4"/>
      <c r="O762" s="4">
        <f t="shared" si="223"/>
        <v>37265.643135619823</v>
      </c>
      <c r="P762" s="4">
        <f t="shared" si="224"/>
        <v>10994.243559858349</v>
      </c>
      <c r="Q762" s="4">
        <f t="shared" si="224"/>
        <v>10994.243559858349</v>
      </c>
      <c r="R762" s="4">
        <f t="shared" si="225"/>
        <v>1028.1113121023013</v>
      </c>
      <c r="S762" s="4"/>
      <c r="T762" s="4"/>
      <c r="U762" s="4">
        <f t="shared" si="227"/>
        <v>1</v>
      </c>
      <c r="V762" s="4"/>
      <c r="W762" s="4"/>
      <c r="X762">
        <f>IF(front!E762&gt;$X$2,O762,P762)</f>
        <v>37265.643135619823</v>
      </c>
      <c r="Y762">
        <f t="shared" si="231"/>
        <v>36997.834702402972</v>
      </c>
      <c r="Z762">
        <f>SUMPRODUCT($B$7:$B$456,Y$7:Y$456,EXP(constants!$B$32+constants!$A$32*ABS($A$7:$A$456-$A762)))</f>
        <v>9.2180804428414788E-3</v>
      </c>
      <c r="AA762">
        <f t="shared" si="221"/>
        <v>36997.82548432253</v>
      </c>
      <c r="AB762">
        <f t="shared" si="228"/>
        <v>36993.667875302781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1.0208730207649004E-5</v>
      </c>
      <c r="AL762" s="17">
        <f t="shared" si="222"/>
        <v>2.759588544196349E-10</v>
      </c>
      <c r="AQ762">
        <f t="shared" si="230"/>
        <v>2.759588544196349E-10</v>
      </c>
    </row>
    <row r="763" spans="1:43" x14ac:dyDescent="0.2">
      <c r="A763">
        <f>front!A763</f>
        <v>542.62</v>
      </c>
      <c r="B763" s="1">
        <f t="shared" si="229"/>
        <v>0.46000000000003638</v>
      </c>
      <c r="C763">
        <f>front!D763-front!B763</f>
        <v>22159.8</v>
      </c>
      <c r="D763" s="2">
        <f>front!E763-front!C763</f>
        <v>52388.9</v>
      </c>
      <c r="E763" s="2">
        <f>IF(front!F763-front!C763&gt;0,front!F763-front!C763,0)</f>
        <v>52388.9</v>
      </c>
      <c r="F763" s="2">
        <f>front!I763-front!H763</f>
        <v>6240.1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22462.252891881875</v>
      </c>
      <c r="J763" s="4">
        <f>D763/(constants!$A$4+constants!$B$4*data!D763+constants!$C$4*data!D763^2+constants!$D$4*data!D763^3+constants!$E$4*data!D763^4+constants!$F$4*data!D763^5+constants!$G$4*data!D763^6+constants!$H$4*data!D763^7)</f>
        <v>55125.814722090428</v>
      </c>
      <c r="K763" s="4">
        <f>E763/(constants!$A$4+constants!$B$4*data!E763+constants!$C$4*data!E763^2+constants!$D$4*data!E763^3+constants!$E$4*data!E763^4+constants!$F$4*data!E763^5+constants!$G$4*data!E763^6+constants!$H$4*data!E763^7)</f>
        <v>55125.814722090428</v>
      </c>
      <c r="L763" s="4">
        <f>F763/(constants!$A$4+constants!$B$4*data!F763+constants!$C$4*data!F763^2+constants!$D$4*data!F763^3+constants!$E$4*data!F763^4+constants!$F$4*data!F763^5+constants!$G$4*data!F763^6+constants!$H$4*data!F763^7)</f>
        <v>6228.4517689637323</v>
      </c>
      <c r="M763" s="4"/>
      <c r="N763" s="4"/>
      <c r="O763" s="4">
        <f t="shared" si="223"/>
        <v>37437.088153136458</v>
      </c>
      <c r="P763" s="4">
        <f t="shared" si="224"/>
        <v>11025.162944418085</v>
      </c>
      <c r="Q763" s="4">
        <f t="shared" si="224"/>
        <v>11025.162944418085</v>
      </c>
      <c r="R763" s="4">
        <f t="shared" si="225"/>
        <v>1038.0752948272889</v>
      </c>
      <c r="S763" s="4"/>
      <c r="T763" s="4"/>
      <c r="U763" s="4">
        <f t="shared" si="227"/>
        <v>1</v>
      </c>
      <c r="V763" s="4"/>
      <c r="W763" s="4"/>
      <c r="X763">
        <f>IF(front!E763&gt;$X$2,O763,P763)</f>
        <v>37437.088153136458</v>
      </c>
      <c r="Y763">
        <f t="shared" si="231"/>
        <v>37169.279719919607</v>
      </c>
      <c r="Z763">
        <f>SUMPRODUCT($B$7:$B$456,Y$7:Y$456,EXP(constants!$B$32+constants!$A$32*ABS($A$7:$A$456-$A763)))</f>
        <v>8.9800192051805311E-3</v>
      </c>
      <c r="AA763">
        <f t="shared" si="221"/>
        <v>37169.270739900399</v>
      </c>
      <c r="AB763">
        <f t="shared" si="228"/>
        <v>37165.113130880651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1.0238344526700029E-5</v>
      </c>
      <c r="AL763" s="17">
        <f t="shared" si="222"/>
        <v>2.7548266813139188E-10</v>
      </c>
      <c r="AQ763">
        <f t="shared" si="230"/>
        <v>2.7548266813139188E-10</v>
      </c>
    </row>
    <row r="764" spans="1:43" x14ac:dyDescent="0.2">
      <c r="A764">
        <f>front!A764</f>
        <v>543.08000000000004</v>
      </c>
      <c r="B764" s="1">
        <f t="shared" si="229"/>
        <v>0.46000000000003638</v>
      </c>
      <c r="C764">
        <f>front!D764-front!B764</f>
        <v>22194.799999999999</v>
      </c>
      <c r="D764" s="2">
        <f>front!E764-front!C764</f>
        <v>52820.3</v>
      </c>
      <c r="E764" s="2">
        <f>IF(front!F764-front!C764&gt;0,front!F764-front!C764,0)</f>
        <v>52820.3</v>
      </c>
      <c r="F764" s="2">
        <f>front!I764-front!H764</f>
        <v>6287.1999999999989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22498.800353526934</v>
      </c>
      <c r="J764" s="4">
        <f>D764/(constants!$A$4+constants!$B$4*data!D764+constants!$C$4*data!D764^2+constants!$D$4*data!D764^3+constants!$E$4*data!D764^4+constants!$F$4*data!D764^5+constants!$G$4*data!D764^6+constants!$H$4*data!D764^7)</f>
        <v>55603.327461416862</v>
      </c>
      <c r="K764" s="4">
        <f>E764/(constants!$A$4+constants!$B$4*data!E764+constants!$C$4*data!E764^2+constants!$D$4*data!E764^3+constants!$E$4*data!E764^4+constants!$F$4*data!E764^5+constants!$G$4*data!E764^6+constants!$H$4*data!E764^7)</f>
        <v>55603.327461416862</v>
      </c>
      <c r="L764" s="4">
        <f>F764/(constants!$A$4+constants!$B$4*data!F764+constants!$C$4*data!F764^2+constants!$D$4*data!F764^3+constants!$E$4*data!F764^4+constants!$F$4*data!F764^5+constants!$G$4*data!F764^6+constants!$H$4*data!F764^7)</f>
        <v>6275.5419760793884</v>
      </c>
      <c r="M764" s="4"/>
      <c r="N764" s="4"/>
      <c r="O764" s="4">
        <f t="shared" si="223"/>
        <v>37498.000589211559</v>
      </c>
      <c r="P764" s="4">
        <f t="shared" si="224"/>
        <v>11120.665492283373</v>
      </c>
      <c r="Q764" s="4">
        <f t="shared" si="224"/>
        <v>11120.665492283373</v>
      </c>
      <c r="R764" s="4">
        <f t="shared" si="225"/>
        <v>1045.9236626798981</v>
      </c>
      <c r="S764" s="4"/>
      <c r="T764" s="4"/>
      <c r="U764" s="4">
        <f t="shared" si="227"/>
        <v>1</v>
      </c>
      <c r="V764" s="4"/>
      <c r="W764" s="4"/>
      <c r="X764">
        <f>IF(front!E764&gt;$X$2,O764,P764)</f>
        <v>37498.000589211559</v>
      </c>
      <c r="Y764">
        <f t="shared" si="231"/>
        <v>37230.192155994708</v>
      </c>
      <c r="Z764">
        <f>SUMPRODUCT($B$7:$B$456,Y$7:Y$456,EXP(constants!$B$32+constants!$A$32*ABS($A$7:$A$456-$A764)))</f>
        <v>8.7481060102957402E-3</v>
      </c>
      <c r="AA764">
        <f t="shared" si="221"/>
        <v>37230.183407888697</v>
      </c>
      <c r="AB764">
        <f t="shared" si="228"/>
        <v>37226.025798868948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1.0267953958068948E-5</v>
      </c>
      <c r="AL764" s="17">
        <f t="shared" si="222"/>
        <v>2.7582729388160804E-10</v>
      </c>
      <c r="AQ764">
        <f t="shared" si="230"/>
        <v>2.7582729388160804E-10</v>
      </c>
    </row>
    <row r="765" spans="1:43" x14ac:dyDescent="0.2">
      <c r="A765">
        <f>front!A765</f>
        <v>543.54</v>
      </c>
      <c r="B765" s="1">
        <f t="shared" si="229"/>
        <v>0.45999999999992269</v>
      </c>
      <c r="C765">
        <f>front!D765-front!B765</f>
        <v>22266</v>
      </c>
      <c r="D765" s="2">
        <f>front!E765-front!C765</f>
        <v>51002.8</v>
      </c>
      <c r="E765" s="2">
        <f>IF(front!F765-front!C765&gt;0,front!F765-front!C765,0)</f>
        <v>51002.8</v>
      </c>
      <c r="F765" s="2">
        <f>front!I765-front!H765</f>
        <v>6333.3000000000011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22573.159407303316</v>
      </c>
      <c r="J765" s="4">
        <f>D765/(constants!$A$4+constants!$B$4*data!D765+constants!$C$4*data!D765^2+constants!$D$4*data!D765^3+constants!$E$4*data!D765^4+constants!$F$4*data!D765^5+constants!$G$4*data!D765^6+constants!$H$4*data!D765^7)</f>
        <v>53592.570778116038</v>
      </c>
      <c r="K765" s="4">
        <f>E765/(constants!$A$4+constants!$B$4*data!E765+constants!$C$4*data!E765^2+constants!$D$4*data!E765^3+constants!$E$4*data!E765^4+constants!$F$4*data!E765^5+constants!$G$4*data!E765^6+constants!$H$4*data!E765^7)</f>
        <v>53592.570778116038</v>
      </c>
      <c r="L765" s="4">
        <f>F765/(constants!$A$4+constants!$B$4*data!F765+constants!$C$4*data!F765^2+constants!$D$4*data!F765^3+constants!$E$4*data!F765^4+constants!$F$4*data!F765^5+constants!$G$4*data!F765^6+constants!$H$4*data!F765^7)</f>
        <v>6321.6348977403204</v>
      </c>
      <c r="M765" s="4"/>
      <c r="N765" s="4"/>
      <c r="O765" s="4">
        <f t="shared" si="223"/>
        <v>37621.932345505527</v>
      </c>
      <c r="P765" s="4">
        <f t="shared" si="224"/>
        <v>10718.514155623208</v>
      </c>
      <c r="Q765" s="4">
        <f t="shared" si="224"/>
        <v>10718.514155623208</v>
      </c>
      <c r="R765" s="4">
        <f t="shared" si="225"/>
        <v>1053.6058162900533</v>
      </c>
      <c r="S765" s="4"/>
      <c r="T765" s="4"/>
      <c r="U765" s="4">
        <f t="shared" si="227"/>
        <v>1</v>
      </c>
      <c r="V765" s="4"/>
      <c r="W765" s="4"/>
      <c r="X765">
        <f>IF(front!E765&gt;$X$2,O765,P765)</f>
        <v>37621.932345505527</v>
      </c>
      <c r="Y765">
        <f t="shared" si="231"/>
        <v>37354.123912288676</v>
      </c>
      <c r="Z765">
        <f>SUMPRODUCT($B$7:$B$456,Y$7:Y$456,EXP(constants!$B$32+constants!$A$32*ABS($A$7:$A$456-$A765)))</f>
        <v>8.5221820821077439E-3</v>
      </c>
      <c r="AA765">
        <f t="shared" si="221"/>
        <v>37354.115390106592</v>
      </c>
      <c r="AB765">
        <f t="shared" si="228"/>
        <v>37349.957781086843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1.0297558209964075E-5</v>
      </c>
      <c r="AL765" s="17">
        <f t="shared" si="222"/>
        <v>2.7570468138998862E-10</v>
      </c>
      <c r="AQ765">
        <f t="shared" si="230"/>
        <v>2.7570468138998862E-10</v>
      </c>
    </row>
    <row r="766" spans="1:43" x14ac:dyDescent="0.2">
      <c r="A766">
        <f>front!A766</f>
        <v>544</v>
      </c>
      <c r="B766" s="1">
        <f t="shared" si="229"/>
        <v>0.46000000000003638</v>
      </c>
      <c r="C766">
        <f>front!D766-front!B766</f>
        <v>22345.66</v>
      </c>
      <c r="D766" s="2">
        <f>front!E766-front!C766</f>
        <v>53165.2</v>
      </c>
      <c r="E766" s="2">
        <f>IF(front!F766-front!C766&gt;0,front!F766-front!C766,0)</f>
        <v>53165.2</v>
      </c>
      <c r="F766" s="2">
        <f>front!I766-front!H766</f>
        <v>6626.2999999999993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22656.371383945589</v>
      </c>
      <c r="J766" s="4">
        <f>D766/(constants!$A$4+constants!$B$4*data!D766+constants!$C$4*data!D766^2+constants!$D$4*data!D766^3+constants!$E$4*data!D766^4+constants!$F$4*data!D766^5+constants!$G$4*data!D766^6+constants!$H$4*data!D766^7)</f>
        <v>55985.227139738439</v>
      </c>
      <c r="K766" s="4">
        <f>E766/(constants!$A$4+constants!$B$4*data!E766+constants!$C$4*data!E766^2+constants!$D$4*data!E766^3+constants!$E$4*data!E766^4+constants!$F$4*data!E766^5+constants!$G$4*data!E766^6+constants!$H$4*data!E766^7)</f>
        <v>55985.227139738439</v>
      </c>
      <c r="L766" s="4">
        <f>F766/(constants!$A$4+constants!$B$4*data!F766+constants!$C$4*data!F766^2+constants!$D$4*data!F766^3+constants!$E$4*data!F766^4+constants!$F$4*data!F766^5+constants!$G$4*data!F766^6+constants!$H$4*data!F766^7)</f>
        <v>6614.6502044623412</v>
      </c>
      <c r="M766" s="4"/>
      <c r="N766" s="4"/>
      <c r="O766" s="4">
        <f t="shared" si="223"/>
        <v>37760.61897324265</v>
      </c>
      <c r="P766" s="4">
        <f t="shared" si="224"/>
        <v>11197.045427947689</v>
      </c>
      <c r="Q766" s="4">
        <f t="shared" si="224"/>
        <v>11197.045427947689</v>
      </c>
      <c r="R766" s="4">
        <f t="shared" si="225"/>
        <v>1102.4417007437235</v>
      </c>
      <c r="S766" s="4"/>
      <c r="T766" s="4"/>
      <c r="U766" s="4">
        <f t="shared" si="227"/>
        <v>1</v>
      </c>
      <c r="V766" s="4"/>
      <c r="W766" s="4"/>
      <c r="X766">
        <f>IF(front!E766&gt;$X$2,O766,P766)</f>
        <v>37760.61897324265</v>
      </c>
      <c r="Y766">
        <f t="shared" si="231"/>
        <v>37492.810540025799</v>
      </c>
      <c r="Z766">
        <f>SUMPRODUCT($B$7:$B$456,Y$7:Y$456,EXP(constants!$B$32+constants!$A$32*ABS($A$7:$A$456-$A766)))</f>
        <v>8.3020927450035073E-3</v>
      </c>
      <c r="AA766">
        <f t="shared" si="221"/>
        <v>37492.80223793305</v>
      </c>
      <c r="AB766">
        <f t="shared" si="228"/>
        <v>37488.644628913302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1.0327156991331232E-5</v>
      </c>
      <c r="AL766" s="17">
        <f t="shared" si="222"/>
        <v>2.7547426943694734E-10</v>
      </c>
      <c r="AQ766">
        <f t="shared" si="230"/>
        <v>2.7547426943694734E-10</v>
      </c>
    </row>
    <row r="767" spans="1:43" x14ac:dyDescent="0.2">
      <c r="A767">
        <f>front!A767</f>
        <v>544.46</v>
      </c>
      <c r="B767" s="1">
        <f t="shared" si="229"/>
        <v>0.46000000000003638</v>
      </c>
      <c r="C767">
        <f>front!D767-front!B767</f>
        <v>22409.53</v>
      </c>
      <c r="D767" s="2">
        <f>front!E767-front!C767</f>
        <v>51307.3</v>
      </c>
      <c r="E767" s="2">
        <f>IF(front!F767-front!C767&gt;0,front!F767-front!C767,0)</f>
        <v>51307.3</v>
      </c>
      <c r="F767" s="2">
        <f>front!I767-front!H767</f>
        <v>6517.3000000000011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22723.102661458182</v>
      </c>
      <c r="J767" s="4">
        <f>D767/(constants!$A$4+constants!$B$4*data!D767+constants!$C$4*data!D767^2+constants!$D$4*data!D767^3+constants!$E$4*data!D767^4+constants!$F$4*data!D767^5+constants!$G$4*data!D767^6+constants!$H$4*data!D767^7)</f>
        <v>53929.276592743976</v>
      </c>
      <c r="K767" s="4">
        <f>E767/(constants!$A$4+constants!$B$4*data!E767+constants!$C$4*data!E767^2+constants!$D$4*data!E767^3+constants!$E$4*data!E767^4+constants!$F$4*data!E767^5+constants!$G$4*data!E767^6+constants!$H$4*data!E767^7)</f>
        <v>53929.276592743976</v>
      </c>
      <c r="L767" s="4">
        <f>F767/(constants!$A$4+constants!$B$4*data!F767+constants!$C$4*data!F767^2+constants!$D$4*data!F767^3+constants!$E$4*data!F767^4+constants!$F$4*data!F767^5+constants!$G$4*data!F767^6+constants!$H$4*data!F767^7)</f>
        <v>6505.6320587176106</v>
      </c>
      <c r="M767" s="4"/>
      <c r="N767" s="4"/>
      <c r="O767" s="4">
        <f t="shared" si="223"/>
        <v>37871.837769096972</v>
      </c>
      <c r="P767" s="4">
        <f t="shared" si="224"/>
        <v>10785.855318548796</v>
      </c>
      <c r="Q767" s="4">
        <f t="shared" si="224"/>
        <v>10785.855318548796</v>
      </c>
      <c r="R767" s="4">
        <f t="shared" si="225"/>
        <v>1084.2720097862684</v>
      </c>
      <c r="S767" s="4"/>
      <c r="T767" s="4"/>
      <c r="U767" s="4">
        <f t="shared" si="227"/>
        <v>1</v>
      </c>
      <c r="V767" s="4"/>
      <c r="W767" s="4"/>
      <c r="X767">
        <f>IF(front!E767&gt;$X$2,O767,P767)</f>
        <v>37871.837769096972</v>
      </c>
      <c r="Y767">
        <f t="shared" si="231"/>
        <v>37604.029335880121</v>
      </c>
      <c r="Z767">
        <f>SUMPRODUCT($B$7:$B$456,Y$7:Y$456,EXP(constants!$B$32+constants!$A$32*ABS($A$7:$A$456-$A767)))</f>
        <v>8.0876873179401843E-3</v>
      </c>
      <c r="AA767">
        <f t="shared" si="221"/>
        <v>37604.021248192803</v>
      </c>
      <c r="AB767">
        <f t="shared" si="228"/>
        <v>37599.863639173054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1.0356750011860789E-5</v>
      </c>
      <c r="AL767" s="17">
        <f t="shared" si="222"/>
        <v>2.7544647797793368E-10</v>
      </c>
      <c r="AQ767">
        <f t="shared" si="230"/>
        <v>2.7544647797793368E-10</v>
      </c>
    </row>
    <row r="768" spans="1:43" x14ac:dyDescent="0.2">
      <c r="A768">
        <f>front!A768</f>
        <v>544.91</v>
      </c>
      <c r="B768" s="1">
        <f t="shared" si="229"/>
        <v>0.44999999999993179</v>
      </c>
      <c r="C768">
        <f>front!D768-front!B768</f>
        <v>22479.599999999999</v>
      </c>
      <c r="D768" s="2">
        <f>front!E768-front!C768</f>
        <v>52148.1</v>
      </c>
      <c r="E768" s="2">
        <f>IF(front!F768-front!C768&gt;0,front!F768-front!C768,0)</f>
        <v>52148.1</v>
      </c>
      <c r="F768" s="2">
        <f>front!I768-front!H768</f>
        <v>6574.0000000000018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22796.325337739581</v>
      </c>
      <c r="J768" s="4">
        <f>D768/(constants!$A$4+constants!$B$4*data!D768+constants!$C$4*data!D768^2+constants!$D$4*data!D768^3+constants!$E$4*data!D768^4+constants!$F$4*data!D768^5+constants!$G$4*data!D768^6+constants!$H$4*data!D768^7)</f>
        <v>54859.347171186957</v>
      </c>
      <c r="K768" s="4">
        <f>E768/(constants!$A$4+constants!$B$4*data!E768+constants!$C$4*data!E768^2+constants!$D$4*data!E768^3+constants!$E$4*data!E768^4+constants!$F$4*data!E768^5+constants!$G$4*data!E768^6+constants!$H$4*data!E768^7)</f>
        <v>54859.347171186957</v>
      </c>
      <c r="L768" s="4">
        <f>F768/(constants!$A$4+constants!$B$4*data!F768+constants!$C$4*data!F768^2+constants!$D$4*data!F768^3+constants!$E$4*data!F768^4+constants!$F$4*data!F768^5+constants!$G$4*data!F768^6+constants!$H$4*data!F768^7)</f>
        <v>6562.3396134289251</v>
      </c>
      <c r="M768" s="4"/>
      <c r="N768" s="4"/>
      <c r="O768" s="4">
        <f t="shared" si="223"/>
        <v>37993.875562899302</v>
      </c>
      <c r="P768" s="4">
        <f t="shared" si="224"/>
        <v>10971.869434237391</v>
      </c>
      <c r="Q768" s="4">
        <f t="shared" si="224"/>
        <v>10971.869434237391</v>
      </c>
      <c r="R768" s="4">
        <f t="shared" si="225"/>
        <v>1093.7232689048208</v>
      </c>
      <c r="S768" s="4"/>
      <c r="T768" s="4"/>
      <c r="U768" s="4">
        <f t="shared" si="227"/>
        <v>1</v>
      </c>
      <c r="V768" s="4"/>
      <c r="W768" s="4"/>
      <c r="X768">
        <f>IF(front!E768&gt;$X$2,O768,P768)</f>
        <v>37993.875562899302</v>
      </c>
      <c r="Y768">
        <f t="shared" si="231"/>
        <v>37726.067129682451</v>
      </c>
      <c r="Z768">
        <f>SUMPRODUCT($B$7:$B$456,Y$7:Y$456,EXP(constants!$B$32+constants!$A$32*ABS($A$7:$A$456-$A768)))</f>
        <v>7.8833017583093169E-3</v>
      </c>
      <c r="AA768">
        <f t="shared" si="221"/>
        <v>37726.05924638069</v>
      </c>
      <c r="AB768">
        <f t="shared" si="228"/>
        <v>37721.901637360941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1.0385693853350152E-5</v>
      </c>
      <c r="AL768" s="17">
        <f t="shared" si="222"/>
        <v>2.753226481844128E-10</v>
      </c>
      <c r="AQ768">
        <f t="shared" si="230"/>
        <v>2.753226481844128E-10</v>
      </c>
    </row>
    <row r="769" spans="1:43" x14ac:dyDescent="0.2">
      <c r="A769">
        <f>front!A769</f>
        <v>545.37</v>
      </c>
      <c r="B769" s="1">
        <f t="shared" si="229"/>
        <v>0.46000000000003638</v>
      </c>
      <c r="C769">
        <f>front!D769-front!B769</f>
        <v>22619.74</v>
      </c>
      <c r="D769" s="2">
        <f>front!E769-front!C769</f>
        <v>52741.2</v>
      </c>
      <c r="E769" s="2">
        <f>IF(front!F769-front!C769&gt;0,front!F769-front!C769,0)</f>
        <v>52741.2</v>
      </c>
      <c r="F769" s="2">
        <f>front!I769-front!H769</f>
        <v>6213.5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22942.813394118435</v>
      </c>
      <c r="J769" s="4">
        <f>D769/(constants!$A$4+constants!$B$4*data!D769+constants!$C$4*data!D769^2+constants!$D$4*data!D769^3+constants!$E$4*data!D769^4+constants!$F$4*data!D769^5+constants!$G$4*data!D769^6+constants!$H$4*data!D769^7)</f>
        <v>55515.759230105163</v>
      </c>
      <c r="K769" s="4">
        <f>E769/(constants!$A$4+constants!$B$4*data!E769+constants!$C$4*data!E769^2+constants!$D$4*data!E769^3+constants!$E$4*data!E769^4+constants!$F$4*data!E769^5+constants!$G$4*data!E769^6+constants!$H$4*data!E769^7)</f>
        <v>55515.759230105163</v>
      </c>
      <c r="L769" s="4">
        <f>F769/(constants!$A$4+constants!$B$4*data!F769+constants!$C$4*data!F769^2+constants!$D$4*data!F769^3+constants!$E$4*data!F769^4+constants!$F$4*data!F769^5+constants!$G$4*data!F769^6+constants!$H$4*data!F769^7)</f>
        <v>6201.8584290398303</v>
      </c>
      <c r="M769" s="4"/>
      <c r="N769" s="4"/>
      <c r="O769" s="4">
        <f t="shared" si="223"/>
        <v>38238.022323530728</v>
      </c>
      <c r="P769" s="4">
        <f t="shared" si="224"/>
        <v>11103.151846021032</v>
      </c>
      <c r="Q769" s="4">
        <f t="shared" si="224"/>
        <v>11103.151846021032</v>
      </c>
      <c r="R769" s="4">
        <f t="shared" si="225"/>
        <v>1033.6430715066383</v>
      </c>
      <c r="S769" s="4"/>
      <c r="T769" s="4"/>
      <c r="U769" s="4">
        <f t="shared" si="227"/>
        <v>1</v>
      </c>
      <c r="V769" s="4"/>
      <c r="W769" s="4"/>
      <c r="X769">
        <f>IF(front!E769&gt;$X$2,O769,P769)</f>
        <v>38238.022323530728</v>
      </c>
      <c r="Y769">
        <f t="shared" si="231"/>
        <v>37970.213890313877</v>
      </c>
      <c r="Z769">
        <f>SUMPRODUCT($B$7:$B$456,Y$7:Y$456,EXP(constants!$B$32+constants!$A$32*ABS($A$7:$A$456-$A769)))</f>
        <v>7.6797118042972274E-3</v>
      </c>
      <c r="AA769">
        <f t="shared" si="221"/>
        <v>37970.206210602075</v>
      </c>
      <c r="AB769">
        <f t="shared" si="228"/>
        <v>37966.048601582326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1.0415274625157614E-5</v>
      </c>
      <c r="AL769" s="17">
        <f t="shared" si="222"/>
        <v>2.7433127778073624E-10</v>
      </c>
      <c r="AQ769">
        <f t="shared" si="230"/>
        <v>2.7433127778073624E-10</v>
      </c>
    </row>
    <row r="770" spans="1:43" x14ac:dyDescent="0.2">
      <c r="A770">
        <f>front!A770</f>
        <v>545.83000000000004</v>
      </c>
      <c r="B770" s="1">
        <f t="shared" si="229"/>
        <v>0.46000000000003638</v>
      </c>
      <c r="C770">
        <f>front!D770-front!B770</f>
        <v>22676.46</v>
      </c>
      <c r="D770" s="2">
        <f>front!E770-front!C770</f>
        <v>52749.4</v>
      </c>
      <c r="E770" s="2">
        <f>IF(front!F770-front!C770&gt;0,front!F770-front!C770,0)</f>
        <v>52749.4</v>
      </c>
      <c r="F770" s="2">
        <f>front!I770-front!H770</f>
        <v>5796.4999999999982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23002.118830350591</v>
      </c>
      <c r="J770" s="4">
        <f>D770/(constants!$A$4+constants!$B$4*data!D770+constants!$C$4*data!D770^2+constants!$D$4*data!D770^3+constants!$E$4*data!D770^4+constants!$F$4*data!D770^5+constants!$G$4*data!D770^6+constants!$H$4*data!D770^7)</f>
        <v>55524.836813998561</v>
      </c>
      <c r="K770" s="4">
        <f>E770/(constants!$A$4+constants!$B$4*data!E770+constants!$C$4*data!E770^2+constants!$D$4*data!E770^3+constants!$E$4*data!E770^4+constants!$F$4*data!E770^5+constants!$G$4*data!E770^6+constants!$H$4*data!E770^7)</f>
        <v>55524.836813998561</v>
      </c>
      <c r="L770" s="4">
        <f>F770/(constants!$A$4+constants!$B$4*data!F770+constants!$C$4*data!F770^2+constants!$D$4*data!F770^3+constants!$E$4*data!F770^4+constants!$F$4*data!F770^5+constants!$G$4*data!F770^6+constants!$H$4*data!F770^7)</f>
        <v>5785.0639262891264</v>
      </c>
      <c r="M770" s="4"/>
      <c r="N770" s="4"/>
      <c r="O770" s="4">
        <f t="shared" si="223"/>
        <v>38336.864717250988</v>
      </c>
      <c r="P770" s="4">
        <f t="shared" si="224"/>
        <v>11104.967362799713</v>
      </c>
      <c r="Q770" s="4">
        <f t="shared" si="224"/>
        <v>11104.967362799713</v>
      </c>
      <c r="R770" s="4">
        <f t="shared" si="225"/>
        <v>964.17732104818776</v>
      </c>
      <c r="S770" s="4"/>
      <c r="T770" s="4"/>
      <c r="U770" s="4">
        <f t="shared" si="227"/>
        <v>1</v>
      </c>
      <c r="V770" s="4"/>
      <c r="W770" s="4"/>
      <c r="X770">
        <f>IF(front!E770&gt;$X$2,O770,P770)</f>
        <v>38336.864717250988</v>
      </c>
      <c r="Y770">
        <f t="shared" si="231"/>
        <v>38069.056284034137</v>
      </c>
      <c r="Z770">
        <f>SUMPRODUCT($B$7:$B$456,Y$7:Y$456,EXP(constants!$B$32+constants!$A$32*ABS($A$7:$A$456-$A770)))</f>
        <v>7.4813796560428518E-3</v>
      </c>
      <c r="AA770">
        <f t="shared" si="221"/>
        <v>38069.048802654484</v>
      </c>
      <c r="AB770">
        <f t="shared" si="228"/>
        <v>38064.891193634736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1.0444848775989953E-5</v>
      </c>
      <c r="AL770" s="17">
        <f t="shared" si="222"/>
        <v>2.7439586580866292E-10</v>
      </c>
      <c r="AQ770">
        <f t="shared" si="230"/>
        <v>2.7439586580866292E-10</v>
      </c>
    </row>
    <row r="771" spans="1:43" x14ac:dyDescent="0.2">
      <c r="A771">
        <f>front!A771</f>
        <v>546.29</v>
      </c>
      <c r="B771" s="1">
        <f t="shared" si="229"/>
        <v>0.45999999999992269</v>
      </c>
      <c r="C771">
        <f>front!D771-front!B771</f>
        <v>22769</v>
      </c>
      <c r="D771" s="2">
        <f>front!E771-front!C771</f>
        <v>52125.599999999999</v>
      </c>
      <c r="E771" s="2">
        <f>IF(front!F771-front!C771&gt;0,front!F771-front!C771,0)</f>
        <v>52125.599999999999</v>
      </c>
      <c r="F771" s="2">
        <f>front!I771-front!H771</f>
        <v>5802.4999999999982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23098.896922700438</v>
      </c>
      <c r="J771" s="4">
        <f>D771/(constants!$A$4+constants!$B$4*data!D771+constants!$C$4*data!D771^2+constants!$D$4*data!D771^3+constants!$E$4*data!D771^4+constants!$F$4*data!D771^5+constants!$G$4*data!D771^6+constants!$H$4*data!D771^7)</f>
        <v>54834.451281833673</v>
      </c>
      <c r="K771" s="4">
        <f>E771/(constants!$A$4+constants!$B$4*data!E771+constants!$C$4*data!E771^2+constants!$D$4*data!E771^3+constants!$E$4*data!E771^4+constants!$F$4*data!E771^5+constants!$G$4*data!E771^6+constants!$H$4*data!E771^7)</f>
        <v>54834.451281833673</v>
      </c>
      <c r="L771" s="4">
        <f>F771/(constants!$A$4+constants!$B$4*data!F771+constants!$C$4*data!F771^2+constants!$D$4*data!F771^3+constants!$E$4*data!F771^4+constants!$F$4*data!F771^5+constants!$G$4*data!F771^6+constants!$H$4*data!F771^7)</f>
        <v>5791.0596868683388</v>
      </c>
      <c r="M771" s="4"/>
      <c r="N771" s="4"/>
      <c r="O771" s="4">
        <f t="shared" si="223"/>
        <v>38498.161537834065</v>
      </c>
      <c r="P771" s="4">
        <f t="shared" si="224"/>
        <v>10966.890256366734</v>
      </c>
      <c r="Q771" s="4">
        <f t="shared" si="224"/>
        <v>10966.890256366734</v>
      </c>
      <c r="R771" s="4">
        <f t="shared" si="225"/>
        <v>965.17661447805642</v>
      </c>
      <c r="S771" s="4"/>
      <c r="T771" s="4"/>
      <c r="U771" s="4">
        <f t="shared" si="227"/>
        <v>1</v>
      </c>
      <c r="V771" s="4"/>
      <c r="W771" s="4"/>
      <c r="X771">
        <f>IF(front!E771&gt;$X$2,O771,P771)</f>
        <v>38498.161537834065</v>
      </c>
      <c r="Y771">
        <f t="shared" si="231"/>
        <v>38230.353104617214</v>
      </c>
      <c r="Z771">
        <f>SUMPRODUCT($B$7:$B$456,Y$7:Y$456,EXP(constants!$B$32+constants!$A$32*ABS($A$7:$A$456-$A771)))</f>
        <v>7.2881695282540808E-3</v>
      </c>
      <c r="AA771">
        <f t="shared" si="221"/>
        <v>38230.345816447683</v>
      </c>
      <c r="AB771">
        <f t="shared" si="228"/>
        <v>38226.188207427935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1.0474416018573752E-5</v>
      </c>
      <c r="AL771" s="17">
        <f t="shared" si="222"/>
        <v>2.7401152219876349E-10</v>
      </c>
      <c r="AQ771">
        <f t="shared" si="230"/>
        <v>2.7401152219876349E-10</v>
      </c>
    </row>
    <row r="772" spans="1:43" x14ac:dyDescent="0.2">
      <c r="A772">
        <f>front!A772</f>
        <v>546.75</v>
      </c>
      <c r="B772" s="1">
        <f t="shared" si="229"/>
        <v>0.46000000000003638</v>
      </c>
      <c r="C772">
        <f>front!D772-front!B772</f>
        <v>22909.33</v>
      </c>
      <c r="D772" s="2">
        <f>front!E772-front!C772</f>
        <v>52596.800000000003</v>
      </c>
      <c r="E772" s="2">
        <f>IF(front!F772-front!C772&gt;0,front!F772-front!C772,0)</f>
        <v>52596.800000000003</v>
      </c>
      <c r="F772" s="2">
        <f>front!I772-front!H772</f>
        <v>6125.1999999999989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23245.700577935124</v>
      </c>
      <c r="J772" s="4">
        <f>D772/(constants!$A$4+constants!$B$4*data!D772+constants!$C$4*data!D772^2+constants!$D$4*data!D772^3+constants!$E$4*data!D772^4+constants!$F$4*data!D772^5+constants!$G$4*data!D772^6+constants!$H$4*data!D772^7)</f>
        <v>55355.915751409077</v>
      </c>
      <c r="K772" s="4">
        <f>E772/(constants!$A$4+constants!$B$4*data!E772+constants!$C$4*data!E772^2+constants!$D$4*data!E772^3+constants!$E$4*data!E772^4+constants!$F$4*data!E772^5+constants!$G$4*data!E772^6+constants!$H$4*data!E772^7)</f>
        <v>55355.915751409077</v>
      </c>
      <c r="L772" s="4">
        <f>F772/(constants!$A$4+constants!$B$4*data!F772+constants!$C$4*data!F772^2+constants!$D$4*data!F772^3+constants!$E$4*data!F772^4+constants!$F$4*data!F772^5+constants!$G$4*data!F772^6+constants!$H$4*data!F772^7)</f>
        <v>6113.5862833181836</v>
      </c>
      <c r="M772" s="4"/>
      <c r="N772" s="4"/>
      <c r="O772" s="4">
        <f t="shared" si="223"/>
        <v>38742.83429655854</v>
      </c>
      <c r="P772" s="4">
        <f t="shared" si="224"/>
        <v>11071.183150281815</v>
      </c>
      <c r="Q772" s="4">
        <f t="shared" si="224"/>
        <v>11071.183150281815</v>
      </c>
      <c r="R772" s="4">
        <f t="shared" si="225"/>
        <v>1018.9310472196972</v>
      </c>
      <c r="S772" s="4"/>
      <c r="T772" s="4"/>
      <c r="U772" s="4">
        <f t="shared" si="227"/>
        <v>1</v>
      </c>
      <c r="V772" s="4"/>
      <c r="W772" s="4"/>
      <c r="X772">
        <f>IF(front!E772&gt;$X$2,O772,P772)</f>
        <v>38742.83429655854</v>
      </c>
      <c r="Y772">
        <f t="shared" si="231"/>
        <v>38475.025863341689</v>
      </c>
      <c r="Z772">
        <f>SUMPRODUCT($B$7:$B$456,Y$7:Y$456,EXP(constants!$B$32+constants!$A$32*ABS($A$7:$A$456-$A772)))</f>
        <v>7.0999491423573207E-3</v>
      </c>
      <c r="AA772">
        <f t="shared" si="221"/>
        <v>38475.018763392545</v>
      </c>
      <c r="AB772">
        <f t="shared" si="228"/>
        <v>38470.861154372797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1.0503976066421148E-5</v>
      </c>
      <c r="AL772" s="17">
        <f t="shared" si="222"/>
        <v>2.7303719623721527E-10</v>
      </c>
      <c r="AQ772">
        <f t="shared" si="230"/>
        <v>2.7303719623721527E-10</v>
      </c>
    </row>
    <row r="773" spans="1:43" x14ac:dyDescent="0.2">
      <c r="A773">
        <f>front!A773</f>
        <v>547.21</v>
      </c>
      <c r="B773" s="1">
        <f t="shared" si="229"/>
        <v>0.46000000000003638</v>
      </c>
      <c r="C773">
        <f>front!D773-front!B773</f>
        <v>22927.13</v>
      </c>
      <c r="D773" s="2">
        <f>front!E773-front!C773</f>
        <v>52347.9</v>
      </c>
      <c r="E773" s="2">
        <f>IF(front!F773-front!C773&gt;0,front!F773-front!C773,0)</f>
        <v>52347.9</v>
      </c>
      <c r="F773" s="2">
        <f>front!I773-front!H773</f>
        <v>6570.9999999999982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23264.325749569362</v>
      </c>
      <c r="J773" s="4">
        <f>D773/(constants!$A$4+constants!$B$4*data!D773+constants!$C$4*data!D773^2+constants!$D$4*data!D773^3+constants!$E$4*data!D773^4+constants!$F$4*data!D773^5+constants!$G$4*data!D773^6+constants!$H$4*data!D773^7)</f>
        <v>55080.440958434476</v>
      </c>
      <c r="K773" s="4">
        <f>E773/(constants!$A$4+constants!$B$4*data!E773+constants!$C$4*data!E773^2+constants!$D$4*data!E773^3+constants!$E$4*data!E773^4+constants!$F$4*data!E773^5+constants!$G$4*data!E773^6+constants!$H$4*data!E773^7)</f>
        <v>55080.440958434476</v>
      </c>
      <c r="L773" s="4">
        <f>F773/(constants!$A$4+constants!$B$4*data!F773+constants!$C$4*data!F773^2+constants!$D$4*data!F773^3+constants!$E$4*data!F773^4+constants!$F$4*data!F773^5+constants!$G$4*data!F773^6+constants!$H$4*data!F773^7)</f>
        <v>6559.3391118773379</v>
      </c>
      <c r="M773" s="4"/>
      <c r="N773" s="4"/>
      <c r="O773" s="4">
        <f t="shared" si="223"/>
        <v>38773.876249282264</v>
      </c>
      <c r="P773" s="4">
        <f t="shared" si="224"/>
        <v>11016.088191686895</v>
      </c>
      <c r="Q773" s="4">
        <f t="shared" si="224"/>
        <v>11016.088191686895</v>
      </c>
      <c r="R773" s="4">
        <f t="shared" si="225"/>
        <v>1093.2231853128897</v>
      </c>
      <c r="S773" s="4"/>
      <c r="T773" s="4"/>
      <c r="U773" s="4">
        <f t="shared" si="227"/>
        <v>1</v>
      </c>
      <c r="V773" s="4"/>
      <c r="W773" s="4"/>
      <c r="X773">
        <f>IF(front!E773&gt;$X$2,O773,P773)</f>
        <v>38773.876249282264</v>
      </c>
      <c r="Y773">
        <f t="shared" si="231"/>
        <v>38506.067816065413</v>
      </c>
      <c r="Z773">
        <f>SUMPRODUCT($B$7:$B$456,Y$7:Y$456,EXP(constants!$B$32+constants!$A$32*ABS($A$7:$A$456-$A773)))</f>
        <v>6.9165896359351404E-3</v>
      </c>
      <c r="AA773">
        <f t="shared" si="221"/>
        <v>38506.060899475779</v>
      </c>
      <c r="AB773">
        <f t="shared" si="228"/>
        <v>38501.90329045603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1.0533528633832146E-5</v>
      </c>
      <c r="AL773" s="17">
        <f t="shared" si="222"/>
        <v>2.7358462137229533E-10</v>
      </c>
      <c r="AQ773">
        <f t="shared" si="230"/>
        <v>2.7358462137229533E-10</v>
      </c>
    </row>
    <row r="774" spans="1:43" x14ac:dyDescent="0.2">
      <c r="A774">
        <f>front!A774</f>
        <v>547.66999999999996</v>
      </c>
      <c r="B774" s="1">
        <f t="shared" si="229"/>
        <v>0.45999999999992269</v>
      </c>
      <c r="C774">
        <f>front!D774-front!B774</f>
        <v>22996.199999999997</v>
      </c>
      <c r="D774" s="2">
        <f>front!E774-front!C774</f>
        <v>52144</v>
      </c>
      <c r="E774" s="2">
        <f>IF(front!F774-front!C774&gt;0,front!F774-front!C774,0)</f>
        <v>52144</v>
      </c>
      <c r="F774" s="2">
        <f>front!I774-front!H774</f>
        <v>7142.2999999999993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23336.606257560616</v>
      </c>
      <c r="J774" s="4">
        <f>D774/(constants!$A$4+constants!$B$4*data!D774+constants!$C$4*data!D774^2+constants!$D$4*data!D774^3+constants!$E$4*data!D774^4+constants!$F$4*data!D774^5+constants!$G$4*data!D774^6+constants!$H$4*data!D774^7)</f>
        <v>54854.810556413657</v>
      </c>
      <c r="K774" s="4">
        <f>E774/(constants!$A$4+constants!$B$4*data!E774+constants!$C$4*data!E774^2+constants!$D$4*data!E774^3+constants!$E$4*data!E774^4+constants!$F$4*data!E774^5+constants!$G$4*data!E774^6+constants!$H$4*data!E774^7)</f>
        <v>54854.810556413657</v>
      </c>
      <c r="L774" s="4">
        <f>F774/(constants!$A$4+constants!$B$4*data!F774+constants!$C$4*data!F774^2+constants!$D$4*data!F774^3+constants!$E$4*data!F774^4+constants!$F$4*data!F774^5+constants!$G$4*data!F774^6+constants!$H$4*data!F774^7)</f>
        <v>7130.9521738615022</v>
      </c>
      <c r="M774" s="4"/>
      <c r="N774" s="4"/>
      <c r="O774" s="4">
        <f t="shared" si="223"/>
        <v>38894.343762601027</v>
      </c>
      <c r="P774" s="4">
        <f t="shared" si="224"/>
        <v>10970.962111282732</v>
      </c>
      <c r="Q774" s="4">
        <f t="shared" si="224"/>
        <v>10970.962111282732</v>
      </c>
      <c r="R774" s="4">
        <f t="shared" si="225"/>
        <v>1188.492028976917</v>
      </c>
      <c r="S774" s="4"/>
      <c r="T774" s="4"/>
      <c r="U774" s="4">
        <f t="shared" si="227"/>
        <v>1</v>
      </c>
      <c r="V774" s="4"/>
      <c r="W774" s="4"/>
      <c r="X774">
        <f>IF(front!E774&gt;$X$2,O774,P774)</f>
        <v>38894.343762601027</v>
      </c>
      <c r="Y774">
        <f t="shared" si="231"/>
        <v>38626.535329384176</v>
      </c>
      <c r="Z774">
        <f>SUMPRODUCT($B$7:$B$456,Y$7:Y$456,EXP(constants!$B$32+constants!$A$32*ABS($A$7:$A$456-$A774)))</f>
        <v>6.7379654745022815E-3</v>
      </c>
      <c r="AA774">
        <f t="shared" si="221"/>
        <v>38626.528591418704</v>
      </c>
      <c r="AB774">
        <f t="shared" si="228"/>
        <v>38622.370982398956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1.056307343590741E-5</v>
      </c>
      <c r="AL774" s="17">
        <f t="shared" si="222"/>
        <v>2.7349624497991668E-10</v>
      </c>
      <c r="AQ774">
        <f t="shared" si="230"/>
        <v>2.7349624497991668E-10</v>
      </c>
    </row>
    <row r="775" spans="1:43" x14ac:dyDescent="0.2">
      <c r="A775">
        <f>front!A775</f>
        <v>548.13</v>
      </c>
      <c r="B775" s="1">
        <f t="shared" si="229"/>
        <v>0.46000000000003638</v>
      </c>
      <c r="C775">
        <f>front!D775-front!B775</f>
        <v>23096.400000000001</v>
      </c>
      <c r="D775" s="2">
        <f>front!E775-front!C775</f>
        <v>52407.9</v>
      </c>
      <c r="E775" s="2">
        <f>IF(front!F775-front!C775&gt;0,front!F775-front!C775,0)</f>
        <v>52407.9</v>
      </c>
      <c r="F775" s="2">
        <f>front!I775-front!H775</f>
        <v>7181.0000000000018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23441.487903374738</v>
      </c>
      <c r="J775" s="4">
        <f>D775/(constants!$A$4+constants!$B$4*data!D775+constants!$C$4*data!D775^2+constants!$D$4*data!D775^3+constants!$E$4*data!D775^4+constants!$F$4*data!D775^5+constants!$G$4*data!D775^6+constants!$H$4*data!D775^7)</f>
        <v>55146.842081737297</v>
      </c>
      <c r="K775" s="4">
        <f>E775/(constants!$A$4+constants!$B$4*data!E775+constants!$C$4*data!E775^2+constants!$D$4*data!E775^3+constants!$E$4*data!E775^4+constants!$F$4*data!E775^5+constants!$G$4*data!E775^6+constants!$H$4*data!E775^7)</f>
        <v>55146.842081737297</v>
      </c>
      <c r="L775" s="4">
        <f>F775/(constants!$A$4+constants!$B$4*data!F775+constants!$C$4*data!F775^2+constants!$D$4*data!F775^3+constants!$E$4*data!F775^4+constants!$F$4*data!F775^5+constants!$G$4*data!F775^6+constants!$H$4*data!F775^7)</f>
        <v>7169.6900678115207</v>
      </c>
      <c r="M775" s="4"/>
      <c r="N775" s="4"/>
      <c r="O775" s="4">
        <f t="shared" si="223"/>
        <v>39069.146505624565</v>
      </c>
      <c r="P775" s="4">
        <f t="shared" si="224"/>
        <v>11029.368416347459</v>
      </c>
      <c r="Q775" s="4">
        <f t="shared" si="224"/>
        <v>11029.368416347459</v>
      </c>
      <c r="R775" s="4">
        <f t="shared" si="225"/>
        <v>1194.9483446352535</v>
      </c>
      <c r="S775" s="4"/>
      <c r="T775" s="4"/>
      <c r="U775" s="4">
        <f t="shared" si="227"/>
        <v>1</v>
      </c>
      <c r="V775" s="4"/>
      <c r="W775" s="4"/>
      <c r="X775">
        <f>IF(front!E775&gt;$X$2,O775,P775)</f>
        <v>39069.146505624565</v>
      </c>
      <c r="Y775">
        <f t="shared" si="231"/>
        <v>38801.338072407714</v>
      </c>
      <c r="Z775">
        <f>SUMPRODUCT($B$7:$B$456,Y$7:Y$456,EXP(constants!$B$32+constants!$A$32*ABS($A$7:$A$456-$A775)))</f>
        <v>6.5639543655601354E-3</v>
      </c>
      <c r="AA775">
        <f t="shared" ref="AA775:AA838" si="232">Y775-Z775</f>
        <v>38801.331508453346</v>
      </c>
      <c r="AB775">
        <f t="shared" si="228"/>
        <v>38797.173899433597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1.0592610188554113E-5</v>
      </c>
      <c r="AL775" s="17">
        <f t="shared" ref="AL775:AL838" si="233">IF(AB775=0,0,AI775/AB775)</f>
        <v>2.7302530375050735E-10</v>
      </c>
      <c r="AQ775">
        <f t="shared" si="230"/>
        <v>2.7302530375050735E-10</v>
      </c>
    </row>
    <row r="776" spans="1:43" x14ac:dyDescent="0.2">
      <c r="A776">
        <f>front!A776</f>
        <v>548.58000000000004</v>
      </c>
      <c r="B776" s="1">
        <f t="shared" si="229"/>
        <v>0.45000000000004547</v>
      </c>
      <c r="C776">
        <f>front!D776-front!B776</f>
        <v>23212.07</v>
      </c>
      <c r="D776" s="2">
        <f>front!E776-front!C776</f>
        <v>52693.8</v>
      </c>
      <c r="E776" s="2">
        <f>IF(front!F776-front!C776&gt;0,front!F776-front!C776,0)</f>
        <v>52693.8</v>
      </c>
      <c r="F776" s="2">
        <f>front!I776-front!H776</f>
        <v>6511.5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23562.597795773236</v>
      </c>
      <c r="J776" s="4">
        <f>D776/(constants!$A$4+constants!$B$4*data!D776+constants!$C$4*data!D776^2+constants!$D$4*data!D776^3+constants!$E$4*data!D776^4+constants!$F$4*data!D776^5+constants!$G$4*data!D776^6+constants!$H$4*data!D776^7)</f>
        <v>55463.287644002041</v>
      </c>
      <c r="K776" s="4">
        <f>E776/(constants!$A$4+constants!$B$4*data!E776+constants!$C$4*data!E776^2+constants!$D$4*data!E776^3+constants!$E$4*data!E776^4+constants!$F$4*data!E776^5+constants!$G$4*data!E776^6+constants!$H$4*data!E776^7)</f>
        <v>55463.287644002041</v>
      </c>
      <c r="L776" s="4">
        <f>F776/(constants!$A$4+constants!$B$4*data!F776+constants!$C$4*data!F776^2+constants!$D$4*data!F776^3+constants!$E$4*data!F776^4+constants!$F$4*data!F776^5+constants!$G$4*data!F776^6+constants!$H$4*data!F776^7)</f>
        <v>6499.8315137507007</v>
      </c>
      <c r="M776" s="4"/>
      <c r="N776" s="4"/>
      <c r="O776" s="4">
        <f t="shared" ref="O776:O839" si="234">I776*1000/O$4</f>
        <v>39270.996326288725</v>
      </c>
      <c r="P776" s="4">
        <f t="shared" ref="P776:Q839" si="235">J776*1000/P$4</f>
        <v>11092.657528800408</v>
      </c>
      <c r="Q776" s="4">
        <f t="shared" si="235"/>
        <v>11092.657528800408</v>
      </c>
      <c r="R776" s="4">
        <f t="shared" ref="R776:R839" si="236">L776*1000/R$4</f>
        <v>1083.3052522917833</v>
      </c>
      <c r="S776" s="4"/>
      <c r="T776" s="4"/>
      <c r="U776" s="4">
        <f t="shared" ref="U776:U839" si="237">Q776/P776</f>
        <v>1</v>
      </c>
      <c r="V776" s="4"/>
      <c r="W776" s="4"/>
      <c r="X776">
        <f>IF(front!E776&gt;$X$2,O776,P776)</f>
        <v>39270.996326288725</v>
      </c>
      <c r="Y776">
        <f t="shared" si="231"/>
        <v>39003.187893071874</v>
      </c>
      <c r="Z776">
        <f>SUMPRODUCT($B$7:$B$456,Y$7:Y$456,EXP(constants!$B$32+constants!$A$32*ABS($A$7:$A$456-$A776)))</f>
        <v>6.3980753653395273E-3</v>
      </c>
      <c r="AA776">
        <f t="shared" si="232"/>
        <v>39003.181494996512</v>
      </c>
      <c r="AB776">
        <f t="shared" ref="AB776:AB839" si="238">IF((AA776-$AA$3)&gt;0,AA776-$AA$3,0)</f>
        <v>38999.023885976763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1.0621496776906585E-5</v>
      </c>
      <c r="AL776" s="17">
        <f t="shared" si="233"/>
        <v>2.7235288780460614E-10</v>
      </c>
      <c r="AQ776">
        <f t="shared" si="230"/>
        <v>2.7235288780460614E-10</v>
      </c>
    </row>
    <row r="777" spans="1:43" x14ac:dyDescent="0.2">
      <c r="A777">
        <f>front!A777</f>
        <v>549.04</v>
      </c>
      <c r="B777" s="1">
        <f t="shared" ref="B777:B840" si="239">A777-A776</f>
        <v>0.45999999999992269</v>
      </c>
      <c r="C777">
        <f>front!D777-front!B777</f>
        <v>23341.059999999998</v>
      </c>
      <c r="D777" s="2">
        <f>front!E777-front!C777</f>
        <v>52785.5</v>
      </c>
      <c r="E777" s="2">
        <f>IF(front!F777-front!C777&gt;0,front!F777-front!C777,0)</f>
        <v>52785.5</v>
      </c>
      <c r="F777" s="2">
        <f>front!I777-front!H777</f>
        <v>5851.9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23697.698732419489</v>
      </c>
      <c r="J777" s="4">
        <f>D777/(constants!$A$4+constants!$B$4*data!D777+constants!$C$4*data!D777^2+constants!$D$4*data!D777^3+constants!$E$4*data!D777^4+constants!$F$4*data!D777^5+constants!$G$4*data!D777^6+constants!$H$4*data!D777^7)</f>
        <v>55564.801106679726</v>
      </c>
      <c r="K777" s="4">
        <f>E777/(constants!$A$4+constants!$B$4*data!E777+constants!$C$4*data!E777^2+constants!$D$4*data!E777^3+constants!$E$4*data!E777^4+constants!$F$4*data!E777^5+constants!$G$4*data!E777^6+constants!$H$4*data!E777^7)</f>
        <v>55564.801106679726</v>
      </c>
      <c r="L777" s="4">
        <f>F777/(constants!$A$4+constants!$B$4*data!F777+constants!$C$4*data!F777^2+constants!$D$4*data!F777^3+constants!$E$4*data!F777^4+constants!$F$4*data!F777^5+constants!$G$4*data!F777^6+constants!$H$4*data!F777^7)</f>
        <v>5840.4261463426319</v>
      </c>
      <c r="M777" s="4"/>
      <c r="N777" s="4"/>
      <c r="O777" s="4">
        <f t="shared" si="234"/>
        <v>39496.164554032475</v>
      </c>
      <c r="P777" s="4">
        <f t="shared" si="235"/>
        <v>11112.960221335945</v>
      </c>
      <c r="Q777" s="4">
        <f t="shared" si="235"/>
        <v>11112.960221335945</v>
      </c>
      <c r="R777" s="4">
        <f t="shared" si="236"/>
        <v>973.40435772377202</v>
      </c>
      <c r="S777" s="4"/>
      <c r="T777" s="4"/>
      <c r="U777" s="4">
        <f t="shared" si="237"/>
        <v>1</v>
      </c>
      <c r="V777" s="4"/>
      <c r="W777" s="4"/>
      <c r="X777">
        <f>IF(front!E777&gt;$X$2,O777,P777)</f>
        <v>39496.164554032475</v>
      </c>
      <c r="Y777">
        <f t="shared" si="231"/>
        <v>39228.356120815624</v>
      </c>
      <c r="Z777">
        <f>SUMPRODUCT($B$7:$B$456,Y$7:Y$456,EXP(constants!$B$32+constants!$A$32*ABS($A$7:$A$456-$A777)))</f>
        <v>6.2328420773936407E-3</v>
      </c>
      <c r="AA777">
        <f t="shared" si="232"/>
        <v>39228.349887973549</v>
      </c>
      <c r="AB777">
        <f t="shared" si="238"/>
        <v>39224.1922789538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1.0651016771964058E-5</v>
      </c>
      <c r="AL777" s="17">
        <f t="shared" si="233"/>
        <v>2.7154202937351462E-10</v>
      </c>
      <c r="AQ777">
        <f t="shared" si="230"/>
        <v>2.7154202937351462E-10</v>
      </c>
    </row>
    <row r="778" spans="1:43" x14ac:dyDescent="0.2">
      <c r="A778">
        <f>front!A778</f>
        <v>549.5</v>
      </c>
      <c r="B778" s="1">
        <f t="shared" si="239"/>
        <v>0.46000000000003638</v>
      </c>
      <c r="C778">
        <f>front!D778-front!B778</f>
        <v>23393.73</v>
      </c>
      <c r="D778" s="2">
        <f>front!E778-front!C778</f>
        <v>53048.9</v>
      </c>
      <c r="E778" s="2">
        <f>IF(front!F778-front!C778&gt;0,front!F778-front!C778,0)</f>
        <v>53048.9</v>
      </c>
      <c r="F778" s="2">
        <f>front!I778-front!H778</f>
        <v>5592.5000000000018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23752.877466561658</v>
      </c>
      <c r="J778" s="4">
        <f>D778/(constants!$A$4+constants!$B$4*data!D778+constants!$C$4*data!D778^2+constants!$D$4*data!D778^3+constants!$E$4*data!D778^4+constants!$F$4*data!D778^5+constants!$G$4*data!D778^6+constants!$H$4*data!D778^7)</f>
        <v>55856.436606249692</v>
      </c>
      <c r="K778" s="4">
        <f>E778/(constants!$A$4+constants!$B$4*data!E778+constants!$C$4*data!E778^2+constants!$D$4*data!E778^3+constants!$E$4*data!E778^4+constants!$F$4*data!E778^5+constants!$G$4*data!E778^6+constants!$H$4*data!E778^7)</f>
        <v>55856.436606249692</v>
      </c>
      <c r="L778" s="4">
        <f>F778/(constants!$A$4+constants!$B$4*data!F778+constants!$C$4*data!F778^2+constants!$D$4*data!F778^3+constants!$E$4*data!F778^4+constants!$F$4*data!F778^5+constants!$G$4*data!F778^6+constants!$H$4*data!F778^7)</f>
        <v>5581.2287557987556</v>
      </c>
      <c r="M778" s="4"/>
      <c r="N778" s="4"/>
      <c r="O778" s="4">
        <f t="shared" si="234"/>
        <v>39588.129110936097</v>
      </c>
      <c r="P778" s="4">
        <f t="shared" si="235"/>
        <v>11171.287321249938</v>
      </c>
      <c r="Q778" s="4">
        <f t="shared" si="235"/>
        <v>11171.287321249938</v>
      </c>
      <c r="R778" s="4">
        <f t="shared" si="236"/>
        <v>930.20479263312586</v>
      </c>
      <c r="S778" s="4"/>
      <c r="T778" s="4"/>
      <c r="U778" s="4">
        <f t="shared" si="237"/>
        <v>1</v>
      </c>
      <c r="V778" s="4"/>
      <c r="W778" s="4"/>
      <c r="X778">
        <f>IF(front!E778&gt;$X$2,O778,P778)</f>
        <v>39588.129110936097</v>
      </c>
      <c r="Y778">
        <f t="shared" si="231"/>
        <v>39320.320677719246</v>
      </c>
      <c r="Z778">
        <f>SUMPRODUCT($B$7:$B$456,Y$7:Y$456,EXP(constants!$B$32+constants!$A$32*ABS($A$7:$A$456-$A778)))</f>
        <v>6.071876016369316E-3</v>
      </c>
      <c r="AA778">
        <f t="shared" si="232"/>
        <v>39320.314605843232</v>
      </c>
      <c r="AB778">
        <f t="shared" si="238"/>
        <v>39316.156996823483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1.0680527876340473E-5</v>
      </c>
      <c r="AL778" s="17">
        <f t="shared" si="233"/>
        <v>2.7165747347085313E-10</v>
      </c>
      <c r="AQ778">
        <f t="shared" si="230"/>
        <v>2.7165747347085313E-10</v>
      </c>
    </row>
    <row r="779" spans="1:43" x14ac:dyDescent="0.2">
      <c r="A779">
        <f>front!A779</f>
        <v>549.96</v>
      </c>
      <c r="B779" s="1">
        <f t="shared" si="239"/>
        <v>0.46000000000003638</v>
      </c>
      <c r="C779">
        <f>front!D779-front!B779</f>
        <v>23523.599999999999</v>
      </c>
      <c r="D779" s="2">
        <f>front!E779-front!C779</f>
        <v>51231.1</v>
      </c>
      <c r="E779" s="2">
        <f>IF(front!F779-front!C779&gt;0,front!F779-front!C779,0)</f>
        <v>51231.1</v>
      </c>
      <c r="F779" s="2">
        <f>front!I779-front!H779</f>
        <v>5663.8000000000011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23888.966600717155</v>
      </c>
      <c r="J779" s="4">
        <f>D779/(constants!$A$4+constants!$B$4*data!D779+constants!$C$4*data!D779^2+constants!$D$4*data!D779^3+constants!$E$4*data!D779^4+constants!$F$4*data!D779^5+constants!$G$4*data!D779^6+constants!$H$4*data!D779^7)</f>
        <v>53845.011269167022</v>
      </c>
      <c r="K779" s="4">
        <f>E779/(constants!$A$4+constants!$B$4*data!E779+constants!$C$4*data!E779^2+constants!$D$4*data!E779^3+constants!$E$4*data!E779^4+constants!$F$4*data!E779^5+constants!$G$4*data!E779^6+constants!$H$4*data!E779^7)</f>
        <v>53845.011269167022</v>
      </c>
      <c r="L779" s="4">
        <f>F779/(constants!$A$4+constants!$B$4*data!F779+constants!$C$4*data!F779^2+constants!$D$4*data!F779^3+constants!$E$4*data!F779^4+constants!$F$4*data!F779^5+constants!$G$4*data!F779^6+constants!$H$4*data!F779^7)</f>
        <v>5652.4666550097445</v>
      </c>
      <c r="M779" s="4"/>
      <c r="N779" s="4"/>
      <c r="O779" s="4">
        <f t="shared" si="234"/>
        <v>39814.944334528591</v>
      </c>
      <c r="P779" s="4">
        <f t="shared" si="235"/>
        <v>10769.002253833403</v>
      </c>
      <c r="Q779" s="4">
        <f t="shared" si="235"/>
        <v>10769.002253833403</v>
      </c>
      <c r="R779" s="4">
        <f t="shared" si="236"/>
        <v>942.07777583495749</v>
      </c>
      <c r="S779" s="4"/>
      <c r="T779" s="4"/>
      <c r="U779" s="4">
        <f t="shared" si="237"/>
        <v>1</v>
      </c>
      <c r="V779" s="4"/>
      <c r="W779" s="4"/>
      <c r="X779">
        <f>IF(front!E779&gt;$X$2,O779,P779)</f>
        <v>39814.944334528591</v>
      </c>
      <c r="Y779">
        <f t="shared" si="231"/>
        <v>39547.13590131174</v>
      </c>
      <c r="Z779">
        <f>SUMPRODUCT($B$7:$B$456,Y$7:Y$456,EXP(constants!$B$32+constants!$A$32*ABS($A$7:$A$456-$A779)))</f>
        <v>5.9150669791360553E-3</v>
      </c>
      <c r="AA779">
        <f t="shared" si="232"/>
        <v>39547.129986244763</v>
      </c>
      <c r="AB779">
        <f t="shared" si="238"/>
        <v>39542.972377225014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1.0710029809229018E-5</v>
      </c>
      <c r="AL779" s="17">
        <f t="shared" si="233"/>
        <v>2.7084534028093238E-10</v>
      </c>
      <c r="AQ779">
        <f t="shared" si="230"/>
        <v>2.7084534028093238E-10</v>
      </c>
    </row>
    <row r="780" spans="1:43" x14ac:dyDescent="0.2">
      <c r="A780">
        <f>front!A780</f>
        <v>550.41999999999996</v>
      </c>
      <c r="B780" s="1">
        <f t="shared" si="239"/>
        <v>0.45999999999992269</v>
      </c>
      <c r="C780">
        <f>front!D780-front!B780</f>
        <v>23601.4</v>
      </c>
      <c r="D780" s="2">
        <f>front!E780-front!C780</f>
        <v>52724.800000000003</v>
      </c>
      <c r="E780" s="2">
        <f>IF(front!F780-front!C780&gt;0,front!F780-front!C780,0)</f>
        <v>52724.800000000003</v>
      </c>
      <c r="F780" s="2">
        <f>front!I780-front!H780</f>
        <v>5696.4000000000015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23970.514846409009</v>
      </c>
      <c r="J780" s="4">
        <f>D780/(constants!$A$4+constants!$B$4*data!D780+constants!$C$4*data!D780^2+constants!$D$4*data!D780^3+constants!$E$4*data!D780^4+constants!$F$4*data!D780^5+constants!$G$4*data!D780^6+constants!$H$4*data!D780^7)</f>
        <v>55497.60425848572</v>
      </c>
      <c r="K780" s="4">
        <f>E780/(constants!$A$4+constants!$B$4*data!E780+constants!$C$4*data!E780^2+constants!$D$4*data!E780^3+constants!$E$4*data!E780^4+constants!$F$4*data!E780^5+constants!$G$4*data!E780^6+constants!$H$4*data!E780^7)</f>
        <v>55497.60425848572</v>
      </c>
      <c r="L780" s="4">
        <f>F780/(constants!$A$4+constants!$B$4*data!F780+constants!$C$4*data!F780^2+constants!$D$4*data!F780^3+constants!$E$4*data!F780^4+constants!$F$4*data!F780^5+constants!$G$4*data!F780^6+constants!$H$4*data!F780^7)</f>
        <v>5685.0398487842094</v>
      </c>
      <c r="M780" s="4"/>
      <c r="N780" s="4"/>
      <c r="O780" s="4">
        <f t="shared" si="234"/>
        <v>39950.858077348348</v>
      </c>
      <c r="P780" s="4">
        <f t="shared" si="235"/>
        <v>11099.520851697143</v>
      </c>
      <c r="Q780" s="4">
        <f t="shared" si="235"/>
        <v>11099.520851697143</v>
      </c>
      <c r="R780" s="4">
        <f t="shared" si="236"/>
        <v>947.50664146403483</v>
      </c>
      <c r="S780" s="4"/>
      <c r="T780" s="4"/>
      <c r="U780" s="4">
        <f t="shared" si="237"/>
        <v>1</v>
      </c>
      <c r="V780" s="4"/>
      <c r="W780" s="4"/>
      <c r="X780">
        <f>IF(front!E780&gt;$X$2,O780,P780)</f>
        <v>39950.858077348348</v>
      </c>
      <c r="Y780">
        <f t="shared" si="231"/>
        <v>39683.049644131497</v>
      </c>
      <c r="Z780">
        <f>SUMPRODUCT($B$7:$B$456,Y$7:Y$456,EXP(constants!$B$32+constants!$A$32*ABS($A$7:$A$456-$A780)))</f>
        <v>5.7623076086107368E-3</v>
      </c>
      <c r="AA780">
        <f t="shared" si="232"/>
        <v>39683.043881823891</v>
      </c>
      <c r="AB780">
        <f t="shared" si="238"/>
        <v>39678.886272804142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1.0739522290659735E-5</v>
      </c>
      <c r="AL780" s="17">
        <f t="shared" si="233"/>
        <v>2.7066088036902865E-10</v>
      </c>
      <c r="AQ780">
        <f t="shared" si="230"/>
        <v>2.7066088036902865E-10</v>
      </c>
    </row>
    <row r="781" spans="1:43" x14ac:dyDescent="0.2">
      <c r="A781">
        <f>front!A781</f>
        <v>550.88</v>
      </c>
      <c r="B781" s="1">
        <f t="shared" si="239"/>
        <v>0.46000000000003638</v>
      </c>
      <c r="C781">
        <f>front!D781-front!B781</f>
        <v>23668.670000000002</v>
      </c>
      <c r="D781" s="2">
        <f>front!E781-front!C781</f>
        <v>53130.9</v>
      </c>
      <c r="E781" s="2">
        <f>IF(front!F781-front!C781&gt;0,front!F781-front!C781,0)</f>
        <v>53130.9</v>
      </c>
      <c r="F781" s="2">
        <f>front!I781-front!H781</f>
        <v>5501.4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24041.039389344525</v>
      </c>
      <c r="J781" s="4">
        <f>D781/(constants!$A$4+constants!$B$4*data!D781+constants!$C$4*data!D781^2+constants!$D$4*data!D781^3+constants!$E$4*data!D781^4+constants!$F$4*data!D781^5+constants!$G$4*data!D781^6+constants!$H$4*data!D781^7)</f>
        <v>55947.241776052775</v>
      </c>
      <c r="K781" s="4">
        <f>E781/(constants!$A$4+constants!$B$4*data!E781+constants!$C$4*data!E781^2+constants!$D$4*data!E781^3+constants!$E$4*data!E781^4+constants!$F$4*data!E781^5+constants!$G$4*data!E781^6+constants!$H$4*data!E781^7)</f>
        <v>55947.241776052775</v>
      </c>
      <c r="L781" s="4">
        <f>F781/(constants!$A$4+constants!$B$4*data!F781+constants!$C$4*data!F781^2+constants!$D$4*data!F781^3+constants!$E$4*data!F781^4+constants!$F$4*data!F781^5+constants!$G$4*data!F781^6+constants!$H$4*data!F781^7)</f>
        <v>5490.2148660462963</v>
      </c>
      <c r="M781" s="4"/>
      <c r="N781" s="4"/>
      <c r="O781" s="4">
        <f t="shared" si="234"/>
        <v>40068.398982240877</v>
      </c>
      <c r="P781" s="4">
        <f t="shared" si="235"/>
        <v>11189.448355210554</v>
      </c>
      <c r="Q781" s="4">
        <f t="shared" si="235"/>
        <v>11189.448355210554</v>
      </c>
      <c r="R781" s="4">
        <f t="shared" si="236"/>
        <v>915.03581100771612</v>
      </c>
      <c r="S781" s="4"/>
      <c r="T781" s="4"/>
      <c r="U781" s="4">
        <f t="shared" si="237"/>
        <v>1</v>
      </c>
      <c r="V781" s="4"/>
      <c r="W781" s="4"/>
      <c r="X781">
        <f>IF(front!E781&gt;$X$2,O781,P781)</f>
        <v>40068.398982240877</v>
      </c>
      <c r="Y781">
        <f t="shared" si="231"/>
        <v>39800.590549024026</v>
      </c>
      <c r="Z781">
        <f>SUMPRODUCT($B$7:$B$456,Y$7:Y$456,EXP(constants!$B$32+constants!$A$32*ABS($A$7:$A$456-$A781)))</f>
        <v>5.6134933202569995E-3</v>
      </c>
      <c r="AA781">
        <f t="shared" si="232"/>
        <v>39800.584935530707</v>
      </c>
      <c r="AB781">
        <f t="shared" si="238"/>
        <v>39796.427326510959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1.0769005041518879E-5</v>
      </c>
      <c r="AL781" s="17">
        <f t="shared" si="233"/>
        <v>2.7060230691474538E-10</v>
      </c>
      <c r="AQ781">
        <f t="shared" ref="AQ781:AQ844" si="240">AL781</f>
        <v>2.7060230691474538E-10</v>
      </c>
    </row>
    <row r="782" spans="1:43" x14ac:dyDescent="0.2">
      <c r="A782">
        <f>front!A782</f>
        <v>551.33000000000004</v>
      </c>
      <c r="B782" s="1">
        <f t="shared" si="239"/>
        <v>0.45000000000004547</v>
      </c>
      <c r="C782">
        <f>front!D782-front!B782</f>
        <v>23795.74</v>
      </c>
      <c r="D782" s="2">
        <f>front!E782-front!C782</f>
        <v>52381.5</v>
      </c>
      <c r="E782" s="2">
        <f>IF(front!F782-front!C782&gt;0,front!F782-front!C782,0)</f>
        <v>52381.5</v>
      </c>
      <c r="F782" s="2">
        <f>front!I782-front!H782</f>
        <v>5663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24174.291408046065</v>
      </c>
      <c r="J782" s="4">
        <f>D782/(constants!$A$4+constants!$B$4*data!D782+constants!$C$4*data!D782^2+constants!$D$4*data!D782^3+constants!$E$4*data!D782^4+constants!$F$4*data!D782^5+constants!$G$4*data!D782^6+constants!$H$4*data!D782^7)</f>
        <v>55117.625203726464</v>
      </c>
      <c r="K782" s="4">
        <f>E782/(constants!$A$4+constants!$B$4*data!E782+constants!$C$4*data!E782^2+constants!$D$4*data!E782^3+constants!$E$4*data!E782^4+constants!$F$4*data!E782^5+constants!$G$4*data!E782^6+constants!$H$4*data!E782^7)</f>
        <v>55117.625203726464</v>
      </c>
      <c r="L782" s="4">
        <f>F782/(constants!$A$4+constants!$B$4*data!F782+constants!$C$4*data!F782^2+constants!$D$4*data!F782^3+constants!$E$4*data!F782^4+constants!$F$4*data!F782^5+constants!$G$4*data!F782^6+constants!$H$4*data!F782^7)</f>
        <v>5651.6673254676753</v>
      </c>
      <c r="M782" s="4"/>
      <c r="N782" s="4"/>
      <c r="O782" s="4">
        <f t="shared" si="234"/>
        <v>40290.485680076781</v>
      </c>
      <c r="P782" s="4">
        <f t="shared" si="235"/>
        <v>11023.525040745293</v>
      </c>
      <c r="Q782" s="4">
        <f t="shared" si="235"/>
        <v>11023.525040745293</v>
      </c>
      <c r="R782" s="4">
        <f t="shared" si="236"/>
        <v>941.9445542446125</v>
      </c>
      <c r="S782" s="4"/>
      <c r="T782" s="4"/>
      <c r="U782" s="4">
        <f t="shared" si="237"/>
        <v>1</v>
      </c>
      <c r="V782" s="4"/>
      <c r="W782" s="4"/>
      <c r="X782">
        <f>IF(front!E782&gt;$X$2,O782,P782)</f>
        <v>40290.485680076781</v>
      </c>
      <c r="Y782">
        <f t="shared" si="231"/>
        <v>40022.67724685993</v>
      </c>
      <c r="Z782">
        <f>SUMPRODUCT($B$7:$B$456,Y$7:Y$456,EXP(constants!$B$32+constants!$A$32*ABS($A$7:$A$456-$A782)))</f>
        <v>5.471633610720489E-3</v>
      </c>
      <c r="AA782">
        <f t="shared" si="232"/>
        <v>40022.671775226321</v>
      </c>
      <c r="AB782">
        <f t="shared" si="238"/>
        <v>40018.514166206573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1.0797837180140724E-5</v>
      </c>
      <c r="AL782" s="17">
        <f t="shared" si="233"/>
        <v>2.6982104171321041E-10</v>
      </c>
      <c r="AQ782">
        <f t="shared" si="240"/>
        <v>2.6982104171321041E-10</v>
      </c>
    </row>
    <row r="783" spans="1:43" x14ac:dyDescent="0.2">
      <c r="A783">
        <f>front!A783</f>
        <v>551.79</v>
      </c>
      <c r="B783" s="1">
        <f t="shared" si="239"/>
        <v>0.45999999999992269</v>
      </c>
      <c r="C783">
        <f>front!D783-front!B783</f>
        <v>23862.2</v>
      </c>
      <c r="D783" s="2">
        <f>front!E783-front!C783</f>
        <v>52544.5</v>
      </c>
      <c r="E783" s="2">
        <f>IF(front!F783-front!C783&gt;0,front!F783-front!C783,0)</f>
        <v>52544.5</v>
      </c>
      <c r="F783" s="2">
        <f>front!I783-front!H783</f>
        <v>6717.1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24244.002548058779</v>
      </c>
      <c r="J783" s="4">
        <f>D783/(constants!$A$4+constants!$B$4*data!D783+constants!$C$4*data!D783^2+constants!$D$4*data!D783^3+constants!$E$4*data!D783^4+constants!$F$4*data!D783^5+constants!$G$4*data!D783^6+constants!$H$4*data!D783^7)</f>
        <v>55298.027120703897</v>
      </c>
      <c r="K783" s="4">
        <f>E783/(constants!$A$4+constants!$B$4*data!E783+constants!$C$4*data!E783^2+constants!$D$4*data!E783^3+constants!$E$4*data!E783^4+constants!$F$4*data!E783^5+constants!$G$4*data!E783^6+constants!$H$4*data!E783^7)</f>
        <v>55298.027120703897</v>
      </c>
      <c r="L783" s="4">
        <f>F783/(constants!$A$4+constants!$B$4*data!F783+constants!$C$4*data!F783^2+constants!$D$4*data!F783^3+constants!$E$4*data!F783^4+constants!$F$4*data!F783^5+constants!$G$4*data!F783^6+constants!$H$4*data!F783^7)</f>
        <v>6705.4770066163946</v>
      </c>
      <c r="M783" s="4"/>
      <c r="N783" s="4"/>
      <c r="O783" s="4">
        <f t="shared" si="234"/>
        <v>40406.670913431299</v>
      </c>
      <c r="P783" s="4">
        <f t="shared" si="235"/>
        <v>11059.60542414078</v>
      </c>
      <c r="Q783" s="4">
        <f t="shared" si="235"/>
        <v>11059.60542414078</v>
      </c>
      <c r="R783" s="4">
        <f t="shared" si="236"/>
        <v>1117.5795011027326</v>
      </c>
      <c r="S783" s="4"/>
      <c r="T783" s="4"/>
      <c r="U783" s="4">
        <f t="shared" si="237"/>
        <v>1</v>
      </c>
      <c r="V783" s="4"/>
      <c r="W783" s="4"/>
      <c r="X783">
        <f>IF(front!E783&gt;$X$2,O783,P783)</f>
        <v>40406.670913431299</v>
      </c>
      <c r="Y783">
        <f t="shared" si="231"/>
        <v>40138.862480214448</v>
      </c>
      <c r="Z783">
        <f>SUMPRODUCT($B$7:$B$456,Y$7:Y$456,EXP(constants!$B$32+constants!$A$32*ABS($A$7:$A$456-$A783)))</f>
        <v>5.3303261142767346E-3</v>
      </c>
      <c r="AA783">
        <f t="shared" si="232"/>
        <v>40138.857149888332</v>
      </c>
      <c r="AB783">
        <f t="shared" si="238"/>
        <v>40134.699540868583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1.0827299862510756E-5</v>
      </c>
      <c r="AL783" s="17">
        <f t="shared" si="233"/>
        <v>2.69774035594448E-10</v>
      </c>
      <c r="AQ783">
        <f t="shared" si="240"/>
        <v>2.69774035594448E-10</v>
      </c>
    </row>
    <row r="784" spans="1:43" x14ac:dyDescent="0.2">
      <c r="A784">
        <f>front!A784</f>
        <v>552.25</v>
      </c>
      <c r="B784" s="1">
        <f t="shared" si="239"/>
        <v>0.46000000000003638</v>
      </c>
      <c r="C784">
        <f>front!D784-front!B784</f>
        <v>23899.26</v>
      </c>
      <c r="D784" s="2">
        <f>front!E784-front!C784</f>
        <v>51444.2</v>
      </c>
      <c r="E784" s="2">
        <f>IF(front!F784-front!C784&gt;0,front!F784-front!C784,0)</f>
        <v>51444.2</v>
      </c>
      <c r="F784" s="2">
        <f>front!I784-front!H784</f>
        <v>6922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24282.880780288819</v>
      </c>
      <c r="J784" s="4">
        <f>D784/(constants!$A$4+constants!$B$4*data!D784+constants!$C$4*data!D784^2+constants!$D$4*data!D784^3+constants!$E$4*data!D784^4+constants!$F$4*data!D784^5+constants!$G$4*data!D784^6+constants!$H$4*data!D784^7)</f>
        <v>54080.676754461441</v>
      </c>
      <c r="K784" s="4">
        <f>E784/(constants!$A$4+constants!$B$4*data!E784+constants!$C$4*data!E784^2+constants!$D$4*data!E784^3+constants!$E$4*data!E784^4+constants!$F$4*data!E784^5+constants!$G$4*data!E784^6+constants!$H$4*data!E784^7)</f>
        <v>54080.676754461441</v>
      </c>
      <c r="L784" s="4">
        <f>F784/(constants!$A$4+constants!$B$4*data!F784+constants!$C$4*data!F784^2+constants!$D$4*data!F784^3+constants!$E$4*data!F784^4+constants!$F$4*data!F784^5+constants!$G$4*data!F784^6+constants!$H$4*data!F784^7)</f>
        <v>6910.4780073505326</v>
      </c>
      <c r="M784" s="4"/>
      <c r="N784" s="4"/>
      <c r="O784" s="4">
        <f t="shared" si="234"/>
        <v>40471.467967148033</v>
      </c>
      <c r="P784" s="4">
        <f t="shared" si="235"/>
        <v>10816.135350892289</v>
      </c>
      <c r="Q784" s="4">
        <f t="shared" si="235"/>
        <v>10816.135350892289</v>
      </c>
      <c r="R784" s="4">
        <f t="shared" si="236"/>
        <v>1151.7463345584219</v>
      </c>
      <c r="S784" s="4"/>
      <c r="T784" s="4"/>
      <c r="U784" s="4">
        <f t="shared" si="237"/>
        <v>1</v>
      </c>
      <c r="V784" s="4"/>
      <c r="W784" s="4"/>
      <c r="X784">
        <f>IF(front!E784&gt;$X$2,O784,P784)</f>
        <v>40471.467967148033</v>
      </c>
      <c r="Y784">
        <f t="shared" si="231"/>
        <v>40203.659533931183</v>
      </c>
      <c r="Z784">
        <f>SUMPRODUCT($B$7:$B$456,Y$7:Y$456,EXP(constants!$B$32+constants!$A$32*ABS($A$7:$A$456-$A784)))</f>
        <v>5.192667950001696E-3</v>
      </c>
      <c r="AA784">
        <f t="shared" si="232"/>
        <v>40203.654341263231</v>
      </c>
      <c r="AB784">
        <f t="shared" si="238"/>
        <v>40199.496732243482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1.0856751988144815E-5</v>
      </c>
      <c r="AL784" s="17">
        <f t="shared" si="233"/>
        <v>2.7007183847246423E-10</v>
      </c>
      <c r="AQ784">
        <f t="shared" si="240"/>
        <v>2.7007183847246423E-10</v>
      </c>
    </row>
    <row r="785" spans="1:43" x14ac:dyDescent="0.2">
      <c r="A785">
        <f>front!A785</f>
        <v>552.71</v>
      </c>
      <c r="B785" s="1">
        <f t="shared" si="239"/>
        <v>0.46000000000003638</v>
      </c>
      <c r="C785">
        <f>front!D785-front!B785</f>
        <v>24068.129999999997</v>
      </c>
      <c r="D785" s="2">
        <f>front!E785-front!C785</f>
        <v>52402</v>
      </c>
      <c r="E785" s="2">
        <f>IF(front!F785-front!C785&gt;0,front!F785-front!C785,0)</f>
        <v>52402</v>
      </c>
      <c r="F785" s="2">
        <f>front!I785-front!H785</f>
        <v>6491.0000000000018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24460.0837761734</v>
      </c>
      <c r="J785" s="4">
        <f>D785/(constants!$A$4+constants!$B$4*data!D785+constants!$C$4*data!D785^2+constants!$D$4*data!D785^3+constants!$E$4*data!D785^4+constants!$F$4*data!D785^5+constants!$G$4*data!D785^6+constants!$H$4*data!D785^7)</f>
        <v>55140.312499569845</v>
      </c>
      <c r="K785" s="4">
        <f>E785/(constants!$A$4+constants!$B$4*data!E785+constants!$C$4*data!E785^2+constants!$D$4*data!E785^3+constants!$E$4*data!E785^4+constants!$F$4*data!E785^5+constants!$G$4*data!E785^6+constants!$H$4*data!E785^7)</f>
        <v>55140.312499569845</v>
      </c>
      <c r="L785" s="4">
        <f>F785/(constants!$A$4+constants!$B$4*data!F785+constants!$C$4*data!F785^2+constants!$D$4*data!F785^3+constants!$E$4*data!F785^4+constants!$F$4*data!F785^5+constants!$G$4*data!F785^6+constants!$H$4*data!F785^7)</f>
        <v>6479.3299237017509</v>
      </c>
      <c r="M785" s="4"/>
      <c r="N785" s="4"/>
      <c r="O785" s="4">
        <f t="shared" si="234"/>
        <v>40766.806293622336</v>
      </c>
      <c r="P785" s="4">
        <f t="shared" si="235"/>
        <v>11028.062499913969</v>
      </c>
      <c r="Q785" s="4">
        <f t="shared" si="235"/>
        <v>11028.062499913969</v>
      </c>
      <c r="R785" s="4">
        <f t="shared" si="236"/>
        <v>1079.8883206169585</v>
      </c>
      <c r="S785" s="4"/>
      <c r="T785" s="4"/>
      <c r="U785" s="4">
        <f t="shared" si="237"/>
        <v>1</v>
      </c>
      <c r="V785" s="4"/>
      <c r="W785" s="4"/>
      <c r="X785">
        <f>IF(front!E785&gt;$X$2,O785,P785)</f>
        <v>40766.806293622336</v>
      </c>
      <c r="Y785">
        <f t="shared" si="231"/>
        <v>40498.997860405485</v>
      </c>
      <c r="Z785">
        <f>SUMPRODUCT($B$7:$B$456,Y$7:Y$456,EXP(constants!$B$32+constants!$A$32*ABS($A$7:$A$456-$A785)))</f>
        <v>5.0585648721857817E-3</v>
      </c>
      <c r="AA785">
        <f t="shared" si="232"/>
        <v>40498.992801840614</v>
      </c>
      <c r="AB785">
        <f t="shared" si="238"/>
        <v>40494.835192820865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1.0886193281386315E-5</v>
      </c>
      <c r="AL785" s="17">
        <f t="shared" si="233"/>
        <v>2.6882917857426608E-10</v>
      </c>
      <c r="AQ785">
        <f t="shared" si="240"/>
        <v>2.6882917857426608E-10</v>
      </c>
    </row>
    <row r="786" spans="1:43" x14ac:dyDescent="0.2">
      <c r="A786">
        <f>front!A786</f>
        <v>553.16999999999996</v>
      </c>
      <c r="B786" s="1">
        <f t="shared" si="239"/>
        <v>0.45999999999992269</v>
      </c>
      <c r="C786">
        <f>front!D786-front!B786</f>
        <v>24132.399999999998</v>
      </c>
      <c r="D786" s="2">
        <f>front!E786-front!C786</f>
        <v>53015</v>
      </c>
      <c r="E786" s="2">
        <f>IF(front!F786-front!C786&gt;0,front!F786-front!C786,0)</f>
        <v>53015</v>
      </c>
      <c r="F786" s="2">
        <f>front!I786-front!H786</f>
        <v>6259.7999999999993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24527.545803147106</v>
      </c>
      <c r="J786" s="4">
        <f>D786/(constants!$A$4+constants!$B$4*data!D786+constants!$C$4*data!D786^2+constants!$D$4*data!D786^3+constants!$E$4*data!D786^4+constants!$F$4*data!D786^5+constants!$G$4*data!D786^6+constants!$H$4*data!D786^7)</f>
        <v>55818.89857102251</v>
      </c>
      <c r="K786" s="4">
        <f>E786/(constants!$A$4+constants!$B$4*data!E786+constants!$C$4*data!E786^2+constants!$D$4*data!E786^3+constants!$E$4*data!E786^4+constants!$F$4*data!E786^5+constants!$G$4*data!E786^6+constants!$H$4*data!E786^7)</f>
        <v>55818.89857102251</v>
      </c>
      <c r="L786" s="4">
        <f>F786/(constants!$A$4+constants!$B$4*data!F786+constants!$C$4*data!F786^2+constants!$D$4*data!F786^3+constants!$E$4*data!F786^4+constants!$F$4*data!F786^5+constants!$G$4*data!F786^6+constants!$H$4*data!F786^7)</f>
        <v>6248.1473604948333</v>
      </c>
      <c r="M786" s="4"/>
      <c r="N786" s="4"/>
      <c r="O786" s="4">
        <f t="shared" si="234"/>
        <v>40879.243005245182</v>
      </c>
      <c r="P786" s="4">
        <f t="shared" si="235"/>
        <v>11163.779714204502</v>
      </c>
      <c r="Q786" s="4">
        <f t="shared" si="235"/>
        <v>11163.779714204502</v>
      </c>
      <c r="R786" s="4">
        <f t="shared" si="236"/>
        <v>1041.3578934158056</v>
      </c>
      <c r="S786" s="4"/>
      <c r="T786" s="4"/>
      <c r="U786" s="4">
        <f t="shared" si="237"/>
        <v>1</v>
      </c>
      <c r="V786" s="4"/>
      <c r="W786" s="4"/>
      <c r="X786">
        <f>IF(front!E786&gt;$X$2,O786,P786)</f>
        <v>40879.243005245182</v>
      </c>
      <c r="Y786">
        <f t="shared" si="231"/>
        <v>40611.434572028331</v>
      </c>
      <c r="Z786">
        <f>SUMPRODUCT($B$7:$B$456,Y$7:Y$456,EXP(constants!$B$32+constants!$A$32*ABS($A$7:$A$456-$A786)))</f>
        <v>4.9279250690589102E-3</v>
      </c>
      <c r="AA786">
        <f t="shared" si="232"/>
        <v>40611.429644103264</v>
      </c>
      <c r="AB786">
        <f t="shared" si="238"/>
        <v>40607.272035083515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1.0915623467465238E-5</v>
      </c>
      <c r="AL786" s="17">
        <f t="shared" si="233"/>
        <v>2.6880957327137005E-10</v>
      </c>
      <c r="AQ786">
        <f t="shared" si="240"/>
        <v>2.6880957327137005E-10</v>
      </c>
    </row>
    <row r="787" spans="1:43" x14ac:dyDescent="0.2">
      <c r="A787">
        <f>front!A787</f>
        <v>553.63</v>
      </c>
      <c r="B787" s="1">
        <f t="shared" si="239"/>
        <v>0.46000000000003638</v>
      </c>
      <c r="C787">
        <f>front!D787-front!B787</f>
        <v>24181.600000000002</v>
      </c>
      <c r="D787" s="2">
        <f>front!E787-front!C787</f>
        <v>52315.7</v>
      </c>
      <c r="E787" s="2">
        <f>IF(front!F787-front!C787&gt;0,front!F787-front!C787,0)</f>
        <v>52315.7</v>
      </c>
      <c r="F787" s="2">
        <f>front!I787-front!H787</f>
        <v>6172.7999999999993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24579.197009231299</v>
      </c>
      <c r="J787" s="4">
        <f>D787/(constants!$A$4+constants!$B$4*data!D787+constants!$C$4*data!D787^2+constants!$D$4*data!D787^3+constants!$E$4*data!D787^4+constants!$F$4*data!D787^5+constants!$G$4*data!D787^6+constants!$H$4*data!D787^7)</f>
        <v>55044.806964940137</v>
      </c>
      <c r="K787" s="4">
        <f>E787/(constants!$A$4+constants!$B$4*data!E787+constants!$C$4*data!E787^2+constants!$D$4*data!E787^3+constants!$E$4*data!E787^4+constants!$F$4*data!E787^5+constants!$G$4*data!E787^6+constants!$H$4*data!E787^7)</f>
        <v>55044.806964940137</v>
      </c>
      <c r="L787" s="4">
        <f>F787/(constants!$A$4+constants!$B$4*data!F787+constants!$C$4*data!F787^2+constants!$D$4*data!F787^3+constants!$E$4*data!F787^4+constants!$F$4*data!F787^5+constants!$G$4*data!F787^6+constants!$H$4*data!F787^7)</f>
        <v>6161.1701785987634</v>
      </c>
      <c r="M787" s="4"/>
      <c r="N787" s="4"/>
      <c r="O787" s="4">
        <f t="shared" si="234"/>
        <v>40965.328348718831</v>
      </c>
      <c r="P787" s="4">
        <f t="shared" si="235"/>
        <v>11008.961392988027</v>
      </c>
      <c r="Q787" s="4">
        <f t="shared" si="235"/>
        <v>11008.961392988027</v>
      </c>
      <c r="R787" s="4">
        <f t="shared" si="236"/>
        <v>1026.8616964331272</v>
      </c>
      <c r="S787" s="4"/>
      <c r="T787" s="4"/>
      <c r="U787" s="4">
        <f t="shared" si="237"/>
        <v>1</v>
      </c>
      <c r="V787" s="4"/>
      <c r="W787" s="4"/>
      <c r="X787">
        <f>IF(front!E787&gt;$X$2,O787,P787)</f>
        <v>40965.328348718831</v>
      </c>
      <c r="Y787">
        <f t="shared" si="231"/>
        <v>40697.51991550198</v>
      </c>
      <c r="Z787">
        <f>SUMPRODUCT($B$7:$B$456,Y$7:Y$456,EXP(constants!$B$32+constants!$A$32*ABS($A$7:$A$456-$A787)))</f>
        <v>4.8006590999328091E-3</v>
      </c>
      <c r="AA787">
        <f t="shared" si="232"/>
        <v>40697.515114842878</v>
      </c>
      <c r="AB787">
        <f t="shared" si="238"/>
        <v>40693.357505823129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1.0945042272502811E-5</v>
      </c>
      <c r="AL787" s="17">
        <f t="shared" si="233"/>
        <v>2.6896385413606137E-10</v>
      </c>
      <c r="AQ787">
        <f t="shared" si="240"/>
        <v>2.6896385413606137E-10</v>
      </c>
    </row>
    <row r="788" spans="1:43" x14ac:dyDescent="0.2">
      <c r="A788">
        <f>front!A788</f>
        <v>554.08000000000004</v>
      </c>
      <c r="B788" s="1">
        <f t="shared" si="239"/>
        <v>0.45000000000004547</v>
      </c>
      <c r="C788">
        <f>front!D788-front!B788</f>
        <v>24247.940000000002</v>
      </c>
      <c r="D788" s="2">
        <f>front!E788-front!C788</f>
        <v>52689.2</v>
      </c>
      <c r="E788" s="2">
        <f>IF(front!F788-front!C788&gt;0,front!F788-front!C788,0)</f>
        <v>52689.2</v>
      </c>
      <c r="F788" s="2">
        <f>front!I788-front!H788</f>
        <v>5926.4000000000015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24648.852625267074</v>
      </c>
      <c r="J788" s="4">
        <f>D788/(constants!$A$4+constants!$B$4*data!D788+constants!$C$4*data!D788^2+constants!$D$4*data!D788^3+constants!$E$4*data!D788^4+constants!$F$4*data!D788^5+constants!$G$4*data!D788^6+constants!$H$4*data!D788^7)</f>
        <v>55458.195579855681</v>
      </c>
      <c r="K788" s="4">
        <f>E788/(constants!$A$4+constants!$B$4*data!E788+constants!$C$4*data!E788^2+constants!$D$4*data!E788^3+constants!$E$4*data!E788^4+constants!$F$4*data!E788^5+constants!$G$4*data!E788^6+constants!$H$4*data!E788^7)</f>
        <v>55458.195579855681</v>
      </c>
      <c r="L788" s="4">
        <f>F788/(constants!$A$4+constants!$B$4*data!F788+constants!$C$4*data!F788^2+constants!$D$4*data!F788^3+constants!$E$4*data!F788^4+constants!$F$4*data!F788^5+constants!$G$4*data!F788^6+constants!$H$4*data!F788^7)</f>
        <v>5914.8802363982668</v>
      </c>
      <c r="M788" s="4"/>
      <c r="N788" s="4"/>
      <c r="O788" s="4">
        <f t="shared" si="234"/>
        <v>41081.42104211179</v>
      </c>
      <c r="P788" s="4">
        <f t="shared" si="235"/>
        <v>11091.639115971137</v>
      </c>
      <c r="Q788" s="4">
        <f t="shared" si="235"/>
        <v>11091.639115971137</v>
      </c>
      <c r="R788" s="4">
        <f t="shared" si="236"/>
        <v>985.81337273304439</v>
      </c>
      <c r="S788" s="4"/>
      <c r="T788" s="4"/>
      <c r="U788" s="4">
        <f t="shared" si="237"/>
        <v>1</v>
      </c>
      <c r="V788" s="4"/>
      <c r="W788" s="4"/>
      <c r="X788">
        <f>IF(front!E788&gt;$X$2,O788,P788)</f>
        <v>41081.42104211179</v>
      </c>
      <c r="Y788">
        <f t="shared" si="231"/>
        <v>40813.612608894939</v>
      </c>
      <c r="Z788">
        <f>SUMPRODUCT($B$7:$B$456,Y$7:Y$456,EXP(constants!$B$32+constants!$A$32*ABS($A$7:$A$456-$A788)))</f>
        <v>4.6793406861310614E-3</v>
      </c>
      <c r="AA788">
        <f t="shared" si="232"/>
        <v>40813.607929554251</v>
      </c>
      <c r="AB788">
        <f t="shared" si="238"/>
        <v>40809.450320534503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1.0973810263463094E-5</v>
      </c>
      <c r="AL788" s="17">
        <f t="shared" si="233"/>
        <v>2.6890365288603977E-10</v>
      </c>
      <c r="AQ788">
        <f t="shared" si="240"/>
        <v>2.6890365288603977E-10</v>
      </c>
    </row>
    <row r="789" spans="1:43" x14ac:dyDescent="0.2">
      <c r="A789">
        <f>front!A789</f>
        <v>554.54</v>
      </c>
      <c r="B789" s="1">
        <f t="shared" si="239"/>
        <v>0.45999999999992269</v>
      </c>
      <c r="C789">
        <f>front!D789-front!B789</f>
        <v>24356.400000000001</v>
      </c>
      <c r="D789" s="2">
        <f>front!E789-front!C789</f>
        <v>53084.7</v>
      </c>
      <c r="E789" s="2">
        <f>IF(front!F789-front!C789&gt;0,front!F789-front!C789,0)</f>
        <v>53084.7</v>
      </c>
      <c r="F789" s="2">
        <f>front!I789-front!H789</f>
        <v>5716.4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24762.759202059526</v>
      </c>
      <c r="J789" s="4">
        <f>D789/(constants!$A$4+constants!$B$4*data!D789+constants!$C$4*data!D789^2+constants!$D$4*data!D789^3+constants!$E$4*data!D789^4+constants!$F$4*data!D789^5+constants!$G$4*data!D789^6+constants!$H$4*data!D789^7)</f>
        <v>55896.079901154379</v>
      </c>
      <c r="K789" s="4">
        <f>E789/(constants!$A$4+constants!$B$4*data!E789+constants!$C$4*data!E789^2+constants!$D$4*data!E789^3+constants!$E$4*data!E789^4+constants!$F$4*data!E789^5+constants!$G$4*data!E789^6+constants!$H$4*data!E789^7)</f>
        <v>55896.079901154379</v>
      </c>
      <c r="L789" s="4">
        <f>F789/(constants!$A$4+constants!$B$4*data!F789+constants!$C$4*data!F789^2+constants!$D$4*data!F789^3+constants!$E$4*data!F789^4+constants!$F$4*data!F789^5+constants!$G$4*data!F789^6+constants!$H$4*data!F789^7)</f>
        <v>5705.0239040979359</v>
      </c>
      <c r="M789" s="4"/>
      <c r="N789" s="4"/>
      <c r="O789" s="4">
        <f t="shared" si="234"/>
        <v>41271.265336765879</v>
      </c>
      <c r="P789" s="4">
        <f t="shared" si="235"/>
        <v>11179.215980230876</v>
      </c>
      <c r="Q789" s="4">
        <f t="shared" si="235"/>
        <v>11179.215980230876</v>
      </c>
      <c r="R789" s="4">
        <f t="shared" si="236"/>
        <v>950.83731734965602</v>
      </c>
      <c r="S789" s="4"/>
      <c r="T789" s="4"/>
      <c r="U789" s="4">
        <f t="shared" si="237"/>
        <v>1</v>
      </c>
      <c r="V789" s="4"/>
      <c r="W789" s="4"/>
      <c r="X789">
        <f>IF(front!E789&gt;$X$2,O789,P789)</f>
        <v>41271.265336765879</v>
      </c>
      <c r="Y789">
        <f t="shared" si="231"/>
        <v>41003.456903549028</v>
      </c>
      <c r="Z789">
        <f>SUMPRODUCT($B$7:$B$456,Y$7:Y$456,EXP(constants!$B$32+constants!$A$32*ABS($A$7:$A$456-$A789)))</f>
        <v>4.5584945249281207E-3</v>
      </c>
      <c r="AA789">
        <f t="shared" si="232"/>
        <v>41003.452345054502</v>
      </c>
      <c r="AB789">
        <f t="shared" si="238"/>
        <v>40999.294736034753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1.1003205750549073E-5</v>
      </c>
      <c r="AL789" s="17">
        <f t="shared" si="233"/>
        <v>2.6837548844171283E-10</v>
      </c>
      <c r="AQ789">
        <f t="shared" si="240"/>
        <v>2.6837548844171283E-10</v>
      </c>
    </row>
    <row r="790" spans="1:43" x14ac:dyDescent="0.2">
      <c r="A790">
        <f>front!A790</f>
        <v>555</v>
      </c>
      <c r="B790" s="1">
        <f t="shared" si="239"/>
        <v>0.46000000000003638</v>
      </c>
      <c r="C790">
        <f>front!D790-front!B790</f>
        <v>24461.67</v>
      </c>
      <c r="D790" s="2">
        <f>front!E790-front!C790</f>
        <v>52391.8</v>
      </c>
      <c r="E790" s="2">
        <f>IF(front!F790-front!C790&gt;0,front!F790-front!C790,0)</f>
        <v>52391.8</v>
      </c>
      <c r="F790" s="2">
        <f>front!I790-front!H790</f>
        <v>6133.9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24873.346152738202</v>
      </c>
      <c r="J790" s="4">
        <f>D790/(constants!$A$4+constants!$B$4*data!D790+constants!$C$4*data!D790^2+constants!$D$4*data!D790^3+constants!$E$4*data!D790^4+constants!$F$4*data!D790^5+constants!$G$4*data!D790^6+constants!$H$4*data!D790^7)</f>
        <v>55129.024140890586</v>
      </c>
      <c r="K790" s="4">
        <f>E790/(constants!$A$4+constants!$B$4*data!E790+constants!$C$4*data!E790^2+constants!$D$4*data!E790^3+constants!$E$4*data!E790^4+constants!$F$4*data!E790^5+constants!$G$4*data!E790^6+constants!$H$4*data!E790^7)</f>
        <v>55129.024140890586</v>
      </c>
      <c r="L790" s="4">
        <f>F790/(constants!$A$4+constants!$B$4*data!F790+constants!$C$4*data!F790^2+constants!$D$4*data!F790^3+constants!$E$4*data!F790^4+constants!$F$4*data!F790^5+constants!$G$4*data!F790^6+constants!$H$4*data!F790^7)</f>
        <v>6122.2831511529548</v>
      </c>
      <c r="M790" s="4"/>
      <c r="N790" s="4"/>
      <c r="O790" s="4">
        <f t="shared" si="234"/>
        <v>41455.576921230335</v>
      </c>
      <c r="P790" s="4">
        <f t="shared" si="235"/>
        <v>11025.804828178118</v>
      </c>
      <c r="Q790" s="4">
        <f t="shared" si="235"/>
        <v>11025.804828178118</v>
      </c>
      <c r="R790" s="4">
        <f t="shared" si="236"/>
        <v>1020.3805251921591</v>
      </c>
      <c r="S790" s="4"/>
      <c r="T790" s="4"/>
      <c r="U790" s="4">
        <f t="shared" si="237"/>
        <v>1</v>
      </c>
      <c r="V790" s="4"/>
      <c r="W790" s="4"/>
      <c r="X790">
        <f>IF(front!E790&gt;$X$2,O790,P790)</f>
        <v>41455.576921230335</v>
      </c>
      <c r="Y790">
        <f t="shared" si="231"/>
        <v>41187.768488013484</v>
      </c>
      <c r="Z790">
        <f>SUMPRODUCT($B$7:$B$456,Y$7:Y$456,EXP(constants!$B$32+constants!$A$32*ABS($A$7:$A$456-$A790)))</f>
        <v>4.4407692723439137E-3</v>
      </c>
      <c r="AA790">
        <f t="shared" si="232"/>
        <v>41187.764047244214</v>
      </c>
      <c r="AB790">
        <f t="shared" si="238"/>
        <v>41183.606438224466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1.1032589046282229E-5</v>
      </c>
      <c r="AL790" s="17">
        <f t="shared" si="233"/>
        <v>2.678878806505483E-10</v>
      </c>
      <c r="AQ790">
        <f t="shared" si="240"/>
        <v>2.678878806505483E-10</v>
      </c>
    </row>
    <row r="791" spans="1:43" x14ac:dyDescent="0.2">
      <c r="A791">
        <f>front!A791</f>
        <v>555.46</v>
      </c>
      <c r="B791" s="1">
        <f t="shared" si="239"/>
        <v>0.46000000000003638</v>
      </c>
      <c r="C791">
        <f>front!D791-front!B791</f>
        <v>24568.260000000002</v>
      </c>
      <c r="D791" s="2">
        <f>front!E791-front!C791</f>
        <v>52473.7</v>
      </c>
      <c r="E791" s="2">
        <f>IF(front!F791-front!C791&gt;0,front!F791-front!C791,0)</f>
        <v>52473.7</v>
      </c>
      <c r="F791" s="2">
        <f>front!I791-front!H791</f>
        <v>6693.4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24985.350342392678</v>
      </c>
      <c r="J791" s="4">
        <f>D791/(constants!$A$4+constants!$B$4*data!D791+constants!$C$4*data!D791^2+constants!$D$4*data!D791^3+constants!$E$4*data!D791^4+constants!$F$4*data!D791^5+constants!$G$4*data!D791^6+constants!$H$4*data!D791^7)</f>
        <v>55219.665595217077</v>
      </c>
      <c r="K791" s="4">
        <f>E791/(constants!$A$4+constants!$B$4*data!E791+constants!$C$4*data!E791^2+constants!$D$4*data!E791^3+constants!$E$4*data!E791^4+constants!$F$4*data!E791^5+constants!$G$4*data!E791^6+constants!$H$4*data!E791^7)</f>
        <v>55219.665595217077</v>
      </c>
      <c r="L791" s="4">
        <f>F791/(constants!$A$4+constants!$B$4*data!F791+constants!$C$4*data!F791^2+constants!$D$4*data!F791^3+constants!$E$4*data!F791^4+constants!$F$4*data!F791^5+constants!$G$4*data!F791^6+constants!$H$4*data!F791^7)</f>
        <v>6681.7689694906285</v>
      </c>
      <c r="M791" s="4"/>
      <c r="N791" s="4"/>
      <c r="O791" s="4">
        <f t="shared" si="234"/>
        <v>41642.250570654469</v>
      </c>
      <c r="P791" s="4">
        <f t="shared" si="235"/>
        <v>11043.933119043415</v>
      </c>
      <c r="Q791" s="4">
        <f t="shared" si="235"/>
        <v>11043.933119043415</v>
      </c>
      <c r="R791" s="4">
        <f t="shared" si="236"/>
        <v>1113.6281615817713</v>
      </c>
      <c r="S791" s="4"/>
      <c r="T791" s="4"/>
      <c r="U791" s="4">
        <f t="shared" si="237"/>
        <v>1</v>
      </c>
      <c r="V791" s="4"/>
      <c r="W791" s="4"/>
      <c r="X791">
        <f>IF(front!E791&gt;$X$2,O791,P791)</f>
        <v>41642.250570654469</v>
      </c>
      <c r="Y791">
        <f t="shared" si="231"/>
        <v>41374.442137437618</v>
      </c>
      <c r="Z791">
        <f>SUMPRODUCT($B$7:$B$456,Y$7:Y$456,EXP(constants!$B$32+constants!$A$32*ABS($A$7:$A$456-$A791)))</f>
        <v>4.3260843294541072E-3</v>
      </c>
      <c r="AA791">
        <f t="shared" si="232"/>
        <v>41374.437811353288</v>
      </c>
      <c r="AB791">
        <f t="shared" si="238"/>
        <v>41370.280202333539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1.1061959880409777E-5</v>
      </c>
      <c r="AL791" s="17">
        <f t="shared" si="233"/>
        <v>2.6738904900590484E-10</v>
      </c>
      <c r="AQ791">
        <f t="shared" si="240"/>
        <v>2.6738904900590484E-10</v>
      </c>
    </row>
    <row r="792" spans="1:43" x14ac:dyDescent="0.2">
      <c r="A792">
        <f>front!A792</f>
        <v>555.91999999999996</v>
      </c>
      <c r="B792" s="1">
        <f t="shared" si="239"/>
        <v>0.45999999999992269</v>
      </c>
      <c r="C792">
        <f>front!D792-front!B792</f>
        <v>24711.67</v>
      </c>
      <c r="D792" s="2">
        <f>front!E792-front!C792</f>
        <v>51505.599999999999</v>
      </c>
      <c r="E792" s="2">
        <f>IF(front!F792-front!C792&gt;0,front!F792-front!C792,0)</f>
        <v>51505.599999999999</v>
      </c>
      <c r="F792" s="2">
        <f>front!I792-front!H792</f>
        <v>6690.5999999999985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25136.093125937419</v>
      </c>
      <c r="J792" s="4">
        <f>D792/(constants!$A$4+constants!$B$4*data!D792+constants!$C$4*data!D792^2+constants!$D$4*data!D792^3+constants!$E$4*data!D792^4+constants!$F$4*data!D792^5+constants!$G$4*data!D792^6+constants!$H$4*data!D792^7)</f>
        <v>54148.584375870603</v>
      </c>
      <c r="K792" s="4">
        <f>E792/(constants!$A$4+constants!$B$4*data!E792+constants!$C$4*data!E792^2+constants!$D$4*data!E792^3+constants!$E$4*data!E792^4+constants!$F$4*data!E792^5+constants!$G$4*data!E792^6+constants!$H$4*data!E792^7)</f>
        <v>54148.584375870603</v>
      </c>
      <c r="L792" s="4">
        <f>F792/(constants!$A$4+constants!$B$4*data!F792+constants!$C$4*data!F792^2+constants!$D$4*data!F792^3+constants!$E$4*data!F792^4+constants!$F$4*data!F792^5+constants!$G$4*data!F792^6+constants!$H$4*data!F792^7)</f>
        <v>6678.9680688375647</v>
      </c>
      <c r="M792" s="4"/>
      <c r="N792" s="4"/>
      <c r="O792" s="4">
        <f t="shared" si="234"/>
        <v>41893.488543229032</v>
      </c>
      <c r="P792" s="4">
        <f t="shared" si="235"/>
        <v>10829.716875174119</v>
      </c>
      <c r="Q792" s="4">
        <f t="shared" si="235"/>
        <v>10829.716875174119</v>
      </c>
      <c r="R792" s="4">
        <f t="shared" si="236"/>
        <v>1113.1613448062608</v>
      </c>
      <c r="S792" s="4"/>
      <c r="T792" s="4"/>
      <c r="U792" s="4">
        <f t="shared" si="237"/>
        <v>1</v>
      </c>
      <c r="V792" s="4"/>
      <c r="W792" s="4"/>
      <c r="X792">
        <f>IF(front!E792&gt;$X$2,O792,P792)</f>
        <v>41893.488543229032</v>
      </c>
      <c r="Y792">
        <f t="shared" si="231"/>
        <v>41625.680110012181</v>
      </c>
      <c r="Z792">
        <f>SUMPRODUCT($B$7:$B$456,Y$7:Y$456,EXP(constants!$B$32+constants!$A$32*ABS($A$7:$A$456-$A792)))</f>
        <v>4.2143611788392757E-3</v>
      </c>
      <c r="AA792">
        <f t="shared" si="232"/>
        <v>41625.675895651002</v>
      </c>
      <c r="AB792">
        <f t="shared" si="238"/>
        <v>41621.518286631253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1.1091317983603647E-5</v>
      </c>
      <c r="AL792" s="17">
        <f t="shared" si="233"/>
        <v>2.6648037938505851E-10</v>
      </c>
      <c r="AQ792">
        <f t="shared" si="240"/>
        <v>2.6648037938505851E-10</v>
      </c>
    </row>
    <row r="793" spans="1:43" x14ac:dyDescent="0.2">
      <c r="A793">
        <f>front!A793</f>
        <v>556.37</v>
      </c>
      <c r="B793" s="1">
        <f t="shared" si="239"/>
        <v>0.45000000000004547</v>
      </c>
      <c r="C793">
        <f>front!D793-front!B793</f>
        <v>24830.27</v>
      </c>
      <c r="D793" s="2">
        <f>front!E793-front!C793</f>
        <v>52508.7</v>
      </c>
      <c r="E793" s="2">
        <f>IF(front!F793-front!C793&gt;0,front!F793-front!C793,0)</f>
        <v>52508.7</v>
      </c>
      <c r="F793" s="2">
        <f>front!I793-front!H793</f>
        <v>6293.1000000000022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25260.799059480942</v>
      </c>
      <c r="J793" s="4">
        <f>D793/(constants!$A$4+constants!$B$4*data!D793+constants!$C$4*data!D793^2+constants!$D$4*data!D793^3+constants!$E$4*data!D793^4+constants!$F$4*data!D793^5+constants!$G$4*data!D793^6+constants!$H$4*data!D793^7)</f>
        <v>55258.403073087386</v>
      </c>
      <c r="K793" s="4">
        <f>E793/(constants!$A$4+constants!$B$4*data!E793+constants!$C$4*data!E793^2+constants!$D$4*data!E793^3+constants!$E$4*data!E793^4+constants!$F$4*data!E793^5+constants!$G$4*data!E793^6+constants!$H$4*data!E793^7)</f>
        <v>55258.403073087386</v>
      </c>
      <c r="L793" s="4">
        <f>F793/(constants!$A$4+constants!$B$4*data!F793+constants!$C$4*data!F793^2+constants!$D$4*data!F793^3+constants!$E$4*data!F793^4+constants!$F$4*data!F793^5+constants!$G$4*data!F793^6+constants!$H$4*data!F793^7)</f>
        <v>6281.4409310394922</v>
      </c>
      <c r="M793" s="4"/>
      <c r="N793" s="4"/>
      <c r="O793" s="4">
        <f t="shared" si="234"/>
        <v>42101.331765801573</v>
      </c>
      <c r="P793" s="4">
        <f t="shared" si="235"/>
        <v>11051.680614617477</v>
      </c>
      <c r="Q793" s="4">
        <f t="shared" si="235"/>
        <v>11051.680614617477</v>
      </c>
      <c r="R793" s="4">
        <f t="shared" si="236"/>
        <v>1046.9068218399154</v>
      </c>
      <c r="S793" s="4"/>
      <c r="T793" s="4"/>
      <c r="U793" s="4">
        <f t="shared" si="237"/>
        <v>1</v>
      </c>
      <c r="V793" s="4"/>
      <c r="W793" s="4"/>
      <c r="X793">
        <f>IF(front!E793&gt;$X$2,O793,P793)</f>
        <v>42101.331765801573</v>
      </c>
      <c r="Y793">
        <f t="shared" si="231"/>
        <v>41833.523332584722</v>
      </c>
      <c r="Z793">
        <f>SUMPRODUCT($B$7:$B$456,Y$7:Y$456,EXP(constants!$B$32+constants!$A$32*ABS($A$7:$A$456-$A793)))</f>
        <v>4.1078592167625265E-3</v>
      </c>
      <c r="AA793">
        <f t="shared" si="232"/>
        <v>41833.519224725504</v>
      </c>
      <c r="AB793">
        <f t="shared" si="238"/>
        <v>41829.361615705755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1.1120025290537754E-5</v>
      </c>
      <c r="AL793" s="17">
        <f t="shared" si="233"/>
        <v>2.6584257710408126E-10</v>
      </c>
      <c r="AQ793">
        <f t="shared" si="240"/>
        <v>2.6584257710408126E-10</v>
      </c>
    </row>
    <row r="794" spans="1:43" x14ac:dyDescent="0.2">
      <c r="A794">
        <f>front!A794</f>
        <v>556.83000000000004</v>
      </c>
      <c r="B794" s="1">
        <f t="shared" si="239"/>
        <v>0.46000000000003638</v>
      </c>
      <c r="C794">
        <f>front!D794-front!B794</f>
        <v>24893.599999999999</v>
      </c>
      <c r="D794" s="2">
        <f>front!E794-front!C794</f>
        <v>51796.3</v>
      </c>
      <c r="E794" s="2">
        <f>IF(front!F794-front!C794&gt;0,front!F794-front!C794,0)</f>
        <v>51796.3</v>
      </c>
      <c r="F794" s="2">
        <f>front!I794-front!H794</f>
        <v>5793.0000000000018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25327.404919570625</v>
      </c>
      <c r="J794" s="4">
        <f>D794/(constants!$A$4+constants!$B$4*data!D794+constants!$C$4*data!D794^2+constants!$D$4*data!D794^3+constants!$E$4*data!D794^4+constants!$F$4*data!D794^5+constants!$G$4*data!D794^6+constants!$H$4*data!D794^7)</f>
        <v>54470.131603018752</v>
      </c>
      <c r="K794" s="4">
        <f>E794/(constants!$A$4+constants!$B$4*data!E794+constants!$C$4*data!E794^2+constants!$D$4*data!E794^3+constants!$E$4*data!E794^4+constants!$F$4*data!E794^5+constants!$G$4*data!E794^6+constants!$H$4*data!E794^7)</f>
        <v>54470.131603018752</v>
      </c>
      <c r="L794" s="4">
        <f>F794/(constants!$A$4+constants!$B$4*data!F794+constants!$C$4*data!F794^2+constants!$D$4*data!F794^3+constants!$E$4*data!F794^4+constants!$F$4*data!F794^5+constants!$G$4*data!F794^6+constants!$H$4*data!F794^7)</f>
        <v>5781.5664157397505</v>
      </c>
      <c r="M794" s="4"/>
      <c r="N794" s="4"/>
      <c r="O794" s="4">
        <f t="shared" si="234"/>
        <v>42212.341532617706</v>
      </c>
      <c r="P794" s="4">
        <f t="shared" si="235"/>
        <v>10894.026320603751</v>
      </c>
      <c r="Q794" s="4">
        <f t="shared" si="235"/>
        <v>10894.026320603751</v>
      </c>
      <c r="R794" s="4">
        <f t="shared" si="236"/>
        <v>963.59440262329178</v>
      </c>
      <c r="S794" s="4"/>
      <c r="T794" s="4"/>
      <c r="U794" s="4">
        <f t="shared" si="237"/>
        <v>1</v>
      </c>
      <c r="V794" s="4"/>
      <c r="W794" s="4"/>
      <c r="X794">
        <f>IF(front!E794&gt;$X$2,O794,P794)</f>
        <v>42212.341532617706</v>
      </c>
      <c r="Y794">
        <f t="shared" si="231"/>
        <v>41944.533099400855</v>
      </c>
      <c r="Z794">
        <f>SUMPRODUCT($B$7:$B$456,Y$7:Y$456,EXP(constants!$B$32+constants!$A$32*ABS($A$7:$A$456-$A794)))</f>
        <v>4.0017718317214412E-3</v>
      </c>
      <c r="AA794">
        <f t="shared" si="232"/>
        <v>41944.52909762902</v>
      </c>
      <c r="AB794">
        <f t="shared" si="238"/>
        <v>41940.371488609271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1.1149357418884936E-5</v>
      </c>
      <c r="AL794" s="17">
        <f t="shared" si="233"/>
        <v>2.6583830860709061E-10</v>
      </c>
      <c r="AQ794">
        <f t="shared" si="240"/>
        <v>2.6583830860709061E-10</v>
      </c>
    </row>
    <row r="795" spans="1:43" x14ac:dyDescent="0.2">
      <c r="A795">
        <f>front!A795</f>
        <v>557.29</v>
      </c>
      <c r="B795" s="1">
        <f t="shared" si="239"/>
        <v>0.45999999999992269</v>
      </c>
      <c r="C795">
        <f>front!D795-front!B795</f>
        <v>25017.34</v>
      </c>
      <c r="D795" s="2">
        <f>front!E795-front!C795</f>
        <v>53403.9</v>
      </c>
      <c r="E795" s="2">
        <f>IF(front!F795-front!C795&gt;0,front!F795-front!C795,0)</f>
        <v>53403.9</v>
      </c>
      <c r="F795" s="2">
        <f>front!I795-front!H795</f>
        <v>5852.7999999999993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25457.576464427326</v>
      </c>
      <c r="J795" s="4">
        <f>D795/(constants!$A$4+constants!$B$4*data!D795+constants!$C$4*data!D795^2+constants!$D$4*data!D795^3+constants!$E$4*data!D795^4+constants!$F$4*data!D795^5+constants!$G$4*data!D795^6+constants!$H$4*data!D795^7)</f>
        <v>56249.61232904916</v>
      </c>
      <c r="K795" s="4">
        <f>E795/(constants!$A$4+constants!$B$4*data!E795+constants!$C$4*data!E795^2+constants!$D$4*data!E795^3+constants!$E$4*data!E795^4+constants!$F$4*data!E795^5+constants!$G$4*data!E795^6+constants!$H$4*data!E795^7)</f>
        <v>56249.61232904916</v>
      </c>
      <c r="L795" s="4">
        <f>F795/(constants!$A$4+constants!$B$4*data!F795+constants!$C$4*data!F795^2+constants!$D$4*data!F795^3+constants!$E$4*data!F795^4+constants!$F$4*data!F795^5+constants!$G$4*data!F795^6+constants!$H$4*data!F795^7)</f>
        <v>5841.3255579960969</v>
      </c>
      <c r="M795" s="4"/>
      <c r="N795" s="4"/>
      <c r="O795" s="4">
        <f t="shared" si="234"/>
        <v>42429.294107378875</v>
      </c>
      <c r="P795" s="4">
        <f t="shared" si="235"/>
        <v>11249.922465809832</v>
      </c>
      <c r="Q795" s="4">
        <f t="shared" si="235"/>
        <v>11249.922465809832</v>
      </c>
      <c r="R795" s="4">
        <f t="shared" si="236"/>
        <v>973.55425966601615</v>
      </c>
      <c r="S795" s="4"/>
      <c r="T795" s="4"/>
      <c r="U795" s="4">
        <f t="shared" si="237"/>
        <v>1</v>
      </c>
      <c r="V795" s="4"/>
      <c r="W795" s="4"/>
      <c r="X795">
        <f>IF(front!E795&gt;$X$2,O795,P795)</f>
        <v>42429.294107378875</v>
      </c>
      <c r="Y795">
        <f t="shared" si="231"/>
        <v>42161.485674162024</v>
      </c>
      <c r="Z795">
        <f>SUMPRODUCT($B$7:$B$456,Y$7:Y$456,EXP(constants!$B$32+constants!$A$32*ABS($A$7:$A$456-$A795)))</f>
        <v>3.8984242030038036E-3</v>
      </c>
      <c r="AA795">
        <f t="shared" si="232"/>
        <v>42161.481775737819</v>
      </c>
      <c r="AB795">
        <f t="shared" si="238"/>
        <v>42157.32416671807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1.1178676019739864E-5</v>
      </c>
      <c r="AL795" s="17">
        <f t="shared" si="233"/>
        <v>2.6516569162530217E-10</v>
      </c>
      <c r="AQ795">
        <f t="shared" si="240"/>
        <v>2.6516569162530217E-10</v>
      </c>
    </row>
    <row r="796" spans="1:43" x14ac:dyDescent="0.2">
      <c r="A796">
        <f>front!A796</f>
        <v>557.75</v>
      </c>
      <c r="B796" s="1">
        <f t="shared" si="239"/>
        <v>0.46000000000003638</v>
      </c>
      <c r="C796">
        <f>front!D796-front!B796</f>
        <v>25085.600000000002</v>
      </c>
      <c r="D796" s="2">
        <f>front!E796-front!C796</f>
        <v>52339.4</v>
      </c>
      <c r="E796" s="2">
        <f>IF(front!F796-front!C796&gt;0,front!F796-front!C796,0)</f>
        <v>52339.4</v>
      </c>
      <c r="F796" s="2">
        <f>front!I796-front!H796</f>
        <v>5874.9999999999982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25529.401793145047</v>
      </c>
      <c r="J796" s="4">
        <f>D796/(constants!$A$4+constants!$B$4*data!D796+constants!$C$4*data!D796^2+constants!$D$4*data!D796^3+constants!$E$4*data!D796^4+constants!$F$4*data!D796^5+constants!$G$4*data!D796^6+constants!$H$4*data!D796^7)</f>
        <v>55071.034383472834</v>
      </c>
      <c r="K796" s="4">
        <f>E796/(constants!$A$4+constants!$B$4*data!E796+constants!$C$4*data!E796^2+constants!$D$4*data!E796^3+constants!$E$4*data!E796^4+constants!$F$4*data!E796^5+constants!$G$4*data!E796^6+constants!$H$4*data!E796^7)</f>
        <v>55071.034383472834</v>
      </c>
      <c r="L796" s="4">
        <f>F796/(constants!$A$4+constants!$B$4*data!F796+constants!$C$4*data!F796^2+constants!$D$4*data!F796^3+constants!$E$4*data!F796^4+constants!$F$4*data!F796^5+constants!$G$4*data!F796^6+constants!$H$4*data!F796^7)</f>
        <v>5863.5113049985239</v>
      </c>
      <c r="M796" s="4"/>
      <c r="N796" s="4"/>
      <c r="O796" s="4">
        <f t="shared" si="234"/>
        <v>42549.002988575077</v>
      </c>
      <c r="P796" s="4">
        <f t="shared" si="235"/>
        <v>11014.206876694567</v>
      </c>
      <c r="Q796" s="4">
        <f t="shared" si="235"/>
        <v>11014.206876694567</v>
      </c>
      <c r="R796" s="4">
        <f t="shared" si="236"/>
        <v>977.25188416642061</v>
      </c>
      <c r="S796" s="4"/>
      <c r="T796" s="4"/>
      <c r="U796" s="4">
        <f t="shared" si="237"/>
        <v>1</v>
      </c>
      <c r="V796" s="4"/>
      <c r="W796" s="4"/>
      <c r="X796">
        <f>IF(front!E796&gt;$X$2,O796,P796)</f>
        <v>42549.002988575077</v>
      </c>
      <c r="Y796">
        <f t="shared" si="231"/>
        <v>42281.194555358226</v>
      </c>
      <c r="Z796">
        <f>SUMPRODUCT($B$7:$B$456,Y$7:Y$456,EXP(constants!$B$32+constants!$A$32*ABS($A$7:$A$456-$A796)))</f>
        <v>3.7977455751214452E-3</v>
      </c>
      <c r="AA796">
        <f t="shared" si="232"/>
        <v>42281.190757612654</v>
      </c>
      <c r="AB796">
        <f t="shared" si="238"/>
        <v>42277.033148592905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1.1207980827536186E-5</v>
      </c>
      <c r="AL796" s="17">
        <f t="shared" si="233"/>
        <v>2.651080265765815E-10</v>
      </c>
      <c r="AQ796">
        <f t="shared" si="240"/>
        <v>2.651080265765815E-10</v>
      </c>
    </row>
    <row r="797" spans="1:43" x14ac:dyDescent="0.2">
      <c r="A797">
        <f>front!A797</f>
        <v>558.21</v>
      </c>
      <c r="B797" s="1">
        <f t="shared" si="239"/>
        <v>0.46000000000003638</v>
      </c>
      <c r="C797">
        <f>front!D797-front!B797</f>
        <v>25142.67</v>
      </c>
      <c r="D797" s="2">
        <f>front!E797-front!C797</f>
        <v>51313.4</v>
      </c>
      <c r="E797" s="2">
        <f>IF(front!F797-front!C797&gt;0,front!F797-front!C797,0)</f>
        <v>51313.4</v>
      </c>
      <c r="F797" s="2">
        <f>front!I797-front!H797</f>
        <v>5657.7999999999993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25589.462136097693</v>
      </c>
      <c r="J797" s="4">
        <f>D797/(constants!$A$4+constants!$B$4*data!D797+constants!$C$4*data!D797^2+constants!$D$4*data!D797^3+constants!$E$4*data!D797^4+constants!$F$4*data!D797^5+constants!$G$4*data!D797^6+constants!$H$4*data!D797^7)</f>
        <v>53936.022414945066</v>
      </c>
      <c r="K797" s="4">
        <f>E797/(constants!$A$4+constants!$B$4*data!E797+constants!$C$4*data!E797^2+constants!$D$4*data!E797^3+constants!$E$4*data!E797^4+constants!$F$4*data!E797^5+constants!$G$4*data!E797^6+constants!$H$4*data!E797^7)</f>
        <v>53936.022414945066</v>
      </c>
      <c r="L797" s="4">
        <f>F797/(constants!$A$4+constants!$B$4*data!F797+constants!$C$4*data!F797^2+constants!$D$4*data!F797^3+constants!$E$4*data!F797^4+constants!$F$4*data!F797^5+constants!$G$4*data!F797^6+constants!$H$4*data!F797^7)</f>
        <v>5646.4716981278498</v>
      </c>
      <c r="M797" s="4"/>
      <c r="N797" s="4"/>
      <c r="O797" s="4">
        <f t="shared" si="234"/>
        <v>42649.103560162817</v>
      </c>
      <c r="P797" s="4">
        <f t="shared" si="235"/>
        <v>10787.204482989013</v>
      </c>
      <c r="Q797" s="4">
        <f t="shared" si="235"/>
        <v>10787.204482989013</v>
      </c>
      <c r="R797" s="4">
        <f t="shared" si="236"/>
        <v>941.07861635464167</v>
      </c>
      <c r="S797" s="4"/>
      <c r="T797" s="4"/>
      <c r="U797" s="4">
        <f t="shared" si="237"/>
        <v>1</v>
      </c>
      <c r="V797" s="4"/>
      <c r="W797" s="4"/>
      <c r="X797">
        <f>IF(front!E797&gt;$X$2,O797,P797)</f>
        <v>42649.103560162817</v>
      </c>
      <c r="Y797">
        <f t="shared" si="231"/>
        <v>42381.295126945966</v>
      </c>
      <c r="Z797">
        <f>SUMPRODUCT($B$7:$B$456,Y$7:Y$456,EXP(constants!$B$32+constants!$A$32*ABS($A$7:$A$456-$A797)))</f>
        <v>3.6996670198798393E-3</v>
      </c>
      <c r="AA797">
        <f t="shared" si="232"/>
        <v>42381.291427278949</v>
      </c>
      <c r="AB797">
        <f t="shared" si="238"/>
        <v>42377.133818259201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1.1237271577663303E-5</v>
      </c>
      <c r="AL797" s="17">
        <f t="shared" si="233"/>
        <v>2.6517299697181162E-10</v>
      </c>
      <c r="AQ797">
        <f t="shared" si="240"/>
        <v>2.6517299697181162E-10</v>
      </c>
    </row>
    <row r="798" spans="1:43" x14ac:dyDescent="0.2">
      <c r="A798">
        <f>front!A798</f>
        <v>558.66</v>
      </c>
      <c r="B798" s="1">
        <f t="shared" si="239"/>
        <v>0.44999999999993179</v>
      </c>
      <c r="C798">
        <f>front!D798-front!B798</f>
        <v>25245.34</v>
      </c>
      <c r="D798" s="2">
        <f>front!E798-front!C798</f>
        <v>52775.3</v>
      </c>
      <c r="E798" s="2">
        <f>IF(front!F798-front!C798&gt;0,front!F798-front!C798,0)</f>
        <v>52775.3</v>
      </c>
      <c r="F798" s="2">
        <f>front!I798-front!H798</f>
        <v>5426.1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25697.533516647101</v>
      </c>
      <c r="J798" s="4">
        <f>D798/(constants!$A$4+constants!$B$4*data!D798+constants!$C$4*data!D798^2+constants!$D$4*data!D798^3+constants!$E$4*data!D798^4+constants!$F$4*data!D798^5+constants!$G$4*data!D798^6+constants!$H$4*data!D798^7)</f>
        <v>55553.509126793579</v>
      </c>
      <c r="K798" s="4">
        <f>E798/(constants!$A$4+constants!$B$4*data!E798+constants!$C$4*data!E798^2+constants!$D$4*data!E798^3+constants!$E$4*data!E798^4+constants!$F$4*data!E798^5+constants!$G$4*data!E798^6+constants!$H$4*data!E798^7)</f>
        <v>55553.509126793579</v>
      </c>
      <c r="L798" s="4">
        <f>F798/(constants!$A$4+constants!$B$4*data!F798+constants!$C$4*data!F798^2+constants!$D$4*data!F798^3+constants!$E$4*data!F798^4+constants!$F$4*data!F798^5+constants!$G$4*data!F798^6+constants!$H$4*data!F798^7)</f>
        <v>5414.9915948024955</v>
      </c>
      <c r="M798" s="4"/>
      <c r="N798" s="4"/>
      <c r="O798" s="4">
        <f t="shared" si="234"/>
        <v>42829.222527745165</v>
      </c>
      <c r="P798" s="4">
        <f t="shared" si="235"/>
        <v>11110.701825358716</v>
      </c>
      <c r="Q798" s="4">
        <f t="shared" si="235"/>
        <v>11110.701825358716</v>
      </c>
      <c r="R798" s="4">
        <f t="shared" si="236"/>
        <v>902.49859913374917</v>
      </c>
      <c r="S798" s="4"/>
      <c r="T798" s="4"/>
      <c r="U798" s="4">
        <f t="shared" si="237"/>
        <v>1</v>
      </c>
      <c r="V798" s="4"/>
      <c r="W798" s="4"/>
      <c r="X798">
        <f>IF(front!E798&gt;$X$2,O798,P798)</f>
        <v>42829.222527745165</v>
      </c>
      <c r="Y798">
        <f t="shared" si="231"/>
        <v>42561.414094528314</v>
      </c>
      <c r="Z798">
        <f>SUMPRODUCT($B$7:$B$456,Y$7:Y$456,EXP(constants!$B$32+constants!$A$32*ABS($A$7:$A$456-$A798)))</f>
        <v>3.6061719965709274E-3</v>
      </c>
      <c r="AA798">
        <f t="shared" si="232"/>
        <v>42561.41048835632</v>
      </c>
      <c r="AB798">
        <f t="shared" si="238"/>
        <v>42557.252879336571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1.1265911716504238E-5</v>
      </c>
      <c r="AL798" s="17">
        <f t="shared" si="233"/>
        <v>2.6472365940646364E-10</v>
      </c>
      <c r="AQ798">
        <f t="shared" si="240"/>
        <v>2.6472365940646364E-10</v>
      </c>
    </row>
    <row r="799" spans="1:43" x14ac:dyDescent="0.2">
      <c r="A799">
        <f>front!A799</f>
        <v>559.12</v>
      </c>
      <c r="B799" s="1">
        <f t="shared" si="239"/>
        <v>0.46000000000003638</v>
      </c>
      <c r="C799">
        <f>front!D799-front!B799</f>
        <v>25332.329999999998</v>
      </c>
      <c r="D799" s="2">
        <f>front!E799-front!C799</f>
        <v>52648.6</v>
      </c>
      <c r="E799" s="2">
        <f>IF(front!F799-front!C799&gt;0,front!F799-front!C799,0)</f>
        <v>52648.6</v>
      </c>
      <c r="F799" s="2">
        <f>front!I799-front!H799</f>
        <v>5478.1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25789.12175604812</v>
      </c>
      <c r="J799" s="4">
        <f>D799/(constants!$A$4+constants!$B$4*data!D799+constants!$C$4*data!D799^2+constants!$D$4*data!D799^3+constants!$E$4*data!D799^4+constants!$F$4*data!D799^5+constants!$G$4*data!D799^6+constants!$H$4*data!D799^7)</f>
        <v>55413.253452649107</v>
      </c>
      <c r="K799" s="4">
        <f>E799/(constants!$A$4+constants!$B$4*data!E799+constants!$C$4*data!E799^2+constants!$D$4*data!E799^3+constants!$E$4*data!E799^4+constants!$F$4*data!E799^5+constants!$G$4*data!E799^6+constants!$H$4*data!E799^7)</f>
        <v>55413.253452649107</v>
      </c>
      <c r="L799" s="4">
        <f>F799/(constants!$A$4+constants!$B$4*data!F799+constants!$C$4*data!F799^2+constants!$D$4*data!F799^3+constants!$E$4*data!F799^4+constants!$F$4*data!F799^5+constants!$G$4*data!F799^6+constants!$H$4*data!F799^7)</f>
        <v>5466.9380793238124</v>
      </c>
      <c r="M799" s="4"/>
      <c r="N799" s="4"/>
      <c r="O799" s="4">
        <f t="shared" si="234"/>
        <v>42981.869593413532</v>
      </c>
      <c r="P799" s="4">
        <f t="shared" si="235"/>
        <v>11082.650690529821</v>
      </c>
      <c r="Q799" s="4">
        <f t="shared" si="235"/>
        <v>11082.650690529821</v>
      </c>
      <c r="R799" s="4">
        <f t="shared" si="236"/>
        <v>911.15634655396877</v>
      </c>
      <c r="S799" s="4"/>
      <c r="T799" s="4"/>
      <c r="U799" s="4">
        <f t="shared" si="237"/>
        <v>1</v>
      </c>
      <c r="V799" s="4"/>
      <c r="W799" s="4"/>
      <c r="X799">
        <f>IF(front!E799&gt;$X$2,O799,P799)</f>
        <v>42981.869593413532</v>
      </c>
      <c r="Y799">
        <f t="shared" si="231"/>
        <v>42714.061160196681</v>
      </c>
      <c r="Z799">
        <f>SUMPRODUCT($B$7:$B$456,Y$7:Y$456,EXP(constants!$B$32+constants!$A$32*ABS($A$7:$A$456-$A799)))</f>
        <v>3.5130409185720802E-3</v>
      </c>
      <c r="AA799">
        <f t="shared" si="232"/>
        <v>42714.057647155765</v>
      </c>
      <c r="AB799">
        <f t="shared" si="238"/>
        <v>42709.900038136017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1.1295173881171549E-5</v>
      </c>
      <c r="AL799" s="17">
        <f t="shared" si="233"/>
        <v>2.6446266254629482E-10</v>
      </c>
      <c r="AQ799">
        <f t="shared" si="240"/>
        <v>2.6446266254629482E-10</v>
      </c>
    </row>
    <row r="800" spans="1:43" x14ac:dyDescent="0.2">
      <c r="A800">
        <f>front!A800</f>
        <v>559.58000000000004</v>
      </c>
      <c r="B800" s="1">
        <f t="shared" si="239"/>
        <v>0.46000000000003638</v>
      </c>
      <c r="C800">
        <f>front!D800-front!B800</f>
        <v>25447.07</v>
      </c>
      <c r="D800" s="2">
        <f>front!E800-front!C800</f>
        <v>52991.3</v>
      </c>
      <c r="E800" s="2">
        <f>IF(front!F800-front!C800&gt;0,front!F800-front!C800,0)</f>
        <v>52991.3</v>
      </c>
      <c r="F800" s="2">
        <f>front!I800-front!H800</f>
        <v>6064.2000000000007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25909.957288792753</v>
      </c>
      <c r="J800" s="4">
        <f>D800/(constants!$A$4+constants!$B$4*data!D800+constants!$C$4*data!D800^2+constants!$D$4*data!D800^3+constants!$E$4*data!D800^4+constants!$F$4*data!D800^5+constants!$G$4*data!D800^6+constants!$H$4*data!D800^7)</f>
        <v>55792.655900178419</v>
      </c>
      <c r="K800" s="4">
        <f>E800/(constants!$A$4+constants!$B$4*data!E800+constants!$C$4*data!E800^2+constants!$D$4*data!E800^3+constants!$E$4*data!E800^4+constants!$F$4*data!E800^5+constants!$G$4*data!E800^6+constants!$H$4*data!E800^7)</f>
        <v>55792.655900178419</v>
      </c>
      <c r="L800" s="4">
        <f>F800/(constants!$A$4+constants!$B$4*data!F800+constants!$C$4*data!F800^2+constants!$D$4*data!F800^3+constants!$E$4*data!F800^4+constants!$F$4*data!F800^5+constants!$G$4*data!F800^6+constants!$H$4*data!F800^7)</f>
        <v>6052.6105866494227</v>
      </c>
      <c r="M800" s="4"/>
      <c r="N800" s="4"/>
      <c r="O800" s="4">
        <f t="shared" si="234"/>
        <v>43183.262147987916</v>
      </c>
      <c r="P800" s="4">
        <f t="shared" si="235"/>
        <v>11158.531180035683</v>
      </c>
      <c r="Q800" s="4">
        <f t="shared" si="235"/>
        <v>11158.531180035683</v>
      </c>
      <c r="R800" s="4">
        <f t="shared" si="236"/>
        <v>1008.7684311082371</v>
      </c>
      <c r="S800" s="4"/>
      <c r="T800" s="4"/>
      <c r="U800" s="4">
        <f t="shared" si="237"/>
        <v>1</v>
      </c>
      <c r="V800" s="4"/>
      <c r="W800" s="4"/>
      <c r="X800">
        <f>IF(front!E800&gt;$X$2,O800,P800)</f>
        <v>43183.262147987916</v>
      </c>
      <c r="Y800">
        <f t="shared" si="231"/>
        <v>42915.453714771065</v>
      </c>
      <c r="Z800">
        <f>SUMPRODUCT($B$7:$B$456,Y$7:Y$456,EXP(constants!$B$32+constants!$A$32*ABS($A$7:$A$456-$A800)))</f>
        <v>3.4223149942091296E-3</v>
      </c>
      <c r="AA800">
        <f t="shared" si="232"/>
        <v>42915.450292456073</v>
      </c>
      <c r="AB800">
        <f t="shared" si="238"/>
        <v>42911.292683436324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1.1324421205848558E-5</v>
      </c>
      <c r="AL800" s="17">
        <f t="shared" si="233"/>
        <v>2.6390305436358394E-10</v>
      </c>
      <c r="AQ800">
        <f t="shared" si="240"/>
        <v>2.6390305436358394E-10</v>
      </c>
    </row>
    <row r="801" spans="1:43" x14ac:dyDescent="0.2">
      <c r="A801">
        <f>front!A801</f>
        <v>560.04</v>
      </c>
      <c r="B801" s="1">
        <f t="shared" si="239"/>
        <v>0.45999999999992269</v>
      </c>
      <c r="C801">
        <f>front!D801-front!B801</f>
        <v>25581.86</v>
      </c>
      <c r="D801" s="2">
        <f>front!E801-front!C801</f>
        <v>52919</v>
      </c>
      <c r="E801" s="2">
        <f>IF(front!F801-front!C801&gt;0,front!F801-front!C801,0)</f>
        <v>52919</v>
      </c>
      <c r="F801" s="2">
        <f>front!I801-front!H801</f>
        <v>6993.2000000000007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26051.952058053212</v>
      </c>
      <c r="J801" s="4">
        <f>D801/(constants!$A$4+constants!$B$4*data!D801+constants!$C$4*data!D801^2+constants!$D$4*data!D801^3+constants!$E$4*data!D801^4+constants!$F$4*data!D801^5+constants!$G$4*data!D801^6+constants!$H$4*data!D801^7)</f>
        <v>55712.60281885408</v>
      </c>
      <c r="K801" s="4">
        <f>E801/(constants!$A$4+constants!$B$4*data!E801+constants!$C$4*data!E801^2+constants!$D$4*data!E801^3+constants!$E$4*data!E801^4+constants!$F$4*data!E801^5+constants!$G$4*data!E801^6+constants!$H$4*data!E801^7)</f>
        <v>55712.60281885408</v>
      </c>
      <c r="L801" s="4">
        <f>F801/(constants!$A$4+constants!$B$4*data!F801+constants!$C$4*data!F801^2+constants!$D$4*data!F801^3+constants!$E$4*data!F801^4+constants!$F$4*data!F801^5+constants!$G$4*data!F801^6+constants!$H$4*data!F801^7)</f>
        <v>6981.7266879909348</v>
      </c>
      <c r="M801" s="4"/>
      <c r="N801" s="4"/>
      <c r="O801" s="4">
        <f t="shared" si="234"/>
        <v>43419.920096755348</v>
      </c>
      <c r="P801" s="4">
        <f t="shared" si="235"/>
        <v>11142.520563770815</v>
      </c>
      <c r="Q801" s="4">
        <f t="shared" si="235"/>
        <v>11142.520563770815</v>
      </c>
      <c r="R801" s="4">
        <f t="shared" si="236"/>
        <v>1163.6211146651558</v>
      </c>
      <c r="S801" s="4"/>
      <c r="T801" s="4"/>
      <c r="U801" s="4">
        <f t="shared" si="237"/>
        <v>1</v>
      </c>
      <c r="V801" s="4"/>
      <c r="W801" s="4"/>
      <c r="X801">
        <f>IF(front!E801&gt;$X$2,O801,P801)</f>
        <v>43419.920096755348</v>
      </c>
      <c r="Y801">
        <f t="shared" si="231"/>
        <v>43152.111663538497</v>
      </c>
      <c r="Z801">
        <f>SUMPRODUCT($B$7:$B$456,Y$7:Y$456,EXP(constants!$B$32+constants!$A$32*ABS($A$7:$A$456-$A801)))</f>
        <v>3.3339321092648415E-3</v>
      </c>
      <c r="AA801">
        <f t="shared" si="232"/>
        <v>43152.108329606388</v>
      </c>
      <c r="AB801">
        <f t="shared" si="238"/>
        <v>43147.950720586639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1.1353653429807508E-5</v>
      </c>
      <c r="AL801" s="17">
        <f t="shared" si="233"/>
        <v>2.6313308604921723E-10</v>
      </c>
      <c r="AQ801">
        <f t="shared" si="240"/>
        <v>2.6313308604921723E-10</v>
      </c>
    </row>
    <row r="802" spans="1:43" x14ac:dyDescent="0.2">
      <c r="A802">
        <f>front!A802</f>
        <v>560.5</v>
      </c>
      <c r="B802" s="1">
        <f t="shared" si="239"/>
        <v>0.46000000000003638</v>
      </c>
      <c r="C802">
        <f>front!D802-front!B802</f>
        <v>25668.400000000001</v>
      </c>
      <c r="D802" s="2">
        <f>front!E802-front!C802</f>
        <v>53034.8</v>
      </c>
      <c r="E802" s="2">
        <f>IF(front!F802-front!C802&gt;0,front!F802-front!C802,0)</f>
        <v>53034.8</v>
      </c>
      <c r="F802" s="2">
        <f>front!I802-front!H802</f>
        <v>7526.0999999999985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26143.142797038334</v>
      </c>
      <c r="J802" s="4">
        <f>D802/(constants!$A$4+constants!$B$4*data!D802+constants!$C$4*data!D802^2+constants!$D$4*data!D802^3+constants!$E$4*data!D802^4+constants!$F$4*data!D802^5+constants!$G$4*data!D802^6+constants!$H$4*data!D802^7)</f>
        <v>55840.823290165303</v>
      </c>
      <c r="K802" s="4">
        <f>E802/(constants!$A$4+constants!$B$4*data!E802+constants!$C$4*data!E802^2+constants!$D$4*data!E802^3+constants!$E$4*data!E802^4+constants!$F$4*data!E802^5+constants!$G$4*data!E802^6+constants!$H$4*data!E802^7)</f>
        <v>55840.823290165303</v>
      </c>
      <c r="L802" s="4">
        <f>F802/(constants!$A$4+constants!$B$4*data!F802+constants!$C$4*data!F802^2+constants!$D$4*data!F802^3+constants!$E$4*data!F802^4+constants!$F$4*data!F802^5+constants!$G$4*data!F802^6+constants!$H$4*data!F802^7)</f>
        <v>7515.2292369186025</v>
      </c>
      <c r="M802" s="4"/>
      <c r="N802" s="4"/>
      <c r="O802" s="4">
        <f t="shared" si="234"/>
        <v>43571.904661730558</v>
      </c>
      <c r="P802" s="4">
        <f t="shared" si="235"/>
        <v>11168.164658033062</v>
      </c>
      <c r="Q802" s="4">
        <f t="shared" si="235"/>
        <v>11168.164658033062</v>
      </c>
      <c r="R802" s="4">
        <f t="shared" si="236"/>
        <v>1252.5382061531004</v>
      </c>
      <c r="S802" s="4"/>
      <c r="T802" s="4"/>
      <c r="U802" s="4">
        <f t="shared" si="237"/>
        <v>1</v>
      </c>
      <c r="V802" s="4"/>
      <c r="W802" s="4"/>
      <c r="X802">
        <f>IF(front!E802&gt;$X$2,O802,P802)</f>
        <v>43571.904661730558</v>
      </c>
      <c r="Y802">
        <f t="shared" si="231"/>
        <v>43304.096228513707</v>
      </c>
      <c r="Z802">
        <f>SUMPRODUCT($B$7:$B$456,Y$7:Y$456,EXP(constants!$B$32+constants!$A$32*ABS($A$7:$A$456-$A802)))</f>
        <v>3.2478317536506185E-3</v>
      </c>
      <c r="AA802">
        <f t="shared" si="232"/>
        <v>43304.092980681955</v>
      </c>
      <c r="AB802">
        <f t="shared" si="238"/>
        <v>43299.935371662206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1.1382870293313905E-5</v>
      </c>
      <c r="AL802" s="17">
        <f t="shared" si="233"/>
        <v>2.6288423286570225E-10</v>
      </c>
      <c r="AQ802">
        <f t="shared" si="240"/>
        <v>2.6288423286570225E-10</v>
      </c>
    </row>
    <row r="803" spans="1:43" x14ac:dyDescent="0.2">
      <c r="A803">
        <f>front!A803</f>
        <v>560.95000000000005</v>
      </c>
      <c r="B803" s="1">
        <f t="shared" si="239"/>
        <v>0.45000000000004547</v>
      </c>
      <c r="C803">
        <f>front!D803-front!B803</f>
        <v>25709.46</v>
      </c>
      <c r="D803" s="2">
        <f>front!E803-front!C803</f>
        <v>52568.3</v>
      </c>
      <c r="E803" s="2">
        <f>IF(front!F803-front!C803&gt;0,front!F803-front!C803,0)</f>
        <v>52568.3</v>
      </c>
      <c r="F803" s="2">
        <f>front!I803-front!H803</f>
        <v>7586.5000000000018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26186.416224659079</v>
      </c>
      <c r="J803" s="4">
        <f>D803/(constants!$A$4+constants!$B$4*data!D803+constants!$C$4*data!D803^2+constants!$D$4*data!D803^3+constants!$E$4*data!D803^4+constants!$F$4*data!D803^5+constants!$G$4*data!D803^6+constants!$H$4*data!D803^7)</f>
        <v>55324.370010078652</v>
      </c>
      <c r="K803" s="4">
        <f>E803/(constants!$A$4+constants!$B$4*data!E803+constants!$C$4*data!E803^2+constants!$D$4*data!E803^3+constants!$E$4*data!E803^4+constants!$F$4*data!E803^5+constants!$G$4*data!E803^6+constants!$H$4*data!E803^7)</f>
        <v>55324.370010078652</v>
      </c>
      <c r="L803" s="4">
        <f>F803/(constants!$A$4+constants!$B$4*data!F803+constants!$C$4*data!F803^2+constants!$D$4*data!F803^3+constants!$E$4*data!F803^4+constants!$F$4*data!F803^5+constants!$G$4*data!F803^6+constants!$H$4*data!F803^7)</f>
        <v>7575.725476642061</v>
      </c>
      <c r="M803" s="4"/>
      <c r="N803" s="4"/>
      <c r="O803" s="4">
        <f t="shared" si="234"/>
        <v>43644.027041098459</v>
      </c>
      <c r="P803" s="4">
        <f t="shared" si="235"/>
        <v>11064.874002015731</v>
      </c>
      <c r="Q803" s="4">
        <f t="shared" si="235"/>
        <v>11064.874002015731</v>
      </c>
      <c r="R803" s="4">
        <f t="shared" si="236"/>
        <v>1262.6209127736768</v>
      </c>
      <c r="S803" s="4"/>
      <c r="T803" s="4"/>
      <c r="U803" s="4">
        <f t="shared" si="237"/>
        <v>1</v>
      </c>
      <c r="V803" s="4"/>
      <c r="W803" s="4"/>
      <c r="X803">
        <f>IF(front!E803&gt;$X$2,O803,P803)</f>
        <v>43644.027041098459</v>
      </c>
      <c r="Y803">
        <f t="shared" si="231"/>
        <v>43376.218607881608</v>
      </c>
      <c r="Z803">
        <f>SUMPRODUCT($B$7:$B$456,Y$7:Y$456,EXP(constants!$B$32+constants!$A$32*ABS($A$7:$A$456-$A803)))</f>
        <v>3.165755149491546E-3</v>
      </c>
      <c r="AA803">
        <f t="shared" si="232"/>
        <v>43376.215442126457</v>
      </c>
      <c r="AB803">
        <f t="shared" si="238"/>
        <v>43372.057833106708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1.1411436895862983E-5</v>
      </c>
      <c r="AL803" s="17">
        <f t="shared" si="233"/>
        <v>2.6310572903350732E-10</v>
      </c>
      <c r="AQ803">
        <f t="shared" si="240"/>
        <v>2.6310572903350732E-10</v>
      </c>
    </row>
    <row r="804" spans="1:43" x14ac:dyDescent="0.2">
      <c r="A804">
        <f>front!A804</f>
        <v>561.41</v>
      </c>
      <c r="B804" s="1">
        <f t="shared" si="239"/>
        <v>0.45999999999992269</v>
      </c>
      <c r="C804">
        <f>front!D804-front!B804</f>
        <v>25777.73</v>
      </c>
      <c r="D804" s="2">
        <f>front!E804-front!C804</f>
        <v>52681.4</v>
      </c>
      <c r="E804" s="2">
        <f>IF(front!F804-front!C804&gt;0,front!F804-front!C804,0)</f>
        <v>52681.4</v>
      </c>
      <c r="F804" s="2">
        <f>front!I804-front!H804</f>
        <v>7135.8000000000011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26258.37617065871</v>
      </c>
      <c r="J804" s="4">
        <f>D804/(constants!$A$4+constants!$B$4*data!D804+constants!$C$4*data!D804^2+constants!$D$4*data!D804^3+constants!$E$4*data!D804^4+constants!$F$4*data!D804^5+constants!$G$4*data!D804^6+constants!$H$4*data!D804^7)</f>
        <v>55449.561256437657</v>
      </c>
      <c r="K804" s="4">
        <f>E804/(constants!$A$4+constants!$B$4*data!E804+constants!$C$4*data!E804^2+constants!$D$4*data!E804^3+constants!$E$4*data!E804^4+constants!$F$4*data!E804^5+constants!$G$4*data!E804^6+constants!$H$4*data!E804^7)</f>
        <v>55449.561256437657</v>
      </c>
      <c r="L804" s="4">
        <f>F804/(constants!$A$4+constants!$B$4*data!F804+constants!$C$4*data!F804^2+constants!$D$4*data!F804^3+constants!$E$4*data!F804^4+constants!$F$4*data!F804^5+constants!$G$4*data!F804^6+constants!$H$4*data!F804^7)</f>
        <v>7124.4460269599595</v>
      </c>
      <c r="M804" s="4"/>
      <c r="N804" s="4"/>
      <c r="O804" s="4">
        <f t="shared" si="234"/>
        <v>43763.960284431188</v>
      </c>
      <c r="P804" s="4">
        <f t="shared" si="235"/>
        <v>11089.912251287531</v>
      </c>
      <c r="Q804" s="4">
        <f t="shared" si="235"/>
        <v>11089.912251287531</v>
      </c>
      <c r="R804" s="4">
        <f t="shared" si="236"/>
        <v>1187.4076711599932</v>
      </c>
      <c r="S804" s="4"/>
      <c r="T804" s="4"/>
      <c r="U804" s="4">
        <f t="shared" si="237"/>
        <v>1</v>
      </c>
      <c r="V804" s="4"/>
      <c r="W804" s="4"/>
      <c r="X804">
        <f>IF(front!E804&gt;$X$2,O804,P804)</f>
        <v>43763.960284431188</v>
      </c>
      <c r="Y804">
        <f t="shared" si="231"/>
        <v>43496.151851214338</v>
      </c>
      <c r="Z804">
        <f>SUMPRODUCT($B$7:$B$456,Y$7:Y$456,EXP(constants!$B$32+constants!$A$32*ABS($A$7:$A$456-$A804)))</f>
        <v>3.0839980425002998E-3</v>
      </c>
      <c r="AA804">
        <f t="shared" si="232"/>
        <v>43496.148767216298</v>
      </c>
      <c r="AB804">
        <f t="shared" si="238"/>
        <v>43491.99115819655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1.1440622611137558E-5</v>
      </c>
      <c r="AL804" s="17">
        <f t="shared" si="233"/>
        <v>2.6305124935585861E-10</v>
      </c>
      <c r="AQ804">
        <f t="shared" si="240"/>
        <v>2.6305124935585861E-10</v>
      </c>
    </row>
    <row r="805" spans="1:43" x14ac:dyDescent="0.2">
      <c r="A805">
        <f>front!A805</f>
        <v>561.87</v>
      </c>
      <c r="B805" s="1">
        <f t="shared" si="239"/>
        <v>0.46000000000003638</v>
      </c>
      <c r="C805">
        <f>front!D805-front!B805</f>
        <v>25927.200000000001</v>
      </c>
      <c r="D805" s="2">
        <f>front!E805-front!C805</f>
        <v>52672.4</v>
      </c>
      <c r="E805" s="2">
        <f>IF(front!F805-front!C805&gt;0,front!F805-front!C805,0)</f>
        <v>52672.4</v>
      </c>
      <c r="F805" s="2">
        <f>front!I805-front!H805</f>
        <v>6653.9999999999982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26415.967128542045</v>
      </c>
      <c r="J805" s="4">
        <f>D805/(constants!$A$4+constants!$B$4*data!D805+constants!$C$4*data!D805^2+constants!$D$4*data!D805^3+constants!$E$4*data!D805^4+constants!$F$4*data!D805^5+constants!$G$4*data!D805^6+constants!$H$4*data!D805^7)</f>
        <v>55439.598647652499</v>
      </c>
      <c r="K805" s="4">
        <f>E805/(constants!$A$4+constants!$B$4*data!E805+constants!$C$4*data!E805^2+constants!$D$4*data!E805^3+constants!$E$4*data!E805^4+constants!$F$4*data!E805^5+constants!$G$4*data!E805^6+constants!$H$4*data!E805^7)</f>
        <v>55439.598647652499</v>
      </c>
      <c r="L805" s="4">
        <f>F805/(constants!$A$4+constants!$B$4*data!F805+constants!$C$4*data!F805^2+constants!$D$4*data!F805^3+constants!$E$4*data!F805^4+constants!$F$4*data!F805^5+constants!$G$4*data!F805^6+constants!$H$4*data!F805^7)</f>
        <v>6642.3572404597335</v>
      </c>
      <c r="M805" s="4"/>
      <c r="N805" s="4"/>
      <c r="O805" s="4">
        <f t="shared" si="234"/>
        <v>44026.611880903409</v>
      </c>
      <c r="P805" s="4">
        <f t="shared" si="235"/>
        <v>11087.9197295305</v>
      </c>
      <c r="Q805" s="4">
        <f t="shared" si="235"/>
        <v>11087.9197295305</v>
      </c>
      <c r="R805" s="4">
        <f t="shared" si="236"/>
        <v>1107.0595400766222</v>
      </c>
      <c r="S805" s="4"/>
      <c r="T805" s="4"/>
      <c r="U805" s="4">
        <f t="shared" si="237"/>
        <v>1</v>
      </c>
      <c r="V805" s="4"/>
      <c r="W805" s="4"/>
      <c r="X805">
        <f>IF(front!E805&gt;$X$2,O805,P805)</f>
        <v>44026.611880903409</v>
      </c>
      <c r="Y805">
        <f t="shared" si="231"/>
        <v>43758.803447686558</v>
      </c>
      <c r="Z805">
        <f>SUMPRODUCT($B$7:$B$456,Y$7:Y$456,EXP(constants!$B$32+constants!$A$32*ABS($A$7:$A$456-$A805)))</f>
        <v>3.0043523510253772E-3</v>
      </c>
      <c r="AA805">
        <f t="shared" si="232"/>
        <v>43758.800443334207</v>
      </c>
      <c r="AB805">
        <f t="shared" si="238"/>
        <v>43754.642834314458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1.1469792198331211E-5</v>
      </c>
      <c r="AL805" s="17">
        <f t="shared" si="233"/>
        <v>2.621388601379705E-10</v>
      </c>
      <c r="AQ805">
        <f t="shared" si="240"/>
        <v>2.621388601379705E-10</v>
      </c>
    </row>
    <row r="806" spans="1:43" x14ac:dyDescent="0.2">
      <c r="A806">
        <f>front!A806</f>
        <v>562.33000000000004</v>
      </c>
      <c r="B806" s="1">
        <f t="shared" si="239"/>
        <v>0.46000000000003638</v>
      </c>
      <c r="C806">
        <f>front!D806-front!B806</f>
        <v>26012.94</v>
      </c>
      <c r="D806" s="2">
        <f>front!E806-front!C806</f>
        <v>52916.7</v>
      </c>
      <c r="E806" s="2">
        <f>IF(front!F806-front!C806&gt;0,front!F806-front!C806,0)</f>
        <v>52916.7</v>
      </c>
      <c r="F806" s="2">
        <f>front!I806-front!H806</f>
        <v>6450.4999999999982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26506.391604807042</v>
      </c>
      <c r="J806" s="4">
        <f>D806/(constants!$A$4+constants!$B$4*data!D806+constants!$C$4*data!D806^2+constants!$D$4*data!D806^3+constants!$E$4*data!D806^4+constants!$F$4*data!D806^5+constants!$G$4*data!D806^6+constants!$H$4*data!D806^7)</f>
        <v>55710.056268378787</v>
      </c>
      <c r="K806" s="4">
        <f>E806/(constants!$A$4+constants!$B$4*data!E806+constants!$C$4*data!E806^2+constants!$D$4*data!E806^3+constants!$E$4*data!E806^4+constants!$F$4*data!E806^5+constants!$G$4*data!E806^6+constants!$H$4*data!E806^7)</f>
        <v>55710.056268378787</v>
      </c>
      <c r="L806" s="4">
        <f>F806/(constants!$A$4+constants!$B$4*data!F806+constants!$C$4*data!F806^2+constants!$D$4*data!F806^3+constants!$E$4*data!F806^4+constants!$F$4*data!F806^5+constants!$G$4*data!F806^6+constants!$H$4*data!F806^7)</f>
        <v>6438.8283125623593</v>
      </c>
      <c r="M806" s="4"/>
      <c r="N806" s="4"/>
      <c r="O806" s="4">
        <f t="shared" si="234"/>
        <v>44177.319341345072</v>
      </c>
      <c r="P806" s="4">
        <f t="shared" si="235"/>
        <v>11142.011253675757</v>
      </c>
      <c r="Q806" s="4">
        <f t="shared" si="235"/>
        <v>11142.011253675757</v>
      </c>
      <c r="R806" s="4">
        <f t="shared" si="236"/>
        <v>1073.1380520937266</v>
      </c>
      <c r="S806" s="4"/>
      <c r="T806" s="4"/>
      <c r="U806" s="4">
        <f t="shared" si="237"/>
        <v>1</v>
      </c>
      <c r="V806" s="4"/>
      <c r="W806" s="4"/>
      <c r="X806">
        <f>IF(front!E806&gt;$X$2,O806,P806)</f>
        <v>44177.319341345072</v>
      </c>
      <c r="Y806">
        <f t="shared" si="231"/>
        <v>43909.510908128221</v>
      </c>
      <c r="Z806">
        <f>SUMPRODUCT($B$7:$B$456,Y$7:Y$456,EXP(constants!$B$32+constants!$A$32*ABS($A$7:$A$456-$A806)))</f>
        <v>2.9267635467738256E-3</v>
      </c>
      <c r="AA806">
        <f t="shared" si="232"/>
        <v>43909.507981364673</v>
      </c>
      <c r="AB806">
        <f t="shared" si="238"/>
        <v>43905.350372344925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1.14989454017116E-5</v>
      </c>
      <c r="AL806" s="17">
        <f t="shared" si="233"/>
        <v>2.6190305519016082E-10</v>
      </c>
      <c r="AQ806">
        <f t="shared" si="240"/>
        <v>2.6190305519016082E-10</v>
      </c>
    </row>
    <row r="807" spans="1:43" x14ac:dyDescent="0.2">
      <c r="A807">
        <f>front!A807</f>
        <v>562.78</v>
      </c>
      <c r="B807" s="1">
        <f t="shared" si="239"/>
        <v>0.44999999999993179</v>
      </c>
      <c r="C807">
        <f>front!D807-front!B807</f>
        <v>26060.27</v>
      </c>
      <c r="D807" s="2">
        <f>front!E807-front!C807</f>
        <v>52957.2</v>
      </c>
      <c r="E807" s="2">
        <f>IF(front!F807-front!C807&gt;0,front!F807-front!C807,0)</f>
        <v>52957.2</v>
      </c>
      <c r="F807" s="2">
        <f>front!I807-front!H807</f>
        <v>6824.1000000000022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26556.315640564124</v>
      </c>
      <c r="J807" s="4">
        <f>D807/(constants!$A$4+constants!$B$4*data!D807+constants!$C$4*data!D807^2+constants!$D$4*data!D807^3+constants!$E$4*data!D807^4+constants!$F$4*data!D807^5+constants!$G$4*data!D807^6+constants!$H$4*data!D807^7)</f>
        <v>55754.898506379403</v>
      </c>
      <c r="K807" s="4">
        <f>E807/(constants!$A$4+constants!$B$4*data!E807+constants!$C$4*data!E807^2+constants!$D$4*data!E807^3+constants!$E$4*data!E807^4+constants!$F$4*data!E807^5+constants!$G$4*data!E807^6+constants!$H$4*data!E807^7)</f>
        <v>55754.898506379403</v>
      </c>
      <c r="L807" s="4">
        <f>F807/(constants!$A$4+constants!$B$4*data!F807+constants!$C$4*data!F807^2+constants!$D$4*data!F807^3+constants!$E$4*data!F807^4+constants!$F$4*data!F807^5+constants!$G$4*data!F807^6+constants!$H$4*data!F807^7)</f>
        <v>6812.5226186339942</v>
      </c>
      <c r="M807" s="4"/>
      <c r="N807" s="4"/>
      <c r="O807" s="4">
        <f t="shared" si="234"/>
        <v>44260.526067606872</v>
      </c>
      <c r="P807" s="4">
        <f t="shared" si="235"/>
        <v>11150.979701275881</v>
      </c>
      <c r="Q807" s="4">
        <f t="shared" si="235"/>
        <v>11150.979701275881</v>
      </c>
      <c r="R807" s="4">
        <f t="shared" si="236"/>
        <v>1135.4204364389989</v>
      </c>
      <c r="S807" s="4"/>
      <c r="T807" s="4"/>
      <c r="U807" s="4">
        <f t="shared" si="237"/>
        <v>1</v>
      </c>
      <c r="V807" s="4"/>
      <c r="W807" s="4"/>
      <c r="X807">
        <f>IF(front!E807&gt;$X$2,O807,P807)</f>
        <v>44260.526067606872</v>
      </c>
      <c r="Y807">
        <f t="shared" si="231"/>
        <v>43992.717634390021</v>
      </c>
      <c r="Z807">
        <f>SUMPRODUCT($B$7:$B$456,Y$7:Y$456,EXP(constants!$B$32+constants!$A$32*ABS($A$7:$A$456-$A807)))</f>
        <v>2.8528007213209092E-3</v>
      </c>
      <c r="AA807">
        <f t="shared" si="232"/>
        <v>43992.714781589297</v>
      </c>
      <c r="AB807">
        <f t="shared" si="238"/>
        <v>43988.557172569548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1.1527448741685822E-5</v>
      </c>
      <c r="AL807" s="17">
        <f t="shared" si="233"/>
        <v>2.6205562270349084E-10</v>
      </c>
      <c r="AQ807">
        <f t="shared" si="240"/>
        <v>2.6205562270349084E-10</v>
      </c>
    </row>
    <row r="808" spans="1:43" x14ac:dyDescent="0.2">
      <c r="A808">
        <f>front!A808</f>
        <v>563.24</v>
      </c>
      <c r="B808" s="1">
        <f t="shared" si="239"/>
        <v>0.46000000000003638</v>
      </c>
      <c r="C808">
        <f>front!D808-front!B808</f>
        <v>26152.47</v>
      </c>
      <c r="D808" s="2">
        <f>front!E808-front!C808</f>
        <v>52558.6</v>
      </c>
      <c r="E808" s="2">
        <f>IF(front!F808-front!C808&gt;0,front!F808-front!C808,0)</f>
        <v>52558.6</v>
      </c>
      <c r="F808" s="2">
        <f>front!I808-front!H808</f>
        <v>7131.2999999999993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26653.58543988458</v>
      </c>
      <c r="J808" s="4">
        <f>D808/(constants!$A$4+constants!$B$4*data!D808+constants!$C$4*data!D808^2+constants!$D$4*data!D808^3+constants!$E$4*data!D808^4+constants!$F$4*data!D808^5+constants!$G$4*data!D808^6+constants!$H$4*data!D808^7)</f>
        <v>55313.633559824288</v>
      </c>
      <c r="K808" s="4">
        <f>E808/(constants!$A$4+constants!$B$4*data!E808+constants!$C$4*data!E808^2+constants!$D$4*data!E808^3+constants!$E$4*data!E808^4+constants!$F$4*data!E808^5+constants!$G$4*data!E808^6+constants!$H$4*data!E808^7)</f>
        <v>55313.633559824288</v>
      </c>
      <c r="L808" s="4">
        <f>F808/(constants!$A$4+constants!$B$4*data!F808+constants!$C$4*data!F808^2+constants!$D$4*data!F808^3+constants!$E$4*data!F808^4+constants!$F$4*data!F808^5+constants!$G$4*data!F808^6+constants!$H$4*data!F808^7)</f>
        <v>7119.9418079454999</v>
      </c>
      <c r="M808" s="4"/>
      <c r="N808" s="4"/>
      <c r="O808" s="4">
        <f t="shared" si="234"/>
        <v>44422.642399807635</v>
      </c>
      <c r="P808" s="4">
        <f t="shared" si="235"/>
        <v>11062.726711964857</v>
      </c>
      <c r="Q808" s="4">
        <f t="shared" si="235"/>
        <v>11062.726711964857</v>
      </c>
      <c r="R808" s="4">
        <f t="shared" si="236"/>
        <v>1186.6569679909167</v>
      </c>
      <c r="S808" s="4"/>
      <c r="T808" s="4"/>
      <c r="U808" s="4">
        <f t="shared" si="237"/>
        <v>1</v>
      </c>
      <c r="V808" s="4"/>
      <c r="W808" s="4"/>
      <c r="X808">
        <f>IF(front!E808&gt;$X$2,O808,P808)</f>
        <v>44422.642399807635</v>
      </c>
      <c r="Y808">
        <f t="shared" si="231"/>
        <v>44154.833966590784</v>
      </c>
      <c r="Z808">
        <f>SUMPRODUCT($B$7:$B$456,Y$7:Y$456,EXP(constants!$B$32+constants!$A$32*ABS($A$7:$A$456-$A808)))</f>
        <v>2.7791258087695538E-3</v>
      </c>
      <c r="AA808">
        <f t="shared" si="232"/>
        <v>44154.831187464973</v>
      </c>
      <c r="AB808">
        <f t="shared" si="238"/>
        <v>44150.673578445225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1.1556568784239703E-5</v>
      </c>
      <c r="AL808" s="17">
        <f t="shared" si="233"/>
        <v>2.6175294389804574E-10</v>
      </c>
      <c r="AQ808">
        <f t="shared" si="240"/>
        <v>2.6175294389804574E-10</v>
      </c>
    </row>
    <row r="809" spans="1:43" x14ac:dyDescent="0.2">
      <c r="A809">
        <f>front!A809</f>
        <v>563.70000000000005</v>
      </c>
      <c r="B809" s="1">
        <f t="shared" si="239"/>
        <v>0.46000000000003638</v>
      </c>
      <c r="C809">
        <f>front!D809-front!B809</f>
        <v>26208.6</v>
      </c>
      <c r="D809" s="2">
        <f>front!E809-front!C809</f>
        <v>51958.1</v>
      </c>
      <c r="E809" s="2">
        <f>IF(front!F809-front!C809&gt;0,front!F809-front!C809,0)</f>
        <v>51958.1</v>
      </c>
      <c r="F809" s="2">
        <f>front!I809-front!H809</f>
        <v>7351.0000000000018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26712.812552739764</v>
      </c>
      <c r="J809" s="4">
        <f>D809/(constants!$A$4+constants!$B$4*data!D809+constants!$C$4*data!D809^2+constants!$D$4*data!D809^3+constants!$E$4*data!D809^4+constants!$F$4*data!D809^5+constants!$G$4*data!D809^6+constants!$H$4*data!D809^7)</f>
        <v>54649.127876918195</v>
      </c>
      <c r="K809" s="4">
        <f>E809/(constants!$A$4+constants!$B$4*data!E809+constants!$C$4*data!E809^2+constants!$D$4*data!E809^3+constants!$E$4*data!E809^4+constants!$F$4*data!E809^5+constants!$G$4*data!E809^6+constants!$H$4*data!E809^7)</f>
        <v>54649.127876918195</v>
      </c>
      <c r="L809" s="4">
        <f>F809/(constants!$A$4+constants!$B$4*data!F809+constants!$C$4*data!F809^2+constants!$D$4*data!F809^3+constants!$E$4*data!F809^4+constants!$F$4*data!F809^5+constants!$G$4*data!F809^6+constants!$H$4*data!F809^7)</f>
        <v>7339.8832777605476</v>
      </c>
      <c r="M809" s="4"/>
      <c r="N809" s="4"/>
      <c r="O809" s="4">
        <f t="shared" si="234"/>
        <v>44521.354254566279</v>
      </c>
      <c r="P809" s="4">
        <f t="shared" si="235"/>
        <v>10929.82557538364</v>
      </c>
      <c r="Q809" s="4">
        <f t="shared" si="235"/>
        <v>10929.82557538364</v>
      </c>
      <c r="R809" s="4">
        <f t="shared" si="236"/>
        <v>1223.3138796267579</v>
      </c>
      <c r="S809" s="4"/>
      <c r="T809" s="4"/>
      <c r="U809" s="4">
        <f t="shared" si="237"/>
        <v>1</v>
      </c>
      <c r="V809" s="4"/>
      <c r="W809" s="4"/>
      <c r="X809">
        <f>IF(front!E809&gt;$X$2,O809,P809)</f>
        <v>44521.354254566279</v>
      </c>
      <c r="Y809">
        <f t="shared" si="231"/>
        <v>44253.545821349428</v>
      </c>
      <c r="Z809">
        <f>SUMPRODUCT($B$7:$B$456,Y$7:Y$456,EXP(constants!$B$32+constants!$A$32*ABS($A$7:$A$456-$A809)))</f>
        <v>2.7073535852840283E-3</v>
      </c>
      <c r="AA809">
        <f t="shared" si="232"/>
        <v>44253.543113995845</v>
      </c>
      <c r="AB809">
        <f t="shared" si="238"/>
        <v>44249.385504976097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1.1585671687410958E-5</v>
      </c>
      <c r="AL809" s="17">
        <f t="shared" si="233"/>
        <v>2.618267249408036E-10</v>
      </c>
      <c r="AQ809">
        <f t="shared" si="240"/>
        <v>2.618267249408036E-10</v>
      </c>
    </row>
    <row r="810" spans="1:43" x14ac:dyDescent="0.2">
      <c r="A810">
        <f>front!A810</f>
        <v>564.16</v>
      </c>
      <c r="B810" s="1">
        <f t="shared" si="239"/>
        <v>0.45999999999992269</v>
      </c>
      <c r="C810">
        <f>front!D810-front!B810</f>
        <v>26369.66</v>
      </c>
      <c r="D810" s="2">
        <f>front!E810-front!C810</f>
        <v>53000.9</v>
      </c>
      <c r="E810" s="2">
        <f>IF(front!F810-front!C810&gt;0,front!F810-front!C810,0)</f>
        <v>53000.9</v>
      </c>
      <c r="F810" s="2">
        <f>front!I810-front!H810</f>
        <v>7647.1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26882.804241741738</v>
      </c>
      <c r="J810" s="4">
        <f>D810/(constants!$A$4+constants!$B$4*data!D810+constants!$C$4*data!D810^2+constants!$D$4*data!D810^3+constants!$E$4*data!D810^4+constants!$F$4*data!D810^5+constants!$G$4*data!D810^6+constants!$H$4*data!D810^7)</f>
        <v>55803.285770421171</v>
      </c>
      <c r="K810" s="4">
        <f>E810/(constants!$A$4+constants!$B$4*data!E810+constants!$C$4*data!E810^2+constants!$D$4*data!E810^3+constants!$E$4*data!E810^4+constants!$F$4*data!E810^5+constants!$G$4*data!E810^6+constants!$H$4*data!E810^7)</f>
        <v>55803.285770421171</v>
      </c>
      <c r="L810" s="4">
        <f>F810/(constants!$A$4+constants!$B$4*data!F810+constants!$C$4*data!F810^2+constants!$D$4*data!F810^3+constants!$E$4*data!F810^4+constants!$F$4*data!F810^5+constants!$G$4*data!F810^6+constants!$H$4*data!F810^7)</f>
        <v>7636.4280394176158</v>
      </c>
      <c r="M810" s="4"/>
      <c r="N810" s="4"/>
      <c r="O810" s="4">
        <f t="shared" si="234"/>
        <v>44804.673736236233</v>
      </c>
      <c r="P810" s="4">
        <f t="shared" si="235"/>
        <v>11160.657154084234</v>
      </c>
      <c r="Q810" s="4">
        <f t="shared" si="235"/>
        <v>11160.657154084234</v>
      </c>
      <c r="R810" s="4">
        <f t="shared" si="236"/>
        <v>1272.7380065696027</v>
      </c>
      <c r="S810" s="4"/>
      <c r="T810" s="4"/>
      <c r="U810" s="4">
        <f t="shared" si="237"/>
        <v>1</v>
      </c>
      <c r="V810" s="4"/>
      <c r="W810" s="4"/>
      <c r="X810">
        <f>IF(front!E810&gt;$X$2,O810,P810)</f>
        <v>44804.673736236233</v>
      </c>
      <c r="Y810">
        <f t="shared" si="231"/>
        <v>44536.865303019382</v>
      </c>
      <c r="Z810">
        <f>SUMPRODUCT($B$7:$B$456,Y$7:Y$456,EXP(constants!$B$32+constants!$A$32*ABS($A$7:$A$456-$A810)))</f>
        <v>2.6374349130295622E-3</v>
      </c>
      <c r="AA810">
        <f t="shared" si="232"/>
        <v>44536.862665584471</v>
      </c>
      <c r="AB810">
        <f t="shared" si="238"/>
        <v>44532.705056564722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1.1614757199559052E-5</v>
      </c>
      <c r="AL810" s="17">
        <f t="shared" si="233"/>
        <v>2.6081409572596534E-10</v>
      </c>
      <c r="AQ810">
        <f t="shared" si="240"/>
        <v>2.6081409572596534E-10</v>
      </c>
    </row>
    <row r="811" spans="1:43" x14ac:dyDescent="0.2">
      <c r="A811">
        <f>front!A811</f>
        <v>564.61</v>
      </c>
      <c r="B811" s="1">
        <f t="shared" si="239"/>
        <v>0.45000000000004547</v>
      </c>
      <c r="C811">
        <f>front!D811-front!B811</f>
        <v>26434.73</v>
      </c>
      <c r="D811" s="2">
        <f>front!E811-front!C811</f>
        <v>52487.5</v>
      </c>
      <c r="E811" s="2">
        <f>IF(front!F811-front!C811&gt;0,front!F811-front!C811,0)</f>
        <v>52487.5</v>
      </c>
      <c r="F811" s="2">
        <f>front!I811-front!H811</f>
        <v>7698.8999999999978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26951.50153864644</v>
      </c>
      <c r="J811" s="4">
        <f>D811/(constants!$A$4+constants!$B$4*data!D811+constants!$C$4*data!D811^2+constants!$D$4*data!D811^3+constants!$E$4*data!D811^4+constants!$F$4*data!D811^5+constants!$G$4*data!D811^6+constants!$H$4*data!D811^7)</f>
        <v>55234.939098366864</v>
      </c>
      <c r="K811" s="4">
        <f>E811/(constants!$A$4+constants!$B$4*data!E811+constants!$C$4*data!E811^2+constants!$D$4*data!E811^3+constants!$E$4*data!E811^4+constants!$F$4*data!E811^5+constants!$G$4*data!E811^6+constants!$H$4*data!E811^7)</f>
        <v>55234.939098366864</v>
      </c>
      <c r="L811" s="4">
        <f>F811/(constants!$A$4+constants!$B$4*data!F811+constants!$C$4*data!F811^2+constants!$D$4*data!F811^3+constants!$E$4*data!F811^4+constants!$F$4*data!F811^5+constants!$G$4*data!F811^6+constants!$H$4*data!F811^7)</f>
        <v>7688.3205358517098</v>
      </c>
      <c r="M811" s="4"/>
      <c r="N811" s="4"/>
      <c r="O811" s="4">
        <f t="shared" si="234"/>
        <v>44919.169231077401</v>
      </c>
      <c r="P811" s="4">
        <f t="shared" si="235"/>
        <v>11046.987819673373</v>
      </c>
      <c r="Q811" s="4">
        <f t="shared" si="235"/>
        <v>11046.987819673373</v>
      </c>
      <c r="R811" s="4">
        <f t="shared" si="236"/>
        <v>1281.3867559752848</v>
      </c>
      <c r="S811" s="4"/>
      <c r="T811" s="4"/>
      <c r="U811" s="4">
        <f t="shared" si="237"/>
        <v>1</v>
      </c>
      <c r="V811" s="4"/>
      <c r="W811" s="4"/>
      <c r="X811">
        <f>IF(front!E811&gt;$X$2,O811,P811)</f>
        <v>44919.169231077401</v>
      </c>
      <c r="Y811">
        <f t="shared" si="231"/>
        <v>44651.360797860551</v>
      </c>
      <c r="Z811">
        <f>SUMPRODUCT($B$7:$B$456,Y$7:Y$456,EXP(constants!$B$32+constants!$A$32*ABS($A$7:$A$456-$A811)))</f>
        <v>2.5707837691983783E-3</v>
      </c>
      <c r="AA811">
        <f t="shared" si="232"/>
        <v>44651.35822707678</v>
      </c>
      <c r="AB811">
        <f t="shared" si="238"/>
        <v>44647.200618057032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1.1643193349197642E-5</v>
      </c>
      <c r="AL811" s="17">
        <f t="shared" si="233"/>
        <v>2.6078215852325328E-10</v>
      </c>
      <c r="AQ811">
        <f t="shared" si="240"/>
        <v>2.6078215852325328E-10</v>
      </c>
    </row>
    <row r="812" spans="1:43" x14ac:dyDescent="0.2">
      <c r="A812">
        <f>front!A812</f>
        <v>565.07000000000005</v>
      </c>
      <c r="B812" s="1">
        <f t="shared" si="239"/>
        <v>0.46000000000003638</v>
      </c>
      <c r="C812">
        <f>front!D812-front!B812</f>
        <v>26543.93</v>
      </c>
      <c r="D812" s="2">
        <f>front!E812-front!C812</f>
        <v>52730.6</v>
      </c>
      <c r="E812" s="2">
        <f>IF(front!F812-front!C812&gt;0,front!F812-front!C812,0)</f>
        <v>52730.6</v>
      </c>
      <c r="F812" s="2">
        <f>front!I812-front!H812</f>
        <v>7693.1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27066.813079508793</v>
      </c>
      <c r="J812" s="4">
        <f>D812/(constants!$A$4+constants!$B$4*data!D812+constants!$C$4*data!D812^2+constants!$D$4*data!D812^3+constants!$E$4*data!D812^4+constants!$F$4*data!D812^5+constants!$G$4*data!D812^6+constants!$H$4*data!D812^7)</f>
        <v>55504.024889351509</v>
      </c>
      <c r="K812" s="4">
        <f>E812/(constants!$A$4+constants!$B$4*data!E812+constants!$C$4*data!E812^2+constants!$D$4*data!E812^3+constants!$E$4*data!E812^4+constants!$F$4*data!E812^5+constants!$G$4*data!E812^6+constants!$H$4*data!E812^7)</f>
        <v>55504.024889351509</v>
      </c>
      <c r="L812" s="4">
        <f>F812/(constants!$A$4+constants!$B$4*data!F812+constants!$C$4*data!F812^2+constants!$D$4*data!F812^3+constants!$E$4*data!F812^4+constants!$F$4*data!F812^5+constants!$G$4*data!F812^6+constants!$H$4*data!F812^7)</f>
        <v>7682.509956224083</v>
      </c>
      <c r="M812" s="4"/>
      <c r="N812" s="4"/>
      <c r="O812" s="4">
        <f t="shared" si="234"/>
        <v>45111.355132514655</v>
      </c>
      <c r="P812" s="4">
        <f t="shared" si="235"/>
        <v>11100.804977870303</v>
      </c>
      <c r="Q812" s="4">
        <f t="shared" si="235"/>
        <v>11100.804977870303</v>
      </c>
      <c r="R812" s="4">
        <f t="shared" si="236"/>
        <v>1280.4183260373472</v>
      </c>
      <c r="S812" s="4"/>
      <c r="T812" s="4"/>
      <c r="U812" s="4">
        <f t="shared" si="237"/>
        <v>1</v>
      </c>
      <c r="V812" s="4"/>
      <c r="W812" s="4"/>
      <c r="X812">
        <f>IF(front!E812&gt;$X$2,O812,P812)</f>
        <v>45111.355132514655</v>
      </c>
      <c r="Y812">
        <f t="shared" si="231"/>
        <v>44843.546699297804</v>
      </c>
      <c r="Z812">
        <f>SUMPRODUCT($B$7:$B$456,Y$7:Y$456,EXP(constants!$B$32+constants!$A$32*ABS($A$7:$A$456-$A812)))</f>
        <v>2.5043920763021285E-3</v>
      </c>
      <c r="AA812">
        <f t="shared" si="232"/>
        <v>44843.544194905728</v>
      </c>
      <c r="AB812">
        <f t="shared" si="238"/>
        <v>44839.386585885979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1.167224372014322E-5</v>
      </c>
      <c r="AL812" s="17">
        <f t="shared" si="233"/>
        <v>2.6031229704237908E-10</v>
      </c>
      <c r="AQ812">
        <f t="shared" si="240"/>
        <v>2.6031229704237908E-10</v>
      </c>
    </row>
    <row r="813" spans="1:43" x14ac:dyDescent="0.2">
      <c r="A813">
        <f>front!A813</f>
        <v>565.53</v>
      </c>
      <c r="B813" s="1">
        <f t="shared" si="239"/>
        <v>0.45999999999992269</v>
      </c>
      <c r="C813">
        <f>front!D813-front!B813</f>
        <v>26591.86</v>
      </c>
      <c r="D813" s="2">
        <f>front!E813-front!C813</f>
        <v>52688.9</v>
      </c>
      <c r="E813" s="2">
        <f>IF(front!F813-front!C813&gt;0,front!F813-front!C813,0)</f>
        <v>52688.9</v>
      </c>
      <c r="F813" s="2">
        <f>front!I813-front!H813</f>
        <v>7701.3999999999978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27117.43512676677</v>
      </c>
      <c r="J813" s="4">
        <f>D813/(constants!$A$4+constants!$B$4*data!D813+constants!$C$4*data!D813^2+constants!$D$4*data!D813^3+constants!$E$4*data!D813^4+constants!$F$4*data!D813^5+constants!$G$4*data!D813^6+constants!$H$4*data!D813^7)</f>
        <v>55457.863489418756</v>
      </c>
      <c r="K813" s="4">
        <f>E813/(constants!$A$4+constants!$B$4*data!E813+constants!$C$4*data!E813^2+constants!$D$4*data!E813^3+constants!$E$4*data!E813^4+constants!$F$4*data!E813^5+constants!$G$4*data!E813^6+constants!$H$4*data!E813^7)</f>
        <v>55457.863489418756</v>
      </c>
      <c r="L813" s="4">
        <f>F813/(constants!$A$4+constants!$B$4*data!F813+constants!$C$4*data!F813^2+constants!$D$4*data!F813^3+constants!$E$4*data!F813^4+constants!$F$4*data!F813^5+constants!$G$4*data!F813^6+constants!$H$4*data!F813^7)</f>
        <v>7690.8251134370403</v>
      </c>
      <c r="M813" s="4"/>
      <c r="N813" s="4"/>
      <c r="O813" s="4">
        <f t="shared" si="234"/>
        <v>45195.725211277953</v>
      </c>
      <c r="P813" s="4">
        <f t="shared" si="235"/>
        <v>11091.572697883752</v>
      </c>
      <c r="Q813" s="4">
        <f t="shared" si="235"/>
        <v>11091.572697883752</v>
      </c>
      <c r="R813" s="4">
        <f t="shared" si="236"/>
        <v>1281.8041855728402</v>
      </c>
      <c r="S813" s="4"/>
      <c r="T813" s="4"/>
      <c r="U813" s="4">
        <f t="shared" si="237"/>
        <v>1</v>
      </c>
      <c r="V813" s="4"/>
      <c r="W813" s="4"/>
      <c r="X813">
        <f>IF(front!E813&gt;$X$2,O813,P813)</f>
        <v>45195.725211277953</v>
      </c>
      <c r="Y813">
        <f t="shared" si="231"/>
        <v>44927.916778061102</v>
      </c>
      <c r="Z813">
        <f>SUMPRODUCT($B$7:$B$456,Y$7:Y$456,EXP(constants!$B$32+constants!$A$32*ABS($A$7:$A$456-$A813)))</f>
        <v>2.4397149799186193E-3</v>
      </c>
      <c r="AA813">
        <f t="shared" si="232"/>
        <v>44927.91433834612</v>
      </c>
      <c r="AB813">
        <f t="shared" si="238"/>
        <v>44923.756729326371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1.1701275956819929E-5</v>
      </c>
      <c r="AL813" s="17">
        <f t="shared" si="233"/>
        <v>2.6046966702544932E-10</v>
      </c>
      <c r="AQ813">
        <f t="shared" si="240"/>
        <v>2.6046966702544932E-10</v>
      </c>
    </row>
    <row r="814" spans="1:43" x14ac:dyDescent="0.2">
      <c r="A814">
        <f>front!A814</f>
        <v>565.99</v>
      </c>
      <c r="B814" s="1">
        <f t="shared" si="239"/>
        <v>0.46000000000003638</v>
      </c>
      <c r="C814">
        <f>front!D814-front!B814</f>
        <v>26701.8</v>
      </c>
      <c r="D814" s="2">
        <f>front!E814-front!C814</f>
        <v>52496.5</v>
      </c>
      <c r="E814" s="2">
        <f>IF(front!F814-front!C814&gt;0,front!F814-front!C814,0)</f>
        <v>52496.5</v>
      </c>
      <c r="F814" s="2">
        <f>front!I814-front!H814</f>
        <v>7934.4999999999982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27233.572053179818</v>
      </c>
      <c r="J814" s="4">
        <f>D814/(constants!$A$4+constants!$B$4*data!D814+constants!$C$4*data!D814^2+constants!$D$4*data!D814^3+constants!$E$4*data!D814^4+constants!$F$4*data!D814^5+constants!$G$4*data!D814^6+constants!$H$4*data!D814^7)</f>
        <v>55244.90017043351</v>
      </c>
      <c r="K814" s="4">
        <f>E814/(constants!$A$4+constants!$B$4*data!E814+constants!$C$4*data!E814^2+constants!$D$4*data!E814^3+constants!$E$4*data!E814^4+constants!$F$4*data!E814^5+constants!$G$4*data!E814^6+constants!$H$4*data!E814^7)</f>
        <v>55244.90017043351</v>
      </c>
      <c r="L814" s="4">
        <f>F814/(constants!$A$4+constants!$B$4*data!F814+constants!$C$4*data!F814^2+constants!$D$4*data!F814^3+constants!$E$4*data!F814^4+constants!$F$4*data!F814^5+constants!$G$4*data!F814^6+constants!$H$4*data!F814^7)</f>
        <v>7924.398761706374</v>
      </c>
      <c r="M814" s="4"/>
      <c r="N814" s="4"/>
      <c r="O814" s="4">
        <f t="shared" si="234"/>
        <v>45389.286755299698</v>
      </c>
      <c r="P814" s="4">
        <f t="shared" si="235"/>
        <v>11048.9800340867</v>
      </c>
      <c r="Q814" s="4">
        <f t="shared" si="235"/>
        <v>11048.9800340867</v>
      </c>
      <c r="R814" s="4">
        <f t="shared" si="236"/>
        <v>1320.7331269510623</v>
      </c>
      <c r="S814" s="4"/>
      <c r="T814" s="4"/>
      <c r="U814" s="4">
        <f t="shared" si="237"/>
        <v>1</v>
      </c>
      <c r="V814" s="4"/>
      <c r="W814" s="4"/>
      <c r="X814">
        <f>IF(front!E814&gt;$X$2,O814,P814)</f>
        <v>45389.286755299698</v>
      </c>
      <c r="Y814">
        <f t="shared" si="231"/>
        <v>45121.478322082847</v>
      </c>
      <c r="Z814">
        <f>SUMPRODUCT($B$7:$B$456,Y$7:Y$456,EXP(constants!$B$32+constants!$A$32*ABS($A$7:$A$456-$A814)))</f>
        <v>2.3767081997911562E-3</v>
      </c>
      <c r="AA814">
        <f t="shared" si="232"/>
        <v>45121.475945374645</v>
      </c>
      <c r="AB814">
        <f t="shared" si="238"/>
        <v>45117.318336354896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1.1730289811767069E-5</v>
      </c>
      <c r="AL814" s="17">
        <f t="shared" si="233"/>
        <v>2.5999527995694214E-10</v>
      </c>
      <c r="AQ814">
        <f t="shared" si="240"/>
        <v>2.5999527995694214E-10</v>
      </c>
    </row>
    <row r="815" spans="1:43" x14ac:dyDescent="0.2">
      <c r="A815">
        <f>front!A815</f>
        <v>566.44000000000005</v>
      </c>
      <c r="B815" s="1">
        <f t="shared" si="239"/>
        <v>0.45000000000004547</v>
      </c>
      <c r="C815">
        <f>front!D815-front!B815</f>
        <v>26769.06</v>
      </c>
      <c r="D815" s="2">
        <f>front!E815-front!C815</f>
        <v>51872.3</v>
      </c>
      <c r="E815" s="2">
        <f>IF(front!F815-front!C815&gt;0,front!F815-front!C815,0)</f>
        <v>51872.3</v>
      </c>
      <c r="F815" s="2">
        <f>front!I815-front!H815</f>
        <v>8255.2999999999993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27304.638346190444</v>
      </c>
      <c r="J815" s="4">
        <f>D815/(constants!$A$4+constants!$B$4*data!D815+constants!$C$4*data!D815^2+constants!$D$4*data!D815^3+constants!$E$4*data!D815^4+constants!$F$4*data!D815^5+constants!$G$4*data!D815^6+constants!$H$4*data!D815^7)</f>
        <v>54554.206490060351</v>
      </c>
      <c r="K815" s="4">
        <f>E815/(constants!$A$4+constants!$B$4*data!E815+constants!$C$4*data!E815^2+constants!$D$4*data!E815^3+constants!$E$4*data!E815^4+constants!$F$4*data!E815^5+constants!$G$4*data!E815^6+constants!$H$4*data!E815^7)</f>
        <v>54554.206490060351</v>
      </c>
      <c r="L815" s="4">
        <f>F815/(constants!$A$4+constants!$B$4*data!F815+constants!$C$4*data!F815^2+constants!$D$4*data!F815^3+constants!$E$4*data!F815^4+constants!$F$4*data!F815^5+constants!$G$4*data!F815^6+constants!$H$4*data!F815^7)</f>
        <v>8246.0079126847832</v>
      </c>
      <c r="M815" s="4"/>
      <c r="N815" s="4"/>
      <c r="O815" s="4">
        <f t="shared" si="234"/>
        <v>45507.730576984075</v>
      </c>
      <c r="P815" s="4">
        <f t="shared" si="235"/>
        <v>10910.84129801207</v>
      </c>
      <c r="Q815" s="4">
        <f t="shared" si="235"/>
        <v>10910.84129801207</v>
      </c>
      <c r="R815" s="4">
        <f t="shared" si="236"/>
        <v>1374.3346521141304</v>
      </c>
      <c r="S815" s="4"/>
      <c r="T815" s="4"/>
      <c r="U815" s="4">
        <f t="shared" si="237"/>
        <v>1</v>
      </c>
      <c r="V815" s="4"/>
      <c r="W815" s="4"/>
      <c r="X815">
        <f>IF(front!E815&gt;$X$2,O815,P815)</f>
        <v>45507.730576984075</v>
      </c>
      <c r="Y815">
        <f t="shared" si="231"/>
        <v>45239.922143767224</v>
      </c>
      <c r="Z815">
        <f>SUMPRODUCT($B$7:$B$456,Y$7:Y$456,EXP(constants!$B$32+constants!$A$32*ABS($A$7:$A$456-$A815)))</f>
        <v>2.3166459327428018E-3</v>
      </c>
      <c r="AA815">
        <f t="shared" si="232"/>
        <v>45239.919827121288</v>
      </c>
      <c r="AB815">
        <f t="shared" si="238"/>
        <v>45235.762218101539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1.1758654907375853E-5</v>
      </c>
      <c r="AL815" s="17">
        <f t="shared" si="233"/>
        <v>2.5994156682233398E-10</v>
      </c>
      <c r="AQ815">
        <f t="shared" si="240"/>
        <v>2.5994156682233398E-10</v>
      </c>
    </row>
    <row r="816" spans="1:43" x14ac:dyDescent="0.2">
      <c r="A816">
        <f>front!A816</f>
        <v>566.9</v>
      </c>
      <c r="B816" s="1">
        <f t="shared" si="239"/>
        <v>0.45999999999992269</v>
      </c>
      <c r="C816">
        <f>front!D816-front!B816</f>
        <v>26872.93</v>
      </c>
      <c r="D816" s="2">
        <f>front!E816-front!C816</f>
        <v>52734.9</v>
      </c>
      <c r="E816" s="2">
        <f>IF(front!F816-front!C816&gt;0,front!F816-front!C816,0)</f>
        <v>52734.9</v>
      </c>
      <c r="F816" s="2">
        <f>front!I816-front!H816</f>
        <v>9054.3000000000011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27414.408872992164</v>
      </c>
      <c r="J816" s="4">
        <f>D816/(constants!$A$4+constants!$B$4*data!D816+constants!$C$4*data!D816^2+constants!$D$4*data!D816^3+constants!$E$4*data!D816^4+constants!$F$4*data!D816^5+constants!$G$4*data!D816^6+constants!$H$4*data!D816^7)</f>
        <v>55508.785033290798</v>
      </c>
      <c r="K816" s="4">
        <f>E816/(constants!$A$4+constants!$B$4*data!E816+constants!$C$4*data!E816^2+constants!$D$4*data!E816^3+constants!$E$4*data!E816^4+constants!$F$4*data!E816^5+constants!$G$4*data!E816^6+constants!$H$4*data!E816^7)</f>
        <v>55508.785033290798</v>
      </c>
      <c r="L816" s="4">
        <f>F816/(constants!$A$4+constants!$B$4*data!F816+constants!$C$4*data!F816^2+constants!$D$4*data!F816^3+constants!$E$4*data!F816^4+constants!$F$4*data!F816^5+constants!$G$4*data!F816^6+constants!$H$4*data!F816^7)</f>
        <v>9047.8842315584661</v>
      </c>
      <c r="M816" s="4"/>
      <c r="N816" s="4"/>
      <c r="O816" s="4">
        <f t="shared" si="234"/>
        <v>45690.681454986945</v>
      </c>
      <c r="P816" s="4">
        <f t="shared" si="235"/>
        <v>11101.757006658159</v>
      </c>
      <c r="Q816" s="4">
        <f t="shared" si="235"/>
        <v>11101.757006658159</v>
      </c>
      <c r="R816" s="4">
        <f t="shared" si="236"/>
        <v>1507.9807052597444</v>
      </c>
      <c r="S816" s="4"/>
      <c r="T816" s="4"/>
      <c r="U816" s="4">
        <f t="shared" si="237"/>
        <v>1</v>
      </c>
      <c r="V816" s="4"/>
      <c r="W816" s="4"/>
      <c r="X816">
        <f>IF(front!E816&gt;$X$2,O816,P816)</f>
        <v>45690.681454986945</v>
      </c>
      <c r="Y816">
        <f t="shared" si="231"/>
        <v>45422.873021770094</v>
      </c>
      <c r="Z816">
        <f>SUMPRODUCT($B$7:$B$456,Y$7:Y$456,EXP(constants!$B$32+constants!$A$32*ABS($A$7:$A$456-$A816)))</f>
        <v>2.256817468303756E-3</v>
      </c>
      <c r="AA816">
        <f t="shared" si="232"/>
        <v>45422.870764952626</v>
      </c>
      <c r="AB816">
        <f t="shared" si="238"/>
        <v>45418.713155932877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1.1787631673649398E-5</v>
      </c>
      <c r="AL816" s="17">
        <f t="shared" si="233"/>
        <v>2.5953248902450736E-10</v>
      </c>
      <c r="AQ816">
        <f t="shared" si="240"/>
        <v>2.5953248902450736E-10</v>
      </c>
    </row>
    <row r="817" spans="1:43" x14ac:dyDescent="0.2">
      <c r="A817">
        <f>front!A817</f>
        <v>567.36</v>
      </c>
      <c r="B817" s="1">
        <f t="shared" si="239"/>
        <v>0.46000000000003638</v>
      </c>
      <c r="C817">
        <f>front!D817-front!B817</f>
        <v>26971.06</v>
      </c>
      <c r="D817" s="2">
        <f>front!E817-front!C817</f>
        <v>52875.3</v>
      </c>
      <c r="E817" s="2">
        <f>IF(front!F817-front!C817&gt;0,front!F817-front!C817,0)</f>
        <v>52875.3</v>
      </c>
      <c r="F817" s="2">
        <f>front!I817-front!H817</f>
        <v>10319.200000000001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27518.138305188953</v>
      </c>
      <c r="J817" s="4">
        <f>D817/(constants!$A$4+constants!$B$4*data!D817+constants!$C$4*data!D817^2+constants!$D$4*data!D817^3+constants!$E$4*data!D817^4+constants!$F$4*data!D817^5+constants!$G$4*data!D817^6+constants!$H$4*data!D817^7)</f>
        <v>55664.219292699527</v>
      </c>
      <c r="K817" s="4">
        <f>E817/(constants!$A$4+constants!$B$4*data!E817+constants!$C$4*data!E817^2+constants!$D$4*data!E817^3+constants!$E$4*data!E817^4+constants!$F$4*data!E817^5+constants!$G$4*data!E817^6+constants!$H$4*data!E817^7)</f>
        <v>55664.219292699527</v>
      </c>
      <c r="L817" s="4">
        <f>F817/(constants!$A$4+constants!$B$4*data!F817+constants!$C$4*data!F817^2+constants!$D$4*data!F817^3+constants!$E$4*data!F817^4+constants!$F$4*data!F817^5+constants!$G$4*data!F817^6+constants!$H$4*data!F817^7)</f>
        <v>10320.184579441986</v>
      </c>
      <c r="M817" s="4"/>
      <c r="N817" s="4"/>
      <c r="O817" s="4">
        <f t="shared" si="234"/>
        <v>45863.563841981588</v>
      </c>
      <c r="P817" s="4">
        <f t="shared" si="235"/>
        <v>11132.843858539905</v>
      </c>
      <c r="Q817" s="4">
        <f t="shared" si="235"/>
        <v>11132.843858539905</v>
      </c>
      <c r="R817" s="4">
        <f t="shared" si="236"/>
        <v>1720.0307632403308</v>
      </c>
      <c r="S817" s="4"/>
      <c r="T817" s="4"/>
      <c r="U817" s="4">
        <f t="shared" si="237"/>
        <v>1</v>
      </c>
      <c r="V817" s="4"/>
      <c r="W817" s="4"/>
      <c r="X817">
        <f>IF(front!E817&gt;$X$2,O817,P817)</f>
        <v>45863.563841981588</v>
      </c>
      <c r="Y817">
        <f t="shared" si="231"/>
        <v>45595.755408764737</v>
      </c>
      <c r="Z817">
        <f>SUMPRODUCT($B$7:$B$456,Y$7:Y$456,EXP(constants!$B$32+constants!$A$32*ABS($A$7:$A$456-$A817)))</f>
        <v>2.1985341019336501E-3</v>
      </c>
      <c r="AA817">
        <f t="shared" si="232"/>
        <v>45595.753210230636</v>
      </c>
      <c r="AB817">
        <f t="shared" si="238"/>
        <v>45591.595601210887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1.1816589327525853E-5</v>
      </c>
      <c r="AL817" s="17">
        <f t="shared" si="233"/>
        <v>2.5918350019783054E-10</v>
      </c>
      <c r="AQ817">
        <f t="shared" si="240"/>
        <v>2.5918350019783054E-10</v>
      </c>
    </row>
    <row r="818" spans="1:43" x14ac:dyDescent="0.2">
      <c r="A818">
        <f>front!A818</f>
        <v>567.82000000000005</v>
      </c>
      <c r="B818" s="1">
        <f t="shared" si="239"/>
        <v>0.46000000000003638</v>
      </c>
      <c r="C818">
        <f>front!D818-front!B818</f>
        <v>27050.799999999999</v>
      </c>
      <c r="D818" s="2">
        <f>front!E818-front!C818</f>
        <v>52565.599999999999</v>
      </c>
      <c r="E818" s="2">
        <f>IF(front!F818-front!C818&gt;0,front!F818-front!C818,0)</f>
        <v>52565.599999999999</v>
      </c>
      <c r="F818" s="2">
        <f>front!I818-front!H818</f>
        <v>10733.8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27602.446209841219</v>
      </c>
      <c r="J818" s="4">
        <f>D818/(constants!$A$4+constants!$B$4*data!D818+constants!$C$4*data!D818^2+constants!$D$4*data!D818^3+constants!$E$4*data!D818^4+constants!$F$4*data!D818^5+constants!$G$4*data!D818^6+constants!$H$4*data!D818^7)</f>
        <v>55321.381504950215</v>
      </c>
      <c r="K818" s="4">
        <f>E818/(constants!$A$4+constants!$B$4*data!E818+constants!$C$4*data!E818^2+constants!$D$4*data!E818^3+constants!$E$4*data!E818^4+constants!$F$4*data!E818^5+constants!$G$4*data!E818^6+constants!$H$4*data!E818^7)</f>
        <v>55321.381504950215</v>
      </c>
      <c r="L818" s="4">
        <f>F818/(constants!$A$4+constants!$B$4*data!F818+constants!$C$4*data!F818^2+constants!$D$4*data!F818^3+constants!$E$4*data!F818^4+constants!$F$4*data!F818^5+constants!$G$4*data!F818^6+constants!$H$4*data!F818^7)</f>
        <v>10738.055222384302</v>
      </c>
      <c r="M818" s="4"/>
      <c r="N818" s="4"/>
      <c r="O818" s="4">
        <f t="shared" si="234"/>
        <v>46004.077016402029</v>
      </c>
      <c r="P818" s="4">
        <f t="shared" si="235"/>
        <v>11064.276300990043</v>
      </c>
      <c r="Q818" s="4">
        <f t="shared" si="235"/>
        <v>11064.276300990043</v>
      </c>
      <c r="R818" s="4">
        <f t="shared" si="236"/>
        <v>1789.6758703973837</v>
      </c>
      <c r="S818" s="4"/>
      <c r="T818" s="4"/>
      <c r="U818" s="4">
        <f t="shared" si="237"/>
        <v>1</v>
      </c>
      <c r="V818" s="4"/>
      <c r="W818" s="4"/>
      <c r="X818">
        <f>IF(front!E818&gt;$X$2,O818,P818)</f>
        <v>46004.077016402029</v>
      </c>
      <c r="Y818">
        <f t="shared" si="231"/>
        <v>45736.268583185178</v>
      </c>
      <c r="Z818">
        <f>SUMPRODUCT($B$7:$B$456,Y$7:Y$456,EXP(constants!$B$32+constants!$A$32*ABS($A$7:$A$456-$A818)))</f>
        <v>2.1417559307524065E-3</v>
      </c>
      <c r="AA818">
        <f t="shared" si="232"/>
        <v>45736.266441429245</v>
      </c>
      <c r="AB818">
        <f t="shared" si="238"/>
        <v>45732.108832409496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1.1845527625812508E-5</v>
      </c>
      <c r="AL818" s="17">
        <f t="shared" si="233"/>
        <v>2.5901992994072915E-10</v>
      </c>
      <c r="AQ818">
        <f t="shared" si="240"/>
        <v>2.5901992994072915E-10</v>
      </c>
    </row>
    <row r="819" spans="1:43" x14ac:dyDescent="0.2">
      <c r="A819">
        <f>front!A819</f>
        <v>568.27</v>
      </c>
      <c r="B819" s="1">
        <f t="shared" si="239"/>
        <v>0.44999999999993179</v>
      </c>
      <c r="C819">
        <f>front!D819-front!B819</f>
        <v>27129.399999999998</v>
      </c>
      <c r="D819" s="2">
        <f>front!E819-front!C819</f>
        <v>52069</v>
      </c>
      <c r="E819" s="2">
        <f>IF(front!F819-front!C819&gt;0,front!F819-front!C819,0)</f>
        <v>52069</v>
      </c>
      <c r="F819" s="2">
        <f>front!I819-front!H819</f>
        <v>11731.399999999998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27685.564424321183</v>
      </c>
      <c r="J819" s="4">
        <f>D819/(constants!$A$4+constants!$B$4*data!D819+constants!$C$4*data!D819^2+constants!$D$4*data!D819^3+constants!$E$4*data!D819^4+constants!$F$4*data!D819^5+constants!$G$4*data!D819^6+constants!$H$4*data!D819^7)</f>
        <v>54771.826086794434</v>
      </c>
      <c r="K819" s="4">
        <f>E819/(constants!$A$4+constants!$B$4*data!E819+constants!$C$4*data!E819^2+constants!$D$4*data!E819^3+constants!$E$4*data!E819^4+constants!$F$4*data!E819^5+constants!$G$4*data!E819^6+constants!$H$4*data!E819^7)</f>
        <v>54771.826086794434</v>
      </c>
      <c r="L819" s="4">
        <f>F819/(constants!$A$4+constants!$B$4*data!F819+constants!$C$4*data!F819^2+constants!$D$4*data!F819^3+constants!$E$4*data!F819^4+constants!$F$4*data!F819^5+constants!$G$4*data!F819^6+constants!$H$4*data!F819^7)</f>
        <v>11745.399827190935</v>
      </c>
      <c r="M819" s="4"/>
      <c r="N819" s="4"/>
      <c r="O819" s="4">
        <f t="shared" si="234"/>
        <v>46142.607373868639</v>
      </c>
      <c r="P819" s="4">
        <f t="shared" si="235"/>
        <v>10954.365217358887</v>
      </c>
      <c r="Q819" s="4">
        <f t="shared" si="235"/>
        <v>10954.365217358887</v>
      </c>
      <c r="R819" s="4">
        <f t="shared" si="236"/>
        <v>1957.5666378651558</v>
      </c>
      <c r="S819" s="4"/>
      <c r="T819" s="4"/>
      <c r="U819" s="4">
        <f t="shared" si="237"/>
        <v>1</v>
      </c>
      <c r="V819" s="4"/>
      <c r="W819" s="4"/>
      <c r="X819">
        <f>IF(front!E819&gt;$X$2,O819,P819)</f>
        <v>46142.607373868639</v>
      </c>
      <c r="Y819">
        <f t="shared" si="231"/>
        <v>45874.798940651788</v>
      </c>
      <c r="Z819">
        <f>SUMPRODUCT($B$7:$B$456,Y$7:Y$456,EXP(constants!$B$32+constants!$A$32*ABS($A$7:$A$456-$A819)))</f>
        <v>2.0876311893657617E-3</v>
      </c>
      <c r="AA819">
        <f t="shared" si="232"/>
        <v>45874.796853020598</v>
      </c>
      <c r="AB819">
        <f t="shared" si="238"/>
        <v>45870.639244000849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1.1873817869076464E-5</v>
      </c>
      <c r="AL819" s="17">
        <f t="shared" si="233"/>
        <v>2.5885442332546891E-10</v>
      </c>
      <c r="AQ819">
        <f t="shared" si="240"/>
        <v>2.5885442332546891E-10</v>
      </c>
    </row>
    <row r="820" spans="1:43" x14ac:dyDescent="0.2">
      <c r="A820">
        <f>front!A820</f>
        <v>568.73</v>
      </c>
      <c r="B820" s="1">
        <f t="shared" si="239"/>
        <v>0.46000000000003638</v>
      </c>
      <c r="C820">
        <f>front!D820-front!B820</f>
        <v>27303.66</v>
      </c>
      <c r="D820" s="2">
        <f>front!E820-front!C820</f>
        <v>52879.4</v>
      </c>
      <c r="E820" s="2">
        <f>IF(front!F820-front!C820&gt;0,front!F820-front!C820,0)</f>
        <v>52879.4</v>
      </c>
      <c r="F820" s="2">
        <f>front!I820-front!H820</f>
        <v>13350.4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27869.896667260404</v>
      </c>
      <c r="J820" s="4">
        <f>D820/(constants!$A$4+constants!$B$4*data!D820+constants!$C$4*data!D820^2+constants!$D$4*data!D820^3+constants!$E$4*data!D820^4+constants!$F$4*data!D820^5+constants!$G$4*data!D820^6+constants!$H$4*data!D820^7)</f>
        <v>55668.758624855436</v>
      </c>
      <c r="K820" s="4">
        <f>E820/(constants!$A$4+constants!$B$4*data!E820+constants!$C$4*data!E820^2+constants!$D$4*data!E820^3+constants!$E$4*data!E820^4+constants!$F$4*data!E820^5+constants!$G$4*data!E820^6+constants!$H$4*data!E820^7)</f>
        <v>55668.758624855436</v>
      </c>
      <c r="L820" s="4">
        <f>F820/(constants!$A$4+constants!$B$4*data!F820+constants!$C$4*data!F820^2+constants!$D$4*data!F820^3+constants!$E$4*data!F820^4+constants!$F$4*data!F820^5+constants!$G$4*data!F820^6+constants!$H$4*data!F820^7)</f>
        <v>13386.311810307716</v>
      </c>
      <c r="M820" s="4"/>
      <c r="N820" s="4"/>
      <c r="O820" s="4">
        <f t="shared" si="234"/>
        <v>46449.827778767343</v>
      </c>
      <c r="P820" s="4">
        <f t="shared" si="235"/>
        <v>11133.751724971087</v>
      </c>
      <c r="Q820" s="4">
        <f t="shared" si="235"/>
        <v>11133.751724971087</v>
      </c>
      <c r="R820" s="4">
        <f t="shared" si="236"/>
        <v>2231.0519683846192</v>
      </c>
      <c r="S820" s="4"/>
      <c r="T820" s="4"/>
      <c r="U820" s="4">
        <f t="shared" si="237"/>
        <v>1</v>
      </c>
      <c r="V820" s="4"/>
      <c r="W820" s="4"/>
      <c r="X820">
        <f>IF(front!E820&gt;$X$2,O820,P820)</f>
        <v>46449.827778767343</v>
      </c>
      <c r="Y820">
        <f t="shared" si="231"/>
        <v>46182.019345550492</v>
      </c>
      <c r="Z820">
        <f>SUMPRODUCT($B$7:$B$456,Y$7:Y$456,EXP(constants!$B$32+constants!$A$32*ABS($A$7:$A$456-$A820)))</f>
        <v>2.0337171377579838E-3</v>
      </c>
      <c r="AA820">
        <f t="shared" si="232"/>
        <v>46182.017311833355</v>
      </c>
      <c r="AB820">
        <f t="shared" si="238"/>
        <v>46177.859702813606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1.1902717164777326E-5</v>
      </c>
      <c r="AL820" s="17">
        <f t="shared" si="233"/>
        <v>2.5775809535954082E-10</v>
      </c>
      <c r="AQ820">
        <f t="shared" si="240"/>
        <v>2.5775809535954082E-10</v>
      </c>
    </row>
    <row r="821" spans="1:43" x14ac:dyDescent="0.2">
      <c r="A821">
        <f>front!A821</f>
        <v>569.19000000000005</v>
      </c>
      <c r="B821" s="1">
        <f t="shared" si="239"/>
        <v>0.46000000000003638</v>
      </c>
      <c r="C821">
        <f>front!D821-front!B821</f>
        <v>27368.6</v>
      </c>
      <c r="D821" s="2">
        <f>front!E821-front!C821</f>
        <v>52653.8</v>
      </c>
      <c r="E821" s="2">
        <f>IF(front!F821-front!C821&gt;0,front!F821-front!C821,0)</f>
        <v>52653.8</v>
      </c>
      <c r="F821" s="2">
        <f>front!I821-front!H821</f>
        <v>15341.100000000002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27938.609598177281</v>
      </c>
      <c r="J821" s="4">
        <f>D821/(constants!$A$4+constants!$B$4*data!D821+constants!$C$4*data!D821^2+constants!$D$4*data!D821^3+constants!$E$4*data!D821^4+constants!$F$4*data!D821^5+constants!$G$4*data!D821^6+constants!$H$4*data!D821^7)</f>
        <v>55419.009499919572</v>
      </c>
      <c r="K821" s="4">
        <f>E821/(constants!$A$4+constants!$B$4*data!E821+constants!$C$4*data!E821^2+constants!$D$4*data!E821^3+constants!$E$4*data!E821^4+constants!$F$4*data!E821^5+constants!$G$4*data!E821^6+constants!$H$4*data!E821^7)</f>
        <v>55419.009499919572</v>
      </c>
      <c r="L821" s="4">
        <f>F821/(constants!$A$4+constants!$B$4*data!F821+constants!$C$4*data!F821^2+constants!$D$4*data!F821^3+constants!$E$4*data!F821^4+constants!$F$4*data!F821^5+constants!$G$4*data!F821^6+constants!$H$4*data!F821^7)</f>
        <v>15415.160765564702</v>
      </c>
      <c r="M821" s="4"/>
      <c r="N821" s="4"/>
      <c r="O821" s="4">
        <f t="shared" si="234"/>
        <v>46564.349330295467</v>
      </c>
      <c r="P821" s="4">
        <f t="shared" si="235"/>
        <v>11083.801899983915</v>
      </c>
      <c r="Q821" s="4">
        <f t="shared" si="235"/>
        <v>11083.801899983915</v>
      </c>
      <c r="R821" s="4">
        <f t="shared" si="236"/>
        <v>2569.1934609274504</v>
      </c>
      <c r="S821" s="4"/>
      <c r="T821" s="4"/>
      <c r="U821" s="4">
        <f t="shared" si="237"/>
        <v>1</v>
      </c>
      <c r="V821" s="4"/>
      <c r="W821" s="4"/>
      <c r="X821">
        <f>IF(front!E821&gt;$X$2,O821,P821)</f>
        <v>46564.349330295467</v>
      </c>
      <c r="Y821">
        <f t="shared" ref="Y821:Y884" si="241">X821-$U$4</f>
        <v>46296.540897078616</v>
      </c>
      <c r="Z821">
        <f>SUMPRODUCT($B$7:$B$456,Y$7:Y$456,EXP(constants!$B$32+constants!$A$32*ABS($A$7:$A$456-$A821)))</f>
        <v>1.9811954417423101E-3</v>
      </c>
      <c r="AA821">
        <f t="shared" si="232"/>
        <v>46296.538915883175</v>
      </c>
      <c r="AB821">
        <f t="shared" si="238"/>
        <v>46292.381306863426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1.1931596387038461E-5</v>
      </c>
      <c r="AL821" s="17">
        <f t="shared" si="233"/>
        <v>2.5774427778830751E-10</v>
      </c>
      <c r="AQ821">
        <f t="shared" si="240"/>
        <v>2.5774427778830751E-10</v>
      </c>
    </row>
    <row r="822" spans="1:43" x14ac:dyDescent="0.2">
      <c r="A822">
        <f>front!A822</f>
        <v>569.65</v>
      </c>
      <c r="B822" s="1">
        <f t="shared" si="239"/>
        <v>0.45999999999992269</v>
      </c>
      <c r="C822">
        <f>front!D822-front!B822</f>
        <v>27437.47</v>
      </c>
      <c r="D822" s="2">
        <f>front!E822-front!C822</f>
        <v>52275.3</v>
      </c>
      <c r="E822" s="2">
        <f>IF(front!F822-front!C822&gt;0,front!F822-front!C822,0)</f>
        <v>52275.3</v>
      </c>
      <c r="F822" s="2">
        <f>front!I822-front!H822</f>
        <v>17796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28011.492336516232</v>
      </c>
      <c r="J822" s="4">
        <f>D822/(constants!$A$4+constants!$B$4*data!D822+constants!$C$4*data!D822^2+constants!$D$4*data!D822^3+constants!$E$4*data!D822^4+constants!$F$4*data!D822^5+constants!$G$4*data!D822^6+constants!$H$4*data!D822^7)</f>
        <v>55000.099720475147</v>
      </c>
      <c r="K822" s="4">
        <f>E822/(constants!$A$4+constants!$B$4*data!E822+constants!$C$4*data!E822^2+constants!$D$4*data!E822^3+constants!$E$4*data!E822^4+constants!$F$4*data!E822^5+constants!$G$4*data!E822^6+constants!$H$4*data!E822^7)</f>
        <v>55000.099720475147</v>
      </c>
      <c r="L822" s="4">
        <f>F822/(constants!$A$4+constants!$B$4*data!F822+constants!$C$4*data!F822^2+constants!$D$4*data!F822^3+constants!$E$4*data!F822^4+constants!$F$4*data!F822^5+constants!$G$4*data!F822^6+constants!$H$4*data!F822^7)</f>
        <v>17934.983312583212</v>
      </c>
      <c r="M822" s="4"/>
      <c r="N822" s="4"/>
      <c r="O822" s="4">
        <f t="shared" si="234"/>
        <v>46685.820560860382</v>
      </c>
      <c r="P822" s="4">
        <f t="shared" si="235"/>
        <v>11000.019944095029</v>
      </c>
      <c r="Q822" s="4">
        <f t="shared" si="235"/>
        <v>11000.019944095029</v>
      </c>
      <c r="R822" s="4">
        <f t="shared" si="236"/>
        <v>2989.1638854305352</v>
      </c>
      <c r="S822" s="4"/>
      <c r="T822" s="4"/>
      <c r="U822" s="4">
        <f t="shared" si="237"/>
        <v>1</v>
      </c>
      <c r="V822" s="4"/>
      <c r="W822" s="4"/>
      <c r="X822">
        <f>IF(front!E822&gt;$X$2,O822,P822)</f>
        <v>46685.820560860382</v>
      </c>
      <c r="Y822">
        <f t="shared" si="241"/>
        <v>46418.012127643531</v>
      </c>
      <c r="Z822">
        <f>SUMPRODUCT($B$7:$B$456,Y$7:Y$456,EXP(constants!$B$32+constants!$A$32*ABS($A$7:$A$456-$A822)))</f>
        <v>1.930030143084543E-3</v>
      </c>
      <c r="AA822">
        <f t="shared" si="232"/>
        <v>46418.010197613388</v>
      </c>
      <c r="AB822">
        <f t="shared" si="238"/>
        <v>46413.85258859364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1.1960455297009608E-5</v>
      </c>
      <c r="AL822" s="17">
        <f t="shared" si="233"/>
        <v>2.5769150005765586E-10</v>
      </c>
      <c r="AQ822">
        <f t="shared" si="240"/>
        <v>2.5769150005765586E-10</v>
      </c>
    </row>
    <row r="823" spans="1:43" x14ac:dyDescent="0.2">
      <c r="A823">
        <f>front!A823</f>
        <v>570.1</v>
      </c>
      <c r="B823" s="1">
        <f t="shared" si="239"/>
        <v>0.45000000000004547</v>
      </c>
      <c r="C823">
        <f>front!D823-front!B823</f>
        <v>27528.870000000003</v>
      </c>
      <c r="D823" s="2">
        <f>front!E823-front!C823</f>
        <v>52518.9</v>
      </c>
      <c r="E823" s="2">
        <f>IF(front!F823-front!C823&gt;0,front!F823-front!C823,0)</f>
        <v>52518.9</v>
      </c>
      <c r="F823" s="2">
        <f>front!I823-front!H823</f>
        <v>18723.399999999998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28108.236012609806</v>
      </c>
      <c r="J823" s="4">
        <f>D823/(constants!$A$4+constants!$B$4*data!D823+constants!$C$4*data!D823^2+constants!$D$4*data!D823^3+constants!$E$4*data!D823^4+constants!$F$4*data!D823^5+constants!$G$4*data!D823^6+constants!$H$4*data!D823^7)</f>
        <v>55269.692488023975</v>
      </c>
      <c r="K823" s="4">
        <f>E823/(constants!$A$4+constants!$B$4*data!E823+constants!$C$4*data!E823^2+constants!$D$4*data!E823^3+constants!$E$4*data!E823^4+constants!$F$4*data!E823^5+constants!$G$4*data!E823^6+constants!$H$4*data!E823^7)</f>
        <v>55269.692488023975</v>
      </c>
      <c r="L823" s="4">
        <f>F823/(constants!$A$4+constants!$B$4*data!F823+constants!$C$4*data!F823^2+constants!$D$4*data!F823^3+constants!$E$4*data!F823^4+constants!$F$4*data!F823^5+constants!$G$4*data!F823^6+constants!$H$4*data!F823^7)</f>
        <v>18892.073586522438</v>
      </c>
      <c r="M823" s="4"/>
      <c r="N823" s="4"/>
      <c r="O823" s="4">
        <f t="shared" si="234"/>
        <v>46847.060021016347</v>
      </c>
      <c r="P823" s="4">
        <f t="shared" si="235"/>
        <v>11053.938497604795</v>
      </c>
      <c r="Q823" s="4">
        <f t="shared" si="235"/>
        <v>11053.938497604795</v>
      </c>
      <c r="R823" s="4">
        <f t="shared" si="236"/>
        <v>3148.6789310870731</v>
      </c>
      <c r="S823" s="4"/>
      <c r="T823" s="4"/>
      <c r="U823" s="4">
        <f t="shared" si="237"/>
        <v>1</v>
      </c>
      <c r="V823" s="4"/>
      <c r="W823" s="4"/>
      <c r="X823">
        <f>IF(front!E823&gt;$X$2,O823,P823)</f>
        <v>46847.060021016347</v>
      </c>
      <c r="Y823">
        <f t="shared" si="241"/>
        <v>46579.251587799496</v>
      </c>
      <c r="Z823">
        <f>SUMPRODUCT($B$7:$B$456,Y$7:Y$456,EXP(constants!$B$32+constants!$A$32*ABS($A$7:$A$456-$A823)))</f>
        <v>1.8812559663153895E-3</v>
      </c>
      <c r="AA823">
        <f t="shared" si="232"/>
        <v>46579.249706543531</v>
      </c>
      <c r="AB823">
        <f t="shared" si="238"/>
        <v>46575.092097523782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1.1988666956253685E-5</v>
      </c>
      <c r="AL823" s="17">
        <f t="shared" si="233"/>
        <v>2.5740511540268269E-10</v>
      </c>
      <c r="AQ823">
        <f t="shared" si="240"/>
        <v>2.5740511540268269E-10</v>
      </c>
    </row>
    <row r="824" spans="1:43" x14ac:dyDescent="0.2">
      <c r="A824">
        <f>front!A824</f>
        <v>570.55999999999995</v>
      </c>
      <c r="B824" s="1">
        <f t="shared" si="239"/>
        <v>0.45999999999992269</v>
      </c>
      <c r="C824">
        <f>front!D824-front!B824</f>
        <v>27650.74</v>
      </c>
      <c r="D824" s="2">
        <f>front!E824-front!C824</f>
        <v>52636.7</v>
      </c>
      <c r="E824" s="2">
        <f>IF(front!F824-front!C824&gt;0,front!F824-front!C824,0)</f>
        <v>52636.7</v>
      </c>
      <c r="F824" s="2">
        <f>front!I824-front!H824</f>
        <v>19465.199999999997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28237.263370414687</v>
      </c>
      <c r="J824" s="4">
        <f>D824/(constants!$A$4+constants!$B$4*data!D824+constants!$C$4*data!D824^2+constants!$D$4*data!D824^3+constants!$E$4*data!D824^4+constants!$F$4*data!D824^5+constants!$G$4*data!D824^6+constants!$H$4*data!D824^7)</f>
        <v>55400.081055737188</v>
      </c>
      <c r="K824" s="4">
        <f>E824/(constants!$A$4+constants!$B$4*data!E824+constants!$C$4*data!E824^2+constants!$D$4*data!E824^3+constants!$E$4*data!E824^4+constants!$F$4*data!E824^5+constants!$G$4*data!E824^6+constants!$H$4*data!E824^7)</f>
        <v>55400.081055737188</v>
      </c>
      <c r="L824" s="4">
        <f>F824/(constants!$A$4+constants!$B$4*data!F824+constants!$C$4*data!F824^2+constants!$D$4*data!F824^3+constants!$E$4*data!F824^4+constants!$F$4*data!F824^5+constants!$G$4*data!F824^6+constants!$H$4*data!F824^7)</f>
        <v>19659.626809808251</v>
      </c>
      <c r="M824" s="4"/>
      <c r="N824" s="4"/>
      <c r="O824" s="4">
        <f t="shared" si="234"/>
        <v>47062.105617357811</v>
      </c>
      <c r="P824" s="4">
        <f t="shared" si="235"/>
        <v>11080.016211147438</v>
      </c>
      <c r="Q824" s="4">
        <f t="shared" si="235"/>
        <v>11080.016211147438</v>
      </c>
      <c r="R824" s="4">
        <f t="shared" si="236"/>
        <v>3276.6044683013752</v>
      </c>
      <c r="S824" s="4"/>
      <c r="T824" s="4"/>
      <c r="U824" s="4">
        <f t="shared" si="237"/>
        <v>1</v>
      </c>
      <c r="V824" s="4"/>
      <c r="W824" s="4"/>
      <c r="X824">
        <f>IF(front!E824&gt;$X$2,O824,P824)</f>
        <v>47062.105617357811</v>
      </c>
      <c r="Y824">
        <f t="shared" si="241"/>
        <v>46794.29718414096</v>
      </c>
      <c r="Z824">
        <f>SUMPRODUCT($B$7:$B$456,Y$7:Y$456,EXP(constants!$B$32+constants!$A$32*ABS($A$7:$A$456-$A824)))</f>
        <v>1.832671651340597E-3</v>
      </c>
      <c r="AA824">
        <f t="shared" si="232"/>
        <v>46794.295351469307</v>
      </c>
      <c r="AB824">
        <f t="shared" si="238"/>
        <v>46790.137742449559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1.2017484983909532E-5</v>
      </c>
      <c r="AL824" s="17">
        <f t="shared" si="233"/>
        <v>2.5683799116083545E-10</v>
      </c>
      <c r="AQ824">
        <f t="shared" si="240"/>
        <v>2.5683799116083545E-10</v>
      </c>
    </row>
    <row r="825" spans="1:43" x14ac:dyDescent="0.2">
      <c r="A825">
        <f>front!A825</f>
        <v>571.02</v>
      </c>
      <c r="B825" s="1">
        <f t="shared" si="239"/>
        <v>0.46000000000003638</v>
      </c>
      <c r="C825">
        <f>front!D825-front!B825</f>
        <v>27713.870000000003</v>
      </c>
      <c r="D825" s="2">
        <f>front!E825-front!C825</f>
        <v>52127</v>
      </c>
      <c r="E825" s="2">
        <f>IF(front!F825-front!C825&gt;0,front!F825-front!C825,0)</f>
        <v>52127</v>
      </c>
      <c r="F825" s="2">
        <f>front!I825-front!H825</f>
        <v>20978.600000000002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28304.115429932608</v>
      </c>
      <c r="J825" s="4">
        <f>D825/(constants!$A$4+constants!$B$4*data!D825+constants!$C$4*data!D825^2+constants!$D$4*data!D825^3+constants!$E$4*data!D825^4+constants!$F$4*data!D825^5+constants!$G$4*data!D825^6+constants!$H$4*data!D825^7)</f>
        <v>54836.000347471876</v>
      </c>
      <c r="K825" s="4">
        <f>E825/(constants!$A$4+constants!$B$4*data!E825+constants!$C$4*data!E825^2+constants!$D$4*data!E825^3+constants!$E$4*data!E825^4+constants!$F$4*data!E825^5+constants!$G$4*data!E825^6+constants!$H$4*data!E825^7)</f>
        <v>54836.000347471876</v>
      </c>
      <c r="L825" s="4">
        <f>F825/(constants!$A$4+constants!$B$4*data!F825+constants!$C$4*data!F825^2+constants!$D$4*data!F825^3+constants!$E$4*data!F825^4+constants!$F$4*data!F825^5+constants!$G$4*data!F825^6+constants!$H$4*data!F825^7)</f>
        <v>21230.963316440215</v>
      </c>
      <c r="M825" s="4"/>
      <c r="N825" s="4"/>
      <c r="O825" s="4">
        <f t="shared" si="234"/>
        <v>47173.525716554352</v>
      </c>
      <c r="P825" s="4">
        <f t="shared" si="235"/>
        <v>10967.200069494376</v>
      </c>
      <c r="Q825" s="4">
        <f t="shared" si="235"/>
        <v>10967.200069494376</v>
      </c>
      <c r="R825" s="4">
        <f t="shared" si="236"/>
        <v>3538.4938860733687</v>
      </c>
      <c r="S825" s="4"/>
      <c r="T825" s="4"/>
      <c r="U825" s="4">
        <f t="shared" si="237"/>
        <v>1</v>
      </c>
      <c r="V825" s="4"/>
      <c r="W825" s="4"/>
      <c r="X825">
        <f>IF(front!E825&gt;$X$2,O825,P825)</f>
        <v>47173.525716554352</v>
      </c>
      <c r="Y825">
        <f t="shared" si="241"/>
        <v>46905.717283337501</v>
      </c>
      <c r="Z825">
        <f>SUMPRODUCT($B$7:$B$456,Y$7:Y$456,EXP(constants!$B$32+constants!$A$32*ABS($A$7:$A$456-$A825)))</f>
        <v>1.785342049017253E-3</v>
      </c>
      <c r="AA825">
        <f t="shared" si="232"/>
        <v>46905.71549799545</v>
      </c>
      <c r="AB825">
        <f t="shared" si="238"/>
        <v>46901.557888975702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1.2046281994476135E-5</v>
      </c>
      <c r="AL825" s="17">
        <f t="shared" si="233"/>
        <v>2.5684183077653451E-10</v>
      </c>
      <c r="AQ825">
        <f t="shared" si="240"/>
        <v>2.5684183077653451E-10</v>
      </c>
    </row>
    <row r="826" spans="1:43" x14ac:dyDescent="0.2">
      <c r="A826">
        <f>front!A826</f>
        <v>571.47</v>
      </c>
      <c r="B826" s="1">
        <f t="shared" si="239"/>
        <v>0.45000000000004547</v>
      </c>
      <c r="C826">
        <f>front!D826-front!B826</f>
        <v>27758.93</v>
      </c>
      <c r="D826" s="2">
        <f>front!E826-front!C826</f>
        <v>52212.6</v>
      </c>
      <c r="E826" s="2">
        <f>IF(front!F826-front!C826&gt;0,front!F826-front!C826,0)</f>
        <v>52212.6</v>
      </c>
      <c r="F826" s="2">
        <f>front!I826-front!H826</f>
        <v>21458.1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28351.838137304312</v>
      </c>
      <c r="J826" s="4">
        <f>D826/(constants!$A$4+constants!$B$4*data!D826+constants!$C$4*data!D826^2+constants!$D$4*data!D826^3+constants!$E$4*data!D826^4+constants!$F$4*data!D826^5+constants!$G$4*data!D826^6+constants!$H$4*data!D826^7)</f>
        <v>54930.717669325488</v>
      </c>
      <c r="K826" s="4">
        <f>E826/(constants!$A$4+constants!$B$4*data!E826+constants!$C$4*data!E826^2+constants!$D$4*data!E826^3+constants!$E$4*data!E826^4+constants!$F$4*data!E826^5+constants!$G$4*data!E826^6+constants!$H$4*data!E826^7)</f>
        <v>54930.717669325488</v>
      </c>
      <c r="L826" s="4">
        <f>F826/(constants!$A$4+constants!$B$4*data!F826+constants!$C$4*data!F826^2+constants!$D$4*data!F826^3+constants!$E$4*data!F826^4+constants!$F$4*data!F826^5+constants!$G$4*data!F826^6+constants!$H$4*data!F826^7)</f>
        <v>21730.292650242671</v>
      </c>
      <c r="M826" s="4"/>
      <c r="N826" s="4"/>
      <c r="O826" s="4">
        <f t="shared" si="234"/>
        <v>47253.063562173855</v>
      </c>
      <c r="P826" s="4">
        <f t="shared" si="235"/>
        <v>10986.143533865097</v>
      </c>
      <c r="Q826" s="4">
        <f t="shared" si="235"/>
        <v>10986.143533865097</v>
      </c>
      <c r="R826" s="4">
        <f t="shared" si="236"/>
        <v>3621.7154417071119</v>
      </c>
      <c r="S826" s="4"/>
      <c r="T826" s="4"/>
      <c r="U826" s="4">
        <f t="shared" si="237"/>
        <v>1</v>
      </c>
      <c r="V826" s="4"/>
      <c r="W826" s="4"/>
      <c r="X826">
        <f>IF(front!E826&gt;$X$2,O826,P826)</f>
        <v>47253.063562173855</v>
      </c>
      <c r="Y826">
        <f t="shared" si="241"/>
        <v>46985.255128957004</v>
      </c>
      <c r="Z826">
        <f>SUMPRODUCT($B$7:$B$456,Y$7:Y$456,EXP(constants!$B$32+constants!$A$32*ABS($A$7:$A$456-$A826)))</f>
        <v>1.7402243139372177E-3</v>
      </c>
      <c r="AA826">
        <f t="shared" si="232"/>
        <v>46985.253388732686</v>
      </c>
      <c r="AB826">
        <f t="shared" si="238"/>
        <v>46981.095779712938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1.2074432421154595E-5</v>
      </c>
      <c r="AL826" s="17">
        <f t="shared" si="233"/>
        <v>2.5700618984643812E-10</v>
      </c>
      <c r="AQ826">
        <f t="shared" si="240"/>
        <v>2.5700618984643812E-10</v>
      </c>
    </row>
    <row r="827" spans="1:43" x14ac:dyDescent="0.2">
      <c r="A827">
        <f>front!A827</f>
        <v>571.92999999999995</v>
      </c>
      <c r="B827" s="1">
        <f t="shared" si="239"/>
        <v>0.45999999999992269</v>
      </c>
      <c r="C827">
        <f>front!D827-front!B827</f>
        <v>27887.8</v>
      </c>
      <c r="D827" s="2">
        <f>front!E827-front!C827</f>
        <v>52629.8</v>
      </c>
      <c r="E827" s="2">
        <f>IF(front!F827-front!C827&gt;0,front!F827-front!C827,0)</f>
        <v>52629.8</v>
      </c>
      <c r="F827" s="2">
        <f>front!I827-front!H827</f>
        <v>21513.200000000001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28488.351071208337</v>
      </c>
      <c r="J827" s="4">
        <f>D827/(constants!$A$4+constants!$B$4*data!D827+constants!$C$4*data!D827^2+constants!$D$4*data!D827^3+constants!$E$4*data!D827^4+constants!$F$4*data!D827^5+constants!$G$4*data!D827^6+constants!$H$4*data!D827^7)</f>
        <v>55392.443340333739</v>
      </c>
      <c r="K827" s="4">
        <f>E827/(constants!$A$4+constants!$B$4*data!E827+constants!$C$4*data!E827^2+constants!$D$4*data!E827^3+constants!$E$4*data!E827^4+constants!$F$4*data!E827^5+constants!$G$4*data!E827^6+constants!$H$4*data!E827^7)</f>
        <v>55392.443340333739</v>
      </c>
      <c r="L827" s="4">
        <f>F827/(constants!$A$4+constants!$B$4*data!F827+constants!$C$4*data!F827^2+constants!$D$4*data!F827^3+constants!$E$4*data!F827^4+constants!$F$4*data!F827^5+constants!$G$4*data!F827^6+constants!$H$4*data!F827^7)</f>
        <v>21787.715720824723</v>
      </c>
      <c r="M827" s="4"/>
      <c r="N827" s="4"/>
      <c r="O827" s="4">
        <f t="shared" si="234"/>
        <v>47480.585118680559</v>
      </c>
      <c r="P827" s="4">
        <f t="shared" si="235"/>
        <v>11078.488668066748</v>
      </c>
      <c r="Q827" s="4">
        <f t="shared" si="235"/>
        <v>11078.488668066748</v>
      </c>
      <c r="R827" s="4">
        <f t="shared" si="236"/>
        <v>3631.2859534707868</v>
      </c>
      <c r="S827" s="4"/>
      <c r="T827" s="4"/>
      <c r="U827" s="4">
        <f t="shared" si="237"/>
        <v>1</v>
      </c>
      <c r="V827" s="4"/>
      <c r="W827" s="4"/>
      <c r="X827">
        <f>IF(front!E827&gt;$X$2,O827,P827)</f>
        <v>47480.585118680559</v>
      </c>
      <c r="Y827">
        <f t="shared" si="241"/>
        <v>47212.776685463708</v>
      </c>
      <c r="Z827">
        <f>SUMPRODUCT($B$7:$B$456,Y$7:Y$456,EXP(constants!$B$32+constants!$A$32*ABS($A$7:$A$456-$A827)))</f>
        <v>1.6952822073291992E-3</v>
      </c>
      <c r="AA827">
        <f t="shared" si="232"/>
        <v>47212.774990181504</v>
      </c>
      <c r="AB827">
        <f t="shared" si="238"/>
        <v>47208.617381161755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1.2103187164903522E-5</v>
      </c>
      <c r="AL827" s="17">
        <f t="shared" si="233"/>
        <v>2.5637664977947878E-10</v>
      </c>
      <c r="AQ827">
        <f t="shared" si="240"/>
        <v>2.5637664977947878E-10</v>
      </c>
    </row>
    <row r="828" spans="1:43" x14ac:dyDescent="0.2">
      <c r="A828">
        <f>front!A828</f>
        <v>572.39</v>
      </c>
      <c r="B828" s="1">
        <f t="shared" si="239"/>
        <v>0.46000000000003638</v>
      </c>
      <c r="C828">
        <f>front!D828-front!B828</f>
        <v>28003.47</v>
      </c>
      <c r="D828" s="2">
        <f>front!E828-front!C828</f>
        <v>52493.9</v>
      </c>
      <c r="E828" s="2">
        <f>IF(front!F828-front!C828&gt;0,front!F828-front!C828,0)</f>
        <v>52493.9</v>
      </c>
      <c r="F828" s="2">
        <f>front!I828-front!H828</f>
        <v>18787.900000000001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28610.916023133799</v>
      </c>
      <c r="J828" s="4">
        <f>D828/(constants!$A$4+constants!$B$4*data!D828+constants!$C$4*data!D828^2+constants!$D$4*data!D828^3+constants!$E$4*data!D828^4+constants!$F$4*data!D828^5+constants!$G$4*data!D828^6+constants!$H$4*data!D828^7)</f>
        <v>55242.02251993581</v>
      </c>
      <c r="K828" s="4">
        <f>E828/(constants!$A$4+constants!$B$4*data!E828+constants!$C$4*data!E828^2+constants!$D$4*data!E828^3+constants!$E$4*data!E828^4+constants!$F$4*data!E828^5+constants!$G$4*data!E828^6+constants!$H$4*data!E828^7)</f>
        <v>55242.02251993581</v>
      </c>
      <c r="L828" s="4">
        <f>F828/(constants!$A$4+constants!$B$4*data!F828+constants!$C$4*data!F828^2+constants!$D$4*data!F828^3+constants!$E$4*data!F828^4+constants!$F$4*data!F828^5+constants!$G$4*data!F828^6+constants!$H$4*data!F828^7)</f>
        <v>18958.742558816768</v>
      </c>
      <c r="M828" s="4"/>
      <c r="N828" s="4"/>
      <c r="O828" s="4">
        <f t="shared" si="234"/>
        <v>47684.860038556333</v>
      </c>
      <c r="P828" s="4">
        <f t="shared" si="235"/>
        <v>11048.404503987162</v>
      </c>
      <c r="Q828" s="4">
        <f t="shared" si="235"/>
        <v>11048.404503987162</v>
      </c>
      <c r="R828" s="4">
        <f t="shared" si="236"/>
        <v>3159.7904264694612</v>
      </c>
      <c r="S828" s="4"/>
      <c r="T828" s="4"/>
      <c r="U828" s="4">
        <f t="shared" si="237"/>
        <v>1</v>
      </c>
      <c r="V828" s="4"/>
      <c r="W828" s="4"/>
      <c r="X828">
        <f>IF(front!E828&gt;$X$2,O828,P828)</f>
        <v>47684.860038556333</v>
      </c>
      <c r="Y828">
        <f t="shared" si="241"/>
        <v>47417.051605339482</v>
      </c>
      <c r="Z828">
        <f>SUMPRODUCT($B$7:$B$456,Y$7:Y$456,EXP(constants!$B$32+constants!$A$32*ABS($A$7:$A$456-$A828)))</f>
        <v>1.6515007516385209E-3</v>
      </c>
      <c r="AA828">
        <f t="shared" si="232"/>
        <v>47417.04995383873</v>
      </c>
      <c r="AB828">
        <f t="shared" si="238"/>
        <v>47412.892344818982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1.2131920196675209E-5</v>
      </c>
      <c r="AL828" s="17">
        <f t="shared" si="233"/>
        <v>2.5587808709166246E-10</v>
      </c>
      <c r="AQ828">
        <f t="shared" si="240"/>
        <v>2.5587808709166246E-10</v>
      </c>
    </row>
    <row r="829" spans="1:43" x14ac:dyDescent="0.2">
      <c r="A829">
        <f>front!A829</f>
        <v>572.85</v>
      </c>
      <c r="B829" s="1">
        <f t="shared" si="239"/>
        <v>0.46000000000003638</v>
      </c>
      <c r="C829">
        <f>front!D829-front!B829</f>
        <v>28076.6</v>
      </c>
      <c r="D829" s="2">
        <f>front!E829-front!C829</f>
        <v>52328.7</v>
      </c>
      <c r="E829" s="2">
        <f>IF(front!F829-front!C829&gt;0,front!F829-front!C829,0)</f>
        <v>52328.7</v>
      </c>
      <c r="F829" s="2">
        <f>front!I829-front!H829</f>
        <v>19596.599999999999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28688.422206223891</v>
      </c>
      <c r="J829" s="4">
        <f>D829/(constants!$A$4+constants!$B$4*data!D829+constants!$C$4*data!D829^2+constants!$D$4*data!D829^3+constants!$E$4*data!D829^4+constants!$F$4*data!D829^5+constants!$G$4*data!D829^6+constants!$H$4*data!D829^7)</f>
        <v>55059.193253391015</v>
      </c>
      <c r="K829" s="4">
        <f>E829/(constants!$A$4+constants!$B$4*data!E829+constants!$C$4*data!E829^2+constants!$D$4*data!E829^3+constants!$E$4*data!E829^4+constants!$F$4*data!E829^5+constants!$G$4*data!E829^6+constants!$H$4*data!E829^7)</f>
        <v>55059.193253391015</v>
      </c>
      <c r="L829" s="4">
        <f>F829/(constants!$A$4+constants!$B$4*data!F829+constants!$C$4*data!F829^2+constants!$D$4*data!F829^3+constants!$E$4*data!F829^4+constants!$F$4*data!F829^5+constants!$G$4*data!F829^6+constants!$H$4*data!F829^7)</f>
        <v>19795.772157324882</v>
      </c>
      <c r="M829" s="4"/>
      <c r="N829" s="4"/>
      <c r="O829" s="4">
        <f t="shared" si="234"/>
        <v>47814.037010373147</v>
      </c>
      <c r="P829" s="4">
        <f t="shared" si="235"/>
        <v>11011.838650678203</v>
      </c>
      <c r="Q829" s="4">
        <f t="shared" si="235"/>
        <v>11011.838650678203</v>
      </c>
      <c r="R829" s="4">
        <f t="shared" si="236"/>
        <v>3299.2953595541467</v>
      </c>
      <c r="S829" s="4"/>
      <c r="T829" s="4"/>
      <c r="U829" s="4">
        <f t="shared" si="237"/>
        <v>1</v>
      </c>
      <c r="V829" s="4"/>
      <c r="W829" s="4"/>
      <c r="X829">
        <f>IF(front!E829&gt;$X$2,O829,P829)</f>
        <v>47814.037010373147</v>
      </c>
      <c r="Y829">
        <f t="shared" si="241"/>
        <v>47546.228577156297</v>
      </c>
      <c r="Z829">
        <f>SUMPRODUCT($B$7:$B$456,Y$7:Y$456,EXP(constants!$B$32+constants!$A$32*ABS($A$7:$A$456-$A829)))</f>
        <v>1.6088499725125502E-3</v>
      </c>
      <c r="AA829">
        <f t="shared" si="232"/>
        <v>47546.22696830632</v>
      </c>
      <c r="AB829">
        <f t="shared" si="238"/>
        <v>47542.069359286572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1.2160631285393238E-5</v>
      </c>
      <c r="AL829" s="17">
        <f t="shared" si="233"/>
        <v>2.5578674738561533E-10</v>
      </c>
      <c r="AQ829">
        <f t="shared" si="240"/>
        <v>2.5578674738561533E-10</v>
      </c>
    </row>
    <row r="830" spans="1:43" x14ac:dyDescent="0.2">
      <c r="A830">
        <f>front!A830</f>
        <v>573.29999999999995</v>
      </c>
      <c r="B830" s="1">
        <f t="shared" si="239"/>
        <v>0.44999999999993179</v>
      </c>
      <c r="C830">
        <f>front!D830-front!B830</f>
        <v>28157.339999999997</v>
      </c>
      <c r="D830" s="2">
        <f>front!E830-front!C830</f>
        <v>52919.6</v>
      </c>
      <c r="E830" s="2">
        <f>IF(front!F830-front!C830&gt;0,front!F830-front!C830,0)</f>
        <v>52919.6</v>
      </c>
      <c r="F830" s="2">
        <f>front!I830-front!H830</f>
        <v>24021.5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28774.009044144907</v>
      </c>
      <c r="J830" s="4">
        <f>D830/(constants!$A$4+constants!$B$4*data!D830+constants!$C$4*data!D830^2+constants!$D$4*data!D830^3+constants!$E$4*data!D830^4+constants!$F$4*data!D830^5+constants!$G$4*data!D830^6+constants!$H$4*data!D830^7)</f>
        <v>55713.267137271461</v>
      </c>
      <c r="K830" s="4">
        <f>E830/(constants!$A$4+constants!$B$4*data!E830+constants!$C$4*data!E830^2+constants!$D$4*data!E830^3+constants!$E$4*data!E830^4+constants!$F$4*data!E830^5+constants!$G$4*data!E830^6+constants!$H$4*data!E830^7)</f>
        <v>55713.267137271461</v>
      </c>
      <c r="L830" s="4">
        <f>F830/(constants!$A$4+constants!$B$4*data!F830+constants!$C$4*data!F830^2+constants!$D$4*data!F830^3+constants!$E$4*data!F830^4+constants!$F$4*data!F830^5+constants!$G$4*data!F830^6+constants!$H$4*data!F830^7)</f>
        <v>24411.144949364079</v>
      </c>
      <c r="M830" s="4"/>
      <c r="N830" s="4"/>
      <c r="O830" s="4">
        <f t="shared" si="234"/>
        <v>47956.681740241511</v>
      </c>
      <c r="P830" s="4">
        <f t="shared" si="235"/>
        <v>11142.653427454292</v>
      </c>
      <c r="Q830" s="4">
        <f t="shared" si="235"/>
        <v>11142.653427454292</v>
      </c>
      <c r="R830" s="4">
        <f t="shared" si="236"/>
        <v>4068.524158227347</v>
      </c>
      <c r="S830" s="4"/>
      <c r="T830" s="4"/>
      <c r="U830" s="4">
        <f t="shared" si="237"/>
        <v>1</v>
      </c>
      <c r="V830" s="4"/>
      <c r="W830" s="4"/>
      <c r="X830">
        <f>IF(front!E830&gt;$X$2,O830,P830)</f>
        <v>47956.681740241511</v>
      </c>
      <c r="Y830">
        <f t="shared" si="241"/>
        <v>47688.87330702466</v>
      </c>
      <c r="Z830">
        <f>SUMPRODUCT($B$7:$B$456,Y$7:Y$456,EXP(constants!$B$32+constants!$A$32*ABS($A$7:$A$456-$A830)))</f>
        <v>1.568192403906421E-3</v>
      </c>
      <c r="AA830">
        <f t="shared" si="232"/>
        <v>47688.871738832255</v>
      </c>
      <c r="AB830">
        <f t="shared" si="238"/>
        <v>47684.714129812506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1.2188696766408267E-5</v>
      </c>
      <c r="AL830" s="17">
        <f t="shared" si="233"/>
        <v>2.5561014653934743E-10</v>
      </c>
      <c r="AQ830">
        <f t="shared" si="240"/>
        <v>2.5561014653934743E-10</v>
      </c>
    </row>
    <row r="831" spans="1:43" x14ac:dyDescent="0.2">
      <c r="A831">
        <f>front!A831</f>
        <v>573.76</v>
      </c>
      <c r="B831" s="1">
        <f t="shared" si="239"/>
        <v>0.46000000000003638</v>
      </c>
      <c r="C831">
        <f>front!D831-front!B831</f>
        <v>28233.07</v>
      </c>
      <c r="D831" s="2">
        <f>front!E831-front!C831</f>
        <v>52862.9</v>
      </c>
      <c r="E831" s="2">
        <f>IF(front!F831-front!C831&gt;0,front!F831-front!C831,0)</f>
        <v>52862.9</v>
      </c>
      <c r="F831" s="2">
        <f>front!I831-front!H831</f>
        <v>26138.899999999998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28854.299670315846</v>
      </c>
      <c r="J831" s="4">
        <f>D831/(constants!$A$4+constants!$B$4*data!D831+constants!$C$4*data!D831^2+constants!$D$4*data!D831^3+constants!$E$4*data!D831^4+constants!$F$4*data!D831^5+constants!$G$4*data!D831^6+constants!$H$4*data!D831^7)</f>
        <v>55650.490685129123</v>
      </c>
      <c r="K831" s="4">
        <f>E831/(constants!$A$4+constants!$B$4*data!E831+constants!$C$4*data!E831^2+constants!$D$4*data!E831^3+constants!$E$4*data!E831^4+constants!$F$4*data!E831^5+constants!$G$4*data!E831^6+constants!$H$4*data!E831^7)</f>
        <v>55650.490685129123</v>
      </c>
      <c r="L831" s="4">
        <f>F831/(constants!$A$4+constants!$B$4*data!F831+constants!$C$4*data!F831^2+constants!$D$4*data!F831^3+constants!$E$4*data!F831^4+constants!$F$4*data!F831^5+constants!$G$4*data!F831^6+constants!$H$4*data!F831^7)</f>
        <v>26639.267895215518</v>
      </c>
      <c r="M831" s="4"/>
      <c r="N831" s="4"/>
      <c r="O831" s="4">
        <f t="shared" si="234"/>
        <v>48090.499450526411</v>
      </c>
      <c r="P831" s="4">
        <f t="shared" si="235"/>
        <v>11130.098137025825</v>
      </c>
      <c r="Q831" s="4">
        <f t="shared" si="235"/>
        <v>11130.098137025825</v>
      </c>
      <c r="R831" s="4">
        <f t="shared" si="236"/>
        <v>4439.8779825359197</v>
      </c>
      <c r="S831" s="4"/>
      <c r="T831" s="4"/>
      <c r="U831" s="4">
        <f t="shared" si="237"/>
        <v>1</v>
      </c>
      <c r="V831" s="4"/>
      <c r="W831" s="4"/>
      <c r="X831">
        <f>IF(front!E831&gt;$X$2,O831,P831)</f>
        <v>48090.499450526411</v>
      </c>
      <c r="Y831">
        <f t="shared" si="241"/>
        <v>47822.69101730956</v>
      </c>
      <c r="Z831">
        <f>SUMPRODUCT($B$7:$B$456,Y$7:Y$456,EXP(constants!$B$32+constants!$A$32*ABS($A$7:$A$456-$A831)))</f>
        <v>1.527693101814262E-3</v>
      </c>
      <c r="AA831">
        <f t="shared" si="232"/>
        <v>47822.689489616459</v>
      </c>
      <c r="AB831">
        <f t="shared" si="238"/>
        <v>47818.531880596711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1.2217363769746874E-5</v>
      </c>
      <c r="AL831" s="17">
        <f t="shared" si="233"/>
        <v>2.5549433011146679E-10</v>
      </c>
      <c r="AQ831">
        <f t="shared" si="240"/>
        <v>2.5549433011146679E-10</v>
      </c>
    </row>
    <row r="832" spans="1:43" x14ac:dyDescent="0.2">
      <c r="A832">
        <f>front!A832</f>
        <v>574.22</v>
      </c>
      <c r="B832" s="1">
        <f t="shared" si="239"/>
        <v>0.46000000000003638</v>
      </c>
      <c r="C832">
        <f>front!D832-front!B832</f>
        <v>28317.870000000003</v>
      </c>
      <c r="D832" s="2">
        <f>front!E832-front!C832</f>
        <v>52526.2</v>
      </c>
      <c r="E832" s="2">
        <f>IF(front!F832-front!C832&gt;0,front!F832-front!C832,0)</f>
        <v>52526.2</v>
      </c>
      <c r="F832" s="2">
        <f>front!I832-front!H832</f>
        <v>27760.9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28944.223192853984</v>
      </c>
      <c r="J832" s="4">
        <f>D832/(constants!$A$4+constants!$B$4*data!D832+constants!$C$4*data!D832^2+constants!$D$4*data!D832^3+constants!$E$4*data!D832^4+constants!$F$4*data!D832^5+constants!$G$4*data!D832^6+constants!$H$4*data!D832^7)</f>
        <v>55277.772225047709</v>
      </c>
      <c r="K832" s="4">
        <f>E832/(constants!$A$4+constants!$B$4*data!E832+constants!$C$4*data!E832^2+constants!$D$4*data!E832^3+constants!$E$4*data!E832^4+constants!$F$4*data!E832^5+constants!$G$4*data!E832^6+constants!$H$4*data!E832^7)</f>
        <v>55277.772225047709</v>
      </c>
      <c r="L832" s="4">
        <f>F832/(constants!$A$4+constants!$B$4*data!F832+constants!$C$4*data!F832^2+constants!$D$4*data!F832^3+constants!$E$4*data!F832^4+constants!$F$4*data!F832^5+constants!$G$4*data!F832^6+constants!$H$4*data!F832^7)</f>
        <v>28353.924664028811</v>
      </c>
      <c r="M832" s="4"/>
      <c r="N832" s="4"/>
      <c r="O832" s="4">
        <f t="shared" si="234"/>
        <v>48240.371988089973</v>
      </c>
      <c r="P832" s="4">
        <f t="shared" si="235"/>
        <v>11055.554445009542</v>
      </c>
      <c r="Q832" s="4">
        <f t="shared" si="235"/>
        <v>11055.554445009542</v>
      </c>
      <c r="R832" s="4">
        <f t="shared" si="236"/>
        <v>4725.6541106714685</v>
      </c>
      <c r="S832" s="4"/>
      <c r="T832" s="4"/>
      <c r="U832" s="4">
        <f t="shared" si="237"/>
        <v>1</v>
      </c>
      <c r="V832" s="4"/>
      <c r="W832" s="4"/>
      <c r="X832">
        <f>IF(front!E832&gt;$X$2,O832,P832)</f>
        <v>48240.371988089973</v>
      </c>
      <c r="Y832">
        <f t="shared" si="241"/>
        <v>47972.563554873122</v>
      </c>
      <c r="Z832">
        <f>SUMPRODUCT($B$7:$B$456,Y$7:Y$456,EXP(constants!$B$32+constants!$A$32*ABS($A$7:$A$456-$A832)))</f>
        <v>1.4882397131354482E-3</v>
      </c>
      <c r="AA832">
        <f t="shared" si="232"/>
        <v>47972.562066633407</v>
      </c>
      <c r="AB832">
        <f t="shared" si="238"/>
        <v>47968.404457613658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1.2246008148561501E-5</v>
      </c>
      <c r="AL832" s="17">
        <f t="shared" si="233"/>
        <v>2.5529321408600208E-10</v>
      </c>
      <c r="AQ832">
        <f t="shared" si="240"/>
        <v>2.5529321408600208E-10</v>
      </c>
    </row>
    <row r="833" spans="1:43" x14ac:dyDescent="0.2">
      <c r="A833">
        <f>front!A833</f>
        <v>574.66999999999996</v>
      </c>
      <c r="B833" s="1">
        <f t="shared" si="239"/>
        <v>0.44999999999993179</v>
      </c>
      <c r="C833">
        <f>front!D833-front!B833</f>
        <v>28427</v>
      </c>
      <c r="D833" s="2">
        <f>front!E833-front!C833</f>
        <v>51693.1</v>
      </c>
      <c r="E833" s="2">
        <f>IF(front!F833-front!C833&gt;0,front!F833-front!C833,0)</f>
        <v>51693.1</v>
      </c>
      <c r="F833" s="2">
        <f>front!I833-front!H833</f>
        <v>27111.599999999999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29059.972603532071</v>
      </c>
      <c r="J833" s="4">
        <f>D833/(constants!$A$4+constants!$B$4*data!D833+constants!$C$4*data!D833^2+constants!$D$4*data!D833^3+constants!$E$4*data!D833^4+constants!$F$4*data!D833^5+constants!$G$4*data!D833^6+constants!$H$4*data!D833^7)</f>
        <v>54355.973640116754</v>
      </c>
      <c r="K833" s="4">
        <f>E833/(constants!$A$4+constants!$B$4*data!E833+constants!$C$4*data!E833^2+constants!$D$4*data!E833^3+constants!$E$4*data!E833^4+constants!$F$4*data!E833^5+constants!$G$4*data!E833^6+constants!$H$4*data!E833^7)</f>
        <v>54355.973640116754</v>
      </c>
      <c r="L833" s="4">
        <f>F833/(constants!$A$4+constants!$B$4*data!F833+constants!$C$4*data!F833^2+constants!$D$4*data!F833^3+constants!$E$4*data!F833^4+constants!$F$4*data!F833^5+constants!$G$4*data!F833^6+constants!$H$4*data!F833^7)</f>
        <v>27666.739859098383</v>
      </c>
      <c r="M833" s="4"/>
      <c r="N833" s="4"/>
      <c r="O833" s="4">
        <f t="shared" si="234"/>
        <v>48433.287672553452</v>
      </c>
      <c r="P833" s="4">
        <f t="shared" si="235"/>
        <v>10871.194728023351</v>
      </c>
      <c r="Q833" s="4">
        <f t="shared" si="235"/>
        <v>10871.194728023351</v>
      </c>
      <c r="R833" s="4">
        <f t="shared" si="236"/>
        <v>4611.1233098497305</v>
      </c>
      <c r="S833" s="4"/>
      <c r="T833" s="4"/>
      <c r="U833" s="4">
        <f t="shared" si="237"/>
        <v>1</v>
      </c>
      <c r="V833" s="4"/>
      <c r="W833" s="4"/>
      <c r="X833">
        <f>IF(front!E833&gt;$X$2,O833,P833)</f>
        <v>48433.287672553452</v>
      </c>
      <c r="Y833">
        <f t="shared" si="241"/>
        <v>48165.479239336601</v>
      </c>
      <c r="Z833">
        <f>SUMPRODUCT($B$7:$B$456,Y$7:Y$456,EXP(constants!$B$32+constants!$A$32*ABS($A$7:$A$456-$A833)))</f>
        <v>1.4506301104546752E-3</v>
      </c>
      <c r="AA833">
        <f t="shared" si="232"/>
        <v>48165.477788706492</v>
      </c>
      <c r="AB833">
        <f t="shared" si="238"/>
        <v>48161.320179686743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1.2274007713751558E-5</v>
      </c>
      <c r="AL833" s="17">
        <f t="shared" si="233"/>
        <v>2.5485197805953068E-10</v>
      </c>
      <c r="AQ833">
        <f t="shared" si="240"/>
        <v>2.5485197805953068E-10</v>
      </c>
    </row>
    <row r="834" spans="1:43" x14ac:dyDescent="0.2">
      <c r="A834">
        <f>front!A834</f>
        <v>575.13</v>
      </c>
      <c r="B834" s="1">
        <f t="shared" si="239"/>
        <v>0.46000000000003638</v>
      </c>
      <c r="C834">
        <f>front!D834-front!B834</f>
        <v>28528.93</v>
      </c>
      <c r="D834" s="2">
        <f>front!E834-front!C834</f>
        <v>52084.3</v>
      </c>
      <c r="E834" s="2">
        <f>IF(front!F834-front!C834&gt;0,front!F834-front!C834,0)</f>
        <v>52084.3</v>
      </c>
      <c r="F834" s="2">
        <f>front!I834-front!H834</f>
        <v>24926.6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29168.111573977076</v>
      </c>
      <c r="J834" s="4">
        <f>D834/(constants!$A$4+constants!$B$4*data!D834+constants!$C$4*data!D834^2+constants!$D$4*data!D834^3+constants!$E$4*data!D834^4+constants!$F$4*data!D834^5+constants!$G$4*data!D834^6+constants!$H$4*data!D834^7)</f>
        <v>54788.754553260384</v>
      </c>
      <c r="K834" s="4">
        <f>E834/(constants!$A$4+constants!$B$4*data!E834+constants!$C$4*data!E834^2+constants!$D$4*data!E834^3+constants!$E$4*data!E834^4+constants!$F$4*data!E834^5+constants!$G$4*data!E834^6+constants!$H$4*data!E834^7)</f>
        <v>54788.754553260384</v>
      </c>
      <c r="L834" s="4">
        <f>F834/(constants!$A$4+constants!$B$4*data!F834+constants!$C$4*data!F834^2+constants!$D$4*data!F834^3+constants!$E$4*data!F834^4+constants!$F$4*data!F834^5+constants!$G$4*data!F834^6+constants!$H$4*data!F834^7)</f>
        <v>25362.11614804971</v>
      </c>
      <c r="M834" s="4"/>
      <c r="N834" s="4"/>
      <c r="O834" s="4">
        <f t="shared" si="234"/>
        <v>48613.51928996179</v>
      </c>
      <c r="P834" s="4">
        <f t="shared" si="235"/>
        <v>10957.750910652077</v>
      </c>
      <c r="Q834" s="4">
        <f t="shared" si="235"/>
        <v>10957.750910652077</v>
      </c>
      <c r="R834" s="4">
        <f t="shared" si="236"/>
        <v>4227.0193580082851</v>
      </c>
      <c r="S834" s="4"/>
      <c r="T834" s="4"/>
      <c r="U834" s="4">
        <f t="shared" si="237"/>
        <v>1</v>
      </c>
      <c r="V834" s="4"/>
      <c r="W834" s="4"/>
      <c r="X834">
        <f>IF(front!E834&gt;$X$2,O834,P834)</f>
        <v>48613.51928996179</v>
      </c>
      <c r="Y834">
        <f t="shared" si="241"/>
        <v>48345.71085674494</v>
      </c>
      <c r="Z834">
        <f>SUMPRODUCT($B$7:$B$456,Y$7:Y$456,EXP(constants!$B$32+constants!$A$32*ABS($A$7:$A$456-$A834)))</f>
        <v>1.4131669095611235E-3</v>
      </c>
      <c r="AA834">
        <f t="shared" si="232"/>
        <v>48345.709443578031</v>
      </c>
      <c r="AB834">
        <f t="shared" si="238"/>
        <v>48341.551834558282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1.2302606669105192E-5</v>
      </c>
      <c r="AL834" s="17">
        <f t="shared" si="233"/>
        <v>2.5449341616522822E-10</v>
      </c>
      <c r="AQ834">
        <f t="shared" si="240"/>
        <v>2.5449341616522822E-10</v>
      </c>
    </row>
    <row r="835" spans="1:43" x14ac:dyDescent="0.2">
      <c r="A835">
        <f>front!A835</f>
        <v>575.59</v>
      </c>
      <c r="B835" s="1">
        <f t="shared" si="239"/>
        <v>0.46000000000003638</v>
      </c>
      <c r="C835">
        <f>front!D835-front!B835</f>
        <v>28619.47</v>
      </c>
      <c r="D835" s="2">
        <f>front!E835-front!C835</f>
        <v>53161.9</v>
      </c>
      <c r="E835" s="2">
        <f>IF(front!F835-front!C835&gt;0,front!F835-front!C835,0)</f>
        <v>53161.9</v>
      </c>
      <c r="F835" s="2">
        <f>front!I835-front!H835</f>
        <v>21640.400000000001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29264.187992464973</v>
      </c>
      <c r="J835" s="4">
        <f>D835/(constants!$A$4+constants!$B$4*data!D835+constants!$C$4*data!D835^2+constants!$D$4*data!D835^3+constants!$E$4*data!D835^4+constants!$F$4*data!D835^5+constants!$G$4*data!D835^6+constants!$H$4*data!D835^7)</f>
        <v>55981.57251332036</v>
      </c>
      <c r="K835" s="4">
        <f>E835/(constants!$A$4+constants!$B$4*data!E835+constants!$C$4*data!E835^2+constants!$D$4*data!E835^3+constants!$E$4*data!E835^4+constants!$F$4*data!E835^5+constants!$G$4*data!E835^6+constants!$H$4*data!E835^7)</f>
        <v>55981.57251332036</v>
      </c>
      <c r="L835" s="4">
        <f>F835/(constants!$A$4+constants!$B$4*data!F835+constants!$C$4*data!F835^2+constants!$D$4*data!F835^3+constants!$E$4*data!F835^4+constants!$F$4*data!F835^5+constants!$G$4*data!F835^6+constants!$H$4*data!F835^7)</f>
        <v>21920.313341998084</v>
      </c>
      <c r="M835" s="4"/>
      <c r="N835" s="4"/>
      <c r="O835" s="4">
        <f t="shared" si="234"/>
        <v>48773.646654108292</v>
      </c>
      <c r="P835" s="4">
        <f t="shared" si="235"/>
        <v>11196.31450266407</v>
      </c>
      <c r="Q835" s="4">
        <f t="shared" si="235"/>
        <v>11196.31450266407</v>
      </c>
      <c r="R835" s="4">
        <f t="shared" si="236"/>
        <v>3653.3855569996808</v>
      </c>
      <c r="S835" s="4"/>
      <c r="T835" s="4"/>
      <c r="U835" s="4">
        <f t="shared" si="237"/>
        <v>1</v>
      </c>
      <c r="V835" s="4"/>
      <c r="W835" s="4"/>
      <c r="X835">
        <f>IF(front!E835&gt;$X$2,O835,P835)</f>
        <v>48773.646654108292</v>
      </c>
      <c r="Y835">
        <f t="shared" si="241"/>
        <v>48505.838220891441</v>
      </c>
      <c r="Z835">
        <f>SUMPRODUCT($B$7:$B$456,Y$7:Y$456,EXP(constants!$B$32+constants!$A$32*ABS($A$7:$A$456-$A835)))</f>
        <v>1.3766712133478328E-3</v>
      </c>
      <c r="AA835">
        <f t="shared" si="232"/>
        <v>48505.836844220226</v>
      </c>
      <c r="AB835">
        <f t="shared" si="238"/>
        <v>48501.679235200478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1.23311823286377E-5</v>
      </c>
      <c r="AL835" s="17">
        <f t="shared" si="233"/>
        <v>2.5424237929659652E-10</v>
      </c>
      <c r="AQ835">
        <f t="shared" si="240"/>
        <v>2.5424237929659652E-10</v>
      </c>
    </row>
    <row r="836" spans="1:43" x14ac:dyDescent="0.2">
      <c r="A836">
        <f>front!A836</f>
        <v>576.04</v>
      </c>
      <c r="B836" s="1">
        <f t="shared" si="239"/>
        <v>0.44999999999993179</v>
      </c>
      <c r="C836">
        <f>front!D836-front!B836</f>
        <v>28675.67</v>
      </c>
      <c r="D836" s="2">
        <f>front!E836-front!C836</f>
        <v>52446.400000000001</v>
      </c>
      <c r="E836" s="2">
        <f>IF(front!F836-front!C836&gt;0,front!F836-front!C836,0)</f>
        <v>52446.400000000001</v>
      </c>
      <c r="F836" s="2">
        <f>front!I836-front!H836</f>
        <v>22662.6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29323.834607684421</v>
      </c>
      <c r="J836" s="4">
        <f>D836/(constants!$A$4+constants!$B$4*data!D836+constants!$C$4*data!D836^2+constants!$D$4*data!D836^3+constants!$E$4*data!D836^4+constants!$F$4*data!D836^5+constants!$G$4*data!D836^6+constants!$H$4*data!D836^7)</f>
        <v>55189.451120660684</v>
      </c>
      <c r="K836" s="4">
        <f>E836/(constants!$A$4+constants!$B$4*data!E836+constants!$C$4*data!E836^2+constants!$D$4*data!E836^3+constants!$E$4*data!E836^4+constants!$F$4*data!E836^5+constants!$G$4*data!E836^6+constants!$H$4*data!E836^7)</f>
        <v>55189.451120660684</v>
      </c>
      <c r="L836" s="4">
        <f>F836/(constants!$A$4+constants!$B$4*data!F836+constants!$C$4*data!F836^2+constants!$D$4*data!F836^3+constants!$E$4*data!F836^4+constants!$F$4*data!F836^5+constants!$G$4*data!F836^6+constants!$H$4*data!F836^7)</f>
        <v>22987.626201064555</v>
      </c>
      <c r="M836" s="4"/>
      <c r="N836" s="4"/>
      <c r="O836" s="4">
        <f t="shared" si="234"/>
        <v>48873.057679474034</v>
      </c>
      <c r="P836" s="4">
        <f t="shared" si="235"/>
        <v>11037.890224132138</v>
      </c>
      <c r="Q836" s="4">
        <f t="shared" si="235"/>
        <v>11037.890224132138</v>
      </c>
      <c r="R836" s="4">
        <f t="shared" si="236"/>
        <v>3831.2710335107595</v>
      </c>
      <c r="S836" s="4"/>
      <c r="T836" s="4"/>
      <c r="U836" s="4">
        <f t="shared" si="237"/>
        <v>1</v>
      </c>
      <c r="V836" s="4"/>
      <c r="W836" s="4"/>
      <c r="X836">
        <f>IF(front!E836&gt;$X$2,O836,P836)</f>
        <v>48873.057679474034</v>
      </c>
      <c r="Y836">
        <f t="shared" si="241"/>
        <v>48605.249246257183</v>
      </c>
      <c r="Z836">
        <f>SUMPRODUCT($B$7:$B$456,Y$7:Y$456,EXP(constants!$B$32+constants!$A$32*ABS($A$7:$A$456-$A836)))</f>
        <v>1.3418810804820811E-3</v>
      </c>
      <c r="AA836">
        <f t="shared" si="232"/>
        <v>48605.247904376105</v>
      </c>
      <c r="AB836">
        <f t="shared" si="238"/>
        <v>48601.090295356356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1.2359114022185387E-5</v>
      </c>
      <c r="AL836" s="17">
        <f t="shared" si="233"/>
        <v>2.5429705274258534E-10</v>
      </c>
      <c r="AQ836">
        <f t="shared" si="240"/>
        <v>2.5429705274258534E-10</v>
      </c>
    </row>
    <row r="837" spans="1:43" x14ac:dyDescent="0.2">
      <c r="A837">
        <f>front!A837</f>
        <v>576.5</v>
      </c>
      <c r="B837" s="1">
        <f t="shared" si="239"/>
        <v>0.46000000000003638</v>
      </c>
      <c r="C837">
        <f>front!D837-front!B837</f>
        <v>28762.73</v>
      </c>
      <c r="D837" s="2">
        <f>front!E837-front!C837</f>
        <v>53442.2</v>
      </c>
      <c r="E837" s="2">
        <f>IF(front!F837-front!C837&gt;0,front!F837-front!C837,0)</f>
        <v>53442.2</v>
      </c>
      <c r="F837" s="2">
        <f>front!I837-front!H837</f>
        <v>27226.199999999997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29416.248976282579</v>
      </c>
      <c r="J837" s="4">
        <f>D837/(constants!$A$4+constants!$B$4*data!D837+constants!$C$4*data!D837^2+constants!$D$4*data!D837^3+constants!$E$4*data!D837^4+constants!$F$4*data!D837^5+constants!$G$4*data!D837^6+constants!$H$4*data!D837^7)</f>
        <v>56292.040035809267</v>
      </c>
      <c r="K837" s="4">
        <f>E837/(constants!$A$4+constants!$B$4*data!E837+constants!$C$4*data!E837^2+constants!$D$4*data!E837^3+constants!$E$4*data!E837^4+constants!$F$4*data!E837^5+constants!$G$4*data!E837^6+constants!$H$4*data!E837^7)</f>
        <v>56292.040035809267</v>
      </c>
      <c r="L837" s="4">
        <f>F837/(constants!$A$4+constants!$B$4*data!F837+constants!$C$4*data!F837^2+constants!$D$4*data!F837^3+constants!$E$4*data!F837^4+constants!$F$4*data!F837^5+constants!$G$4*data!F837^6+constants!$H$4*data!F837^7)</f>
        <v>27787.950101535425</v>
      </c>
      <c r="M837" s="4"/>
      <c r="N837" s="4"/>
      <c r="O837" s="4">
        <f t="shared" si="234"/>
        <v>49027.081627137632</v>
      </c>
      <c r="P837" s="4">
        <f t="shared" si="235"/>
        <v>11258.408007161852</v>
      </c>
      <c r="Q837" s="4">
        <f t="shared" si="235"/>
        <v>11258.408007161852</v>
      </c>
      <c r="R837" s="4">
        <f t="shared" si="236"/>
        <v>4631.3250169225712</v>
      </c>
      <c r="S837" s="4"/>
      <c r="T837" s="4"/>
      <c r="U837" s="4">
        <f t="shared" si="237"/>
        <v>1</v>
      </c>
      <c r="V837" s="4"/>
      <c r="W837" s="4"/>
      <c r="X837">
        <f>IF(front!E837&gt;$X$2,O837,P837)</f>
        <v>49027.081627137632</v>
      </c>
      <c r="Y837">
        <f t="shared" si="241"/>
        <v>48759.273193920781</v>
      </c>
      <c r="Z837">
        <f>SUMPRODUCT($B$7:$B$456,Y$7:Y$456,EXP(constants!$B$32+constants!$A$32*ABS($A$7:$A$456-$A837)))</f>
        <v>1.3072263741368518E-3</v>
      </c>
      <c r="AA837">
        <f t="shared" si="232"/>
        <v>48759.271886694405</v>
      </c>
      <c r="AB837">
        <f t="shared" si="238"/>
        <v>48755.114277674656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1.2387642940405598E-5</v>
      </c>
      <c r="AL837" s="17">
        <f t="shared" si="233"/>
        <v>2.540788412443122E-10</v>
      </c>
      <c r="AQ837">
        <f t="shared" si="240"/>
        <v>2.540788412443122E-10</v>
      </c>
    </row>
    <row r="838" spans="1:43" x14ac:dyDescent="0.2">
      <c r="A838">
        <f>front!A838</f>
        <v>576.96</v>
      </c>
      <c r="B838" s="1">
        <f t="shared" si="239"/>
        <v>0.46000000000003638</v>
      </c>
      <c r="C838">
        <f>front!D838-front!B838</f>
        <v>28842</v>
      </c>
      <c r="D838" s="2">
        <f>front!E838-front!C838</f>
        <v>51888.6</v>
      </c>
      <c r="E838" s="2">
        <f>IF(front!F838-front!C838&gt;0,front!F838-front!C838,0)</f>
        <v>51888.6</v>
      </c>
      <c r="F838" s="2">
        <f>front!I838-front!H838</f>
        <v>29581.4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29500.410277172396</v>
      </c>
      <c r="J838" s="4">
        <f>D838/(constants!$A$4+constants!$B$4*data!D838+constants!$C$4*data!D838^2+constants!$D$4*data!D838^3+constants!$E$4*data!D838^4+constants!$F$4*data!D838^5+constants!$G$4*data!D838^6+constants!$H$4*data!D838^7)</f>
        <v>54572.238908449406</v>
      </c>
      <c r="K838" s="4">
        <f>E838/(constants!$A$4+constants!$B$4*data!E838+constants!$C$4*data!E838^2+constants!$D$4*data!E838^3+constants!$E$4*data!E838^4+constants!$F$4*data!E838^5+constants!$G$4*data!E838^6+constants!$H$4*data!E838^7)</f>
        <v>54572.238908449406</v>
      </c>
      <c r="L838" s="4">
        <f>F838/(constants!$A$4+constants!$B$4*data!F838+constants!$C$4*data!F838^2+constants!$D$4*data!F838^3+constants!$E$4*data!F838^4+constants!$F$4*data!F838^5+constants!$G$4*data!F838^6+constants!$H$4*data!F838^7)</f>
        <v>30286.167946960828</v>
      </c>
      <c r="M838" s="4"/>
      <c r="N838" s="4"/>
      <c r="O838" s="4">
        <f t="shared" si="234"/>
        <v>49167.350461953989</v>
      </c>
      <c r="P838" s="4">
        <f t="shared" si="235"/>
        <v>10914.447781689882</v>
      </c>
      <c r="Q838" s="4">
        <f t="shared" si="235"/>
        <v>10914.447781689882</v>
      </c>
      <c r="R838" s="4">
        <f t="shared" si="236"/>
        <v>5047.6946578268053</v>
      </c>
      <c r="S838" s="4"/>
      <c r="T838" s="4"/>
      <c r="U838" s="4">
        <f t="shared" si="237"/>
        <v>1</v>
      </c>
      <c r="V838" s="4"/>
      <c r="W838" s="4"/>
      <c r="X838">
        <f>IF(front!E838&gt;$X$2,O838,P838)</f>
        <v>49167.350461953989</v>
      </c>
      <c r="Y838">
        <f t="shared" si="241"/>
        <v>48899.542028737138</v>
      </c>
      <c r="Z838">
        <f>SUMPRODUCT($B$7:$B$456,Y$7:Y$456,EXP(constants!$B$32+constants!$A$32*ABS($A$7:$A$456-$A838)))</f>
        <v>1.2734666417869652E-3</v>
      </c>
      <c r="AA838">
        <f t="shared" si="232"/>
        <v>48899.540755270493</v>
      </c>
      <c r="AB838">
        <f t="shared" si="238"/>
        <v>48895.383146250744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1.2416147901787537E-5</v>
      </c>
      <c r="AL838" s="17">
        <f t="shared" si="233"/>
        <v>2.5393292991793634E-10</v>
      </c>
      <c r="AQ838">
        <f t="shared" si="240"/>
        <v>2.5393292991793634E-10</v>
      </c>
    </row>
    <row r="839" spans="1:43" x14ac:dyDescent="0.2">
      <c r="A839">
        <f>front!A839</f>
        <v>577.41999999999996</v>
      </c>
      <c r="B839" s="1">
        <f t="shared" si="239"/>
        <v>0.45999999999992269</v>
      </c>
      <c r="C839">
        <f>front!D839-front!B839</f>
        <v>28967.87</v>
      </c>
      <c r="D839" s="2">
        <f>front!E839-front!C839</f>
        <v>52731.4</v>
      </c>
      <c r="E839" s="2">
        <f>IF(front!F839-front!C839&gt;0,front!F839-front!C839,0)</f>
        <v>52731.4</v>
      </c>
      <c r="F839" s="2">
        <f>front!I839-front!H839</f>
        <v>34596.6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29634.07835935229</v>
      </c>
      <c r="J839" s="4">
        <f>D839/(constants!$A$4+constants!$B$4*data!D839+constants!$C$4*data!D839^2+constants!$D$4*data!D839^3+constants!$E$4*data!D839^4+constants!$F$4*data!D839^5+constants!$G$4*data!D839^6+constants!$H$4*data!D839^7)</f>
        <v>55504.910496167628</v>
      </c>
      <c r="K839" s="4">
        <f>E839/(constants!$A$4+constants!$B$4*data!E839+constants!$C$4*data!E839^2+constants!$D$4*data!E839^3+constants!$E$4*data!E839^4+constants!$F$4*data!E839^5+constants!$G$4*data!E839^6+constants!$H$4*data!E839^7)</f>
        <v>55504.910496167628</v>
      </c>
      <c r="L839" s="4">
        <f>F839/(constants!$A$4+constants!$B$4*data!F839+constants!$C$4*data!F839^2+constants!$D$4*data!F839^3+constants!$E$4*data!F839^4+constants!$F$4*data!F839^5+constants!$G$4*data!F839^6+constants!$H$4*data!F839^7)</f>
        <v>35650.548956722778</v>
      </c>
      <c r="M839" s="4"/>
      <c r="N839" s="4"/>
      <c r="O839" s="4">
        <f t="shared" si="234"/>
        <v>49390.130598920485</v>
      </c>
      <c r="P839" s="4">
        <f t="shared" si="235"/>
        <v>11100.982099233526</v>
      </c>
      <c r="Q839" s="4">
        <f t="shared" si="235"/>
        <v>11100.982099233526</v>
      </c>
      <c r="R839" s="4">
        <f t="shared" si="236"/>
        <v>5941.7581594537969</v>
      </c>
      <c r="S839" s="4"/>
      <c r="T839" s="4"/>
      <c r="U839" s="4">
        <f t="shared" si="237"/>
        <v>1</v>
      </c>
      <c r="V839" s="4"/>
      <c r="W839" s="4"/>
      <c r="X839">
        <f>IF(front!E839&gt;$X$2,O839,P839)</f>
        <v>49390.130598920485</v>
      </c>
      <c r="Y839">
        <f t="shared" si="241"/>
        <v>49122.322165703634</v>
      </c>
      <c r="Z839">
        <f>SUMPRODUCT($B$7:$B$456,Y$7:Y$456,EXP(constants!$B$32+constants!$A$32*ABS($A$7:$A$456-$A839)))</f>
        <v>1.2405787703105239E-3</v>
      </c>
      <c r="AA839">
        <f t="shared" ref="AA839:AA902" si="242">Y839-Z839</f>
        <v>49122.320925124863</v>
      </c>
      <c r="AB839">
        <f t="shared" si="238"/>
        <v>49118.163316105114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1.2444628686708851E-5</v>
      </c>
      <c r="AL839" s="17">
        <f t="shared" ref="AL839:AL902" si="243">IF(AB839=0,0,AI839/AB839)</f>
        <v>2.5336103482982724E-10</v>
      </c>
      <c r="AQ839">
        <f t="shared" si="240"/>
        <v>2.5336103482982724E-10</v>
      </c>
    </row>
    <row r="840" spans="1:43" x14ac:dyDescent="0.2">
      <c r="A840">
        <f>front!A840</f>
        <v>577.87</v>
      </c>
      <c r="B840" s="1">
        <f t="shared" si="239"/>
        <v>0.45000000000004547</v>
      </c>
      <c r="C840">
        <f>front!D840-front!B840</f>
        <v>29065.13</v>
      </c>
      <c r="D840" s="2">
        <f>front!E840-front!C840</f>
        <v>52788.3</v>
      </c>
      <c r="E840" s="2">
        <f>IF(front!F840-front!C840&gt;0,front!F840-front!C840,0)</f>
        <v>52788.3</v>
      </c>
      <c r="F840" s="2">
        <f>front!I840-front!H840</f>
        <v>38007.199999999997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29737.390278296567</v>
      </c>
      <c r="J840" s="4">
        <f>D840/(constants!$A$4+constants!$B$4*data!D840+constants!$C$4*data!D840^2+constants!$D$4*data!D840^3+constants!$E$4*data!D840^4+constants!$F$4*data!D840^5+constants!$G$4*data!D840^6+constants!$H$4*data!D840^7)</f>
        <v>55567.900883840673</v>
      </c>
      <c r="K840" s="4">
        <f>E840/(constants!$A$4+constants!$B$4*data!E840+constants!$C$4*data!E840^2+constants!$D$4*data!E840^3+constants!$E$4*data!E840^4+constants!$F$4*data!E840^5+constants!$G$4*data!E840^6+constants!$H$4*data!E840^7)</f>
        <v>55567.900883840673</v>
      </c>
      <c r="L840" s="4">
        <f>F840/(constants!$A$4+constants!$B$4*data!F840+constants!$C$4*data!F840^2+constants!$D$4*data!F840^3+constants!$E$4*data!F840^4+constants!$F$4*data!F840^5+constants!$G$4*data!F840^6+constants!$H$4*data!F840^7)</f>
        <v>39333.673853504166</v>
      </c>
      <c r="M840" s="4"/>
      <c r="N840" s="4"/>
      <c r="O840" s="4">
        <f t="shared" ref="O840:O903" si="244">I840*1000/O$4</f>
        <v>49562.317130494281</v>
      </c>
      <c r="P840" s="4">
        <f t="shared" ref="P840:Q903" si="245">J840*1000/P$4</f>
        <v>11113.580176768135</v>
      </c>
      <c r="Q840" s="4">
        <f t="shared" si="245"/>
        <v>11113.580176768135</v>
      </c>
      <c r="R840" s="4">
        <f t="shared" ref="R840:R903" si="246">L840*1000/R$4</f>
        <v>6555.6123089173607</v>
      </c>
      <c r="S840" s="4"/>
      <c r="T840" s="4"/>
      <c r="U840" s="4">
        <f t="shared" ref="U840:U903" si="247">Q840/P840</f>
        <v>1</v>
      </c>
      <c r="V840" s="4"/>
      <c r="W840" s="4"/>
      <c r="X840">
        <f>IF(front!E840&gt;$X$2,O840,P840)</f>
        <v>49562.317130494281</v>
      </c>
      <c r="Y840">
        <f t="shared" si="241"/>
        <v>49294.50869727743</v>
      </c>
      <c r="Z840">
        <f>SUMPRODUCT($B$7:$B$456,Y$7:Y$456,EXP(constants!$B$32+constants!$A$32*ABS($A$7:$A$456-$A840)))</f>
        <v>1.2092278567219503E-3</v>
      </c>
      <c r="AA840">
        <f t="shared" si="242"/>
        <v>49294.507488049574</v>
      </c>
      <c r="AB840">
        <f t="shared" ref="AB840:AB903" si="248">IF((AA840-$AA$3)&gt;0,AA840-$AA$3,0)</f>
        <v>49290.349879029825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1.2472466720465544E-5</v>
      </c>
      <c r="AL840" s="17">
        <f t="shared" si="243"/>
        <v>2.5304074227665104E-10</v>
      </c>
      <c r="AQ840">
        <f t="shared" si="240"/>
        <v>2.5304074227665104E-10</v>
      </c>
    </row>
    <row r="841" spans="1:43" x14ac:dyDescent="0.2">
      <c r="A841">
        <f>front!A841</f>
        <v>578.33000000000004</v>
      </c>
      <c r="B841" s="1">
        <f t="shared" ref="B841:B904" si="249">A841-A840</f>
        <v>0.46000000000003638</v>
      </c>
      <c r="C841">
        <f>front!D841-front!B841</f>
        <v>29146.67</v>
      </c>
      <c r="D841" s="2">
        <f>front!E841-front!C841</f>
        <v>53177.2</v>
      </c>
      <c r="E841" s="2">
        <f>IF(front!F841-front!C841&gt;0,front!F841-front!C841,0)</f>
        <v>53177.2</v>
      </c>
      <c r="F841" s="2">
        <f>front!I841-front!H841</f>
        <v>31675.3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29824.021698975557</v>
      </c>
      <c r="J841" s="4">
        <f>D841/(constants!$A$4+constants!$B$4*data!D841+constants!$C$4*data!D841^2+constants!$D$4*data!D841^3+constants!$E$4*data!D841^4+constants!$F$4*data!D841^5+constants!$G$4*data!D841^6+constants!$H$4*data!D841^7)</f>
        <v>55998.516794882235</v>
      </c>
      <c r="K841" s="4">
        <f>E841/(constants!$A$4+constants!$B$4*data!E841+constants!$C$4*data!E841^2+constants!$D$4*data!E841^3+constants!$E$4*data!E841^4+constants!$F$4*data!E841^5+constants!$G$4*data!E841^6+constants!$H$4*data!E841^7)</f>
        <v>55998.516794882235</v>
      </c>
      <c r="L841" s="4">
        <f>F841/(constants!$A$4+constants!$B$4*data!F841+constants!$C$4*data!F841^2+constants!$D$4*data!F841^3+constants!$E$4*data!F841^4+constants!$F$4*data!F841^5+constants!$G$4*data!F841^6+constants!$H$4*data!F841^7)</f>
        <v>32518.487427713098</v>
      </c>
      <c r="M841" s="4"/>
      <c r="N841" s="4"/>
      <c r="O841" s="4">
        <f t="shared" si="244"/>
        <v>49706.702831625924</v>
      </c>
      <c r="P841" s="4">
        <f t="shared" si="245"/>
        <v>11199.703358976447</v>
      </c>
      <c r="Q841" s="4">
        <f t="shared" si="245"/>
        <v>11199.703358976447</v>
      </c>
      <c r="R841" s="4">
        <f t="shared" si="246"/>
        <v>5419.74790461885</v>
      </c>
      <c r="S841" s="4"/>
      <c r="T841" s="4"/>
      <c r="U841" s="4">
        <f t="shared" si="247"/>
        <v>1</v>
      </c>
      <c r="V841" s="4"/>
      <c r="W841" s="4"/>
      <c r="X841">
        <f>IF(front!E841&gt;$X$2,O841,P841)</f>
        <v>49706.702831625924</v>
      </c>
      <c r="Y841">
        <f t="shared" si="241"/>
        <v>49438.894398409073</v>
      </c>
      <c r="Z841">
        <f>SUMPRODUCT($B$7:$B$456,Y$7:Y$456,EXP(constants!$B$32+constants!$A$32*ABS($A$7:$A$456-$A841)))</f>
        <v>1.1779989819068169E-3</v>
      </c>
      <c r="AA841">
        <f t="shared" si="242"/>
        <v>49438.893220410093</v>
      </c>
      <c r="AB841">
        <f t="shared" si="248"/>
        <v>49434.735611390344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1.250089903563285E-5</v>
      </c>
      <c r="AL841" s="17">
        <f t="shared" si="243"/>
        <v>2.5287682600152302E-10</v>
      </c>
      <c r="AQ841">
        <f t="shared" si="240"/>
        <v>2.5287682600152302E-10</v>
      </c>
    </row>
    <row r="842" spans="1:43" x14ac:dyDescent="0.2">
      <c r="A842">
        <f>front!A842</f>
        <v>578.79</v>
      </c>
      <c r="B842" s="1">
        <f t="shared" si="249"/>
        <v>0.45999999999992269</v>
      </c>
      <c r="C842">
        <f>front!D842-front!B842</f>
        <v>29228.6</v>
      </c>
      <c r="D842" s="2">
        <f>front!E842-front!C842</f>
        <v>51839.3</v>
      </c>
      <c r="E842" s="2">
        <f>IF(front!F842-front!C842&gt;0,front!F842-front!C842,0)</f>
        <v>51839.3</v>
      </c>
      <c r="F842" s="2">
        <f>front!I842-front!H842</f>
        <v>24896.299999999996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29911.083684054516</v>
      </c>
      <c r="J842" s="4">
        <f>D842/(constants!$A$4+constants!$B$4*data!D842+constants!$C$4*data!D842^2+constants!$D$4*data!D842^3+constants!$E$4*data!D842^4+constants!$F$4*data!D842^5+constants!$G$4*data!D842^6+constants!$H$4*data!D842^7)</f>
        <v>54517.699755628833</v>
      </c>
      <c r="K842" s="4">
        <f>E842/(constants!$A$4+constants!$B$4*data!E842+constants!$C$4*data!E842^2+constants!$D$4*data!E842^3+constants!$E$4*data!E842^4+constants!$F$4*data!E842^5+constants!$G$4*data!E842^6+constants!$H$4*data!E842^7)</f>
        <v>54517.699755628833</v>
      </c>
      <c r="L842" s="4">
        <f>F842/(constants!$A$4+constants!$B$4*data!F842+constants!$C$4*data!F842^2+constants!$D$4*data!F842^3+constants!$E$4*data!F842^4+constants!$F$4*data!F842^5+constants!$G$4*data!F842^6+constants!$H$4*data!F842^7)</f>
        <v>25330.244820053904</v>
      </c>
      <c r="M842" s="4"/>
      <c r="N842" s="4"/>
      <c r="O842" s="4">
        <f t="shared" si="244"/>
        <v>49851.806140090863</v>
      </c>
      <c r="P842" s="4">
        <f t="shared" si="245"/>
        <v>10903.539951125766</v>
      </c>
      <c r="Q842" s="4">
        <f t="shared" si="245"/>
        <v>10903.539951125766</v>
      </c>
      <c r="R842" s="4">
        <f t="shared" si="246"/>
        <v>4221.7074700089843</v>
      </c>
      <c r="S842" s="4"/>
      <c r="T842" s="4"/>
      <c r="U842" s="4">
        <f t="shared" si="247"/>
        <v>1</v>
      </c>
      <c r="V842" s="4"/>
      <c r="W842" s="4"/>
      <c r="X842">
        <f>IF(front!E842&gt;$X$2,O842,P842)</f>
        <v>49851.806140090863</v>
      </c>
      <c r="Y842">
        <f t="shared" si="241"/>
        <v>49583.997706874012</v>
      </c>
      <c r="Z842">
        <f>SUMPRODUCT($B$7:$B$456,Y$7:Y$456,EXP(constants!$B$32+constants!$A$32*ABS($A$7:$A$456-$A842)))</f>
        <v>1.1475766073859059E-3</v>
      </c>
      <c r="AA842">
        <f t="shared" si="242"/>
        <v>49583.996559297404</v>
      </c>
      <c r="AB842">
        <f t="shared" si="248"/>
        <v>49579.838950277655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1.2529306527200969E-5</v>
      </c>
      <c r="AL842" s="17">
        <f t="shared" si="243"/>
        <v>2.5270970605141111E-10</v>
      </c>
      <c r="AQ842">
        <f t="shared" si="240"/>
        <v>2.5270970605141111E-10</v>
      </c>
    </row>
    <row r="843" spans="1:43" x14ac:dyDescent="0.2">
      <c r="A843">
        <f>front!A843</f>
        <v>579.24</v>
      </c>
      <c r="B843" s="1">
        <f t="shared" si="249"/>
        <v>0.45000000000004547</v>
      </c>
      <c r="C843">
        <f>front!D843-front!B843</f>
        <v>29274.2</v>
      </c>
      <c r="D843" s="2">
        <f>front!E843-front!C843</f>
        <v>52674.8</v>
      </c>
      <c r="E843" s="2">
        <f>IF(front!F843-front!C843&gt;0,front!F843-front!C843,0)</f>
        <v>52674.8</v>
      </c>
      <c r="F843" s="2">
        <f>front!I843-front!H843</f>
        <v>23398.400000000001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29959.547041267353</v>
      </c>
      <c r="J843" s="4">
        <f>D843/(constants!$A$4+constants!$B$4*data!D843+constants!$C$4*data!D843^2+constants!$D$4*data!D843^3+constants!$E$4*data!D843^4+constants!$F$4*data!D843^5+constants!$G$4*data!D843^6+constants!$H$4*data!D843^7)</f>
        <v>55442.255335789479</v>
      </c>
      <c r="K843" s="4">
        <f>E843/(constants!$A$4+constants!$B$4*data!E843+constants!$C$4*data!E843^2+constants!$D$4*data!E843^3+constants!$E$4*data!E843^4+constants!$F$4*data!E843^5+constants!$G$4*data!E843^6+constants!$H$4*data!E843^7)</f>
        <v>55442.255335789479</v>
      </c>
      <c r="L843" s="4">
        <f>F843/(constants!$A$4+constants!$B$4*data!F843+constants!$C$4*data!F843^2+constants!$D$4*data!F843^3+constants!$E$4*data!F843^4+constants!$F$4*data!F843^5+constants!$G$4*data!F843^6+constants!$H$4*data!F843^7)</f>
        <v>23757.770280553719</v>
      </c>
      <c r="M843" s="4"/>
      <c r="N843" s="4"/>
      <c r="O843" s="4">
        <f t="shared" si="244"/>
        <v>49932.57840211226</v>
      </c>
      <c r="P843" s="4">
        <f t="shared" si="245"/>
        <v>11088.451067157896</v>
      </c>
      <c r="Q843" s="4">
        <f t="shared" si="245"/>
        <v>11088.451067157896</v>
      </c>
      <c r="R843" s="4">
        <f t="shared" si="246"/>
        <v>3959.628380092287</v>
      </c>
      <c r="S843" s="4"/>
      <c r="T843" s="4"/>
      <c r="U843" s="4">
        <f t="shared" si="247"/>
        <v>1</v>
      </c>
      <c r="V843" s="4"/>
      <c r="W843" s="4"/>
      <c r="X843">
        <f>IF(front!E843&gt;$X$2,O843,P843)</f>
        <v>49932.57840211226</v>
      </c>
      <c r="Y843">
        <f t="shared" si="241"/>
        <v>49664.769968895409</v>
      </c>
      <c r="Z843">
        <f>SUMPRODUCT($B$7:$B$456,Y$7:Y$456,EXP(constants!$B$32+constants!$A$32*ABS($A$7:$A$456-$A843)))</f>
        <v>1.1185759700096767E-3</v>
      </c>
      <c r="AA843">
        <f t="shared" si="242"/>
        <v>49664.768850319437</v>
      </c>
      <c r="AB843">
        <f t="shared" si="248"/>
        <v>49660.611241299688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1.2557072238129189E-5</v>
      </c>
      <c r="AL843" s="17">
        <f t="shared" si="243"/>
        <v>2.5285778656880971E-10</v>
      </c>
      <c r="AQ843">
        <f t="shared" si="240"/>
        <v>2.5285778656880971E-10</v>
      </c>
    </row>
    <row r="844" spans="1:43" x14ac:dyDescent="0.2">
      <c r="A844">
        <f>front!A844</f>
        <v>579.70000000000005</v>
      </c>
      <c r="B844" s="1">
        <f t="shared" si="249"/>
        <v>0.46000000000003638</v>
      </c>
      <c r="C844">
        <f>front!D844-front!B844</f>
        <v>29441.67</v>
      </c>
      <c r="D844" s="2">
        <f>front!E844-front!C844</f>
        <v>52846.9</v>
      </c>
      <c r="E844" s="2">
        <f>IF(front!F844-front!C844&gt;0,front!F844-front!C844,0)</f>
        <v>52846.9</v>
      </c>
      <c r="F844" s="2">
        <f>front!I844-front!H844</f>
        <v>25600.699999999997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30137.57609387481</v>
      </c>
      <c r="J844" s="4">
        <f>D844/(constants!$A$4+constants!$B$4*data!D844+constants!$C$4*data!D844^2+constants!$D$4*data!D844^3+constants!$E$4*data!D844^4+constants!$F$4*data!D844^5+constants!$G$4*data!D844^6+constants!$H$4*data!D844^7)</f>
        <v>55632.776583555358</v>
      </c>
      <c r="K844" s="4">
        <f>E844/(constants!$A$4+constants!$B$4*data!E844+constants!$C$4*data!E844^2+constants!$D$4*data!E844^3+constants!$E$4*data!E844^4+constants!$F$4*data!E844^5+constants!$G$4*data!E844^6+constants!$H$4*data!E844^7)</f>
        <v>55632.776583555358</v>
      </c>
      <c r="L844" s="4">
        <f>F844/(constants!$A$4+constants!$B$4*data!F844+constants!$C$4*data!F844^2+constants!$D$4*data!F844^3+constants!$E$4*data!F844^4+constants!$F$4*data!F844^5+constants!$G$4*data!F844^6+constants!$H$4*data!F844^7)</f>
        <v>26071.80287347233</v>
      </c>
      <c r="M844" s="4"/>
      <c r="N844" s="4"/>
      <c r="O844" s="4">
        <f t="shared" si="244"/>
        <v>50229.293489791344</v>
      </c>
      <c r="P844" s="4">
        <f t="shared" si="245"/>
        <v>11126.555316711072</v>
      </c>
      <c r="Q844" s="4">
        <f t="shared" si="245"/>
        <v>11126.555316711072</v>
      </c>
      <c r="R844" s="4">
        <f t="shared" si="246"/>
        <v>4345.300478912055</v>
      </c>
      <c r="S844" s="4"/>
      <c r="T844" s="4"/>
      <c r="U844" s="4">
        <f t="shared" si="247"/>
        <v>1</v>
      </c>
      <c r="V844" s="4"/>
      <c r="W844" s="4"/>
      <c r="X844">
        <f>IF(front!E844&gt;$X$2,O844,P844)</f>
        <v>50229.293489791344</v>
      </c>
      <c r="Y844">
        <f t="shared" si="241"/>
        <v>49961.485056574493</v>
      </c>
      <c r="Z844">
        <f>SUMPRODUCT($B$7:$B$456,Y$7:Y$456,EXP(constants!$B$32+constants!$A$32*ABS($A$7:$A$456-$A844)))</f>
        <v>1.0896882225562364E-3</v>
      </c>
      <c r="AA844">
        <f t="shared" si="242"/>
        <v>49961.48396688627</v>
      </c>
      <c r="AB844">
        <f t="shared" si="248"/>
        <v>49957.326357866521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1.2585429990104226E-5</v>
      </c>
      <c r="AL844" s="17">
        <f t="shared" si="243"/>
        <v>2.5192360976144323E-10</v>
      </c>
      <c r="AQ844">
        <f t="shared" si="240"/>
        <v>2.5192360976144323E-10</v>
      </c>
    </row>
    <row r="845" spans="1:43" x14ac:dyDescent="0.2">
      <c r="A845">
        <f>front!A845</f>
        <v>580.16</v>
      </c>
      <c r="B845" s="1">
        <f t="shared" si="249"/>
        <v>0.45999999999992269</v>
      </c>
      <c r="C845">
        <f>front!D845-front!B845</f>
        <v>29540.530000000002</v>
      </c>
      <c r="D845" s="2">
        <f>front!E845-front!C845</f>
        <v>52414.400000000001</v>
      </c>
      <c r="E845" s="2">
        <f>IF(front!F845-front!C845&gt;0,front!F845-front!C845,0)</f>
        <v>52414.400000000001</v>
      </c>
      <c r="F845" s="2">
        <f>front!I845-front!H845</f>
        <v>27531.299999999996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30242.701046090919</v>
      </c>
      <c r="J845" s="4">
        <f>D845/(constants!$A$4+constants!$B$4*data!D845+constants!$C$4*data!D845^2+constants!$D$4*data!D845^3+constants!$E$4*data!D845^4+constants!$F$4*data!D845^5+constants!$G$4*data!D845^6+constants!$H$4*data!D845^7)</f>
        <v>55154.035724387431</v>
      </c>
      <c r="K845" s="4">
        <f>E845/(constants!$A$4+constants!$B$4*data!E845+constants!$C$4*data!E845^2+constants!$D$4*data!E845^3+constants!$E$4*data!E845^4+constants!$F$4*data!E845^5+constants!$G$4*data!E845^6+constants!$H$4*data!E845^7)</f>
        <v>55154.035724387431</v>
      </c>
      <c r="L845" s="4">
        <f>F845/(constants!$A$4+constants!$B$4*data!F845+constants!$C$4*data!F845^2+constants!$D$4*data!F845^3+constants!$E$4*data!F845^4+constants!$F$4*data!F845^5+constants!$G$4*data!F845^6+constants!$H$4*data!F845^7)</f>
        <v>28110.808365141806</v>
      </c>
      <c r="M845" s="4"/>
      <c r="N845" s="4"/>
      <c r="O845" s="4">
        <f t="shared" si="244"/>
        <v>50404.501743484863</v>
      </c>
      <c r="P845" s="4">
        <f t="shared" si="245"/>
        <v>11030.807144877486</v>
      </c>
      <c r="Q845" s="4">
        <f t="shared" si="245"/>
        <v>11030.807144877486</v>
      </c>
      <c r="R845" s="4">
        <f t="shared" si="246"/>
        <v>4685.134727523634</v>
      </c>
      <c r="S845" s="4"/>
      <c r="T845" s="4"/>
      <c r="U845" s="4">
        <f t="shared" si="247"/>
        <v>1</v>
      </c>
      <c r="V845" s="4"/>
      <c r="W845" s="4"/>
      <c r="X845">
        <f>IF(front!E845&gt;$X$2,O845,P845)</f>
        <v>50404.501743484863</v>
      </c>
      <c r="Y845">
        <f t="shared" si="241"/>
        <v>50136.693310268012</v>
      </c>
      <c r="Z845">
        <f>SUMPRODUCT($B$7:$B$456,Y$7:Y$456,EXP(constants!$B$32+constants!$A$32*ABS($A$7:$A$456-$A845)))</f>
        <v>1.0615465146882293E-3</v>
      </c>
      <c r="AA845">
        <f t="shared" si="242"/>
        <v>50136.692248721498</v>
      </c>
      <c r="AB845">
        <f t="shared" si="248"/>
        <v>50132.534639701749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1.2613762281840456E-5</v>
      </c>
      <c r="AL845" s="17">
        <f t="shared" si="243"/>
        <v>2.5160830930441658E-10</v>
      </c>
      <c r="AQ845">
        <f t="shared" ref="AQ845:AQ908" si="250">AL845</f>
        <v>2.5160830930441658E-10</v>
      </c>
    </row>
    <row r="846" spans="1:43" x14ac:dyDescent="0.2">
      <c r="A846">
        <f>front!A846</f>
        <v>580.61</v>
      </c>
      <c r="B846" s="1">
        <f t="shared" si="249"/>
        <v>0.45000000000004547</v>
      </c>
      <c r="C846">
        <f>front!D846-front!B846</f>
        <v>29650.94</v>
      </c>
      <c r="D846" s="2">
        <f>front!E846-front!C846</f>
        <v>52430.3</v>
      </c>
      <c r="E846" s="2">
        <f>IF(front!F846-front!C846&gt;0,front!F846-front!C846,0)</f>
        <v>52430.3</v>
      </c>
      <c r="F846" s="2">
        <f>front!I846-front!H846</f>
        <v>30127.3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30360.135810931723</v>
      </c>
      <c r="J846" s="4">
        <f>D846/(constants!$A$4+constants!$B$4*data!D846+constants!$C$4*data!D846^2+constants!$D$4*data!D846^3+constants!$E$4*data!D846^4+constants!$F$4*data!D846^5+constants!$G$4*data!D846^6+constants!$H$4*data!D846^7)</f>
        <v>55171.632636918002</v>
      </c>
      <c r="K846" s="4">
        <f>E846/(constants!$A$4+constants!$B$4*data!E846+constants!$C$4*data!E846^2+constants!$D$4*data!E846^3+constants!$E$4*data!E846^4+constants!$F$4*data!E846^5+constants!$G$4*data!E846^6+constants!$H$4*data!E846^7)</f>
        <v>55171.632636918002</v>
      </c>
      <c r="L846" s="4">
        <f>F846/(constants!$A$4+constants!$B$4*data!F846+constants!$C$4*data!F846^2+constants!$D$4*data!F846^3+constants!$E$4*data!F846^4+constants!$F$4*data!F846^5+constants!$G$4*data!F846^6+constants!$H$4*data!F846^7)</f>
        <v>30867.140465207445</v>
      </c>
      <c r="M846" s="4"/>
      <c r="N846" s="4"/>
      <c r="O846" s="4">
        <f t="shared" si="244"/>
        <v>50600.226351552876</v>
      </c>
      <c r="P846" s="4">
        <f t="shared" si="245"/>
        <v>11034.3265273836</v>
      </c>
      <c r="Q846" s="4">
        <f t="shared" si="245"/>
        <v>11034.3265273836</v>
      </c>
      <c r="R846" s="4">
        <f t="shared" si="246"/>
        <v>5144.5234108679078</v>
      </c>
      <c r="S846" s="4"/>
      <c r="T846" s="4"/>
      <c r="U846" s="4">
        <f t="shared" si="247"/>
        <v>1</v>
      </c>
      <c r="V846" s="4"/>
      <c r="W846" s="4"/>
      <c r="X846">
        <f>IF(front!E846&gt;$X$2,O846,P846)</f>
        <v>50600.226351552876</v>
      </c>
      <c r="Y846">
        <f t="shared" si="241"/>
        <v>50332.417918336025</v>
      </c>
      <c r="Z846">
        <f>SUMPRODUCT($B$7:$B$456,Y$7:Y$456,EXP(constants!$B$32+constants!$A$32*ABS($A$7:$A$456-$A846)))</f>
        <v>1.0347199609467752E-3</v>
      </c>
      <c r="AA846">
        <f t="shared" si="242"/>
        <v>50332.416883616061</v>
      </c>
      <c r="AB846">
        <f t="shared" si="248"/>
        <v>50328.259274596312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1.2641453815089928E-5</v>
      </c>
      <c r="AL846" s="17">
        <f t="shared" si="243"/>
        <v>2.5118003279463366E-10</v>
      </c>
      <c r="AQ846">
        <f t="shared" si="250"/>
        <v>2.5118003279463366E-10</v>
      </c>
    </row>
    <row r="847" spans="1:43" x14ac:dyDescent="0.2">
      <c r="A847">
        <f>front!A847</f>
        <v>581.07000000000005</v>
      </c>
      <c r="B847" s="1">
        <f t="shared" si="249"/>
        <v>0.46000000000003638</v>
      </c>
      <c r="C847">
        <f>front!D847-front!B847</f>
        <v>29689.07</v>
      </c>
      <c r="D847" s="2">
        <f>front!E847-front!C847</f>
        <v>52615.1</v>
      </c>
      <c r="E847" s="2">
        <f>IF(front!F847-front!C847&gt;0,front!F847-front!C847,0)</f>
        <v>52615.1</v>
      </c>
      <c r="F847" s="2">
        <f>front!I847-front!H847</f>
        <v>39259.4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30400.698633991658</v>
      </c>
      <c r="J847" s="4">
        <f>D847/(constants!$A$4+constants!$B$4*data!D847+constants!$C$4*data!D847^2+constants!$D$4*data!D847^3+constants!$E$4*data!D847^4+constants!$F$4*data!D847^5+constants!$G$4*data!D847^6+constants!$H$4*data!D847^7)</f>
        <v>55376.171834429122</v>
      </c>
      <c r="K847" s="4">
        <f>E847/(constants!$A$4+constants!$B$4*data!E847+constants!$C$4*data!E847^2+constants!$D$4*data!E847^3+constants!$E$4*data!E847^4+constants!$F$4*data!E847^5+constants!$G$4*data!E847^6+constants!$H$4*data!E847^7)</f>
        <v>55376.171834429122</v>
      </c>
      <c r="L847" s="4">
        <f>F847/(constants!$A$4+constants!$B$4*data!F847+constants!$C$4*data!F847^2+constants!$D$4*data!F847^3+constants!$E$4*data!F847^4+constants!$F$4*data!F847^5+constants!$G$4*data!F847^6+constants!$H$4*data!F847^7)</f>
        <v>40693.136298960279</v>
      </c>
      <c r="M847" s="4"/>
      <c r="N847" s="4"/>
      <c r="O847" s="4">
        <f t="shared" si="244"/>
        <v>50667.831056652765</v>
      </c>
      <c r="P847" s="4">
        <f t="shared" si="245"/>
        <v>11075.234366885825</v>
      </c>
      <c r="Q847" s="4">
        <f t="shared" si="245"/>
        <v>11075.234366885825</v>
      </c>
      <c r="R847" s="4">
        <f t="shared" si="246"/>
        <v>6782.1893831600464</v>
      </c>
      <c r="S847" s="4"/>
      <c r="T847" s="4"/>
      <c r="U847" s="4">
        <f t="shared" si="247"/>
        <v>1</v>
      </c>
      <c r="V847" s="4"/>
      <c r="W847" s="4"/>
      <c r="X847">
        <f>IF(front!E847&gt;$X$2,O847,P847)</f>
        <v>50667.831056652765</v>
      </c>
      <c r="Y847">
        <f t="shared" si="241"/>
        <v>50400.022623435914</v>
      </c>
      <c r="Z847">
        <f>SUMPRODUCT($B$7:$B$456,Y$7:Y$456,EXP(constants!$B$32+constants!$A$32*ABS($A$7:$A$456-$A847)))</f>
        <v>1.0079978341370915E-3</v>
      </c>
      <c r="AA847">
        <f t="shared" si="242"/>
        <v>50400.021615438083</v>
      </c>
      <c r="AB847">
        <f t="shared" si="248"/>
        <v>50395.864006418335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1.2669735118243644E-5</v>
      </c>
      <c r="AL847" s="17">
        <f t="shared" si="243"/>
        <v>2.5140426437832373E-10</v>
      </c>
      <c r="AQ847">
        <f t="shared" si="250"/>
        <v>2.5140426437832373E-10</v>
      </c>
    </row>
    <row r="848" spans="1:43" x14ac:dyDescent="0.2">
      <c r="A848">
        <f>front!A848</f>
        <v>581.53</v>
      </c>
      <c r="B848" s="1">
        <f t="shared" si="249"/>
        <v>0.45999999999992269</v>
      </c>
      <c r="C848">
        <f>front!D848-front!B848</f>
        <v>29791.140000000003</v>
      </c>
      <c r="D848" s="2">
        <f>front!E848-front!C848</f>
        <v>52587.3</v>
      </c>
      <c r="E848" s="2">
        <f>IF(front!F848-front!C848&gt;0,front!F848-front!C848,0)</f>
        <v>52587.3</v>
      </c>
      <c r="F848" s="2">
        <f>front!I848-front!H848</f>
        <v>46616.899999999994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30509.298282707274</v>
      </c>
      <c r="J848" s="4">
        <f>D848/(constants!$A$4+constants!$B$4*data!D848+constants!$C$4*data!D848^2+constants!$D$4*data!D848^3+constants!$E$4*data!D848^4+constants!$F$4*data!D848^5+constants!$G$4*data!D848^6+constants!$H$4*data!D848^7)</f>
        <v>55345.400420993166</v>
      </c>
      <c r="K848" s="4">
        <f>E848/(constants!$A$4+constants!$B$4*data!E848+constants!$C$4*data!E848^2+constants!$D$4*data!E848^3+constants!$E$4*data!E848^4+constants!$F$4*data!E848^5+constants!$G$4*data!E848^6+constants!$H$4*data!E848^7)</f>
        <v>55345.400420993166</v>
      </c>
      <c r="L848" s="4">
        <f>F848/(constants!$A$4+constants!$B$4*data!F848+constants!$C$4*data!F848^2+constants!$D$4*data!F848^3+constants!$E$4*data!F848^4+constants!$F$4*data!F848^5+constants!$G$4*data!F848^6+constants!$H$4*data!F848^7)</f>
        <v>48750.797953343288</v>
      </c>
      <c r="M848" s="4"/>
      <c r="N848" s="4"/>
      <c r="O848" s="4">
        <f t="shared" si="244"/>
        <v>50848.830471178793</v>
      </c>
      <c r="P848" s="4">
        <f t="shared" si="245"/>
        <v>11069.080084198633</v>
      </c>
      <c r="Q848" s="4">
        <f t="shared" si="245"/>
        <v>11069.080084198633</v>
      </c>
      <c r="R848" s="4">
        <f t="shared" si="246"/>
        <v>8125.132992223881</v>
      </c>
      <c r="S848" s="4"/>
      <c r="T848" s="4"/>
      <c r="U848" s="4">
        <f t="shared" si="247"/>
        <v>1</v>
      </c>
      <c r="V848" s="4"/>
      <c r="W848" s="4"/>
      <c r="X848">
        <f>IF(front!E848&gt;$X$2,O848,P848)</f>
        <v>50848.830471178793</v>
      </c>
      <c r="Y848">
        <f t="shared" si="241"/>
        <v>50581.022037961942</v>
      </c>
      <c r="Z848">
        <f>SUMPRODUCT($B$7:$B$456,Y$7:Y$456,EXP(constants!$B$32+constants!$A$32*ABS($A$7:$A$456-$A848)))</f>
        <v>9.8196581874710528E-4</v>
      </c>
      <c r="AA848">
        <f t="shared" si="242"/>
        <v>50581.021055996127</v>
      </c>
      <c r="AB848">
        <f t="shared" si="248"/>
        <v>50576.863446976378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1.2697990335104872E-5</v>
      </c>
      <c r="AL848" s="17">
        <f t="shared" si="243"/>
        <v>2.5106322278005936E-10</v>
      </c>
      <c r="AQ848">
        <f t="shared" si="250"/>
        <v>2.5106322278005936E-10</v>
      </c>
    </row>
    <row r="849" spans="1:43" x14ac:dyDescent="0.2">
      <c r="A849">
        <f>front!A849</f>
        <v>581.98</v>
      </c>
      <c r="B849" s="1">
        <f t="shared" si="249"/>
        <v>0.45000000000004547</v>
      </c>
      <c r="C849">
        <f>front!D849-front!B849</f>
        <v>29846.199999999997</v>
      </c>
      <c r="D849" s="2">
        <f>front!E849-front!C849</f>
        <v>52432.5</v>
      </c>
      <c r="E849" s="2">
        <f>IF(front!F849-front!C849&gt;0,front!F849-front!C849,0)</f>
        <v>52432.5</v>
      </c>
      <c r="F849" s="2">
        <f>front!I849-front!H849</f>
        <v>42244.4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30567.891011966174</v>
      </c>
      <c r="J849" s="4">
        <f>D849/(constants!$A$4+constants!$B$4*data!D849+constants!$C$4*data!D849^2+constants!$D$4*data!D849^3+constants!$E$4*data!D849^4+constants!$F$4*data!D849^5+constants!$G$4*data!D849^6+constants!$H$4*data!D849^7)</f>
        <v>55174.067447320289</v>
      </c>
      <c r="K849" s="4">
        <f>E849/(constants!$A$4+constants!$B$4*data!E849+constants!$C$4*data!E849^2+constants!$D$4*data!E849^3+constants!$E$4*data!E849^4+constants!$F$4*data!E849^5+constants!$G$4*data!E849^6+constants!$H$4*data!E849^7)</f>
        <v>55174.067447320289</v>
      </c>
      <c r="L849" s="4">
        <f>F849/(constants!$A$4+constants!$B$4*data!F849+constants!$C$4*data!F849^2+constants!$D$4*data!F849^3+constants!$E$4*data!F849^4+constants!$F$4*data!F849^5+constants!$G$4*data!F849^6+constants!$H$4*data!F849^7)</f>
        <v>43948.86500291244</v>
      </c>
      <c r="M849" s="4"/>
      <c r="N849" s="4"/>
      <c r="O849" s="4">
        <f t="shared" si="244"/>
        <v>50946.485019943619</v>
      </c>
      <c r="P849" s="4">
        <f t="shared" si="245"/>
        <v>11034.813489464059</v>
      </c>
      <c r="Q849" s="4">
        <f t="shared" si="245"/>
        <v>11034.813489464059</v>
      </c>
      <c r="R849" s="4">
        <f t="shared" si="246"/>
        <v>7324.8108338187403</v>
      </c>
      <c r="S849" s="4"/>
      <c r="T849" s="4"/>
      <c r="U849" s="4">
        <f t="shared" si="247"/>
        <v>1</v>
      </c>
      <c r="V849" s="4"/>
      <c r="W849" s="4"/>
      <c r="X849">
        <f>IF(front!E849&gt;$X$2,O849,P849)</f>
        <v>50946.485019943619</v>
      </c>
      <c r="Y849">
        <f t="shared" si="241"/>
        <v>50678.676586726768</v>
      </c>
      <c r="Z849">
        <f>SUMPRODUCT($B$7:$B$456,Y$7:Y$456,EXP(constants!$B$32+constants!$A$32*ABS($A$7:$A$456-$A849)))</f>
        <v>9.5715036464839669E-4</v>
      </c>
      <c r="AA849">
        <f t="shared" si="242"/>
        <v>50678.675629576406</v>
      </c>
      <c r="AB849">
        <f t="shared" si="248"/>
        <v>50674.518020556658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1.2725605866660655E-5</v>
      </c>
      <c r="AL849" s="17">
        <f t="shared" si="243"/>
        <v>2.5112435921932947E-10</v>
      </c>
      <c r="AQ849">
        <f t="shared" si="250"/>
        <v>2.5112435921932947E-10</v>
      </c>
    </row>
    <row r="850" spans="1:43" x14ac:dyDescent="0.2">
      <c r="A850">
        <f>front!A850</f>
        <v>582.44000000000005</v>
      </c>
      <c r="B850" s="1">
        <f t="shared" si="249"/>
        <v>0.46000000000003638</v>
      </c>
      <c r="C850">
        <f>front!D850-front!B850</f>
        <v>29957.260000000002</v>
      </c>
      <c r="D850" s="2">
        <f>front!E850-front!C850</f>
        <v>52680.800000000003</v>
      </c>
      <c r="E850" s="2">
        <f>IF(front!F850-front!C850&gt;0,front!F850-front!C850,0)</f>
        <v>52680.800000000003</v>
      </c>
      <c r="F850" s="2">
        <f>front!I850-front!H850</f>
        <v>34350.600000000006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30686.09898266042</v>
      </c>
      <c r="J850" s="4">
        <f>D850/(constants!$A$4+constants!$B$4*data!D850+constants!$C$4*data!D850^2+constants!$D$4*data!D850^3+constants!$E$4*data!D850^4+constants!$F$4*data!D850^5+constants!$G$4*data!D850^6+constants!$H$4*data!D850^7)</f>
        <v>55448.897080118229</v>
      </c>
      <c r="K850" s="4">
        <f>E850/(constants!$A$4+constants!$B$4*data!E850+constants!$C$4*data!E850^2+constants!$D$4*data!E850^3+constants!$E$4*data!E850^4+constants!$F$4*data!E850^5+constants!$G$4*data!E850^6+constants!$H$4*data!E850^7)</f>
        <v>55448.897080118229</v>
      </c>
      <c r="L850" s="4">
        <f>F850/(constants!$A$4+constants!$B$4*data!F850+constants!$C$4*data!F850^2+constants!$D$4*data!F850^3+constants!$E$4*data!F850^4+constants!$F$4*data!F850^5+constants!$G$4*data!F850^6+constants!$H$4*data!F850^7)</f>
        <v>35386.001195874582</v>
      </c>
      <c r="M850" s="4"/>
      <c r="N850" s="4"/>
      <c r="O850" s="4">
        <f t="shared" si="244"/>
        <v>51143.498304434033</v>
      </c>
      <c r="P850" s="4">
        <f t="shared" si="245"/>
        <v>11089.779416023646</v>
      </c>
      <c r="Q850" s="4">
        <f t="shared" si="245"/>
        <v>11089.779416023646</v>
      </c>
      <c r="R850" s="4">
        <f t="shared" si="246"/>
        <v>5897.6668659790967</v>
      </c>
      <c r="S850" s="4"/>
      <c r="T850" s="4"/>
      <c r="U850" s="4">
        <f t="shared" si="247"/>
        <v>1</v>
      </c>
      <c r="V850" s="4"/>
      <c r="W850" s="4"/>
      <c r="X850">
        <f>IF(front!E850&gt;$X$2,O850,P850)</f>
        <v>51143.498304434033</v>
      </c>
      <c r="Y850">
        <f t="shared" si="241"/>
        <v>50875.689871217182</v>
      </c>
      <c r="Z850">
        <f>SUMPRODUCT($B$7:$B$456,Y$7:Y$456,EXP(constants!$B$32+constants!$A$32*ABS($A$7:$A$456-$A850)))</f>
        <v>9.3243150893340047E-4</v>
      </c>
      <c r="AA850">
        <f t="shared" si="242"/>
        <v>50875.688938785672</v>
      </c>
      <c r="AB850">
        <f t="shared" si="248"/>
        <v>50871.531329765923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1.2753808866965105E-5</v>
      </c>
      <c r="AL850" s="17">
        <f t="shared" si="243"/>
        <v>2.5070621099040126E-10</v>
      </c>
      <c r="AQ850">
        <f t="shared" si="250"/>
        <v>2.5070621099040126E-10</v>
      </c>
    </row>
    <row r="851" spans="1:43" x14ac:dyDescent="0.2">
      <c r="A851">
        <f>front!A851</f>
        <v>582.89</v>
      </c>
      <c r="B851" s="1">
        <f t="shared" si="249"/>
        <v>0.44999999999993179</v>
      </c>
      <c r="C851">
        <f>front!D851-front!B851</f>
        <v>30057.940000000002</v>
      </c>
      <c r="D851" s="2">
        <f>front!E851-front!C851</f>
        <v>53179.7</v>
      </c>
      <c r="E851" s="2">
        <f>IF(front!F851-front!C851&gt;0,front!F851-front!C851,0)</f>
        <v>53179.7</v>
      </c>
      <c r="F851" s="2">
        <f>front!I851-front!H851</f>
        <v>26280.299999999996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30793.284521749851</v>
      </c>
      <c r="J851" s="4">
        <f>D851/(constants!$A$4+constants!$B$4*data!D851+constants!$C$4*data!D851^2+constants!$D$4*data!D851^3+constants!$E$4*data!D851^4+constants!$F$4*data!D851^5+constants!$G$4*data!D851^6+constants!$H$4*data!D851^7)</f>
        <v>56001.285493723466</v>
      </c>
      <c r="K851" s="4">
        <f>E851/(constants!$A$4+constants!$B$4*data!E851+constants!$C$4*data!E851^2+constants!$D$4*data!E851^3+constants!$E$4*data!E851^4+constants!$F$4*data!E851^5+constants!$G$4*data!E851^6+constants!$H$4*data!E851^7)</f>
        <v>56001.285493723466</v>
      </c>
      <c r="L851" s="4">
        <f>F851/(constants!$A$4+constants!$B$4*data!F851+constants!$C$4*data!F851^2+constants!$D$4*data!F851^3+constants!$E$4*data!F851^4+constants!$F$4*data!F851^5+constants!$G$4*data!F851^6+constants!$H$4*data!F851^7)</f>
        <v>26788.480527439719</v>
      </c>
      <c r="M851" s="4"/>
      <c r="N851" s="4"/>
      <c r="O851" s="4">
        <f t="shared" si="244"/>
        <v>51322.140869583083</v>
      </c>
      <c r="P851" s="4">
        <f t="shared" si="245"/>
        <v>11200.257098744694</v>
      </c>
      <c r="Q851" s="4">
        <f t="shared" si="245"/>
        <v>11200.257098744694</v>
      </c>
      <c r="R851" s="4">
        <f t="shared" si="246"/>
        <v>4464.7467545732861</v>
      </c>
      <c r="S851" s="4"/>
      <c r="T851" s="4"/>
      <c r="U851" s="4">
        <f t="shared" si="247"/>
        <v>1</v>
      </c>
      <c r="V851" s="4"/>
      <c r="W851" s="4"/>
      <c r="X851">
        <f>IF(front!E851&gt;$X$2,O851,P851)</f>
        <v>51322.140869583083</v>
      </c>
      <c r="Y851">
        <f t="shared" si="241"/>
        <v>51054.332436366232</v>
      </c>
      <c r="Z851">
        <f>SUMPRODUCT($B$7:$B$456,Y$7:Y$456,EXP(constants!$B$32+constants!$A$32*ABS($A$7:$A$456-$A851)))</f>
        <v>9.0886784625963881E-4</v>
      </c>
      <c r="AA851">
        <f t="shared" si="242"/>
        <v>51054.331527498383</v>
      </c>
      <c r="AB851">
        <f t="shared" si="248"/>
        <v>51050.173918478635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1.278137292271375E-5</v>
      </c>
      <c r="AL851" s="17">
        <f t="shared" si="243"/>
        <v>2.5036884189903369E-10</v>
      </c>
      <c r="AQ851">
        <f t="shared" si="250"/>
        <v>2.5036884189903369E-10</v>
      </c>
    </row>
    <row r="852" spans="1:43" x14ac:dyDescent="0.2">
      <c r="A852">
        <f>front!A852</f>
        <v>583.35</v>
      </c>
      <c r="B852" s="1">
        <f t="shared" si="249"/>
        <v>0.46000000000003638</v>
      </c>
      <c r="C852">
        <f>front!D852-front!B852</f>
        <v>30188.999999999996</v>
      </c>
      <c r="D852" s="2">
        <f>front!E852-front!C852</f>
        <v>52630.6</v>
      </c>
      <c r="E852" s="2">
        <f>IF(front!F852-front!C852&gt;0,front!F852-front!C852,0)</f>
        <v>52630.6</v>
      </c>
      <c r="F852" s="2">
        <f>front!I852-front!H852</f>
        <v>21515.299999999996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30932.849601412716</v>
      </c>
      <c r="J852" s="4">
        <f>D852/(constants!$A$4+constants!$B$4*data!D852+constants!$C$4*data!D852^2+constants!$D$4*data!D852^3+constants!$E$4*data!D852^4+constants!$F$4*data!D852^5+constants!$G$4*data!D852^6+constants!$H$4*data!D852^7)</f>
        <v>55393.328870265817</v>
      </c>
      <c r="K852" s="4">
        <f>E852/(constants!$A$4+constants!$B$4*data!E852+constants!$C$4*data!E852^2+constants!$D$4*data!E852^3+constants!$E$4*data!E852^4+constants!$F$4*data!E852^5+constants!$G$4*data!E852^6+constants!$H$4*data!E852^7)</f>
        <v>55393.328870265817</v>
      </c>
      <c r="L852" s="4">
        <f>F852/(constants!$A$4+constants!$B$4*data!F852+constants!$C$4*data!F852^2+constants!$D$4*data!F852^3+constants!$E$4*data!F852^4+constants!$F$4*data!F852^5+constants!$G$4*data!F852^6+constants!$H$4*data!F852^7)</f>
        <v>21789.904439128302</v>
      </c>
      <c r="M852" s="4"/>
      <c r="N852" s="4"/>
      <c r="O852" s="4">
        <f t="shared" si="244"/>
        <v>51554.749335687862</v>
      </c>
      <c r="P852" s="4">
        <f t="shared" si="245"/>
        <v>11078.665774053165</v>
      </c>
      <c r="Q852" s="4">
        <f t="shared" si="245"/>
        <v>11078.665774053165</v>
      </c>
      <c r="R852" s="4">
        <f t="shared" si="246"/>
        <v>3631.6507398547169</v>
      </c>
      <c r="S852" s="4"/>
      <c r="T852" s="4"/>
      <c r="U852" s="4">
        <f t="shared" si="247"/>
        <v>1</v>
      </c>
      <c r="V852" s="4"/>
      <c r="W852" s="4"/>
      <c r="X852">
        <f>IF(front!E852&gt;$X$2,O852,P852)</f>
        <v>51554.749335687862</v>
      </c>
      <c r="Y852">
        <f t="shared" si="241"/>
        <v>51286.940902471011</v>
      </c>
      <c r="Z852">
        <f>SUMPRODUCT($B$7:$B$456,Y$7:Y$456,EXP(constants!$B$32+constants!$A$32*ABS($A$7:$A$456-$A852)))</f>
        <v>8.8539590915815314E-4</v>
      </c>
      <c r="AA852">
        <f t="shared" si="242"/>
        <v>51286.940017075103</v>
      </c>
      <c r="AB852">
        <f t="shared" si="248"/>
        <v>51282.782408055355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1.2809522902495863E-5</v>
      </c>
      <c r="AL852" s="17">
        <f t="shared" si="243"/>
        <v>2.4978213546548481E-10</v>
      </c>
      <c r="AQ852">
        <f t="shared" si="250"/>
        <v>2.4978213546548481E-10</v>
      </c>
    </row>
    <row r="853" spans="1:43" x14ac:dyDescent="0.2">
      <c r="A853">
        <f>front!A853</f>
        <v>583.80999999999995</v>
      </c>
      <c r="B853" s="1">
        <f t="shared" si="249"/>
        <v>0.45999999999992269</v>
      </c>
      <c r="C853">
        <f>front!D853-front!B853</f>
        <v>30259.659999999996</v>
      </c>
      <c r="D853" s="2">
        <f>front!E853-front!C853</f>
        <v>52383</v>
      </c>
      <c r="E853" s="2">
        <f>IF(front!F853-front!C853&gt;0,front!F853-front!C853,0)</f>
        <v>52383</v>
      </c>
      <c r="F853" s="2">
        <f>front!I853-front!H853</f>
        <v>21569.7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31008.11217482368</v>
      </c>
      <c r="J853" s="4">
        <f>D853/(constants!$A$4+constants!$B$4*data!D853+constants!$C$4*data!D853^2+constants!$D$4*data!D853^3+constants!$E$4*data!D853^4+constants!$F$4*data!D853^5+constants!$G$4*data!D853^6+constants!$H$4*data!D853^7)</f>
        <v>55119.285237397773</v>
      </c>
      <c r="K853" s="4">
        <f>E853/(constants!$A$4+constants!$B$4*data!E853+constants!$C$4*data!E853^2+constants!$D$4*data!E853^3+constants!$E$4*data!E853^4+constants!$F$4*data!E853^5+constants!$G$4*data!E853^6+constants!$H$4*data!E853^7)</f>
        <v>55119.285237397773</v>
      </c>
      <c r="L853" s="4">
        <f>F853/(constants!$A$4+constants!$B$4*data!F853+constants!$C$4*data!F853^2+constants!$D$4*data!F853^3+constants!$E$4*data!F853^4+constants!$F$4*data!F853^5+constants!$G$4*data!F853^6+constants!$H$4*data!F853^7)</f>
        <v>21846.607271492943</v>
      </c>
      <c r="M853" s="4"/>
      <c r="N853" s="4"/>
      <c r="O853" s="4">
        <f t="shared" si="244"/>
        <v>51680.186958039463</v>
      </c>
      <c r="P853" s="4">
        <f t="shared" si="245"/>
        <v>11023.857047479554</v>
      </c>
      <c r="Q853" s="4">
        <f t="shared" si="245"/>
        <v>11023.857047479554</v>
      </c>
      <c r="R853" s="4">
        <f t="shared" si="246"/>
        <v>3641.1012119154907</v>
      </c>
      <c r="S853" s="4"/>
      <c r="T853" s="4"/>
      <c r="U853" s="4">
        <f t="shared" si="247"/>
        <v>1</v>
      </c>
      <c r="V853" s="4"/>
      <c r="W853" s="4"/>
      <c r="X853">
        <f>IF(front!E853&gt;$X$2,O853,P853)</f>
        <v>51680.186958039463</v>
      </c>
      <c r="Y853">
        <f t="shared" si="241"/>
        <v>51412.378524822612</v>
      </c>
      <c r="Z853">
        <f>SUMPRODUCT($B$7:$B$456,Y$7:Y$456,EXP(constants!$B$32+constants!$A$32*ABS($A$7:$A$456-$A853)))</f>
        <v>8.6253014580741478E-4</v>
      </c>
      <c r="AA853">
        <f t="shared" si="242"/>
        <v>51412.377662292463</v>
      </c>
      <c r="AB853">
        <f t="shared" si="248"/>
        <v>51408.220053272715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1.2837645777753896E-5</v>
      </c>
      <c r="AL853" s="17">
        <f t="shared" si="243"/>
        <v>2.4971970950269529E-10</v>
      </c>
      <c r="AQ853">
        <f t="shared" si="250"/>
        <v>2.4971970950269529E-10</v>
      </c>
    </row>
    <row r="854" spans="1:43" x14ac:dyDescent="0.2">
      <c r="A854">
        <f>front!A854</f>
        <v>584.26</v>
      </c>
      <c r="B854" s="1">
        <f t="shared" si="249"/>
        <v>0.45000000000004547</v>
      </c>
      <c r="C854">
        <f>front!D854-front!B854</f>
        <v>30363.870000000003</v>
      </c>
      <c r="D854" s="2">
        <f>front!E854-front!C854</f>
        <v>52694.7</v>
      </c>
      <c r="E854" s="2">
        <f>IF(front!F854-front!C854&gt;0,front!F854-front!C854,0)</f>
        <v>52694.7</v>
      </c>
      <c r="F854" s="2">
        <f>front!I854-front!H854</f>
        <v>25036.5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31119.131976073404</v>
      </c>
      <c r="J854" s="4">
        <f>D854/(constants!$A$4+constants!$B$4*data!D854+constants!$C$4*data!D854^2+constants!$D$4*data!D854^3+constants!$E$4*data!D854^4+constants!$F$4*data!D854^5+constants!$G$4*data!D854^6+constants!$H$4*data!D854^7)</f>
        <v>55464.283919791138</v>
      </c>
      <c r="K854" s="4">
        <f>E854/(constants!$A$4+constants!$B$4*data!E854+constants!$C$4*data!E854^2+constants!$D$4*data!E854^3+constants!$E$4*data!E854^4+constants!$F$4*data!E854^5+constants!$G$4*data!E854^6+constants!$H$4*data!E854^7)</f>
        <v>55464.283919791138</v>
      </c>
      <c r="L854" s="4">
        <f>F854/(constants!$A$4+constants!$B$4*data!F854+constants!$C$4*data!F854^2+constants!$D$4*data!F854^3+constants!$E$4*data!F854^4+constants!$F$4*data!F854^5+constants!$G$4*data!F854^6+constants!$H$4*data!F854^7)</f>
        <v>25477.735972741259</v>
      </c>
      <c r="M854" s="4"/>
      <c r="N854" s="4"/>
      <c r="O854" s="4">
        <f t="shared" si="244"/>
        <v>51865.21996012234</v>
      </c>
      <c r="P854" s="4">
        <f t="shared" si="245"/>
        <v>11092.856783958228</v>
      </c>
      <c r="Q854" s="4">
        <f t="shared" si="245"/>
        <v>11092.856783958228</v>
      </c>
      <c r="R854" s="4">
        <f t="shared" si="246"/>
        <v>4246.2893287902098</v>
      </c>
      <c r="S854" s="4"/>
      <c r="T854" s="4"/>
      <c r="U854" s="4">
        <f t="shared" si="247"/>
        <v>1</v>
      </c>
      <c r="V854" s="4"/>
      <c r="W854" s="4"/>
      <c r="X854">
        <f>IF(front!E854&gt;$X$2,O854,P854)</f>
        <v>51865.21996012234</v>
      </c>
      <c r="Y854">
        <f t="shared" si="241"/>
        <v>51597.411526905489</v>
      </c>
      <c r="Z854">
        <f>SUMPRODUCT($B$7:$B$456,Y$7:Y$456,EXP(constants!$B$32+constants!$A$32*ABS($A$7:$A$456-$A854)))</f>
        <v>8.4073297442588315E-4</v>
      </c>
      <c r="AA854">
        <f t="shared" si="242"/>
        <v>51597.410686172516</v>
      </c>
      <c r="AB854">
        <f t="shared" si="248"/>
        <v>51593.253077152767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1.2865130865195807E-5</v>
      </c>
      <c r="AL854" s="17">
        <f t="shared" si="243"/>
        <v>2.4935684605809285E-10</v>
      </c>
      <c r="AQ854">
        <f t="shared" si="250"/>
        <v>2.4935684605809285E-10</v>
      </c>
    </row>
    <row r="855" spans="1:43" x14ac:dyDescent="0.2">
      <c r="A855">
        <f>front!A855</f>
        <v>584.72</v>
      </c>
      <c r="B855" s="1">
        <f t="shared" si="249"/>
        <v>0.46000000000003638</v>
      </c>
      <c r="C855">
        <f>front!D855-front!B855</f>
        <v>30402.670000000002</v>
      </c>
      <c r="D855" s="2">
        <f>front!E855-front!C855</f>
        <v>52215.7</v>
      </c>
      <c r="E855" s="2">
        <f>IF(front!F855-front!C855&gt;0,front!F855-front!C855,0)</f>
        <v>52215.7</v>
      </c>
      <c r="F855" s="2">
        <f>front!I855-front!H855</f>
        <v>30342.6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31160.474098131068</v>
      </c>
      <c r="J855" s="4">
        <f>D855/(constants!$A$4+constants!$B$4*data!D855+constants!$C$4*data!D855^2+constants!$D$4*data!D855^3+constants!$E$4*data!D855^4+constants!$F$4*data!D855^5+constants!$G$4*data!D855^6+constants!$H$4*data!D855^7)</f>
        <v>54934.147965229087</v>
      </c>
      <c r="K855" s="4">
        <f>E855/(constants!$A$4+constants!$B$4*data!E855+constants!$C$4*data!E855^2+constants!$D$4*data!E855^3+constants!$E$4*data!E855^4+constants!$F$4*data!E855^5+constants!$G$4*data!E855^6+constants!$H$4*data!E855^7)</f>
        <v>54934.147965229087</v>
      </c>
      <c r="L855" s="4">
        <f>F855/(constants!$A$4+constants!$B$4*data!F855+constants!$C$4*data!F855^2+constants!$D$4*data!F855^3+constants!$E$4*data!F855^4+constants!$F$4*data!F855^5+constants!$G$4*data!F855^6+constants!$H$4*data!F855^7)</f>
        <v>31096.469929135201</v>
      </c>
      <c r="M855" s="4"/>
      <c r="N855" s="4"/>
      <c r="O855" s="4">
        <f t="shared" si="244"/>
        <v>51934.123496885113</v>
      </c>
      <c r="P855" s="4">
        <f t="shared" si="245"/>
        <v>10986.829593045817</v>
      </c>
      <c r="Q855" s="4">
        <f t="shared" si="245"/>
        <v>10986.829593045817</v>
      </c>
      <c r="R855" s="4">
        <f t="shared" si="246"/>
        <v>5182.7449881891998</v>
      </c>
      <c r="S855" s="4"/>
      <c r="T855" s="4"/>
      <c r="U855" s="4">
        <f t="shared" si="247"/>
        <v>1</v>
      </c>
      <c r="V855" s="4"/>
      <c r="W855" s="4"/>
      <c r="X855">
        <f>IF(front!E855&gt;$X$2,O855,P855)</f>
        <v>51934.123496885113</v>
      </c>
      <c r="Y855">
        <f t="shared" si="241"/>
        <v>51666.315063668262</v>
      </c>
      <c r="Z855">
        <f>SUMPRODUCT($B$7:$B$456,Y$7:Y$456,EXP(constants!$B$32+constants!$A$32*ABS($A$7:$A$456-$A855)))</f>
        <v>8.1902065224826262E-4</v>
      </c>
      <c r="AA855">
        <f t="shared" si="242"/>
        <v>51666.314244647612</v>
      </c>
      <c r="AB855">
        <f t="shared" si="248"/>
        <v>51662.156635627864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1.2893199527264724E-5</v>
      </c>
      <c r="AL855" s="17">
        <f t="shared" si="243"/>
        <v>2.4956758228658935E-10</v>
      </c>
      <c r="AQ855">
        <f t="shared" si="250"/>
        <v>2.4956758228658935E-10</v>
      </c>
    </row>
    <row r="856" spans="1:43" x14ac:dyDescent="0.2">
      <c r="A856">
        <f>front!A856</f>
        <v>585.17999999999995</v>
      </c>
      <c r="B856" s="1">
        <f t="shared" si="249"/>
        <v>0.45999999999992269</v>
      </c>
      <c r="C856">
        <f>front!D856-front!B856</f>
        <v>30513.34</v>
      </c>
      <c r="D856" s="2">
        <f>front!E856-front!C856</f>
        <v>52917.599999999999</v>
      </c>
      <c r="E856" s="2">
        <f>IF(front!F856-front!C856&gt;0,front!F856-front!C856,0)</f>
        <v>52917.599999999999</v>
      </c>
      <c r="F856" s="2">
        <f>front!I856-front!H856</f>
        <v>34410.9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31278.414898145311</v>
      </c>
      <c r="J856" s="4">
        <f>D856/(constants!$A$4+constants!$B$4*data!D856+constants!$C$4*data!D856^2+constants!$D$4*data!D856^3+constants!$E$4*data!D856^4+constants!$F$4*data!D856^5+constants!$G$4*data!D856^6+constants!$H$4*data!D856^7)</f>
        <v>55711.052743998698</v>
      </c>
      <c r="K856" s="4">
        <f>E856/(constants!$A$4+constants!$B$4*data!E856+constants!$C$4*data!E856^2+constants!$D$4*data!E856^3+constants!$E$4*data!E856^4+constants!$F$4*data!E856^5+constants!$G$4*data!E856^6+constants!$H$4*data!E856^7)</f>
        <v>55711.052743998698</v>
      </c>
      <c r="L856" s="4">
        <f>F856/(constants!$A$4+constants!$B$4*data!F856+constants!$C$4*data!F856^2+constants!$D$4*data!F856^3+constants!$E$4*data!F856^4+constants!$F$4*data!F856^5+constants!$G$4*data!F856^6+constants!$H$4*data!F856^7)</f>
        <v>35450.833953109359</v>
      </c>
      <c r="M856" s="4"/>
      <c r="N856" s="4"/>
      <c r="O856" s="4">
        <f t="shared" si="244"/>
        <v>52130.691496908854</v>
      </c>
      <c r="P856" s="4">
        <f t="shared" si="245"/>
        <v>11142.21054879974</v>
      </c>
      <c r="Q856" s="4">
        <f t="shared" si="245"/>
        <v>11142.21054879974</v>
      </c>
      <c r="R856" s="4">
        <f t="shared" si="246"/>
        <v>5908.4723255182271</v>
      </c>
      <c r="S856" s="4"/>
      <c r="T856" s="4"/>
      <c r="U856" s="4">
        <f t="shared" si="247"/>
        <v>1</v>
      </c>
      <c r="V856" s="4"/>
      <c r="W856" s="4"/>
      <c r="X856">
        <f>IF(front!E856&gt;$X$2,O856,P856)</f>
        <v>52130.691496908854</v>
      </c>
      <c r="Y856">
        <f t="shared" si="241"/>
        <v>51862.883063692003</v>
      </c>
      <c r="Z856">
        <f>SUMPRODUCT($B$7:$B$456,Y$7:Y$456,EXP(constants!$B$32+constants!$A$32*ABS($A$7:$A$456-$A856)))</f>
        <v>7.9786906094321357E-4</v>
      </c>
      <c r="AA856">
        <f t="shared" si="242"/>
        <v>51862.88226582294</v>
      </c>
      <c r="AB856">
        <f t="shared" si="248"/>
        <v>51858.724656803191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1.2921240487323322E-5</v>
      </c>
      <c r="AL856" s="17">
        <f t="shared" si="243"/>
        <v>2.4916232654842629E-10</v>
      </c>
      <c r="AQ856">
        <f t="shared" si="250"/>
        <v>2.4916232654842629E-10</v>
      </c>
    </row>
    <row r="857" spans="1:43" x14ac:dyDescent="0.2">
      <c r="A857">
        <f>front!A857</f>
        <v>585.63</v>
      </c>
      <c r="B857" s="1">
        <f t="shared" si="249"/>
        <v>0.45000000000004547</v>
      </c>
      <c r="C857">
        <f>front!D857-front!B857</f>
        <v>30581.870000000003</v>
      </c>
      <c r="D857" s="2">
        <f>front!E857-front!C857</f>
        <v>51027.9</v>
      </c>
      <c r="E857" s="2">
        <f>IF(front!F857-front!C857&gt;0,front!F857-front!C857,0)</f>
        <v>51027.9</v>
      </c>
      <c r="F857" s="2">
        <f>front!I857-front!H857</f>
        <v>31500.400000000001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31351.461921334088</v>
      </c>
      <c r="J857" s="4">
        <f>D857/(constants!$A$4+constants!$B$4*data!D857+constants!$C$4*data!D857^2+constants!$D$4*data!D857^3+constants!$E$4*data!D857^4+constants!$F$4*data!D857^5+constants!$G$4*data!D857^6+constants!$H$4*data!D857^7)</f>
        <v>53620.323128942</v>
      </c>
      <c r="K857" s="4">
        <f>E857/(constants!$A$4+constants!$B$4*data!E857+constants!$C$4*data!E857^2+constants!$D$4*data!E857^3+constants!$E$4*data!E857^4+constants!$F$4*data!E857^5+constants!$G$4*data!E857^6+constants!$H$4*data!E857^7)</f>
        <v>53620.323128942</v>
      </c>
      <c r="L857" s="4">
        <f>F857/(constants!$A$4+constants!$B$4*data!F857+constants!$C$4*data!F857^2+constants!$D$4*data!F857^3+constants!$E$4*data!F857^4+constants!$F$4*data!F857^5+constants!$G$4*data!F857^6+constants!$H$4*data!F857^7)</f>
        <v>32331.622675751882</v>
      </c>
      <c r="M857" s="4"/>
      <c r="N857" s="4"/>
      <c r="O857" s="4">
        <f t="shared" si="244"/>
        <v>52252.436535556815</v>
      </c>
      <c r="P857" s="4">
        <f t="shared" si="245"/>
        <v>10724.0646257884</v>
      </c>
      <c r="Q857" s="4">
        <f t="shared" si="245"/>
        <v>10724.0646257884</v>
      </c>
      <c r="R857" s="4">
        <f t="shared" si="246"/>
        <v>5388.6037792919797</v>
      </c>
      <c r="S857" s="4"/>
      <c r="T857" s="4"/>
      <c r="U857" s="4">
        <f t="shared" si="247"/>
        <v>1</v>
      </c>
      <c r="V857" s="4"/>
      <c r="W857" s="4"/>
      <c r="X857">
        <f>IF(front!E857&gt;$X$2,O857,P857)</f>
        <v>52252.436535556815</v>
      </c>
      <c r="Y857">
        <f t="shared" si="241"/>
        <v>51984.628102339964</v>
      </c>
      <c r="Z857">
        <f>SUMPRODUCT($B$7:$B$456,Y$7:Y$456,EXP(constants!$B$32+constants!$A$32*ABS($A$7:$A$456-$A857)))</f>
        <v>7.7770595273657676E-4</v>
      </c>
      <c r="AA857">
        <f t="shared" si="242"/>
        <v>51984.627324634013</v>
      </c>
      <c r="AB857">
        <f t="shared" si="248"/>
        <v>51980.469715614265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1.2948644865678147E-5</v>
      </c>
      <c r="AL857" s="17">
        <f t="shared" si="243"/>
        <v>2.4910596107577188E-10</v>
      </c>
      <c r="AQ857">
        <f t="shared" si="250"/>
        <v>2.4910596107577188E-10</v>
      </c>
    </row>
    <row r="858" spans="1:43" x14ac:dyDescent="0.2">
      <c r="A858">
        <f>front!A858</f>
        <v>586.09</v>
      </c>
      <c r="B858" s="1">
        <f t="shared" si="249"/>
        <v>0.46000000000003638</v>
      </c>
      <c r="C858">
        <f>front!D858-front!B858</f>
        <v>30695.870000000003</v>
      </c>
      <c r="D858" s="2">
        <f>front!E858-front!C858</f>
        <v>52732.1</v>
      </c>
      <c r="E858" s="2">
        <f>IF(front!F858-front!C858&gt;0,front!F858-front!C858,0)</f>
        <v>52732.1</v>
      </c>
      <c r="F858" s="2">
        <f>front!I858-front!H858</f>
        <v>26295.499999999996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31473.000978837343</v>
      </c>
      <c r="J858" s="4">
        <f>D858/(constants!$A$4+constants!$B$4*data!D858+constants!$C$4*data!D858^2+constants!$D$4*data!D858^3+constants!$E$4*data!D858^4+constants!$F$4*data!D858^5+constants!$G$4*data!D858^6+constants!$H$4*data!D858^7)</f>
        <v>55505.685402641138</v>
      </c>
      <c r="K858" s="4">
        <f>E858/(constants!$A$4+constants!$B$4*data!E858+constants!$C$4*data!E858^2+constants!$D$4*data!E858^3+constants!$E$4*data!E858^4+constants!$F$4*data!E858^5+constants!$G$4*data!E858^6+constants!$H$4*data!E858^7)</f>
        <v>55505.685402641138</v>
      </c>
      <c r="L858" s="4">
        <f>F858/(constants!$A$4+constants!$B$4*data!F858+constants!$C$4*data!F858^2+constants!$D$4*data!F858^3+constants!$E$4*data!F858^4+constants!$F$4*data!F858^5+constants!$G$4*data!F858^6+constants!$H$4*data!F858^7)</f>
        <v>26804.523406817923</v>
      </c>
      <c r="M858" s="4"/>
      <c r="N858" s="4"/>
      <c r="O858" s="4">
        <f t="shared" si="244"/>
        <v>52455.001631395571</v>
      </c>
      <c r="P858" s="4">
        <f t="shared" si="245"/>
        <v>11101.137080528228</v>
      </c>
      <c r="Q858" s="4">
        <f t="shared" si="245"/>
        <v>11101.137080528228</v>
      </c>
      <c r="R858" s="4">
        <f t="shared" si="246"/>
        <v>4467.4205678029875</v>
      </c>
      <c r="S858" s="4"/>
      <c r="T858" s="4"/>
      <c r="U858" s="4">
        <f t="shared" si="247"/>
        <v>1</v>
      </c>
      <c r="V858" s="4"/>
      <c r="W858" s="4"/>
      <c r="X858">
        <f>IF(front!E858&gt;$X$2,O858,P858)</f>
        <v>52455.001631395571</v>
      </c>
      <c r="Y858">
        <f t="shared" si="241"/>
        <v>52187.19319817872</v>
      </c>
      <c r="Z858">
        <f>SUMPRODUCT($B$7:$B$456,Y$7:Y$456,EXP(constants!$B$32+constants!$A$32*ABS($A$7:$A$456-$A858)))</f>
        <v>7.5762133286449334E-4</v>
      </c>
      <c r="AA858">
        <f t="shared" si="242"/>
        <v>52187.192440557388</v>
      </c>
      <c r="AB858">
        <f t="shared" si="248"/>
        <v>52183.03483153764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1.2976630441277198E-5</v>
      </c>
      <c r="AL858" s="17">
        <f t="shared" si="243"/>
        <v>2.4867527316434587E-10</v>
      </c>
      <c r="AQ858">
        <f t="shared" si="250"/>
        <v>2.4867527316434587E-10</v>
      </c>
    </row>
    <row r="859" spans="1:43" x14ac:dyDescent="0.2">
      <c r="A859">
        <f>front!A859</f>
        <v>586.54999999999995</v>
      </c>
      <c r="B859" s="1">
        <f t="shared" si="249"/>
        <v>0.45999999999992269</v>
      </c>
      <c r="C859">
        <f>front!D859-front!B859</f>
        <v>30720.87</v>
      </c>
      <c r="D859" s="2">
        <f>front!E859-front!C859</f>
        <v>52753.7</v>
      </c>
      <c r="E859" s="2">
        <f>IF(front!F859-front!C859&gt;0,front!F859-front!C859,0)</f>
        <v>52753.7</v>
      </c>
      <c r="F859" s="2">
        <f>front!I859-front!H859</f>
        <v>24536.100000000002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31499.658449851915</v>
      </c>
      <c r="J859" s="4">
        <f>D859/(constants!$A$4+constants!$B$4*data!D859+constants!$C$4*data!D859^2+constants!$D$4*data!D859^3+constants!$E$4*data!D859^4+constants!$F$4*data!D859^5+constants!$G$4*data!D859^6+constants!$H$4*data!D859^7)</f>
        <v>55529.597036653198</v>
      </c>
      <c r="K859" s="4">
        <f>E859/(constants!$A$4+constants!$B$4*data!E859+constants!$C$4*data!E859^2+constants!$D$4*data!E859^3+constants!$E$4*data!E859^4+constants!$F$4*data!E859^5+constants!$G$4*data!E859^6+constants!$H$4*data!E859^7)</f>
        <v>55529.597036653198</v>
      </c>
      <c r="L859" s="4">
        <f>F859/(constants!$A$4+constants!$B$4*data!F859+constants!$C$4*data!F859^2+constants!$D$4*data!F859^3+constants!$E$4*data!F859^4+constants!$F$4*data!F859^5+constants!$G$4*data!F859^6+constants!$H$4*data!F859^7)</f>
        <v>24951.55355642107</v>
      </c>
      <c r="M859" s="4"/>
      <c r="N859" s="4"/>
      <c r="O859" s="4">
        <f t="shared" si="244"/>
        <v>52499.430749753192</v>
      </c>
      <c r="P859" s="4">
        <f t="shared" si="245"/>
        <v>11105.919407330639</v>
      </c>
      <c r="Q859" s="4">
        <f t="shared" si="245"/>
        <v>11105.919407330639</v>
      </c>
      <c r="R859" s="4">
        <f t="shared" si="246"/>
        <v>4158.5922594035119</v>
      </c>
      <c r="S859" s="4"/>
      <c r="T859" s="4"/>
      <c r="U859" s="4">
        <f t="shared" si="247"/>
        <v>1</v>
      </c>
      <c r="V859" s="4"/>
      <c r="W859" s="4"/>
      <c r="X859">
        <f>IF(front!E859&gt;$X$2,O859,P859)</f>
        <v>52499.430749753192</v>
      </c>
      <c r="Y859">
        <f t="shared" si="241"/>
        <v>52231.622316536341</v>
      </c>
      <c r="Z859">
        <f>SUMPRODUCT($B$7:$B$456,Y$7:Y$456,EXP(constants!$B$32+constants!$A$32*ABS($A$7:$A$456-$A859)))</f>
        <v>7.3805540769185309E-4</v>
      </c>
      <c r="AA859">
        <f t="shared" si="242"/>
        <v>52231.621578480932</v>
      </c>
      <c r="AB859">
        <f t="shared" si="248"/>
        <v>52227.463969461183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1.3004587728227273E-5</v>
      </c>
      <c r="AL859" s="17">
        <f t="shared" si="243"/>
        <v>2.4899902732844561E-10</v>
      </c>
      <c r="AQ859">
        <f t="shared" si="250"/>
        <v>2.4899902732844561E-10</v>
      </c>
    </row>
    <row r="860" spans="1:43" x14ac:dyDescent="0.2">
      <c r="A860">
        <f>front!A860</f>
        <v>587</v>
      </c>
      <c r="B860" s="1">
        <f t="shared" si="249"/>
        <v>0.45000000000004547</v>
      </c>
      <c r="C860">
        <f>front!D860-front!B860</f>
        <v>30841.260000000002</v>
      </c>
      <c r="D860" s="2">
        <f>front!E860-front!C860</f>
        <v>52629.599999999999</v>
      </c>
      <c r="E860" s="2">
        <f>IF(front!F860-front!C860&gt;0,front!F860-front!C860,0)</f>
        <v>52629.599999999999</v>
      </c>
      <c r="F860" s="2">
        <f>front!I860-front!H860</f>
        <v>28526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31628.051163739565</v>
      </c>
      <c r="J860" s="4">
        <f>D860/(constants!$A$4+constants!$B$4*data!D860+constants!$C$4*data!D860^2+constants!$D$4*data!D860^3+constants!$E$4*data!D860^4+constants!$F$4*data!D860^5+constants!$G$4*data!D860^6+constants!$H$4*data!D860^7)</f>
        <v>55392.221957944472</v>
      </c>
      <c r="K860" s="4">
        <f>E860/(constants!$A$4+constants!$B$4*data!E860+constants!$C$4*data!E860^2+constants!$D$4*data!E860^3+constants!$E$4*data!E860^4+constants!$F$4*data!E860^5+constants!$G$4*data!E860^6+constants!$H$4*data!E860^7)</f>
        <v>55392.221957944472</v>
      </c>
      <c r="L860" s="4">
        <f>F860/(constants!$A$4+constants!$B$4*data!F860+constants!$C$4*data!F860^2+constants!$D$4*data!F860^3+constants!$E$4*data!F860^4+constants!$F$4*data!F860^5+constants!$G$4*data!F860^6+constants!$H$4*data!F860^7)</f>
        <v>29165.002741740565</v>
      </c>
      <c r="M860" s="4"/>
      <c r="N860" s="4"/>
      <c r="O860" s="4">
        <f t="shared" si="244"/>
        <v>52713.418606232612</v>
      </c>
      <c r="P860" s="4">
        <f t="shared" si="245"/>
        <v>11078.444391588895</v>
      </c>
      <c r="Q860" s="4">
        <f t="shared" si="245"/>
        <v>11078.444391588895</v>
      </c>
      <c r="R860" s="4">
        <f t="shared" si="246"/>
        <v>4860.8337902900939</v>
      </c>
      <c r="S860" s="4"/>
      <c r="T860" s="4"/>
      <c r="U860" s="4">
        <f t="shared" si="247"/>
        <v>1</v>
      </c>
      <c r="V860" s="4"/>
      <c r="W860" s="4"/>
      <c r="X860">
        <f>IF(front!E860&gt;$X$2,O860,P860)</f>
        <v>52713.418606232612</v>
      </c>
      <c r="Y860">
        <f t="shared" si="241"/>
        <v>52445.610173015761</v>
      </c>
      <c r="Z860">
        <f>SUMPRODUCT($B$7:$B$456,Y$7:Y$456,EXP(constants!$B$32+constants!$A$32*ABS($A$7:$A$456-$A860)))</f>
        <v>7.1940386224880531E-4</v>
      </c>
      <c r="AA860">
        <f t="shared" si="242"/>
        <v>52445.609453611898</v>
      </c>
      <c r="AB860">
        <f t="shared" si="248"/>
        <v>52441.451844592149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1.3031909688316106E-5</v>
      </c>
      <c r="AL860" s="17">
        <f t="shared" si="243"/>
        <v>2.4850398358412305E-10</v>
      </c>
      <c r="AQ860">
        <f t="shared" si="250"/>
        <v>2.4850398358412305E-10</v>
      </c>
    </row>
    <row r="861" spans="1:43" x14ac:dyDescent="0.2">
      <c r="A861">
        <f>front!A861</f>
        <v>587.46</v>
      </c>
      <c r="B861" s="1">
        <f t="shared" si="249"/>
        <v>0.46000000000003638</v>
      </c>
      <c r="C861">
        <f>front!D861-front!B861</f>
        <v>30940.139999999996</v>
      </c>
      <c r="D861" s="2">
        <f>front!E861-front!C861</f>
        <v>52670.2</v>
      </c>
      <c r="E861" s="2">
        <f>IF(front!F861-front!C861&gt;0,front!F861-front!C861,0)</f>
        <v>52670.2</v>
      </c>
      <c r="F861" s="2">
        <f>front!I861-front!H861</f>
        <v>29406.700000000004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31733.530044525913</v>
      </c>
      <c r="J861" s="4">
        <f>D861/(constants!$A$4+constants!$B$4*data!D861+constants!$C$4*data!D861^2+constants!$D$4*data!D861^3+constants!$E$4*data!D861^4+constants!$F$4*data!D861^5+constants!$G$4*data!D861^6+constants!$H$4*data!D861^7)</f>
        <v>55437.163355004239</v>
      </c>
      <c r="K861" s="4">
        <f>E861/(constants!$A$4+constants!$B$4*data!E861+constants!$C$4*data!E861^2+constants!$D$4*data!E861^3+constants!$E$4*data!E861^4+constants!$F$4*data!E861^5+constants!$G$4*data!E861^6+constants!$H$4*data!E861^7)</f>
        <v>55437.163355004239</v>
      </c>
      <c r="L861" s="4">
        <f>F861/(constants!$A$4+constants!$B$4*data!F861+constants!$C$4*data!F861^2+constants!$D$4*data!F861^3+constants!$E$4*data!F861^4+constants!$F$4*data!F861^5+constants!$G$4*data!F861^6+constants!$H$4*data!F861^7)</f>
        <v>30100.39562451333</v>
      </c>
      <c r="M861" s="4"/>
      <c r="N861" s="4"/>
      <c r="O861" s="4">
        <f t="shared" si="244"/>
        <v>52889.216740876524</v>
      </c>
      <c r="P861" s="4">
        <f t="shared" si="245"/>
        <v>11087.432671000846</v>
      </c>
      <c r="Q861" s="4">
        <f t="shared" si="245"/>
        <v>11087.432671000846</v>
      </c>
      <c r="R861" s="4">
        <f t="shared" si="246"/>
        <v>5016.7326040855551</v>
      </c>
      <c r="S861" s="4"/>
      <c r="T861" s="4"/>
      <c r="U861" s="4">
        <f t="shared" si="247"/>
        <v>1</v>
      </c>
      <c r="V861" s="4"/>
      <c r="W861" s="4"/>
      <c r="X861">
        <f>IF(front!E861&gt;$X$2,O861,P861)</f>
        <v>52889.216740876524</v>
      </c>
      <c r="Y861">
        <f t="shared" si="241"/>
        <v>52621.408307659673</v>
      </c>
      <c r="Z861">
        <f>SUMPRODUCT($B$7:$B$456,Y$7:Y$456,EXP(constants!$B$32+constants!$A$32*ABS($A$7:$A$456-$A861)))</f>
        <v>7.0082492112467823E-4</v>
      </c>
      <c r="AA861">
        <f t="shared" si="242"/>
        <v>52621.407606834749</v>
      </c>
      <c r="AB861">
        <f t="shared" si="248"/>
        <v>52617.249997815001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1.3059810441055701E-5</v>
      </c>
      <c r="AL861" s="17">
        <f t="shared" si="243"/>
        <v>2.4820397192171818E-10</v>
      </c>
      <c r="AQ861">
        <f t="shared" si="250"/>
        <v>2.4820397192171818E-10</v>
      </c>
    </row>
    <row r="862" spans="1:43" x14ac:dyDescent="0.2">
      <c r="A862">
        <f>front!A862</f>
        <v>587.91</v>
      </c>
      <c r="B862" s="1">
        <f t="shared" si="249"/>
        <v>0.44999999999993179</v>
      </c>
      <c r="C862">
        <f>front!D862-front!B862</f>
        <v>30984.13</v>
      </c>
      <c r="D862" s="2">
        <f>front!E862-front!C862</f>
        <v>52023.7</v>
      </c>
      <c r="E862" s="2">
        <f>IF(front!F862-front!C862&gt;0,front!F862-front!C862,0)</f>
        <v>52023.7</v>
      </c>
      <c r="F862" s="2">
        <f>front!I862-front!H862</f>
        <v>24958.699999999997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31780.463310580322</v>
      </c>
      <c r="J862" s="4">
        <f>D862/(constants!$A$4+constants!$B$4*data!D862+constants!$C$4*data!D862^2+constants!$D$4*data!D862^3+constants!$E$4*data!D862^4+constants!$F$4*data!D862^5+constants!$G$4*data!D862^6+constants!$H$4*data!D862^7)</f>
        <v>54721.705635644437</v>
      </c>
      <c r="K862" s="4">
        <f>E862/(constants!$A$4+constants!$B$4*data!E862+constants!$C$4*data!E862^2+constants!$D$4*data!E862^3+constants!$E$4*data!E862^4+constants!$F$4*data!E862^5+constants!$G$4*data!E862^6+constants!$H$4*data!E862^7)</f>
        <v>54721.705635644437</v>
      </c>
      <c r="L862" s="4">
        <f>F862/(constants!$A$4+constants!$B$4*data!F862+constants!$C$4*data!F862^2+constants!$D$4*data!F862^3+constants!$E$4*data!F862^4+constants!$F$4*data!F862^5+constants!$G$4*data!F862^6+constants!$H$4*data!F862^7)</f>
        <v>25395.883492057455</v>
      </c>
      <c r="M862" s="4"/>
      <c r="N862" s="4"/>
      <c r="O862" s="4">
        <f t="shared" si="244"/>
        <v>52967.438850967199</v>
      </c>
      <c r="P862" s="4">
        <f t="shared" si="245"/>
        <v>10944.341127128888</v>
      </c>
      <c r="Q862" s="4">
        <f t="shared" si="245"/>
        <v>10944.341127128888</v>
      </c>
      <c r="R862" s="4">
        <f t="shared" si="246"/>
        <v>4232.6472486762423</v>
      </c>
      <c r="S862" s="4"/>
      <c r="T862" s="4"/>
      <c r="U862" s="4">
        <f t="shared" si="247"/>
        <v>1</v>
      </c>
      <c r="V862" s="4"/>
      <c r="W862" s="4"/>
      <c r="X862">
        <f>IF(front!E862&gt;$X$2,O862,P862)</f>
        <v>52967.438850967199</v>
      </c>
      <c r="Y862">
        <f t="shared" si="241"/>
        <v>52699.630417750348</v>
      </c>
      <c r="Z862">
        <f>SUMPRODUCT($B$7:$B$456,Y$7:Y$456,EXP(constants!$B$32+constants!$A$32*ABS($A$7:$A$456-$A862)))</f>
        <v>6.8311423473481391E-4</v>
      </c>
      <c r="AA862">
        <f t="shared" si="242"/>
        <v>52699.62973463611</v>
      </c>
      <c r="AB862">
        <f t="shared" si="248"/>
        <v>52695.472125616361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1.3087076727059058E-5</v>
      </c>
      <c r="AL862" s="17">
        <f t="shared" si="243"/>
        <v>2.483529646695614E-10</v>
      </c>
      <c r="AQ862">
        <f t="shared" si="250"/>
        <v>2.483529646695614E-10</v>
      </c>
    </row>
    <row r="863" spans="1:43" x14ac:dyDescent="0.2">
      <c r="A863">
        <f>front!A863</f>
        <v>588.37</v>
      </c>
      <c r="B863" s="1">
        <f t="shared" si="249"/>
        <v>0.46000000000003638</v>
      </c>
      <c r="C863">
        <f>front!D863-front!B863</f>
        <v>31076.94</v>
      </c>
      <c r="D863" s="2">
        <f>front!E863-front!C863</f>
        <v>53154.6</v>
      </c>
      <c r="E863" s="2">
        <f>IF(front!F863-front!C863&gt;0,front!F863-front!C863,0)</f>
        <v>53154.6</v>
      </c>
      <c r="F863" s="2">
        <f>front!I863-front!H863</f>
        <v>22799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31879.498234948256</v>
      </c>
      <c r="J863" s="4">
        <f>D863/(constants!$A$4+constants!$B$4*data!D863+constants!$C$4*data!D863^2+constants!$D$4*data!D863^3+constants!$E$4*data!D863^4+constants!$F$4*data!D863^5+constants!$G$4*data!D863^6+constants!$H$4*data!D863^7)</f>
        <v>55973.488080627401</v>
      </c>
      <c r="K863" s="4">
        <f>E863/(constants!$A$4+constants!$B$4*data!E863+constants!$C$4*data!E863^2+constants!$D$4*data!E863^3+constants!$E$4*data!E863^4+constants!$F$4*data!E863^5+constants!$G$4*data!E863^6+constants!$H$4*data!E863^7)</f>
        <v>55973.488080627401</v>
      </c>
      <c r="L863" s="4">
        <f>F863/(constants!$A$4+constants!$B$4*data!F863+constants!$C$4*data!F863^2+constants!$D$4*data!F863^3+constants!$E$4*data!F863^4+constants!$F$4*data!F863^5+constants!$G$4*data!F863^6+constants!$H$4*data!F863^7)</f>
        <v>23130.276128403653</v>
      </c>
      <c r="M863" s="4"/>
      <c r="N863" s="4"/>
      <c r="O863" s="4">
        <f t="shared" si="244"/>
        <v>53132.497058247092</v>
      </c>
      <c r="P863" s="4">
        <f t="shared" si="245"/>
        <v>11194.697616125481</v>
      </c>
      <c r="Q863" s="4">
        <f t="shared" si="245"/>
        <v>11194.697616125481</v>
      </c>
      <c r="R863" s="4">
        <f t="shared" si="246"/>
        <v>3855.0460214006089</v>
      </c>
      <c r="S863" s="4"/>
      <c r="T863" s="4"/>
      <c r="U863" s="4">
        <f t="shared" si="247"/>
        <v>1</v>
      </c>
      <c r="V863" s="4"/>
      <c r="W863" s="4"/>
      <c r="X863">
        <f>IF(front!E863&gt;$X$2,O863,P863)</f>
        <v>53132.497058247092</v>
      </c>
      <c r="Y863">
        <f t="shared" si="241"/>
        <v>52864.688625030241</v>
      </c>
      <c r="Z863">
        <f>SUMPRODUCT($B$7:$B$456,Y$7:Y$456,EXP(constants!$B$32+constants!$A$32*ABS($A$7:$A$456-$A863)))</f>
        <v>6.6547249020967566E-4</v>
      </c>
      <c r="AA863">
        <f t="shared" si="242"/>
        <v>52864.687959557748</v>
      </c>
      <c r="AB863">
        <f t="shared" si="248"/>
        <v>52860.530350538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1.3114920193831505E-5</v>
      </c>
      <c r="AL863" s="17">
        <f t="shared" si="243"/>
        <v>2.4810421134372946E-10</v>
      </c>
      <c r="AQ863">
        <f t="shared" si="250"/>
        <v>2.4810421134372946E-10</v>
      </c>
    </row>
    <row r="864" spans="1:43" x14ac:dyDescent="0.2">
      <c r="A864">
        <f>front!A864</f>
        <v>588.83000000000004</v>
      </c>
      <c r="B864" s="1">
        <f t="shared" si="249"/>
        <v>0.46000000000003638</v>
      </c>
      <c r="C864">
        <f>front!D864-front!B864</f>
        <v>31158.269999999997</v>
      </c>
      <c r="D864" s="2">
        <f>front!E864-front!C864</f>
        <v>52261.3</v>
      </c>
      <c r="E864" s="2">
        <f>IF(front!F864-front!C864&gt;0,front!F864-front!C864,0)</f>
        <v>52261.3</v>
      </c>
      <c r="F864" s="2">
        <f>front!I864-front!H864</f>
        <v>20426.699999999997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31966.300164023964</v>
      </c>
      <c r="J864" s="4">
        <f>D864/(constants!$A$4+constants!$B$4*data!D864+constants!$C$4*data!D864^2+constants!$D$4*data!D864^3+constants!$E$4*data!D864^4+constants!$F$4*data!D864^5+constants!$G$4*data!D864^6+constants!$H$4*data!D864^7)</f>
        <v>54984.607431402459</v>
      </c>
      <c r="K864" s="4">
        <f>E864/(constants!$A$4+constants!$B$4*data!E864+constants!$C$4*data!E864^2+constants!$D$4*data!E864^3+constants!$E$4*data!E864^4+constants!$F$4*data!E864^5+constants!$G$4*data!E864^6+constants!$H$4*data!E864^7)</f>
        <v>54984.607431402459</v>
      </c>
      <c r="L864" s="4">
        <f>F864/(constants!$A$4+constants!$B$4*data!F864+constants!$C$4*data!F864^2+constants!$D$4*data!F864^3+constants!$E$4*data!F864^4+constants!$F$4*data!F864^5+constants!$G$4*data!F864^6+constants!$H$4*data!F864^7)</f>
        <v>20657.10896134824</v>
      </c>
      <c r="M864" s="4"/>
      <c r="N864" s="4"/>
      <c r="O864" s="4">
        <f t="shared" si="244"/>
        <v>53277.166940039933</v>
      </c>
      <c r="P864" s="4">
        <f t="shared" si="245"/>
        <v>10996.921486280491</v>
      </c>
      <c r="Q864" s="4">
        <f t="shared" si="245"/>
        <v>10996.921486280491</v>
      </c>
      <c r="R864" s="4">
        <f t="shared" si="246"/>
        <v>3442.8514935580397</v>
      </c>
      <c r="S864" s="4"/>
      <c r="T864" s="4"/>
      <c r="U864" s="4">
        <f t="shared" si="247"/>
        <v>1</v>
      </c>
      <c r="V864" s="4"/>
      <c r="W864" s="4"/>
      <c r="X864">
        <f>IF(front!E864&gt;$X$2,O864,P864)</f>
        <v>53277.166940039933</v>
      </c>
      <c r="Y864">
        <f t="shared" si="241"/>
        <v>53009.358506823082</v>
      </c>
      <c r="Z864">
        <f>SUMPRODUCT($B$7:$B$456,Y$7:Y$456,EXP(constants!$B$32+constants!$A$32*ABS($A$7:$A$456-$A864)))</f>
        <v>6.4828635198589224E-4</v>
      </c>
      <c r="AA864">
        <f t="shared" si="242"/>
        <v>53009.357858536729</v>
      </c>
      <c r="AB864">
        <f t="shared" si="248"/>
        <v>53005.20024951698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1.3142734419853661E-5</v>
      </c>
      <c r="AL864" s="17">
        <f t="shared" si="243"/>
        <v>2.4795179261629951E-10</v>
      </c>
      <c r="AQ864">
        <f t="shared" si="250"/>
        <v>2.4795179261629951E-10</v>
      </c>
    </row>
    <row r="865" spans="1:43" x14ac:dyDescent="0.2">
      <c r="A865">
        <f>front!A865</f>
        <v>589.28</v>
      </c>
      <c r="B865" s="1">
        <f t="shared" si="249"/>
        <v>0.44999999999993179</v>
      </c>
      <c r="C865">
        <f>front!D865-front!B865</f>
        <v>31237.600000000002</v>
      </c>
      <c r="D865" s="2">
        <f>front!E865-front!C865</f>
        <v>52693.5</v>
      </c>
      <c r="E865" s="2">
        <f>IF(front!F865-front!C865&gt;0,front!F865-front!C865,0)</f>
        <v>52693.5</v>
      </c>
      <c r="F865" s="2">
        <f>front!I865-front!H865</f>
        <v>18443.399999999998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32050.982820328896</v>
      </c>
      <c r="J865" s="4">
        <f>D865/(constants!$A$4+constants!$B$4*data!D865+constants!$C$4*data!D865^2+constants!$D$4*data!D865^3+constants!$E$4*data!D865^4+constants!$F$4*data!D865^5+constants!$G$4*data!D865^6+constants!$H$4*data!D865^7)</f>
        <v>55462.955552244755</v>
      </c>
      <c r="K865" s="4">
        <f>E865/(constants!$A$4+constants!$B$4*data!E865+constants!$C$4*data!E865^2+constants!$D$4*data!E865^3+constants!$E$4*data!E865^4+constants!$F$4*data!E865^5+constants!$G$4*data!E865^6+constants!$H$4*data!E865^7)</f>
        <v>55462.955552244755</v>
      </c>
      <c r="L865" s="4">
        <f>F865/(constants!$A$4+constants!$B$4*data!F865+constants!$C$4*data!F865^2+constants!$D$4*data!F865^3+constants!$E$4*data!F865^4+constants!$F$4*data!F865^5+constants!$G$4*data!F865^6+constants!$H$4*data!F865^7)</f>
        <v>18602.814164015002</v>
      </c>
      <c r="M865" s="4"/>
      <c r="N865" s="4"/>
      <c r="O865" s="4">
        <f t="shared" si="244"/>
        <v>53418.304700548157</v>
      </c>
      <c r="P865" s="4">
        <f t="shared" si="245"/>
        <v>11092.59111044895</v>
      </c>
      <c r="Q865" s="4">
        <f t="shared" si="245"/>
        <v>11092.59111044895</v>
      </c>
      <c r="R865" s="4">
        <f t="shared" si="246"/>
        <v>3100.4690273358337</v>
      </c>
      <c r="S865" s="4"/>
      <c r="T865" s="4"/>
      <c r="U865" s="4">
        <f t="shared" si="247"/>
        <v>1</v>
      </c>
      <c r="V865" s="4"/>
      <c r="W865" s="4"/>
      <c r="X865">
        <f>IF(front!E865&gt;$X$2,O865,P865)</f>
        <v>53418.304700548157</v>
      </c>
      <c r="Y865">
        <f t="shared" si="241"/>
        <v>53150.496267331306</v>
      </c>
      <c r="Z865">
        <f>SUMPRODUCT($B$7:$B$456,Y$7:Y$456,EXP(constants!$B$32+constants!$A$32*ABS($A$7:$A$456-$A865)))</f>
        <v>6.3190337825769509E-4</v>
      </c>
      <c r="AA865">
        <f t="shared" si="242"/>
        <v>53150.495635427927</v>
      </c>
      <c r="AB865">
        <f t="shared" si="248"/>
        <v>53146.338026408179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1.3169915513641455E-5</v>
      </c>
      <c r="AL865" s="17">
        <f t="shared" si="243"/>
        <v>2.4780475951320263E-10</v>
      </c>
      <c r="AQ865">
        <f t="shared" si="250"/>
        <v>2.4780475951320263E-10</v>
      </c>
    </row>
    <row r="866" spans="1:43" x14ac:dyDescent="0.2">
      <c r="A866">
        <f>front!A866</f>
        <v>589.74</v>
      </c>
      <c r="B866" s="1">
        <f t="shared" si="249"/>
        <v>0.46000000000003638</v>
      </c>
      <c r="C866">
        <f>front!D866-front!B866</f>
        <v>31396</v>
      </c>
      <c r="D866" s="2">
        <f>front!E866-front!C866</f>
        <v>52890.7</v>
      </c>
      <c r="E866" s="2">
        <f>IF(front!F866-front!C866&gt;0,front!F866-front!C866,0)</f>
        <v>52890.7</v>
      </c>
      <c r="F866" s="2">
        <f>front!I866-front!H866</f>
        <v>19338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32220.115766472194</v>
      </c>
      <c r="J866" s="4">
        <f>D866/(constants!$A$4+constants!$B$4*data!D866+constants!$C$4*data!D866^2+constants!$D$4*data!D866^3+constants!$E$4*data!D866^4+constants!$F$4*data!D866^5+constants!$G$4*data!D866^6+constants!$H$4*data!D866^7)</f>
        <v>55681.269556160092</v>
      </c>
      <c r="K866" s="4">
        <f>E866/(constants!$A$4+constants!$B$4*data!E866+constants!$C$4*data!E866^2+constants!$D$4*data!E866^3+constants!$E$4*data!E866^4+constants!$F$4*data!E866^5+constants!$G$4*data!E866^6+constants!$H$4*data!E866^7)</f>
        <v>55681.269556160092</v>
      </c>
      <c r="L866" s="4">
        <f>F866/(constants!$A$4+constants!$B$4*data!F866+constants!$C$4*data!F866^2+constants!$D$4*data!F866^3+constants!$E$4*data!F866^4+constants!$F$4*data!F866^5+constants!$G$4*data!F866^6+constants!$H$4*data!F866^7)</f>
        <v>19527.885500597313</v>
      </c>
      <c r="M866" s="4"/>
      <c r="N866" s="4"/>
      <c r="O866" s="4">
        <f t="shared" si="244"/>
        <v>53700.192944120325</v>
      </c>
      <c r="P866" s="4">
        <f t="shared" si="245"/>
        <v>11136.253911232019</v>
      </c>
      <c r="Q866" s="4">
        <f t="shared" si="245"/>
        <v>11136.253911232019</v>
      </c>
      <c r="R866" s="4">
        <f t="shared" si="246"/>
        <v>3254.6475834328853</v>
      </c>
      <c r="S866" s="4"/>
      <c r="T866" s="4"/>
      <c r="U866" s="4">
        <f t="shared" si="247"/>
        <v>1</v>
      </c>
      <c r="V866" s="4"/>
      <c r="W866" s="4"/>
      <c r="X866">
        <f>IF(front!E866&gt;$X$2,O866,P866)</f>
        <v>53700.192944120325</v>
      </c>
      <c r="Y866">
        <f t="shared" si="241"/>
        <v>53432.384510903474</v>
      </c>
      <c r="Z866">
        <f>SUMPRODUCT($B$7:$B$456,Y$7:Y$456,EXP(constants!$B$32+constants!$A$32*ABS($A$7:$A$456-$A866)))</f>
        <v>6.1558417804644246E-4</v>
      </c>
      <c r="AA866">
        <f t="shared" si="242"/>
        <v>53432.383895319297</v>
      </c>
      <c r="AB866">
        <f t="shared" si="248"/>
        <v>53428.226286299549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1.3197671340001501E-5</v>
      </c>
      <c r="AL866" s="17">
        <f t="shared" si="243"/>
        <v>2.4701683468361262E-10</v>
      </c>
      <c r="AQ866">
        <f t="shared" si="250"/>
        <v>2.4701683468361262E-10</v>
      </c>
    </row>
    <row r="867" spans="1:43" x14ac:dyDescent="0.2">
      <c r="A867">
        <f>front!A867</f>
        <v>590.19000000000005</v>
      </c>
      <c r="B867" s="1">
        <f t="shared" si="249"/>
        <v>0.45000000000004547</v>
      </c>
      <c r="C867">
        <f>front!D867-front!B867</f>
        <v>31460.6</v>
      </c>
      <c r="D867" s="2">
        <f>front!E867-front!C867</f>
        <v>52352.2</v>
      </c>
      <c r="E867" s="2">
        <f>IF(front!F867-front!C867&gt;0,front!F867-front!C867,0)</f>
        <v>52352.2</v>
      </c>
      <c r="F867" s="2">
        <f>front!I867-front!H867</f>
        <v>18857.099999999999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32289.110251140923</v>
      </c>
      <c r="J867" s="4">
        <f>D867/(constants!$A$4+constants!$B$4*data!D867+constants!$C$4*data!D867^2+constants!$D$4*data!D867^3+constants!$E$4*data!D867^4+constants!$F$4*data!D867^5+constants!$G$4*data!D867^6+constants!$H$4*data!D867^7)</f>
        <v>55085.199602289467</v>
      </c>
      <c r="K867" s="4">
        <f>E867/(constants!$A$4+constants!$B$4*data!E867+constants!$C$4*data!E867^2+constants!$D$4*data!E867^3+constants!$E$4*data!E867^4+constants!$F$4*data!E867^5+constants!$G$4*data!E867^6+constants!$H$4*data!E867^7)</f>
        <v>55085.199602289467</v>
      </c>
      <c r="L867" s="4">
        <f>F867/(constants!$A$4+constants!$B$4*data!F867+constants!$C$4*data!F867^2+constants!$D$4*data!F867^3+constants!$E$4*data!F867^4+constants!$F$4*data!F867^5+constants!$G$4*data!F867^6+constants!$H$4*data!F867^7)</f>
        <v>19030.284529450768</v>
      </c>
      <c r="M867" s="4"/>
      <c r="N867" s="4"/>
      <c r="O867" s="4">
        <f t="shared" si="244"/>
        <v>53815.183751901539</v>
      </c>
      <c r="P867" s="4">
        <f t="shared" si="245"/>
        <v>11017.039920457893</v>
      </c>
      <c r="Q867" s="4">
        <f t="shared" si="245"/>
        <v>11017.039920457893</v>
      </c>
      <c r="R867" s="4">
        <f t="shared" si="246"/>
        <v>3171.7140882417943</v>
      </c>
      <c r="S867" s="4"/>
      <c r="T867" s="4"/>
      <c r="U867" s="4">
        <f t="shared" si="247"/>
        <v>1</v>
      </c>
      <c r="V867" s="4"/>
      <c r="W867" s="4"/>
      <c r="X867">
        <f>IF(front!E867&gt;$X$2,O867,P867)</f>
        <v>53815.183751901539</v>
      </c>
      <c r="Y867">
        <f t="shared" si="241"/>
        <v>53547.375318684688</v>
      </c>
      <c r="Z867">
        <f>SUMPRODUCT($B$7:$B$456,Y$7:Y$456,EXP(constants!$B$32+constants!$A$32*ABS($A$7:$A$456-$A867)))</f>
        <v>6.0002762747964826E-4</v>
      </c>
      <c r="AA867">
        <f t="shared" si="242"/>
        <v>53547.374718657062</v>
      </c>
      <c r="AB867">
        <f t="shared" si="248"/>
        <v>53543.217109637313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1.3224794946553968E-5</v>
      </c>
      <c r="AL867" s="17">
        <f t="shared" si="243"/>
        <v>2.4699290891457508E-10</v>
      </c>
      <c r="AQ867">
        <f t="shared" si="250"/>
        <v>2.4699290891457508E-10</v>
      </c>
    </row>
    <row r="868" spans="1:43" x14ac:dyDescent="0.2">
      <c r="A868">
        <f>front!A868</f>
        <v>590.65</v>
      </c>
      <c r="B868" s="1">
        <f t="shared" si="249"/>
        <v>0.45999999999992269</v>
      </c>
      <c r="C868">
        <f>front!D868-front!B868</f>
        <v>31548.47</v>
      </c>
      <c r="D868" s="2">
        <f>front!E868-front!C868</f>
        <v>52153.599999999999</v>
      </c>
      <c r="E868" s="2">
        <f>IF(front!F868-front!C868&gt;0,front!F868-front!C868,0)</f>
        <v>52153.599999999999</v>
      </c>
      <c r="F868" s="2">
        <f>front!I868-front!H868</f>
        <v>16817.699999999997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32382.973782085639</v>
      </c>
      <c r="J868" s="4">
        <f>D868/(constants!$A$4+constants!$B$4*data!D868+constants!$C$4*data!D868^2+constants!$D$4*data!D868^3+constants!$E$4*data!D868^4+constants!$F$4*data!D868^5+constants!$G$4*data!D868^6+constants!$H$4*data!D868^7)</f>
        <v>54865.432895325052</v>
      </c>
      <c r="K868" s="4">
        <f>E868/(constants!$A$4+constants!$B$4*data!E868+constants!$C$4*data!E868^2+constants!$D$4*data!E868^3+constants!$E$4*data!E868^4+constants!$F$4*data!E868^5+constants!$G$4*data!E868^6+constants!$H$4*data!E868^7)</f>
        <v>54865.432895325052</v>
      </c>
      <c r="L868" s="4">
        <f>F868/(constants!$A$4+constants!$B$4*data!F868+constants!$C$4*data!F868^2+constants!$D$4*data!F868^3+constants!$E$4*data!F868^4+constants!$F$4*data!F868^5+constants!$G$4*data!F868^6+constants!$H$4*data!F868^7)</f>
        <v>16928.423231819575</v>
      </c>
      <c r="M868" s="4"/>
      <c r="N868" s="4"/>
      <c r="O868" s="4">
        <f t="shared" si="244"/>
        <v>53971.622970142729</v>
      </c>
      <c r="P868" s="4">
        <f t="shared" si="245"/>
        <v>10973.08657906501</v>
      </c>
      <c r="Q868" s="4">
        <f t="shared" si="245"/>
        <v>10973.08657906501</v>
      </c>
      <c r="R868" s="4">
        <f t="shared" si="246"/>
        <v>2821.4038719699288</v>
      </c>
      <c r="S868" s="4"/>
      <c r="T868" s="4"/>
      <c r="U868" s="4">
        <f t="shared" si="247"/>
        <v>1</v>
      </c>
      <c r="V868" s="4"/>
      <c r="W868" s="4"/>
      <c r="X868">
        <f>IF(front!E868&gt;$X$2,O868,P868)</f>
        <v>53971.622970142729</v>
      </c>
      <c r="Y868">
        <f t="shared" si="241"/>
        <v>53703.814536925878</v>
      </c>
      <c r="Z868">
        <f>SUMPRODUCT($B$7:$B$456,Y$7:Y$456,EXP(constants!$B$32+constants!$A$32*ABS($A$7:$A$456-$A868)))</f>
        <v>5.8453163343682513E-4</v>
      </c>
      <c r="AA868">
        <f t="shared" si="242"/>
        <v>53703.813952394245</v>
      </c>
      <c r="AB868">
        <f t="shared" si="248"/>
        <v>53699.656343374496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1.3252491645533639E-5</v>
      </c>
      <c r="AL868" s="17">
        <f t="shared" si="243"/>
        <v>2.4678913326358262E-10</v>
      </c>
      <c r="AQ868">
        <f t="shared" si="250"/>
        <v>2.4678913326358262E-10</v>
      </c>
    </row>
    <row r="869" spans="1:43" x14ac:dyDescent="0.2">
      <c r="A869">
        <f>front!A869</f>
        <v>591.11</v>
      </c>
      <c r="B869" s="1">
        <f t="shared" si="249"/>
        <v>0.46000000000003638</v>
      </c>
      <c r="C869">
        <f>front!D869-front!B869</f>
        <v>31671.27</v>
      </c>
      <c r="D869" s="2">
        <f>front!E869-front!C869</f>
        <v>52795.4</v>
      </c>
      <c r="E869" s="2">
        <f>IF(front!F869-front!C869&gt;0,front!F869-front!C869,0)</f>
        <v>52795.4</v>
      </c>
      <c r="F869" s="2">
        <f>front!I869-front!H869</f>
        <v>15615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32514.180912248725</v>
      </c>
      <c r="J869" s="4">
        <f>D869/(constants!$A$4+constants!$B$4*data!D869+constants!$C$4*data!D869^2+constants!$D$4*data!D869^3+constants!$E$4*data!D869^4+constants!$F$4*data!D869^5+constants!$G$4*data!D869^6+constants!$H$4*data!D869^7)</f>
        <v>55575.761067865533</v>
      </c>
      <c r="K869" s="4">
        <f>E869/(constants!$A$4+constants!$B$4*data!E869+constants!$C$4*data!E869^2+constants!$D$4*data!E869^3+constants!$E$4*data!E869^4+constants!$F$4*data!E869^5+constants!$G$4*data!E869^6+constants!$H$4*data!E869^7)</f>
        <v>55575.761067865533</v>
      </c>
      <c r="L869" s="4">
        <f>F869/(constants!$A$4+constants!$B$4*data!F869+constants!$C$4*data!F869^2+constants!$D$4*data!F869^3+constants!$E$4*data!F869^4+constants!$F$4*data!F869^5+constants!$G$4*data!F869^6+constants!$H$4*data!F869^7)</f>
        <v>15695.317402405628</v>
      </c>
      <c r="M869" s="4"/>
      <c r="N869" s="4"/>
      <c r="O869" s="4">
        <f t="shared" si="244"/>
        <v>54190.301520414541</v>
      </c>
      <c r="P869" s="4">
        <f t="shared" si="245"/>
        <v>11115.152213573107</v>
      </c>
      <c r="Q869" s="4">
        <f t="shared" si="245"/>
        <v>11115.152213573107</v>
      </c>
      <c r="R869" s="4">
        <f t="shared" si="246"/>
        <v>2615.8862337342712</v>
      </c>
      <c r="S869" s="4"/>
      <c r="T869" s="4"/>
      <c r="U869" s="4">
        <f t="shared" si="247"/>
        <v>1</v>
      </c>
      <c r="V869" s="4"/>
      <c r="W869" s="4"/>
      <c r="X869">
        <f>IF(front!E869&gt;$X$2,O869,P869)</f>
        <v>54190.301520414541</v>
      </c>
      <c r="Y869">
        <f t="shared" si="241"/>
        <v>53922.49308719769</v>
      </c>
      <c r="Z869">
        <f>SUMPRODUCT($B$7:$B$456,Y$7:Y$456,EXP(constants!$B$32+constants!$A$32*ABS($A$7:$A$456-$A869)))</f>
        <v>5.6943583068582945E-4</v>
      </c>
      <c r="AA869">
        <f t="shared" si="242"/>
        <v>53922.492517761857</v>
      </c>
      <c r="AB869">
        <f t="shared" si="248"/>
        <v>53918.334908742108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1.3280158182108371E-5</v>
      </c>
      <c r="AL869" s="17">
        <f t="shared" si="243"/>
        <v>2.4630134080708006E-10</v>
      </c>
      <c r="AQ869">
        <f t="shared" si="250"/>
        <v>2.4630134080708006E-10</v>
      </c>
    </row>
    <row r="870" spans="1:43" x14ac:dyDescent="0.2">
      <c r="A870">
        <f>front!A870</f>
        <v>591.55999999999995</v>
      </c>
      <c r="B870" s="1">
        <f t="shared" si="249"/>
        <v>0.44999999999993179</v>
      </c>
      <c r="C870">
        <f>front!D870-front!B870</f>
        <v>31768.93</v>
      </c>
      <c r="D870" s="2">
        <f>front!E870-front!C870</f>
        <v>53250.1</v>
      </c>
      <c r="E870" s="2">
        <f>IF(front!F870-front!C870&gt;0,front!F870-front!C870,0)</f>
        <v>53250.1</v>
      </c>
      <c r="F870" s="2">
        <f>front!I870-front!H870</f>
        <v>16503.5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32618.552762676198</v>
      </c>
      <c r="J870" s="4">
        <f>D870/(constants!$A$4+constants!$B$4*data!D870+constants!$C$4*data!D870^2+constants!$D$4*data!D870^3+constants!$E$4*data!D870^4+constants!$F$4*data!D870^5+constants!$G$4*data!D870^6+constants!$H$4*data!D870^7)</f>
        <v>56079.255014078488</v>
      </c>
      <c r="K870" s="4">
        <f>E870/(constants!$A$4+constants!$B$4*data!E870+constants!$C$4*data!E870^2+constants!$D$4*data!E870^3+constants!$E$4*data!E870^4+constants!$F$4*data!E870^5+constants!$G$4*data!E870^6+constants!$H$4*data!E870^7)</f>
        <v>56079.255014078488</v>
      </c>
      <c r="L870" s="4">
        <f>F870/(constants!$A$4+constants!$B$4*data!F870+constants!$C$4*data!F870^2+constants!$D$4*data!F870^3+constants!$E$4*data!F870^4+constants!$F$4*data!F870^5+constants!$G$4*data!F870^6+constants!$H$4*data!F870^7)</f>
        <v>16605.817974830796</v>
      </c>
      <c r="M870" s="4"/>
      <c r="N870" s="4"/>
      <c r="O870" s="4">
        <f t="shared" si="244"/>
        <v>54364.25460446033</v>
      </c>
      <c r="P870" s="4">
        <f t="shared" si="245"/>
        <v>11215.851002815698</v>
      </c>
      <c r="Q870" s="4">
        <f t="shared" si="245"/>
        <v>11215.851002815698</v>
      </c>
      <c r="R870" s="4">
        <f t="shared" si="246"/>
        <v>2767.636329138466</v>
      </c>
      <c r="S870" s="4"/>
      <c r="T870" s="4"/>
      <c r="U870" s="4">
        <f t="shared" si="247"/>
        <v>1</v>
      </c>
      <c r="V870" s="4"/>
      <c r="W870" s="4"/>
      <c r="X870">
        <f>IF(front!E870&gt;$X$2,O870,P870)</f>
        <v>54364.25460446033</v>
      </c>
      <c r="Y870">
        <f t="shared" si="241"/>
        <v>54096.446171243479</v>
      </c>
      <c r="Z870">
        <f>SUMPRODUCT($B$7:$B$456,Y$7:Y$456,EXP(constants!$B$32+constants!$A$32*ABS($A$7:$A$456-$A870)))</f>
        <v>5.5504550421135973E-4</v>
      </c>
      <c r="AA870">
        <f t="shared" si="242"/>
        <v>54096.445616197976</v>
      </c>
      <c r="AB870">
        <f t="shared" si="248"/>
        <v>54092.288007178227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1.3307193911190449E-5</v>
      </c>
      <c r="AL870" s="17">
        <f t="shared" si="243"/>
        <v>2.4600907821507829E-10</v>
      </c>
      <c r="AQ870">
        <f t="shared" si="250"/>
        <v>2.4600907821507829E-10</v>
      </c>
    </row>
    <row r="871" spans="1:43" x14ac:dyDescent="0.2">
      <c r="A871">
        <f>front!A871</f>
        <v>592.02</v>
      </c>
      <c r="B871" s="1">
        <f t="shared" si="249"/>
        <v>0.46000000000003638</v>
      </c>
      <c r="C871">
        <f>front!D871-front!B871</f>
        <v>31713.4</v>
      </c>
      <c r="D871" s="2">
        <f>front!E871-front!C871</f>
        <v>51785.1</v>
      </c>
      <c r="E871" s="2">
        <f>IF(front!F871-front!C871&gt;0,front!F871-front!C871,0)</f>
        <v>51785.1</v>
      </c>
      <c r="F871" s="2">
        <f>front!I871-front!H871</f>
        <v>17523.8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32559.203558661971</v>
      </c>
      <c r="J871" s="4">
        <f>D871/(constants!$A$4+constants!$B$4*data!D871+constants!$C$4*data!D871^2+constants!$D$4*data!D871^3+constants!$E$4*data!D871^4+constants!$F$4*data!D871^5+constants!$G$4*data!D871^6+constants!$H$4*data!D871^7)</f>
        <v>54457.741985452238</v>
      </c>
      <c r="K871" s="4">
        <f>E871/(constants!$A$4+constants!$B$4*data!E871+constants!$C$4*data!E871^2+constants!$D$4*data!E871^3+constants!$E$4*data!E871^4+constants!$F$4*data!E871^5+constants!$G$4*data!E871^6+constants!$H$4*data!E871^7)</f>
        <v>54457.741985452238</v>
      </c>
      <c r="L871" s="4">
        <f>F871/(constants!$A$4+constants!$B$4*data!F871+constants!$C$4*data!F871^2+constants!$D$4*data!F871^3+constants!$E$4*data!F871^4+constants!$F$4*data!F871^5+constants!$G$4*data!F871^6+constants!$H$4*data!F871^7)</f>
        <v>17654.603412792552</v>
      </c>
      <c r="M871" s="4"/>
      <c r="N871" s="4"/>
      <c r="O871" s="4">
        <f t="shared" si="244"/>
        <v>54265.339264436618</v>
      </c>
      <c r="P871" s="4">
        <f t="shared" si="245"/>
        <v>10891.548397090446</v>
      </c>
      <c r="Q871" s="4">
        <f t="shared" si="245"/>
        <v>10891.548397090446</v>
      </c>
      <c r="R871" s="4">
        <f t="shared" si="246"/>
        <v>2942.433902132092</v>
      </c>
      <c r="S871" s="4"/>
      <c r="T871" s="4"/>
      <c r="U871" s="4">
        <f t="shared" si="247"/>
        <v>1</v>
      </c>
      <c r="V871" s="4"/>
      <c r="W871" s="4"/>
      <c r="X871">
        <f>IF(front!E871&gt;$X$2,O871,P871)</f>
        <v>54265.339264436618</v>
      </c>
      <c r="Y871">
        <f t="shared" si="241"/>
        <v>53997.530831219767</v>
      </c>
      <c r="Z871">
        <f>SUMPRODUCT($B$7:$B$456,Y$7:Y$456,EXP(constants!$B$32+constants!$A$32*ABS($A$7:$A$456-$A871)))</f>
        <v>5.4071119453484638E-4</v>
      </c>
      <c r="AA871">
        <f t="shared" si="242"/>
        <v>53997.53029050857</v>
      </c>
      <c r="AB871">
        <f t="shared" si="248"/>
        <v>53993.372681488821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1.3334800242999458E-5</v>
      </c>
      <c r="AL871" s="17">
        <f t="shared" si="243"/>
        <v>2.4697105553421342E-10</v>
      </c>
      <c r="AQ871">
        <f t="shared" si="250"/>
        <v>2.4697105553421342E-10</v>
      </c>
    </row>
    <row r="872" spans="1:43" x14ac:dyDescent="0.2">
      <c r="A872">
        <f>front!A872</f>
        <v>592.47</v>
      </c>
      <c r="B872" s="1">
        <f t="shared" si="249"/>
        <v>0.45000000000004547</v>
      </c>
      <c r="C872">
        <f>front!D872-front!B872</f>
        <v>31890.47</v>
      </c>
      <c r="D872" s="2">
        <f>front!E872-front!C872</f>
        <v>52895.199999999997</v>
      </c>
      <c r="E872" s="2">
        <f>IF(front!F872-front!C872&gt;0,front!F872-front!C872,0)</f>
        <v>52895.199999999997</v>
      </c>
      <c r="F872" s="2">
        <f>front!I872-front!H872</f>
        <v>24546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32748.477811835935</v>
      </c>
      <c r="J872" s="4">
        <f>D872/(constants!$A$4+constants!$B$4*data!D872+constants!$C$4*data!D872^2+constants!$D$4*data!D872^3+constants!$E$4*data!D872^4+constants!$F$4*data!D872^5+constants!$G$4*data!D872^6+constants!$H$4*data!D872^7)</f>
        <v>55686.251821899859</v>
      </c>
      <c r="K872" s="4">
        <f>E872/(constants!$A$4+constants!$B$4*data!E872+constants!$C$4*data!E872^2+constants!$D$4*data!E872^3+constants!$E$4*data!E872^4+constants!$F$4*data!E872^5+constants!$G$4*data!E872^6+constants!$H$4*data!E872^7)</f>
        <v>55686.251821899859</v>
      </c>
      <c r="L872" s="4">
        <f>F872/(constants!$A$4+constants!$B$4*data!F872+constants!$C$4*data!F872^2+constants!$D$4*data!F872^3+constants!$E$4*data!F872^4+constants!$F$4*data!F872^5+constants!$G$4*data!F872^6+constants!$H$4*data!F872^7)</f>
        <v>24961.957120346786</v>
      </c>
      <c r="M872" s="4"/>
      <c r="N872" s="4"/>
      <c r="O872" s="4">
        <f t="shared" si="244"/>
        <v>54580.796353059894</v>
      </c>
      <c r="P872" s="4">
        <f t="shared" si="245"/>
        <v>11137.250364379972</v>
      </c>
      <c r="Q872" s="4">
        <f t="shared" si="245"/>
        <v>11137.250364379972</v>
      </c>
      <c r="R872" s="4">
        <f t="shared" si="246"/>
        <v>4160.3261867244637</v>
      </c>
      <c r="S872" s="4"/>
      <c r="T872" s="4"/>
      <c r="U872" s="4">
        <f t="shared" si="247"/>
        <v>1</v>
      </c>
      <c r="V872" s="4"/>
      <c r="W872" s="4"/>
      <c r="X872">
        <f>IF(front!E872&gt;$X$2,O872,P872)</f>
        <v>54580.796353059894</v>
      </c>
      <c r="Y872">
        <f t="shared" si="241"/>
        <v>54312.987919843043</v>
      </c>
      <c r="Z872">
        <f>SUMPRODUCT($B$7:$B$456,Y$7:Y$456,EXP(constants!$B$32+constants!$A$32*ABS($A$7:$A$456-$A872)))</f>
        <v>5.2704677407084462E-4</v>
      </c>
      <c r="AA872">
        <f t="shared" si="242"/>
        <v>54312.987392796269</v>
      </c>
      <c r="AB872">
        <f t="shared" si="248"/>
        <v>54308.82978377652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1.3361776730810695E-5</v>
      </c>
      <c r="AL872" s="17">
        <f t="shared" si="243"/>
        <v>2.4603322855618239E-10</v>
      </c>
      <c r="AQ872">
        <f t="shared" si="250"/>
        <v>2.4603322855618239E-10</v>
      </c>
    </row>
    <row r="873" spans="1:43" x14ac:dyDescent="0.2">
      <c r="A873">
        <f>front!A873</f>
        <v>592.92999999999995</v>
      </c>
      <c r="B873" s="1">
        <f t="shared" si="249"/>
        <v>0.45999999999992269</v>
      </c>
      <c r="C873">
        <f>front!D873-front!B873</f>
        <v>31967.600000000002</v>
      </c>
      <c r="D873" s="2">
        <f>front!E873-front!C873</f>
        <v>52439.3</v>
      </c>
      <c r="E873" s="2">
        <f>IF(front!F873-front!C873&gt;0,front!F873-front!C873,0)</f>
        <v>52439.3</v>
      </c>
      <c r="F873" s="2">
        <f>front!I873-front!H873</f>
        <v>29372.299999999996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32830.947428741492</v>
      </c>
      <c r="J873" s="4">
        <f>D873/(constants!$A$4+constants!$B$4*data!D873+constants!$C$4*data!D873^2+constants!$D$4*data!D873^3+constants!$E$4*data!D873^4+constants!$F$4*data!D873^5+constants!$G$4*data!D873^6+constants!$H$4*data!D873^7)</f>
        <v>55181.593251851576</v>
      </c>
      <c r="K873" s="4">
        <f>E873/(constants!$A$4+constants!$B$4*data!E873+constants!$C$4*data!E873^2+constants!$D$4*data!E873^3+constants!$E$4*data!E873^4+constants!$F$4*data!E873^5+constants!$G$4*data!E873^6+constants!$H$4*data!E873^7)</f>
        <v>55181.593251851576</v>
      </c>
      <c r="L873" s="4">
        <f>F873/(constants!$A$4+constants!$B$4*data!F873+constants!$C$4*data!F873^2+constants!$D$4*data!F873^3+constants!$E$4*data!F873^4+constants!$F$4*data!F873^5+constants!$G$4*data!F873^6+constants!$H$4*data!F873^7)</f>
        <v>30063.824066486155</v>
      </c>
      <c r="M873" s="4"/>
      <c r="N873" s="4"/>
      <c r="O873" s="4">
        <f t="shared" si="244"/>
        <v>54718.245714569151</v>
      </c>
      <c r="P873" s="4">
        <f t="shared" si="245"/>
        <v>11036.318650370315</v>
      </c>
      <c r="Q873" s="4">
        <f t="shared" si="245"/>
        <v>11036.318650370315</v>
      </c>
      <c r="R873" s="4">
        <f t="shared" si="246"/>
        <v>5010.6373444143592</v>
      </c>
      <c r="S873" s="4"/>
      <c r="T873" s="4"/>
      <c r="U873" s="4">
        <f t="shared" si="247"/>
        <v>1</v>
      </c>
      <c r="V873" s="4"/>
      <c r="W873" s="4"/>
      <c r="X873">
        <f>IF(front!E873&gt;$X$2,O873,P873)</f>
        <v>54718.245714569151</v>
      </c>
      <c r="Y873">
        <f t="shared" si="241"/>
        <v>54450.4372813523</v>
      </c>
      <c r="Z873">
        <f>SUMPRODUCT($B$7:$B$456,Y$7:Y$456,EXP(constants!$B$32+constants!$A$32*ABS($A$7:$A$456-$A873)))</f>
        <v>5.1343554469196516E-4</v>
      </c>
      <c r="AA873">
        <f t="shared" si="242"/>
        <v>54450.436767916755</v>
      </c>
      <c r="AB873">
        <f t="shared" si="248"/>
        <v>54446.279158897007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1.3389322154328697E-5</v>
      </c>
      <c r="AL873" s="17">
        <f t="shared" si="243"/>
        <v>2.4591803813173454E-10</v>
      </c>
      <c r="AQ873">
        <f t="shared" si="250"/>
        <v>2.4591803813173454E-10</v>
      </c>
    </row>
    <row r="874" spans="1:43" x14ac:dyDescent="0.2">
      <c r="A874">
        <f>front!A874</f>
        <v>593.39</v>
      </c>
      <c r="B874" s="1">
        <f t="shared" si="249"/>
        <v>0.46000000000003638</v>
      </c>
      <c r="C874">
        <f>front!D874-front!B874</f>
        <v>32041.67</v>
      </c>
      <c r="D874" s="2">
        <f>front!E874-front!C874</f>
        <v>52527.3</v>
      </c>
      <c r="E874" s="2">
        <f>IF(front!F874-front!C874&gt;0,front!F874-front!C874,0)</f>
        <v>52527.3</v>
      </c>
      <c r="F874" s="2">
        <f>front!I874-front!H874</f>
        <v>26929.200000000004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32910.158669870521</v>
      </c>
      <c r="J874" s="4">
        <f>D874/(constants!$A$4+constants!$B$4*data!D874+constants!$C$4*data!D874^2+constants!$D$4*data!D874^3+constants!$E$4*data!D874^4+constants!$F$4*data!D874^5+constants!$G$4*data!D874^6+constants!$H$4*data!D874^7)</f>
        <v>55278.989723849838</v>
      </c>
      <c r="K874" s="4">
        <f>E874/(constants!$A$4+constants!$B$4*data!E874+constants!$C$4*data!E874^2+constants!$D$4*data!E874^3+constants!$E$4*data!E874^4+constants!$F$4*data!E874^5+constants!$G$4*data!E874^6+constants!$H$4*data!E874^7)</f>
        <v>55278.989723849838</v>
      </c>
      <c r="L874" s="4">
        <f>F874/(constants!$A$4+constants!$B$4*data!F874+constants!$C$4*data!F874^2+constants!$D$4*data!F874^3+constants!$E$4*data!F874^4+constants!$F$4*data!F874^5+constants!$G$4*data!F874^6+constants!$H$4*data!F874^7)</f>
        <v>27473.886752147137</v>
      </c>
      <c r="M874" s="4"/>
      <c r="N874" s="4"/>
      <c r="O874" s="4">
        <f t="shared" si="244"/>
        <v>54850.264449784205</v>
      </c>
      <c r="P874" s="4">
        <f t="shared" si="245"/>
        <v>11055.797944769967</v>
      </c>
      <c r="Q874" s="4">
        <f t="shared" si="245"/>
        <v>11055.797944769967</v>
      </c>
      <c r="R874" s="4">
        <f t="shared" si="246"/>
        <v>4578.9811253578564</v>
      </c>
      <c r="S874" s="4"/>
      <c r="T874" s="4"/>
      <c r="U874" s="4">
        <f t="shared" si="247"/>
        <v>1</v>
      </c>
      <c r="V874" s="4"/>
      <c r="W874" s="4"/>
      <c r="X874">
        <f>IF(front!E874&gt;$X$2,O874,P874)</f>
        <v>54850.264449784205</v>
      </c>
      <c r="Y874">
        <f t="shared" si="241"/>
        <v>54582.456016567354</v>
      </c>
      <c r="Z874">
        <f>SUMPRODUCT($B$7:$B$456,Y$7:Y$456,EXP(constants!$B$32+constants!$A$32*ABS($A$7:$A$456-$A874)))</f>
        <v>5.0017583167618056E-4</v>
      </c>
      <c r="AA874">
        <f t="shared" si="242"/>
        <v>54582.455516391521</v>
      </c>
      <c r="AB874">
        <f t="shared" si="248"/>
        <v>54578.297907371772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1.3416836524422055E-5</v>
      </c>
      <c r="AL874" s="17">
        <f t="shared" si="243"/>
        <v>2.458273166963287E-10</v>
      </c>
      <c r="AQ874">
        <f t="shared" si="250"/>
        <v>2.458273166963287E-10</v>
      </c>
    </row>
    <row r="875" spans="1:43" x14ac:dyDescent="0.2">
      <c r="A875">
        <f>front!A875</f>
        <v>593.84</v>
      </c>
      <c r="B875" s="1">
        <f t="shared" si="249"/>
        <v>0.45000000000004547</v>
      </c>
      <c r="C875">
        <f>front!D875-front!B875</f>
        <v>32060.269999999997</v>
      </c>
      <c r="D875" s="2">
        <f>front!E875-front!C875</f>
        <v>52108.7</v>
      </c>
      <c r="E875" s="2">
        <f>IF(front!F875-front!C875&gt;0,front!F875-front!C875,0)</f>
        <v>52108.7</v>
      </c>
      <c r="F875" s="2">
        <f>front!I875-front!H875</f>
        <v>22334.5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32930.051779307083</v>
      </c>
      <c r="J875" s="4">
        <f>D875/(constants!$A$4+constants!$B$4*data!D875+constants!$C$4*data!D875^2+constants!$D$4*data!D875^3+constants!$E$4*data!D875^4+constants!$F$4*data!D875^5+constants!$G$4*data!D875^6+constants!$H$4*data!D875^7)</f>
        <v>54815.751971011996</v>
      </c>
      <c r="K875" s="4">
        <f>E875/(constants!$A$4+constants!$B$4*data!E875+constants!$C$4*data!E875^2+constants!$D$4*data!E875^3+constants!$E$4*data!E875^4+constants!$F$4*data!E875^5+constants!$G$4*data!E875^6+constants!$H$4*data!E875^7)</f>
        <v>54815.751971011996</v>
      </c>
      <c r="L875" s="4">
        <f>F875/(constants!$A$4+constants!$B$4*data!F875+constants!$C$4*data!F875^2+constants!$D$4*data!F875^3+constants!$E$4*data!F875^4+constants!$F$4*data!F875^5+constants!$G$4*data!F875^6+constants!$H$4*data!F875^7)</f>
        <v>22644.712652896844</v>
      </c>
      <c r="M875" s="4"/>
      <c r="N875" s="4"/>
      <c r="O875" s="4">
        <f t="shared" si="244"/>
        <v>54883.419632178469</v>
      </c>
      <c r="P875" s="4">
        <f t="shared" si="245"/>
        <v>10963.150394202399</v>
      </c>
      <c r="Q875" s="4">
        <f t="shared" si="245"/>
        <v>10963.150394202399</v>
      </c>
      <c r="R875" s="4">
        <f t="shared" si="246"/>
        <v>3774.1187754828075</v>
      </c>
      <c r="S875" s="4"/>
      <c r="T875" s="4"/>
      <c r="U875" s="4">
        <f t="shared" si="247"/>
        <v>1</v>
      </c>
      <c r="V875" s="4"/>
      <c r="W875" s="4"/>
      <c r="X875">
        <f>IF(front!E875&gt;$X$2,O875,P875)</f>
        <v>54883.419632178469</v>
      </c>
      <c r="Y875">
        <f t="shared" si="241"/>
        <v>54615.611198961618</v>
      </c>
      <c r="Z875">
        <f>SUMPRODUCT($B$7:$B$456,Y$7:Y$456,EXP(constants!$B$32+constants!$A$32*ABS($A$7:$A$456-$A875)))</f>
        <v>4.8753578845341257E-4</v>
      </c>
      <c r="AA875">
        <f t="shared" si="242"/>
        <v>54615.610711425827</v>
      </c>
      <c r="AB875">
        <f t="shared" si="248"/>
        <v>54611.453102406078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1.3443722538772423E-5</v>
      </c>
      <c r="AL875" s="17">
        <f t="shared" si="243"/>
        <v>2.461703868886821E-10</v>
      </c>
      <c r="AQ875">
        <f t="shared" si="250"/>
        <v>2.461703868886821E-10</v>
      </c>
    </row>
    <row r="876" spans="1:43" x14ac:dyDescent="0.2">
      <c r="A876">
        <f>front!A876</f>
        <v>594.29999999999995</v>
      </c>
      <c r="B876" s="1">
        <f t="shared" si="249"/>
        <v>0.45999999999992269</v>
      </c>
      <c r="C876">
        <f>front!D876-front!B876</f>
        <v>32194.929999999997</v>
      </c>
      <c r="D876" s="2">
        <f>front!E876-front!C876</f>
        <v>52584.3</v>
      </c>
      <c r="E876" s="2">
        <f>IF(front!F876-front!C876&gt;0,front!F876-front!C876,0)</f>
        <v>52584.3</v>
      </c>
      <c r="F876" s="2">
        <f>front!I876-front!H876</f>
        <v>18089.199999999997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33074.09844065347</v>
      </c>
      <c r="J876" s="4">
        <f>D876/(constants!$A$4+constants!$B$4*data!D876+constants!$C$4*data!D876^2+constants!$D$4*data!D876^3+constants!$E$4*data!D876^4+constants!$F$4*data!D876^5+constants!$G$4*data!D876^6+constants!$H$4*data!D876^7)</f>
        <v>55342.079807673203</v>
      </c>
      <c r="K876" s="4">
        <f>E876/(constants!$A$4+constants!$B$4*data!E876+constants!$C$4*data!E876^2+constants!$D$4*data!E876^3+constants!$E$4*data!E876^4+constants!$F$4*data!E876^5+constants!$G$4*data!E876^6+constants!$H$4*data!E876^7)</f>
        <v>55342.079807673203</v>
      </c>
      <c r="L876" s="4">
        <f>F876/(constants!$A$4+constants!$B$4*data!F876+constants!$C$4*data!F876^2+constants!$D$4*data!F876^3+constants!$E$4*data!F876^4+constants!$F$4*data!F876^5+constants!$G$4*data!F876^6+constants!$H$4*data!F876^7)</f>
        <v>18237.266429265033</v>
      </c>
      <c r="M876" s="4"/>
      <c r="N876" s="4"/>
      <c r="O876" s="4">
        <f t="shared" si="244"/>
        <v>55123.497401089116</v>
      </c>
      <c r="P876" s="4">
        <f t="shared" si="245"/>
        <v>11068.41596153464</v>
      </c>
      <c r="Q876" s="4">
        <f t="shared" si="245"/>
        <v>11068.41596153464</v>
      </c>
      <c r="R876" s="4">
        <f t="shared" si="246"/>
        <v>3039.5444048775057</v>
      </c>
      <c r="S876" s="4"/>
      <c r="T876" s="4"/>
      <c r="U876" s="4">
        <f t="shared" si="247"/>
        <v>1</v>
      </c>
      <c r="V876" s="4"/>
      <c r="W876" s="4"/>
      <c r="X876">
        <f>IF(front!E876&gt;$X$2,O876,P876)</f>
        <v>55123.497401089116</v>
      </c>
      <c r="Y876">
        <f t="shared" si="241"/>
        <v>54855.688967872265</v>
      </c>
      <c r="Z876">
        <f>SUMPRODUCT($B$7:$B$456,Y$7:Y$456,EXP(constants!$B$32+constants!$A$32*ABS($A$7:$A$456-$A876)))</f>
        <v>4.7494494875279723E-4</v>
      </c>
      <c r="AA876">
        <f t="shared" si="242"/>
        <v>54855.688492927315</v>
      </c>
      <c r="AB876">
        <f t="shared" si="248"/>
        <v>54851.530883907566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1.3471174959708436E-5</v>
      </c>
      <c r="AL876" s="17">
        <f t="shared" si="243"/>
        <v>2.4559341813485523E-10</v>
      </c>
      <c r="AQ876">
        <f t="shared" si="250"/>
        <v>2.4559341813485523E-10</v>
      </c>
    </row>
    <row r="877" spans="1:43" x14ac:dyDescent="0.2">
      <c r="A877">
        <f>front!A877</f>
        <v>594.75</v>
      </c>
      <c r="B877" s="1">
        <f t="shared" si="249"/>
        <v>0.45000000000004547</v>
      </c>
      <c r="C877">
        <f>front!D877-front!B877</f>
        <v>32226.329999999998</v>
      </c>
      <c r="D877" s="2">
        <f>front!E877-front!C877</f>
        <v>52639.8</v>
      </c>
      <c r="E877" s="2">
        <f>IF(front!F877-front!C877&gt;0,front!F877-front!C877,0)</f>
        <v>52639.8</v>
      </c>
      <c r="F877" s="2">
        <f>front!I877-front!H877</f>
        <v>19634.3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33107.693495652988</v>
      </c>
      <c r="J877" s="4">
        <f>D877/(constants!$A$4+constants!$B$4*data!D877+constants!$C$4*data!D877^2+constants!$D$4*data!D877^3+constants!$E$4*data!D877^4+constants!$F$4*data!D877^5+constants!$G$4*data!D877^6+constants!$H$4*data!D877^7)</f>
        <v>55403.512507645319</v>
      </c>
      <c r="K877" s="4">
        <f>E877/(constants!$A$4+constants!$B$4*data!E877+constants!$C$4*data!E877^2+constants!$D$4*data!E877^3+constants!$E$4*data!E877^4+constants!$F$4*data!E877^5+constants!$G$4*data!E877^6+constants!$H$4*data!E877^7)</f>
        <v>55403.512507645319</v>
      </c>
      <c r="L877" s="4">
        <f>F877/(constants!$A$4+constants!$B$4*data!F877+constants!$C$4*data!F877^2+constants!$D$4*data!F877^3+constants!$E$4*data!F877^4+constants!$F$4*data!F877^5+constants!$G$4*data!F877^6+constants!$H$4*data!F877^7)</f>
        <v>19834.843769284842</v>
      </c>
      <c r="M877" s="4"/>
      <c r="N877" s="4"/>
      <c r="O877" s="4">
        <f t="shared" si="244"/>
        <v>55179.489159421646</v>
      </c>
      <c r="P877" s="4">
        <f t="shared" si="245"/>
        <v>11080.702501529064</v>
      </c>
      <c r="Q877" s="4">
        <f t="shared" si="245"/>
        <v>11080.702501529064</v>
      </c>
      <c r="R877" s="4">
        <f t="shared" si="246"/>
        <v>3305.8072948808067</v>
      </c>
      <c r="S877" s="4"/>
      <c r="T877" s="4"/>
      <c r="U877" s="4">
        <f t="shared" si="247"/>
        <v>1</v>
      </c>
      <c r="V877" s="4"/>
      <c r="W877" s="4"/>
      <c r="X877">
        <f>IF(front!E877&gt;$X$2,O877,P877)</f>
        <v>55179.489159421646</v>
      </c>
      <c r="Y877">
        <f t="shared" si="241"/>
        <v>54911.680726204795</v>
      </c>
      <c r="Z877">
        <f>SUMPRODUCT($B$7:$B$456,Y$7:Y$456,EXP(constants!$B$32+constants!$A$32*ABS($A$7:$A$456-$A877)))</f>
        <v>4.6294252020571513E-4</v>
      </c>
      <c r="AA877">
        <f t="shared" si="242"/>
        <v>54911.680263262278</v>
      </c>
      <c r="AB877">
        <f t="shared" si="248"/>
        <v>54907.52265424253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1.3498000038204412E-5</v>
      </c>
      <c r="AL877" s="17">
        <f t="shared" si="243"/>
        <v>2.4583152518467276E-10</v>
      </c>
      <c r="AQ877">
        <f t="shared" si="250"/>
        <v>2.4583152518467276E-10</v>
      </c>
    </row>
    <row r="878" spans="1:43" x14ac:dyDescent="0.2">
      <c r="A878">
        <f>front!A878</f>
        <v>595.21</v>
      </c>
      <c r="B878" s="1">
        <f t="shared" si="249"/>
        <v>0.46000000000003638</v>
      </c>
      <c r="C878">
        <f>front!D878-front!B878</f>
        <v>32343.469999999998</v>
      </c>
      <c r="D878" s="2">
        <f>front!E878-front!C878</f>
        <v>51828.7</v>
      </c>
      <c r="E878" s="2">
        <f>IF(front!F878-front!C878&gt;0,front!F878-front!C878,0)</f>
        <v>51828.7</v>
      </c>
      <c r="F878" s="2">
        <f>front!I878-front!H878</f>
        <v>21247.7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33233.043257793935</v>
      </c>
      <c r="J878" s="4">
        <f>D878/(constants!$A$4+constants!$B$4*data!D878+constants!$C$4*data!D878^2+constants!$D$4*data!D878^3+constants!$E$4*data!D878^4+constants!$F$4*data!D878^5+constants!$G$4*data!D878^6+constants!$H$4*data!D878^7)</f>
        <v>54505.973524171117</v>
      </c>
      <c r="K878" s="4">
        <f>E878/(constants!$A$4+constants!$B$4*data!E878+constants!$C$4*data!E878^2+constants!$D$4*data!E878^3+constants!$E$4*data!E878^4+constants!$F$4*data!E878^5+constants!$G$4*data!E878^6+constants!$H$4*data!E878^7)</f>
        <v>54505.973524171117</v>
      </c>
      <c r="L878" s="4">
        <f>F878/(constants!$A$4+constants!$B$4*data!F878+constants!$C$4*data!F878^2+constants!$D$4*data!F878^3+constants!$E$4*data!F878^4+constants!$F$4*data!F878^5+constants!$G$4*data!F878^6+constants!$H$4*data!F878^7)</f>
        <v>21511.106036055731</v>
      </c>
      <c r="M878" s="4"/>
      <c r="N878" s="4"/>
      <c r="O878" s="4">
        <f t="shared" si="244"/>
        <v>55388.405429656559</v>
      </c>
      <c r="P878" s="4">
        <f t="shared" si="245"/>
        <v>10901.194704834223</v>
      </c>
      <c r="Q878" s="4">
        <f t="shared" si="245"/>
        <v>10901.194704834223</v>
      </c>
      <c r="R878" s="4">
        <f t="shared" si="246"/>
        <v>3585.184339342622</v>
      </c>
      <c r="S878" s="4"/>
      <c r="T878" s="4"/>
      <c r="U878" s="4">
        <f t="shared" si="247"/>
        <v>1</v>
      </c>
      <c r="V878" s="4"/>
      <c r="W878" s="4"/>
      <c r="X878">
        <f>IF(front!E878&gt;$X$2,O878,P878)</f>
        <v>55388.405429656559</v>
      </c>
      <c r="Y878">
        <f t="shared" si="241"/>
        <v>55120.596996439708</v>
      </c>
      <c r="Z878">
        <f>SUMPRODUCT($B$7:$B$456,Y$7:Y$456,EXP(constants!$B$32+constants!$A$32*ABS($A$7:$A$456-$A878)))</f>
        <v>4.5098681315700571E-4</v>
      </c>
      <c r="AA878">
        <f t="shared" si="242"/>
        <v>55120.596545452892</v>
      </c>
      <c r="AB878">
        <f t="shared" si="248"/>
        <v>55116.438936433144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1.3525389830769807E-5</v>
      </c>
      <c r="AL878" s="17">
        <f t="shared" si="243"/>
        <v>2.4539665645614191E-10</v>
      </c>
      <c r="AQ878">
        <f t="shared" si="250"/>
        <v>2.4539665645614191E-10</v>
      </c>
    </row>
    <row r="879" spans="1:43" x14ac:dyDescent="0.2">
      <c r="A879">
        <f>front!A879</f>
        <v>595.66</v>
      </c>
      <c r="B879" s="1">
        <f t="shared" si="249"/>
        <v>0.44999999999993179</v>
      </c>
      <c r="C879">
        <f>front!D879-front!B879</f>
        <v>32390.27</v>
      </c>
      <c r="D879" s="2">
        <f>front!E879-front!C879</f>
        <v>52778.6</v>
      </c>
      <c r="E879" s="2">
        <f>IF(front!F879-front!C879&gt;0,front!F879-front!C879,0)</f>
        <v>52778.6</v>
      </c>
      <c r="F879" s="2">
        <f>front!I879-front!H879</f>
        <v>19221.7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33283.132478377949</v>
      </c>
      <c r="J879" s="4">
        <f>D879/(constants!$A$4+constants!$B$4*data!D879+constants!$C$4*data!D879^2+constants!$D$4*data!D879^3+constants!$E$4*data!D879^4+constants!$F$4*data!D879^5+constants!$G$4*data!D879^6+constants!$H$4*data!D879^7)</f>
        <v>55557.1624031713</v>
      </c>
      <c r="K879" s="4">
        <f>E879/(constants!$A$4+constants!$B$4*data!E879+constants!$C$4*data!E879^2+constants!$D$4*data!E879^3+constants!$E$4*data!E879^4+constants!$F$4*data!E879^5+constants!$G$4*data!E879^6+constants!$H$4*data!E879^7)</f>
        <v>55557.1624031713</v>
      </c>
      <c r="L879" s="4">
        <f>F879/(constants!$A$4+constants!$B$4*data!F879+constants!$C$4*data!F879^2+constants!$D$4*data!F879^3+constants!$E$4*data!F879^4+constants!$F$4*data!F879^5+constants!$G$4*data!F879^6+constants!$H$4*data!F879^7)</f>
        <v>19407.478557113245</v>
      </c>
      <c r="M879" s="4"/>
      <c r="N879" s="4"/>
      <c r="O879" s="4">
        <f t="shared" si="244"/>
        <v>55471.887463963249</v>
      </c>
      <c r="P879" s="4">
        <f t="shared" si="245"/>
        <v>11111.432480634261</v>
      </c>
      <c r="Q879" s="4">
        <f t="shared" si="245"/>
        <v>11111.432480634261</v>
      </c>
      <c r="R879" s="4">
        <f t="shared" si="246"/>
        <v>3234.5797595188742</v>
      </c>
      <c r="S879" s="4"/>
      <c r="T879" s="4"/>
      <c r="U879" s="4">
        <f t="shared" si="247"/>
        <v>1</v>
      </c>
      <c r="V879" s="4"/>
      <c r="W879" s="4"/>
      <c r="X879">
        <f>IF(front!E879&gt;$X$2,O879,P879)</f>
        <v>55471.887463963249</v>
      </c>
      <c r="Y879">
        <f t="shared" si="241"/>
        <v>55204.079030746398</v>
      </c>
      <c r="Z879">
        <f>SUMPRODUCT($B$7:$B$456,Y$7:Y$456,EXP(constants!$B$32+constants!$A$32*ABS($A$7:$A$456-$A879)))</f>
        <v>4.3958983543399563E-4</v>
      </c>
      <c r="AA879">
        <f t="shared" si="242"/>
        <v>55204.078591156562</v>
      </c>
      <c r="AB879">
        <f t="shared" si="248"/>
        <v>55199.920982136813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1.3552153313723809E-5</v>
      </c>
      <c r="AL879" s="17">
        <f t="shared" si="243"/>
        <v>2.455103752432799E-10</v>
      </c>
      <c r="AQ879">
        <f t="shared" si="250"/>
        <v>2.455103752432799E-10</v>
      </c>
    </row>
    <row r="880" spans="1:43" x14ac:dyDescent="0.2">
      <c r="A880">
        <f>front!A880</f>
        <v>596.12</v>
      </c>
      <c r="B880" s="1">
        <f t="shared" si="249"/>
        <v>0.46000000000003638</v>
      </c>
      <c r="C880">
        <f>front!D880-front!B880</f>
        <v>32570.73</v>
      </c>
      <c r="D880" s="2">
        <f>front!E880-front!C880</f>
        <v>53099</v>
      </c>
      <c r="E880" s="2">
        <f>IF(front!F880-front!C880&gt;0,front!F880-front!C880,0)</f>
        <v>53099</v>
      </c>
      <c r="F880" s="2">
        <f>front!I880-front!H880</f>
        <v>16231.8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33476.325083002623</v>
      </c>
      <c r="J880" s="4">
        <f>D880/(constants!$A$4+constants!$B$4*data!D880+constants!$C$4*data!D880^2+constants!$D$4*data!D880^3+constants!$E$4*data!D880^4+constants!$F$4*data!D880^5+constants!$G$4*data!D880^6+constants!$H$4*data!D880^7)</f>
        <v>55911.915466064267</v>
      </c>
      <c r="K880" s="4">
        <f>E880/(constants!$A$4+constants!$B$4*data!E880+constants!$C$4*data!E880^2+constants!$D$4*data!E880^3+constants!$E$4*data!E880^4+constants!$F$4*data!E880^5+constants!$G$4*data!E880^6+constants!$H$4*data!E880^7)</f>
        <v>55911.915466064267</v>
      </c>
      <c r="L880" s="4">
        <f>F880/(constants!$A$4+constants!$B$4*data!F880+constants!$C$4*data!F880^2+constants!$D$4*data!F880^3+constants!$E$4*data!F880^4+constants!$F$4*data!F880^5+constants!$G$4*data!F880^6+constants!$H$4*data!F880^7)</f>
        <v>16327.113140923449</v>
      </c>
      <c r="M880" s="4"/>
      <c r="N880" s="4"/>
      <c r="O880" s="4">
        <f t="shared" si="244"/>
        <v>55793.875138337702</v>
      </c>
      <c r="P880" s="4">
        <f t="shared" si="245"/>
        <v>11182.383093212853</v>
      </c>
      <c r="Q880" s="4">
        <f t="shared" si="245"/>
        <v>11182.383093212853</v>
      </c>
      <c r="R880" s="4">
        <f t="shared" si="246"/>
        <v>2721.1855234872414</v>
      </c>
      <c r="S880" s="4"/>
      <c r="T880" s="4"/>
      <c r="U880" s="4">
        <f t="shared" si="247"/>
        <v>1</v>
      </c>
      <c r="V880" s="4"/>
      <c r="W880" s="4"/>
      <c r="X880">
        <f>IF(front!E880&gt;$X$2,O880,P880)</f>
        <v>55793.875138337702</v>
      </c>
      <c r="Y880">
        <f t="shared" si="241"/>
        <v>55526.066705120851</v>
      </c>
      <c r="Z880">
        <f>SUMPRODUCT($B$7:$B$456,Y$7:Y$456,EXP(constants!$B$32+constants!$A$32*ABS($A$7:$A$456-$A880)))</f>
        <v>4.2823722238885157E-4</v>
      </c>
      <c r="AA880">
        <f t="shared" si="242"/>
        <v>55526.066276883626</v>
      </c>
      <c r="AB880">
        <f t="shared" si="248"/>
        <v>55521.908667863878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1.3579479808434984E-5</v>
      </c>
      <c r="AL880" s="17">
        <f t="shared" si="243"/>
        <v>2.4457876420762888E-10</v>
      </c>
      <c r="AQ880">
        <f t="shared" si="250"/>
        <v>2.4457876420762888E-10</v>
      </c>
    </row>
    <row r="881" spans="1:43" x14ac:dyDescent="0.2">
      <c r="A881">
        <f>front!A881</f>
        <v>596.58000000000004</v>
      </c>
      <c r="B881" s="1">
        <f t="shared" si="249"/>
        <v>0.46000000000003638</v>
      </c>
      <c r="C881">
        <f>front!D881-front!B881</f>
        <v>32622.600000000002</v>
      </c>
      <c r="D881" s="2">
        <f>front!E881-front!C881</f>
        <v>51709.7</v>
      </c>
      <c r="E881" s="2">
        <f>IF(front!F881-front!C881&gt;0,front!F881-front!C881,0)</f>
        <v>51709.7</v>
      </c>
      <c r="F881" s="2">
        <f>front!I881-front!H881</f>
        <v>15011.5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33531.869374403839</v>
      </c>
      <c r="J881" s="4">
        <f>D881/(constants!$A$4+constants!$B$4*data!D881+constants!$C$4*data!D881^2+constants!$D$4*data!D881^3+constants!$E$4*data!D881^4+constants!$F$4*data!D881^5+constants!$G$4*data!D881^6+constants!$H$4*data!D881^7)</f>
        <v>54374.335728834012</v>
      </c>
      <c r="K881" s="4">
        <f>E881/(constants!$A$4+constants!$B$4*data!E881+constants!$C$4*data!E881^2+constants!$D$4*data!E881^3+constants!$E$4*data!E881^4+constants!$F$4*data!E881^5+constants!$G$4*data!E881^6+constants!$H$4*data!E881^7)</f>
        <v>54374.335728834012</v>
      </c>
      <c r="L881" s="4">
        <f>F881/(constants!$A$4+constants!$B$4*data!F881+constants!$C$4*data!F881^2+constants!$D$4*data!F881^3+constants!$E$4*data!F881^4+constants!$F$4*data!F881^5+constants!$G$4*data!F881^6+constants!$H$4*data!F881^7)</f>
        <v>15078.35851025563</v>
      </c>
      <c r="M881" s="4"/>
      <c r="N881" s="4"/>
      <c r="O881" s="4">
        <f t="shared" si="244"/>
        <v>55886.44895733973</v>
      </c>
      <c r="P881" s="4">
        <f t="shared" si="245"/>
        <v>10874.867145766802</v>
      </c>
      <c r="Q881" s="4">
        <f t="shared" si="245"/>
        <v>10874.867145766802</v>
      </c>
      <c r="R881" s="4">
        <f t="shared" si="246"/>
        <v>2513.0597517092715</v>
      </c>
      <c r="S881" s="4"/>
      <c r="T881" s="4"/>
      <c r="U881" s="4">
        <f t="shared" si="247"/>
        <v>1</v>
      </c>
      <c r="V881" s="4"/>
      <c r="W881" s="4"/>
      <c r="X881">
        <f>IF(front!E881&gt;$X$2,O881,P881)</f>
        <v>55886.44895733973</v>
      </c>
      <c r="Y881">
        <f t="shared" si="241"/>
        <v>55618.640524122879</v>
      </c>
      <c r="Z881">
        <f>SUMPRODUCT($B$7:$B$456,Y$7:Y$456,EXP(constants!$B$32+constants!$A$32*ABS($A$7:$A$456-$A881)))</f>
        <v>4.1717779588389559E-4</v>
      </c>
      <c r="AA881">
        <f t="shared" si="242"/>
        <v>55618.64010694508</v>
      </c>
      <c r="AB881">
        <f t="shared" si="248"/>
        <v>55614.482497925332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1.3606774054783959E-5</v>
      </c>
      <c r="AL881" s="17">
        <f t="shared" si="243"/>
        <v>2.4466242323286119E-10</v>
      </c>
      <c r="AQ881">
        <f t="shared" si="250"/>
        <v>2.4466242323286119E-10</v>
      </c>
    </row>
    <row r="882" spans="1:43" x14ac:dyDescent="0.2">
      <c r="A882">
        <f>front!A882</f>
        <v>597.03</v>
      </c>
      <c r="B882" s="1">
        <f t="shared" si="249"/>
        <v>0.44999999999993179</v>
      </c>
      <c r="C882">
        <f>front!D882-front!B882</f>
        <v>32658.400000000001</v>
      </c>
      <c r="D882" s="2">
        <f>front!E882-front!C882</f>
        <v>52141.7</v>
      </c>
      <c r="E882" s="2">
        <f>IF(front!F882-front!C882&gt;0,front!F882-front!C882,0)</f>
        <v>52141.7</v>
      </c>
      <c r="F882" s="2">
        <f>front!I882-front!H882</f>
        <v>17022.3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33570.209109449817</v>
      </c>
      <c r="J882" s="4">
        <f>D882/(constants!$A$4+constants!$B$4*data!D882+constants!$C$4*data!D882^2+constants!$D$4*data!D882^3+constants!$E$4*data!D882^4+constants!$F$4*data!D882^5+constants!$G$4*data!D882^6+constants!$H$4*data!D882^7)</f>
        <v>54852.265632132883</v>
      </c>
      <c r="K882" s="4">
        <f>E882/(constants!$A$4+constants!$B$4*data!E882+constants!$C$4*data!E882^2+constants!$D$4*data!E882^3+constants!$E$4*data!E882^4+constants!$F$4*data!E882^5+constants!$G$4*data!E882^6+constants!$H$4*data!E882^7)</f>
        <v>54852.265632132883</v>
      </c>
      <c r="L882" s="4">
        <f>F882/(constants!$A$4+constants!$B$4*data!F882+constants!$C$4*data!F882^2+constants!$D$4*data!F882^3+constants!$E$4*data!F882^4+constants!$F$4*data!F882^5+constants!$G$4*data!F882^6+constants!$H$4*data!F882^7)</f>
        <v>17138.672175214764</v>
      </c>
      <c r="M882" s="4"/>
      <c r="N882" s="4"/>
      <c r="O882" s="4">
        <f t="shared" si="244"/>
        <v>55950.348515749698</v>
      </c>
      <c r="P882" s="4">
        <f t="shared" si="245"/>
        <v>10970.453126426575</v>
      </c>
      <c r="Q882" s="4">
        <f t="shared" si="245"/>
        <v>10970.453126426575</v>
      </c>
      <c r="R882" s="4">
        <f t="shared" si="246"/>
        <v>2856.4453625357942</v>
      </c>
      <c r="S882" s="4"/>
      <c r="T882" s="4"/>
      <c r="U882" s="4">
        <f t="shared" si="247"/>
        <v>1</v>
      </c>
      <c r="V882" s="4"/>
      <c r="W882" s="4"/>
      <c r="X882">
        <f>IF(front!E882&gt;$X$2,O882,P882)</f>
        <v>55950.348515749698</v>
      </c>
      <c r="Y882">
        <f t="shared" si="241"/>
        <v>55682.540082532847</v>
      </c>
      <c r="Z882">
        <f>SUMPRODUCT($B$7:$B$456,Y$7:Y$456,EXP(constants!$B$32+constants!$A$32*ABS($A$7:$A$456-$A882)))</f>
        <v>4.0663521258098241E-4</v>
      </c>
      <c r="AA882">
        <f t="shared" si="242"/>
        <v>55682.539675897635</v>
      </c>
      <c r="AB882">
        <f t="shared" si="248"/>
        <v>55678.382066877886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1.3633443582803738E-5</v>
      </c>
      <c r="AL882" s="17">
        <f t="shared" si="243"/>
        <v>2.4486062771055337E-10</v>
      </c>
      <c r="AQ882">
        <f t="shared" si="250"/>
        <v>2.4486062771055337E-10</v>
      </c>
    </row>
    <row r="883" spans="1:43" x14ac:dyDescent="0.2">
      <c r="A883">
        <f>front!A883</f>
        <v>597.49</v>
      </c>
      <c r="B883" s="1">
        <f t="shared" si="249"/>
        <v>0.46000000000003638</v>
      </c>
      <c r="C883">
        <f>front!D883-front!B883</f>
        <v>32750.999999999996</v>
      </c>
      <c r="D883" s="2">
        <f>front!E883-front!C883</f>
        <v>51900.7</v>
      </c>
      <c r="E883" s="2">
        <f>IF(front!F883-front!C883&gt;0,front!F883-front!C883,0)</f>
        <v>51900.7</v>
      </c>
      <c r="F883" s="2">
        <f>front!I883-front!H883</f>
        <v>17399.099999999999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33669.392719610179</v>
      </c>
      <c r="J883" s="4">
        <f>D883/(constants!$A$4+constants!$B$4*data!D883+constants!$C$4*data!D883^2+constants!$D$4*data!D883^3+constants!$E$4*data!D883^4+constants!$F$4*data!D883^5+constants!$G$4*data!D883^6+constants!$H$4*data!D883^7)</f>
        <v>54585.625067454464</v>
      </c>
      <c r="K883" s="4">
        <f>E883/(constants!$A$4+constants!$B$4*data!E883+constants!$C$4*data!E883^2+constants!$D$4*data!E883^3+constants!$E$4*data!E883^4+constants!$F$4*data!E883^5+constants!$G$4*data!E883^6+constants!$H$4*data!E883^7)</f>
        <v>54585.625067454464</v>
      </c>
      <c r="L883" s="4">
        <f>F883/(constants!$A$4+constants!$B$4*data!F883+constants!$C$4*data!F883^2+constants!$D$4*data!F883^3+constants!$E$4*data!F883^4+constants!$F$4*data!F883^5+constants!$G$4*data!F883^6+constants!$H$4*data!F883^7)</f>
        <v>17526.237508684477</v>
      </c>
      <c r="M883" s="4"/>
      <c r="N883" s="4"/>
      <c r="O883" s="4">
        <f t="shared" si="244"/>
        <v>56115.654532683628</v>
      </c>
      <c r="P883" s="4">
        <f t="shared" si="245"/>
        <v>10917.125013490893</v>
      </c>
      <c r="Q883" s="4">
        <f t="shared" si="245"/>
        <v>10917.125013490893</v>
      </c>
      <c r="R883" s="4">
        <f t="shared" si="246"/>
        <v>2921.0395847807458</v>
      </c>
      <c r="S883" s="4"/>
      <c r="T883" s="4"/>
      <c r="U883" s="4">
        <f t="shared" si="247"/>
        <v>1</v>
      </c>
      <c r="V883" s="4"/>
      <c r="W883" s="4"/>
      <c r="X883">
        <f>IF(front!E883&gt;$X$2,O883,P883)</f>
        <v>56115.654532683628</v>
      </c>
      <c r="Y883">
        <f t="shared" si="241"/>
        <v>55847.846099466777</v>
      </c>
      <c r="Z883">
        <f>SUMPRODUCT($B$7:$B$456,Y$7:Y$456,EXP(constants!$B$32+constants!$A$32*ABS($A$7:$A$456-$A883)))</f>
        <v>3.9613366808006334E-4</v>
      </c>
      <c r="AA883">
        <f t="shared" si="242"/>
        <v>55847.845703333107</v>
      </c>
      <c r="AB883">
        <f t="shared" si="248"/>
        <v>55843.688094313358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1.3660673541776094E-5</v>
      </c>
      <c r="AL883" s="17">
        <f t="shared" si="243"/>
        <v>2.4462341238466986E-10</v>
      </c>
      <c r="AQ883">
        <f t="shared" si="250"/>
        <v>2.4462341238466986E-10</v>
      </c>
    </row>
    <row r="884" spans="1:43" x14ac:dyDescent="0.2">
      <c r="A884">
        <f>front!A884</f>
        <v>597.94000000000005</v>
      </c>
      <c r="B884" s="1">
        <f t="shared" si="249"/>
        <v>0.45000000000004547</v>
      </c>
      <c r="C884">
        <f>front!D884-front!B884</f>
        <v>32796.6</v>
      </c>
      <c r="D884" s="2">
        <f>front!E884-front!C884</f>
        <v>52420.1</v>
      </c>
      <c r="E884" s="2">
        <f>IF(front!F884-front!C884&gt;0,front!F884-front!C884,0)</f>
        <v>52420.1</v>
      </c>
      <c r="F884" s="2">
        <f>front!I884-front!H884</f>
        <v>16542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33718.242366120307</v>
      </c>
      <c r="J884" s="4">
        <f>D884/(constants!$A$4+constants!$B$4*data!D884+constants!$C$4*data!D884^2+constants!$D$4*data!D884^3+constants!$E$4*data!D884^4+constants!$F$4*data!D884^5+constants!$G$4*data!D884^6+constants!$H$4*data!D884^7)</f>
        <v>55160.344026040912</v>
      </c>
      <c r="K884" s="4">
        <f>E884/(constants!$A$4+constants!$B$4*data!E884+constants!$C$4*data!E884^2+constants!$D$4*data!E884^3+constants!$E$4*data!E884^4+constants!$F$4*data!E884^5+constants!$G$4*data!E884^6+constants!$H$4*data!E884^7)</f>
        <v>55160.344026040912</v>
      </c>
      <c r="L884" s="4">
        <f>F884/(constants!$A$4+constants!$B$4*data!F884+constants!$C$4*data!F884^2+constants!$D$4*data!F884^3+constants!$E$4*data!F884^4+constants!$F$4*data!F884^5+constants!$G$4*data!F884^6+constants!$H$4*data!F884^7)</f>
        <v>16645.330330860732</v>
      </c>
      <c r="M884" s="4"/>
      <c r="N884" s="4"/>
      <c r="O884" s="4">
        <f t="shared" si="244"/>
        <v>56197.070610200513</v>
      </c>
      <c r="P884" s="4">
        <f t="shared" si="245"/>
        <v>11032.068805208182</v>
      </c>
      <c r="Q884" s="4">
        <f t="shared" si="245"/>
        <v>11032.068805208182</v>
      </c>
      <c r="R884" s="4">
        <f t="shared" si="246"/>
        <v>2774.2217218101218</v>
      </c>
      <c r="S884" s="4"/>
      <c r="T884" s="4"/>
      <c r="U884" s="4">
        <f t="shared" si="247"/>
        <v>1</v>
      </c>
      <c r="V884" s="4"/>
      <c r="W884" s="4"/>
      <c r="X884">
        <f>IF(front!E884&gt;$X$2,O884,P884)</f>
        <v>56197.070610200513</v>
      </c>
      <c r="Y884">
        <f t="shared" si="241"/>
        <v>55929.262176983662</v>
      </c>
      <c r="Z884">
        <f>SUMPRODUCT($B$7:$B$456,Y$7:Y$456,EXP(constants!$B$32+constants!$A$32*ABS($A$7:$A$456-$A884)))</f>
        <v>3.8612289512898772E-4</v>
      </c>
      <c r="AA884">
        <f t="shared" si="242"/>
        <v>55929.261790860764</v>
      </c>
      <c r="AB884">
        <f t="shared" si="248"/>
        <v>55925.104181841016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1.3687279863256052E-5</v>
      </c>
      <c r="AL884" s="17">
        <f t="shared" si="243"/>
        <v>2.4474303737998825E-10</v>
      </c>
      <c r="AQ884">
        <f t="shared" si="250"/>
        <v>2.4474303737998825E-10</v>
      </c>
    </row>
    <row r="885" spans="1:43" x14ac:dyDescent="0.2">
      <c r="A885">
        <f>front!A885</f>
        <v>598.4</v>
      </c>
      <c r="B885" s="1">
        <f t="shared" si="249"/>
        <v>0.45999999999992269</v>
      </c>
      <c r="C885">
        <f>front!D885-front!B885</f>
        <v>32897.270000000004</v>
      </c>
      <c r="D885" s="2">
        <f>front!E885-front!C885</f>
        <v>53188.800000000003</v>
      </c>
      <c r="E885" s="2">
        <f>IF(front!F885-front!C885&gt;0,front!F885-front!C885,0)</f>
        <v>53188.800000000003</v>
      </c>
      <c r="F885" s="2">
        <f>front!I885-front!H885</f>
        <v>19681.8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33826.104320996616</v>
      </c>
      <c r="J885" s="4">
        <f>D885/(constants!$A$4+constants!$B$4*data!D885+constants!$C$4*data!D885^2+constants!$D$4*data!D885^3+constants!$E$4*data!D885^4+constants!$F$4*data!D885^5+constants!$G$4*data!D885^6+constants!$H$4*data!D885^7)</f>
        <v>56011.363617926501</v>
      </c>
      <c r="K885" s="4">
        <f>E885/(constants!$A$4+constants!$B$4*data!E885+constants!$C$4*data!E885^2+constants!$D$4*data!E885^3+constants!$E$4*data!E885^4+constants!$F$4*data!E885^5+constants!$G$4*data!E885^6+constants!$H$4*data!E885^7)</f>
        <v>56011.363617926501</v>
      </c>
      <c r="L885" s="4">
        <f>F885/(constants!$A$4+constants!$B$4*data!F885+constants!$C$4*data!F885^2+constants!$D$4*data!F885^3+constants!$E$4*data!F885^4+constants!$F$4*data!F885^5+constants!$G$4*data!F885^6+constants!$H$4*data!F885^7)</f>
        <v>19884.078342506211</v>
      </c>
      <c r="M885" s="4"/>
      <c r="N885" s="4"/>
      <c r="O885" s="4">
        <f t="shared" si="244"/>
        <v>56376.840534994357</v>
      </c>
      <c r="P885" s="4">
        <f t="shared" si="245"/>
        <v>11202.2727235853</v>
      </c>
      <c r="Q885" s="4">
        <f t="shared" si="245"/>
        <v>11202.2727235853</v>
      </c>
      <c r="R885" s="4">
        <f t="shared" si="246"/>
        <v>3314.0130570843685</v>
      </c>
      <c r="S885" s="4"/>
      <c r="T885" s="4"/>
      <c r="U885" s="4">
        <f t="shared" si="247"/>
        <v>1</v>
      </c>
      <c r="V885" s="4"/>
      <c r="W885" s="4"/>
      <c r="X885">
        <f>IF(front!E885&gt;$X$2,O885,P885)</f>
        <v>56376.840534994357</v>
      </c>
      <c r="Y885">
        <f t="shared" ref="Y885:Y948" si="251">X885-$U$4</f>
        <v>56109.032101777506</v>
      </c>
      <c r="Z885">
        <f>SUMPRODUCT($B$7:$B$456,Y$7:Y$456,EXP(constants!$B$32+constants!$A$32*ABS($A$7:$A$456-$A885)))</f>
        <v>3.7615109081749537E-4</v>
      </c>
      <c r="AA885">
        <f t="shared" si="242"/>
        <v>56109.031725626417</v>
      </c>
      <c r="AB885">
        <f t="shared" si="248"/>
        <v>56104.874116606668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1.3714444889792174E-5</v>
      </c>
      <c r="AL885" s="17">
        <f t="shared" si="243"/>
        <v>2.4444302042793087E-10</v>
      </c>
      <c r="AQ885">
        <f t="shared" si="250"/>
        <v>2.4444302042793087E-10</v>
      </c>
    </row>
    <row r="886" spans="1:43" x14ac:dyDescent="0.2">
      <c r="A886">
        <f>front!A886</f>
        <v>598.85</v>
      </c>
      <c r="B886" s="1">
        <f t="shared" si="249"/>
        <v>0.45000000000004547</v>
      </c>
      <c r="C886">
        <f>front!D886-front!B886</f>
        <v>32985.33</v>
      </c>
      <c r="D886" s="2">
        <f>front!E886-front!C886</f>
        <v>52583.9</v>
      </c>
      <c r="E886" s="2">
        <f>IF(front!F886-front!C886&gt;0,front!F886-front!C886,0)</f>
        <v>52583.9</v>
      </c>
      <c r="F886" s="2">
        <f>front!I886-front!H886</f>
        <v>25260.000000000004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33920.475496261293</v>
      </c>
      <c r="J886" s="4">
        <f>D886/(constants!$A$4+constants!$B$4*data!D886+constants!$C$4*data!D886^2+constants!$D$4*data!D886^3+constants!$E$4*data!D886^4+constants!$F$4*data!D886^5+constants!$G$4*data!D886^6+constants!$H$4*data!D886^7)</f>
        <v>55341.637059858404</v>
      </c>
      <c r="K886" s="4">
        <f>E886/(constants!$A$4+constants!$B$4*data!E886+constants!$C$4*data!E886^2+constants!$D$4*data!E886^3+constants!$E$4*data!E886^4+constants!$F$4*data!E886^5+constants!$G$4*data!E886^6+constants!$H$4*data!E886^7)</f>
        <v>55341.637059858404</v>
      </c>
      <c r="L886" s="4">
        <f>F886/(constants!$A$4+constants!$B$4*data!F886+constants!$C$4*data!F886^2+constants!$D$4*data!F886^3+constants!$E$4*data!F886^4+constants!$F$4*data!F886^5+constants!$G$4*data!F886^6+constants!$H$4*data!F886^7)</f>
        <v>25712.96703804854</v>
      </c>
      <c r="M886" s="4"/>
      <c r="N886" s="4"/>
      <c r="O886" s="4">
        <f t="shared" si="244"/>
        <v>56534.125827102151</v>
      </c>
      <c r="P886" s="4">
        <f t="shared" si="245"/>
        <v>11068.327411971681</v>
      </c>
      <c r="Q886" s="4">
        <f t="shared" si="245"/>
        <v>11068.327411971681</v>
      </c>
      <c r="R886" s="4">
        <f t="shared" si="246"/>
        <v>4285.4945063414234</v>
      </c>
      <c r="S886" s="4"/>
      <c r="T886" s="4"/>
      <c r="U886" s="4">
        <f t="shared" si="247"/>
        <v>1</v>
      </c>
      <c r="V886" s="4"/>
      <c r="W886" s="4"/>
      <c r="X886">
        <f>IF(front!E886&gt;$X$2,O886,P886)</f>
        <v>56534.125827102151</v>
      </c>
      <c r="Y886">
        <f t="shared" si="251"/>
        <v>56266.3173938853</v>
      </c>
      <c r="Z886">
        <f>SUMPRODUCT($B$7:$B$456,Y$7:Y$456,EXP(constants!$B$32+constants!$A$32*ABS($A$7:$A$456-$A886)))</f>
        <v>3.6664530156276258E-4</v>
      </c>
      <c r="AA886">
        <f t="shared" si="242"/>
        <v>56266.317027239995</v>
      </c>
      <c r="AB886">
        <f t="shared" si="248"/>
        <v>56262.159418220246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1.3740987378472917E-5</v>
      </c>
      <c r="AL886" s="17">
        <f t="shared" si="243"/>
        <v>2.4423142518100649E-10</v>
      </c>
      <c r="AQ886">
        <f t="shared" si="250"/>
        <v>2.4423142518100649E-10</v>
      </c>
    </row>
    <row r="887" spans="1:43" x14ac:dyDescent="0.2">
      <c r="A887">
        <f>front!A887</f>
        <v>599.30999999999995</v>
      </c>
      <c r="B887" s="1">
        <f t="shared" si="249"/>
        <v>0.45999999999992269</v>
      </c>
      <c r="C887">
        <f>front!D887-front!B887</f>
        <v>33124.54</v>
      </c>
      <c r="D887" s="2">
        <f>front!E887-front!C887</f>
        <v>51792.4</v>
      </c>
      <c r="E887" s="2">
        <f>IF(front!F887-front!C887&gt;0,front!F887-front!C887,0)</f>
        <v>51792.4</v>
      </c>
      <c r="F887" s="2">
        <f>front!I887-front!H887</f>
        <v>23251.9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34069.70081794756</v>
      </c>
      <c r="J887" s="4">
        <f>D887/(constants!$A$4+constants!$B$4*data!D887+constants!$C$4*data!D887^2+constants!$D$4*data!D887^3+constants!$E$4*data!D887^4+constants!$F$4*data!D887^5+constants!$G$4*data!D887^6+constants!$H$4*data!D887^7)</f>
        <v>54465.817350583267</v>
      </c>
      <c r="K887" s="4">
        <f>E887/(constants!$A$4+constants!$B$4*data!E887+constants!$C$4*data!E887^2+constants!$D$4*data!E887^3+constants!$E$4*data!E887^4+constants!$F$4*data!E887^5+constants!$G$4*data!E887^6+constants!$H$4*data!E887^7)</f>
        <v>54465.817350583267</v>
      </c>
      <c r="L887" s="4">
        <f>F887/(constants!$A$4+constants!$B$4*data!F887+constants!$C$4*data!F887^2+constants!$D$4*data!F887^3+constants!$E$4*data!F887^4+constants!$F$4*data!F887^5+constants!$G$4*data!F887^6+constants!$H$4*data!F887^7)</f>
        <v>23604.309741981753</v>
      </c>
      <c r="M887" s="4"/>
      <c r="N887" s="4"/>
      <c r="O887" s="4">
        <f t="shared" si="244"/>
        <v>56782.834696579266</v>
      </c>
      <c r="P887" s="4">
        <f t="shared" si="245"/>
        <v>10893.163470116655</v>
      </c>
      <c r="Q887" s="4">
        <f t="shared" si="245"/>
        <v>10893.163470116655</v>
      </c>
      <c r="R887" s="4">
        <f t="shared" si="246"/>
        <v>3934.0516236636254</v>
      </c>
      <c r="S887" s="4"/>
      <c r="T887" s="4"/>
      <c r="U887" s="4">
        <f t="shared" si="247"/>
        <v>1</v>
      </c>
      <c r="V887" s="4"/>
      <c r="W887" s="4"/>
      <c r="X887">
        <f>IF(front!E887&gt;$X$2,O887,P887)</f>
        <v>56782.834696579266</v>
      </c>
      <c r="Y887">
        <f t="shared" si="251"/>
        <v>56515.026263362415</v>
      </c>
      <c r="Z887">
        <f>SUMPRODUCT($B$7:$B$456,Y$7:Y$456,EXP(constants!$B$32+constants!$A$32*ABS($A$7:$A$456-$A887)))</f>
        <v>3.571765152125238E-4</v>
      </c>
      <c r="AA887">
        <f t="shared" si="242"/>
        <v>56515.025906185903</v>
      </c>
      <c r="AB887">
        <f t="shared" si="248"/>
        <v>56510.868297166155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1.3768086837279274E-5</v>
      </c>
      <c r="AL887" s="17">
        <f t="shared" si="243"/>
        <v>2.4363608721916773E-10</v>
      </c>
      <c r="AQ887">
        <f t="shared" si="250"/>
        <v>2.4363608721916773E-10</v>
      </c>
    </row>
    <row r="888" spans="1:43" x14ac:dyDescent="0.2">
      <c r="A888">
        <f>front!A888</f>
        <v>599.76</v>
      </c>
      <c r="B888" s="1">
        <f t="shared" si="249"/>
        <v>0.45000000000004547</v>
      </c>
      <c r="C888">
        <f>front!D888-front!B888</f>
        <v>33226.93</v>
      </c>
      <c r="D888" s="2">
        <f>front!E888-front!C888</f>
        <v>52934.8</v>
      </c>
      <c r="E888" s="2">
        <f>IF(front!F888-front!C888&gt;0,front!F888-front!C888,0)</f>
        <v>52934.8</v>
      </c>
      <c r="F888" s="2">
        <f>front!I888-front!H888</f>
        <v>22666.7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34179.487113506031</v>
      </c>
      <c r="J888" s="4">
        <f>D888/(constants!$A$4+constants!$B$4*data!D888+constants!$C$4*data!D888^2+constants!$D$4*data!D888^3+constants!$E$4*data!D888^4+constants!$F$4*data!D888^5+constants!$G$4*data!D888^6+constants!$H$4*data!D888^7)</f>
        <v>55730.096661952404</v>
      </c>
      <c r="K888" s="4">
        <f>E888/(constants!$A$4+constants!$B$4*data!E888+constants!$C$4*data!E888^2+constants!$D$4*data!E888^3+constants!$E$4*data!E888^4+constants!$F$4*data!E888^5+constants!$G$4*data!E888^6+constants!$H$4*data!E888^7)</f>
        <v>55730.096661952404</v>
      </c>
      <c r="L888" s="4">
        <f>F888/(constants!$A$4+constants!$B$4*data!F888+constants!$C$4*data!F888^2+constants!$D$4*data!F888^3+constants!$E$4*data!F888^4+constants!$F$4*data!F888^5+constants!$G$4*data!F888^6+constants!$H$4*data!F888^7)</f>
        <v>22991.913284812261</v>
      </c>
      <c r="M888" s="4"/>
      <c r="N888" s="4"/>
      <c r="O888" s="4">
        <f t="shared" si="244"/>
        <v>56965.811855843393</v>
      </c>
      <c r="P888" s="4">
        <f t="shared" si="245"/>
        <v>11146.01933239048</v>
      </c>
      <c r="Q888" s="4">
        <f t="shared" si="245"/>
        <v>11146.01933239048</v>
      </c>
      <c r="R888" s="4">
        <f t="shared" si="246"/>
        <v>3831.9855474687101</v>
      </c>
      <c r="S888" s="4"/>
      <c r="T888" s="4"/>
      <c r="U888" s="4">
        <f t="shared" si="247"/>
        <v>1</v>
      </c>
      <c r="V888" s="4"/>
      <c r="W888" s="4"/>
      <c r="X888">
        <f>IF(front!E888&gt;$X$2,O888,P888)</f>
        <v>56965.811855843393</v>
      </c>
      <c r="Y888">
        <f t="shared" si="251"/>
        <v>56698.003422626542</v>
      </c>
      <c r="Z888">
        <f>SUMPRODUCT($B$7:$B$456,Y$7:Y$456,EXP(constants!$B$32+constants!$A$32*ABS($A$7:$A$456-$A888)))</f>
        <v>3.4815023624315772E-4</v>
      </c>
      <c r="AA888">
        <f t="shared" si="242"/>
        <v>56698.003074476306</v>
      </c>
      <c r="AB888">
        <f t="shared" si="248"/>
        <v>56693.845465456558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1.3794564876449698E-5</v>
      </c>
      <c r="AL888" s="17">
        <f t="shared" si="243"/>
        <v>2.433167967915441E-10</v>
      </c>
      <c r="AQ888">
        <f t="shared" si="250"/>
        <v>2.433167967915441E-10</v>
      </c>
    </row>
    <row r="889" spans="1:43" x14ac:dyDescent="0.2">
      <c r="A889">
        <f>front!A889</f>
        <v>600.22</v>
      </c>
      <c r="B889" s="1">
        <f t="shared" si="249"/>
        <v>0.46000000000003638</v>
      </c>
      <c r="C889">
        <f>front!D889-front!B889</f>
        <v>33309</v>
      </c>
      <c r="D889" s="2">
        <f>front!E889-front!C889</f>
        <v>52230.3</v>
      </c>
      <c r="E889" s="2">
        <f>IF(front!F889-front!C889&gt;0,front!F889-front!C889,0)</f>
        <v>52230.3</v>
      </c>
      <c r="F889" s="2">
        <f>front!I889-front!H889</f>
        <v>22725.1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34267.503907767423</v>
      </c>
      <c r="J889" s="4">
        <f>D889/(constants!$A$4+constants!$B$4*data!D889+constants!$C$4*data!D889^2+constants!$D$4*data!D889^3+constants!$E$4*data!D889^4+constants!$F$4*data!D889^5+constants!$G$4*data!D889^6+constants!$H$4*data!D889^7)</f>
        <v>54950.303659134719</v>
      </c>
      <c r="K889" s="4">
        <f>E889/(constants!$A$4+constants!$B$4*data!E889+constants!$C$4*data!E889^2+constants!$D$4*data!E889^3+constants!$E$4*data!E889^4+constants!$F$4*data!E889^5+constants!$G$4*data!E889^6+constants!$H$4*data!E889^7)</f>
        <v>54950.303659134719</v>
      </c>
      <c r="L889" s="4">
        <f>F889/(constants!$A$4+constants!$B$4*data!F889+constants!$C$4*data!F889^2+constants!$D$4*data!F889^3+constants!$E$4*data!F889^4+constants!$F$4*data!F889^5+constants!$G$4*data!F889^6+constants!$H$4*data!F889^7)</f>
        <v>23052.983344903387</v>
      </c>
      <c r="M889" s="4"/>
      <c r="N889" s="4"/>
      <c r="O889" s="4">
        <f t="shared" si="244"/>
        <v>57112.506512945707</v>
      </c>
      <c r="P889" s="4">
        <f t="shared" si="245"/>
        <v>10990.060731826943</v>
      </c>
      <c r="Q889" s="4">
        <f t="shared" si="245"/>
        <v>10990.060731826943</v>
      </c>
      <c r="R889" s="4">
        <f t="shared" si="246"/>
        <v>3842.1638908172313</v>
      </c>
      <c r="S889" s="4"/>
      <c r="T889" s="4"/>
      <c r="U889" s="4">
        <f t="shared" si="247"/>
        <v>1</v>
      </c>
      <c r="V889" s="4"/>
      <c r="W889" s="4"/>
      <c r="X889">
        <f>IF(front!E889&gt;$X$2,O889,P889)</f>
        <v>57112.506512945707</v>
      </c>
      <c r="Y889">
        <f t="shared" si="251"/>
        <v>56844.698079728856</v>
      </c>
      <c r="Z889">
        <f>SUMPRODUCT($B$7:$B$456,Y$7:Y$456,EXP(constants!$B$32+constants!$A$32*ABS($A$7:$A$456-$A889)))</f>
        <v>3.3915909360278715E-4</v>
      </c>
      <c r="AA889">
        <f t="shared" si="242"/>
        <v>56844.697740569762</v>
      </c>
      <c r="AB889">
        <f t="shared" si="248"/>
        <v>56840.540131550013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1.3821598141995966E-5</v>
      </c>
      <c r="AL889" s="17">
        <f t="shared" si="243"/>
        <v>2.4316444055611859E-10</v>
      </c>
      <c r="AQ889">
        <f t="shared" si="250"/>
        <v>2.4316444055611859E-10</v>
      </c>
    </row>
    <row r="890" spans="1:43" x14ac:dyDescent="0.2">
      <c r="A890">
        <f>front!A890</f>
        <v>600.66999999999996</v>
      </c>
      <c r="B890" s="1">
        <f t="shared" si="249"/>
        <v>0.44999999999993179</v>
      </c>
      <c r="C890">
        <f>front!D890-front!B890</f>
        <v>33379.870000000003</v>
      </c>
      <c r="D890" s="2">
        <f>front!E890-front!C890</f>
        <v>51959.9</v>
      </c>
      <c r="E890" s="2">
        <f>IF(front!F890-front!C890&gt;0,front!F890-front!C890,0)</f>
        <v>51959.9</v>
      </c>
      <c r="F890" s="2">
        <f>front!I890-front!H890</f>
        <v>21163.399999999998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34343.52229257609</v>
      </c>
      <c r="J890" s="4">
        <f>D890/(constants!$A$4+constants!$B$4*data!D890+constants!$C$4*data!D890^2+constants!$D$4*data!D890^3+constants!$E$4*data!D890^4+constants!$F$4*data!D890^5+constants!$G$4*data!D890^6+constants!$H$4*data!D890^7)</f>
        <v>54651.119295208555</v>
      </c>
      <c r="K890" s="4">
        <f>E890/(constants!$A$4+constants!$B$4*data!E890+constants!$C$4*data!E890^2+constants!$D$4*data!E890^3+constants!$E$4*data!E890^4+constants!$F$4*data!E890^5+constants!$G$4*data!E890^6+constants!$H$4*data!E890^7)</f>
        <v>54651.119295208555</v>
      </c>
      <c r="L890" s="4">
        <f>F890/(constants!$A$4+constants!$B$4*data!F890+constants!$C$4*data!F890^2+constants!$D$4*data!F890^3+constants!$E$4*data!F890^4+constants!$F$4*data!F890^5+constants!$G$4*data!F890^6+constants!$H$4*data!F890^7)</f>
        <v>21423.32306953982</v>
      </c>
      <c r="M890" s="4"/>
      <c r="N890" s="4"/>
      <c r="O890" s="4">
        <f t="shared" si="244"/>
        <v>57239.203820960152</v>
      </c>
      <c r="P890" s="4">
        <f t="shared" si="245"/>
        <v>10930.223859041711</v>
      </c>
      <c r="Q890" s="4">
        <f t="shared" si="245"/>
        <v>10930.223859041711</v>
      </c>
      <c r="R890" s="4">
        <f t="shared" si="246"/>
        <v>3570.5538449233031</v>
      </c>
      <c r="S890" s="4"/>
      <c r="T890" s="4"/>
      <c r="U890" s="4">
        <f t="shared" si="247"/>
        <v>1</v>
      </c>
      <c r="V890" s="4"/>
      <c r="W890" s="4"/>
      <c r="X890">
        <f>IF(front!E890&gt;$X$2,O890,P890)</f>
        <v>57239.203820960152</v>
      </c>
      <c r="Y890">
        <f t="shared" si="251"/>
        <v>56971.395387743301</v>
      </c>
      <c r="Z890">
        <f>SUMPRODUCT($B$7:$B$456,Y$7:Y$456,EXP(constants!$B$32+constants!$A$32*ABS($A$7:$A$456-$A890)))</f>
        <v>3.3058813648923283E-4</v>
      </c>
      <c r="AA890">
        <f t="shared" si="242"/>
        <v>56971.395057155161</v>
      </c>
      <c r="AB890">
        <f t="shared" si="248"/>
        <v>56967.237448135413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1.3848011124503488E-5</v>
      </c>
      <c r="AL890" s="17">
        <f t="shared" si="243"/>
        <v>2.430872856896231E-10</v>
      </c>
      <c r="AQ890">
        <f t="shared" si="250"/>
        <v>2.430872856896231E-10</v>
      </c>
    </row>
    <row r="891" spans="1:43" x14ac:dyDescent="0.2">
      <c r="A891">
        <f>front!A891</f>
        <v>601.13</v>
      </c>
      <c r="B891" s="1">
        <f t="shared" si="249"/>
        <v>0.46000000000003638</v>
      </c>
      <c r="C891">
        <f>front!D891-front!B891</f>
        <v>33527.800000000003</v>
      </c>
      <c r="D891" s="2">
        <f>front!E891-front!C891</f>
        <v>52290.7</v>
      </c>
      <c r="E891" s="2">
        <f>IF(front!F891-front!C891&gt;0,front!F891-front!C891,0)</f>
        <v>52290.7</v>
      </c>
      <c r="F891" s="2">
        <f>front!I891-front!H891</f>
        <v>20668.8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34502.238016045158</v>
      </c>
      <c r="J891" s="4">
        <f>D891/(constants!$A$4+constants!$B$4*data!D891+constants!$C$4*data!D891^2+constants!$D$4*data!D891^3+constants!$E$4*data!D891^4+constants!$F$4*data!D891^5+constants!$G$4*data!D891^6+constants!$H$4*data!D891^7)</f>
        <v>55017.141428468494</v>
      </c>
      <c r="K891" s="4">
        <f>E891/(constants!$A$4+constants!$B$4*data!E891+constants!$C$4*data!E891^2+constants!$D$4*data!E891^3+constants!$E$4*data!E891^4+constants!$F$4*data!E891^5+constants!$G$4*data!E891^6+constants!$H$4*data!E891^7)</f>
        <v>55017.141428468494</v>
      </c>
      <c r="L891" s="4">
        <f>F891/(constants!$A$4+constants!$B$4*data!F891+constants!$C$4*data!F891^2+constants!$D$4*data!F891^3+constants!$E$4*data!F891^4+constants!$F$4*data!F891^5+constants!$G$4*data!F891^6+constants!$H$4*data!F891^7)</f>
        <v>20908.724159043049</v>
      </c>
      <c r="M891" s="4"/>
      <c r="N891" s="4"/>
      <c r="O891" s="4">
        <f t="shared" si="244"/>
        <v>57503.730026741934</v>
      </c>
      <c r="P891" s="4">
        <f t="shared" si="245"/>
        <v>11003.428285693699</v>
      </c>
      <c r="Q891" s="4">
        <f t="shared" si="245"/>
        <v>11003.428285693699</v>
      </c>
      <c r="R891" s="4">
        <f t="shared" si="246"/>
        <v>3484.7873598405085</v>
      </c>
      <c r="S891" s="4"/>
      <c r="T891" s="4"/>
      <c r="U891" s="4">
        <f t="shared" si="247"/>
        <v>1</v>
      </c>
      <c r="V891" s="4"/>
      <c r="W891" s="4"/>
      <c r="X891">
        <f>IF(front!E891&gt;$X$2,O891,P891)</f>
        <v>57503.730026741934</v>
      </c>
      <c r="Y891">
        <f t="shared" si="251"/>
        <v>57235.921593525083</v>
      </c>
      <c r="Z891">
        <f>SUMPRODUCT($B$7:$B$456,Y$7:Y$456,EXP(constants!$B$32+constants!$A$32*ABS($A$7:$A$456-$A891)))</f>
        <v>3.2205054328675992E-4</v>
      </c>
      <c r="AA891">
        <f t="shared" si="242"/>
        <v>57235.921271474537</v>
      </c>
      <c r="AB891">
        <f t="shared" si="248"/>
        <v>57231.763662454789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1.3874977581027814E-5</v>
      </c>
      <c r="AL891" s="17">
        <f t="shared" si="243"/>
        <v>2.4243491189369173E-10</v>
      </c>
      <c r="AQ891">
        <f t="shared" si="250"/>
        <v>2.4243491189369173E-10</v>
      </c>
    </row>
    <row r="892" spans="1:43" x14ac:dyDescent="0.2">
      <c r="A892">
        <f>front!A892</f>
        <v>601.59</v>
      </c>
      <c r="B892" s="1">
        <f t="shared" si="249"/>
        <v>0.46000000000003638</v>
      </c>
      <c r="C892">
        <f>front!D892-front!B892</f>
        <v>33573.4</v>
      </c>
      <c r="D892" s="2">
        <f>front!E892-front!C892</f>
        <v>52115.6</v>
      </c>
      <c r="E892" s="2">
        <f>IF(front!F892-front!C892&gt;0,front!F892-front!C892,0)</f>
        <v>52115.6</v>
      </c>
      <c r="F892" s="2">
        <f>front!I892-front!H892</f>
        <v>18527.699999999997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34551.173474318144</v>
      </c>
      <c r="J892" s="4">
        <f>D892/(constants!$A$4+constants!$B$4*data!D892+constants!$C$4*data!D892^2+constants!$D$4*data!D892^3+constants!$E$4*data!D892^4+constants!$F$4*data!D892^5+constants!$G$4*data!D892^6+constants!$H$4*data!D892^7)</f>
        <v>54823.386573151125</v>
      </c>
      <c r="K892" s="4">
        <f>E892/(constants!$A$4+constants!$B$4*data!E892+constants!$C$4*data!E892^2+constants!$D$4*data!E892^3+constants!$E$4*data!E892^4+constants!$F$4*data!E892^5+constants!$G$4*data!E892^6+constants!$H$4*data!E892^7)</f>
        <v>54823.386573151125</v>
      </c>
      <c r="L892" s="4">
        <f>F892/(constants!$A$4+constants!$B$4*data!F892+constants!$C$4*data!F892^2+constants!$D$4*data!F892^3+constants!$E$4*data!F892^4+constants!$F$4*data!F892^5+constants!$G$4*data!F892^6+constants!$H$4*data!F892^7)</f>
        <v>18689.875141378227</v>
      </c>
      <c r="M892" s="4"/>
      <c r="N892" s="4"/>
      <c r="O892" s="4">
        <f t="shared" si="244"/>
        <v>57585.289123863578</v>
      </c>
      <c r="P892" s="4">
        <f t="shared" si="245"/>
        <v>10964.677314630226</v>
      </c>
      <c r="Q892" s="4">
        <f t="shared" si="245"/>
        <v>10964.677314630226</v>
      </c>
      <c r="R892" s="4">
        <f t="shared" si="246"/>
        <v>3114.9791902297047</v>
      </c>
      <c r="S892" s="4"/>
      <c r="T892" s="4"/>
      <c r="U892" s="4">
        <f t="shared" si="247"/>
        <v>1</v>
      </c>
      <c r="V892" s="4"/>
      <c r="W892" s="4"/>
      <c r="X892">
        <f>IF(front!E892&gt;$X$2,O892,P892)</f>
        <v>57585.289123863578</v>
      </c>
      <c r="Y892">
        <f t="shared" si="251"/>
        <v>57317.480690646727</v>
      </c>
      <c r="Z892">
        <f>SUMPRODUCT($B$7:$B$456,Y$7:Y$456,EXP(constants!$B$32+constants!$A$32*ABS($A$7:$A$456-$A892)))</f>
        <v>3.1373343742078044E-4</v>
      </c>
      <c r="AA892">
        <f t="shared" si="242"/>
        <v>57317.480376913292</v>
      </c>
      <c r="AB892">
        <f t="shared" si="248"/>
        <v>57313.322767893544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1.3901910034756824E-5</v>
      </c>
      <c r="AL892" s="17">
        <f t="shared" si="243"/>
        <v>2.4255983361942783E-10</v>
      </c>
      <c r="AQ892">
        <f t="shared" si="250"/>
        <v>2.4255983361942783E-10</v>
      </c>
    </row>
    <row r="893" spans="1:43" x14ac:dyDescent="0.2">
      <c r="A893">
        <f>front!A893</f>
        <v>602.04</v>
      </c>
      <c r="B893" s="1">
        <f t="shared" si="249"/>
        <v>0.44999999999993179</v>
      </c>
      <c r="C893">
        <f>front!D893-front!B893</f>
        <v>33611.46</v>
      </c>
      <c r="D893" s="2">
        <f>front!E893-front!C893</f>
        <v>53253.7</v>
      </c>
      <c r="E893" s="2">
        <f>IF(front!F893-front!C893&gt;0,front!F893-front!C893,0)</f>
        <v>53253.7</v>
      </c>
      <c r="F893" s="2">
        <f>front!I893-front!H893</f>
        <v>18472.2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34592.021280776447</v>
      </c>
      <c r="J893" s="4">
        <f>D893/(constants!$A$4+constants!$B$4*data!D893+constants!$C$4*data!D893^2+constants!$D$4*data!D893^3+constants!$E$4*data!D893^4+constants!$F$4*data!D893^5+constants!$G$4*data!D893^6+constants!$H$4*data!D893^7)</f>
        <v>56083.24224705252</v>
      </c>
      <c r="K893" s="4">
        <f>E893/(constants!$A$4+constants!$B$4*data!E893+constants!$C$4*data!E893^2+constants!$D$4*data!E893^3+constants!$E$4*data!E893^4+constants!$F$4*data!E893^5+constants!$G$4*data!E893^6+constants!$H$4*data!E893^7)</f>
        <v>56083.24224705252</v>
      </c>
      <c r="L893" s="4">
        <f>F893/(constants!$A$4+constants!$B$4*data!F893+constants!$C$4*data!F893^2+constants!$D$4*data!F893^3+constants!$E$4*data!F893^4+constants!$F$4*data!F893^5+constants!$G$4*data!F893^6+constants!$H$4*data!F893^7)</f>
        <v>18632.554818450924</v>
      </c>
      <c r="M893" s="4"/>
      <c r="N893" s="4"/>
      <c r="O893" s="4">
        <f t="shared" si="244"/>
        <v>57653.368801294084</v>
      </c>
      <c r="P893" s="4">
        <f t="shared" si="245"/>
        <v>11216.648449410504</v>
      </c>
      <c r="Q893" s="4">
        <f t="shared" si="245"/>
        <v>11216.648449410504</v>
      </c>
      <c r="R893" s="4">
        <f t="shared" si="246"/>
        <v>3105.4258030751539</v>
      </c>
      <c r="S893" s="4"/>
      <c r="T893" s="4"/>
      <c r="U893" s="4">
        <f t="shared" si="247"/>
        <v>1</v>
      </c>
      <c r="V893" s="4"/>
      <c r="W893" s="4"/>
      <c r="X893">
        <f>IF(front!E893&gt;$X$2,O893,P893)</f>
        <v>57653.368801294084</v>
      </c>
      <c r="Y893">
        <f t="shared" si="251"/>
        <v>57385.560368077233</v>
      </c>
      <c r="Z893">
        <f>SUMPRODUCT($B$7:$B$456,Y$7:Y$456,EXP(constants!$B$32+constants!$A$32*ABS($A$7:$A$456-$A893)))</f>
        <v>3.0580501713678605E-4</v>
      </c>
      <c r="AA893">
        <f t="shared" si="242"/>
        <v>57385.560062272212</v>
      </c>
      <c r="AB893">
        <f t="shared" si="248"/>
        <v>57381.402453252464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1.3928223950778831E-5</v>
      </c>
      <c r="AL893" s="17">
        <f t="shared" si="243"/>
        <v>2.4273062970403851E-10</v>
      </c>
      <c r="AQ893">
        <f t="shared" si="250"/>
        <v>2.4273062970403851E-10</v>
      </c>
    </row>
    <row r="894" spans="1:43" x14ac:dyDescent="0.2">
      <c r="A894">
        <f>front!A894</f>
        <v>602.5</v>
      </c>
      <c r="B894" s="1">
        <f t="shared" si="249"/>
        <v>0.46000000000003638</v>
      </c>
      <c r="C894">
        <f>front!D894-front!B894</f>
        <v>33727.47</v>
      </c>
      <c r="D894" s="2">
        <f>front!E894-front!C894</f>
        <v>50783.4</v>
      </c>
      <c r="E894" s="2">
        <f>IF(front!F894-front!C894&gt;0,front!F894-front!C894,0)</f>
        <v>50783.4</v>
      </c>
      <c r="F894" s="2">
        <f>front!I894-front!H894</f>
        <v>19644.399999999998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34716.55047424911</v>
      </c>
      <c r="J894" s="4">
        <f>D894/(constants!$A$4+constants!$B$4*data!D894+constants!$C$4*data!D894^2+constants!$D$4*data!D894^3+constants!$E$4*data!D894^4+constants!$F$4*data!D894^5+constants!$G$4*data!D894^6+constants!$H$4*data!D894^7)</f>
        <v>53350.004530783277</v>
      </c>
      <c r="K894" s="4">
        <f>E894/(constants!$A$4+constants!$B$4*data!E894+constants!$C$4*data!E894^2+constants!$D$4*data!E894^3+constants!$E$4*data!E894^4+constants!$F$4*data!E894^5+constants!$G$4*data!E894^6+constants!$H$4*data!E894^7)</f>
        <v>53350.004530783277</v>
      </c>
      <c r="L894" s="4">
        <f>F894/(constants!$A$4+constants!$B$4*data!F894+constants!$C$4*data!F894^2+constants!$D$4*data!F894^3+constants!$E$4*data!F894^4+constants!$F$4*data!F894^5+constants!$G$4*data!F894^6+constants!$H$4*data!F894^7)</f>
        <v>19845.311995810836</v>
      </c>
      <c r="M894" s="4"/>
      <c r="N894" s="4"/>
      <c r="O894" s="4">
        <f t="shared" si="244"/>
        <v>57860.91745708185</v>
      </c>
      <c r="P894" s="4">
        <f t="shared" si="245"/>
        <v>10670.000906156656</v>
      </c>
      <c r="Q894" s="4">
        <f t="shared" si="245"/>
        <v>10670.000906156656</v>
      </c>
      <c r="R894" s="4">
        <f t="shared" si="246"/>
        <v>3307.5519993018061</v>
      </c>
      <c r="S894" s="4"/>
      <c r="T894" s="4"/>
      <c r="U894" s="4">
        <f t="shared" si="247"/>
        <v>1</v>
      </c>
      <c r="V894" s="4"/>
      <c r="W894" s="4"/>
      <c r="X894">
        <f>IF(front!E894&gt;$X$2,O894,P894)</f>
        <v>57860.91745708185</v>
      </c>
      <c r="Y894">
        <f t="shared" si="251"/>
        <v>57593.109023864999</v>
      </c>
      <c r="Z894">
        <f>SUMPRODUCT($B$7:$B$456,Y$7:Y$456,EXP(constants!$B$32+constants!$A$32*ABS($A$7:$A$456-$A894)))</f>
        <v>2.9790745957977368E-4</v>
      </c>
      <c r="AA894">
        <f t="shared" si="242"/>
        <v>57593.108725957543</v>
      </c>
      <c r="AB894">
        <f t="shared" si="248"/>
        <v>57588.951116937795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1.3955088686880935E-5</v>
      </c>
      <c r="AL894" s="17">
        <f t="shared" si="243"/>
        <v>2.4232232774207495E-10</v>
      </c>
      <c r="AQ894">
        <f t="shared" si="250"/>
        <v>2.4232232774207495E-10</v>
      </c>
    </row>
    <row r="895" spans="1:43" x14ac:dyDescent="0.2">
      <c r="A895">
        <f>front!A895</f>
        <v>602.95000000000005</v>
      </c>
      <c r="B895" s="1">
        <f t="shared" si="249"/>
        <v>0.45000000000004547</v>
      </c>
      <c r="C895">
        <f>front!D895-front!B895</f>
        <v>33858.199999999997</v>
      </c>
      <c r="D895" s="2">
        <f>front!E895-front!C895</f>
        <v>52793</v>
      </c>
      <c r="E895" s="2">
        <f>IF(front!F895-front!C895&gt;0,front!F895-front!C895,0)</f>
        <v>52793</v>
      </c>
      <c r="F895" s="2">
        <f>front!I895-front!H895</f>
        <v>20927.199999999997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34856.919878750356</v>
      </c>
      <c r="J895" s="4">
        <f>D895/(constants!$A$4+constants!$B$4*data!D895+constants!$C$4*data!D895^2+constants!$D$4*data!D895^3+constants!$E$4*data!D895^4+constants!$F$4*data!D895^5+constants!$G$4*data!D895^6+constants!$H$4*data!D895^7)</f>
        <v>55573.10409866269</v>
      </c>
      <c r="K895" s="4">
        <f>E895/(constants!$A$4+constants!$B$4*data!E895+constants!$C$4*data!E895^2+constants!$D$4*data!E895^3+constants!$E$4*data!E895^4+constants!$F$4*data!E895^5+constants!$G$4*data!E895^6+constants!$H$4*data!E895^7)</f>
        <v>55573.10409866269</v>
      </c>
      <c r="L895" s="4">
        <f>F895/(constants!$A$4+constants!$B$4*data!F895+constants!$C$4*data!F895^2+constants!$D$4*data!F895^3+constants!$E$4*data!F895^4+constants!$F$4*data!F895^5+constants!$G$4*data!F895^6+constants!$H$4*data!F895^7)</f>
        <v>21177.47915365711</v>
      </c>
      <c r="M895" s="4"/>
      <c r="N895" s="4"/>
      <c r="O895" s="4">
        <f t="shared" si="244"/>
        <v>58094.866464583924</v>
      </c>
      <c r="P895" s="4">
        <f t="shared" si="245"/>
        <v>11114.620819732538</v>
      </c>
      <c r="Q895" s="4">
        <f t="shared" si="245"/>
        <v>11114.620819732538</v>
      </c>
      <c r="R895" s="4">
        <f t="shared" si="246"/>
        <v>3529.5798589428514</v>
      </c>
      <c r="S895" s="4"/>
      <c r="T895" s="4"/>
      <c r="U895" s="4">
        <f t="shared" si="247"/>
        <v>1</v>
      </c>
      <c r="V895" s="4"/>
      <c r="W895" s="4"/>
      <c r="X895">
        <f>IF(front!E895&gt;$X$2,O895,P895)</f>
        <v>58094.866464583924</v>
      </c>
      <c r="Y895">
        <f t="shared" si="251"/>
        <v>57827.058031367073</v>
      </c>
      <c r="Z895">
        <f>SUMPRODUCT($B$7:$B$456,Y$7:Y$456,EXP(constants!$B$32+constants!$A$32*ABS($A$7:$A$456-$A895)))</f>
        <v>2.9037898073893434E-4</v>
      </c>
      <c r="AA895">
        <f t="shared" si="242"/>
        <v>57827.057740988093</v>
      </c>
      <c r="AB895">
        <f t="shared" si="248"/>
        <v>57822.900131968345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1.398133606697656E-5</v>
      </c>
      <c r="AL895" s="17">
        <f t="shared" si="243"/>
        <v>2.4179582890285965E-10</v>
      </c>
      <c r="AQ895">
        <f t="shared" si="250"/>
        <v>2.4179582890285965E-10</v>
      </c>
    </row>
    <row r="896" spans="1:43" x14ac:dyDescent="0.2">
      <c r="A896">
        <f>front!A896</f>
        <v>603.41</v>
      </c>
      <c r="B896" s="1">
        <f t="shared" si="249"/>
        <v>0.45999999999992269</v>
      </c>
      <c r="C896">
        <f>front!D896-front!B896</f>
        <v>33886.26</v>
      </c>
      <c r="D896" s="2">
        <f>front!E896-front!C896</f>
        <v>52515.1</v>
      </c>
      <c r="E896" s="2">
        <f>IF(front!F896-front!C896&gt;0,front!F896-front!C896,0)</f>
        <v>52515.1</v>
      </c>
      <c r="F896" s="2">
        <f>front!I896-front!H896</f>
        <v>21959.700000000004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34887.054314369067</v>
      </c>
      <c r="J896" s="4">
        <f>D896/(constants!$A$4+constants!$B$4*data!D896+constants!$C$4*data!D896^2+constants!$D$4*data!D896^3+constants!$E$4*data!D896^4+constants!$F$4*data!D896^5+constants!$G$4*data!D896^6+constants!$H$4*data!D896^7)</f>
        <v>55265.486616584742</v>
      </c>
      <c r="K896" s="4">
        <f>E896/(constants!$A$4+constants!$B$4*data!E896+constants!$C$4*data!E896^2+constants!$D$4*data!E896^3+constants!$E$4*data!E896^4+constants!$F$4*data!E896^5+constants!$G$4*data!E896^6+constants!$H$4*data!E896^7)</f>
        <v>55265.486616584742</v>
      </c>
      <c r="L896" s="4">
        <f>F896/(constants!$A$4+constants!$B$4*data!F896+constants!$C$4*data!F896^2+constants!$D$4*data!F896^3+constants!$E$4*data!F896^4+constants!$F$4*data!F896^5+constants!$G$4*data!F896^6+constants!$H$4*data!F896^7)</f>
        <v>22253.374976727075</v>
      </c>
      <c r="M896" s="4"/>
      <c r="N896" s="4"/>
      <c r="O896" s="4">
        <f t="shared" si="244"/>
        <v>58145.090523948449</v>
      </c>
      <c r="P896" s="4">
        <f t="shared" si="245"/>
        <v>11053.097323316948</v>
      </c>
      <c r="Q896" s="4">
        <f t="shared" si="245"/>
        <v>11053.097323316948</v>
      </c>
      <c r="R896" s="4">
        <f t="shared" si="246"/>
        <v>3708.8958294545128</v>
      </c>
      <c r="S896" s="4"/>
      <c r="T896" s="4"/>
      <c r="U896" s="4">
        <f t="shared" si="247"/>
        <v>1</v>
      </c>
      <c r="V896" s="4"/>
      <c r="W896" s="4"/>
      <c r="X896">
        <f>IF(front!E896&gt;$X$2,O896,P896)</f>
        <v>58145.090523948449</v>
      </c>
      <c r="Y896">
        <f t="shared" si="251"/>
        <v>57877.282090731598</v>
      </c>
      <c r="Z896">
        <f>SUMPRODUCT($B$7:$B$456,Y$7:Y$456,EXP(constants!$B$32+constants!$A$32*ABS($A$7:$A$456-$A896)))</f>
        <v>2.8287980778486226E-4</v>
      </c>
      <c r="AA896">
        <f t="shared" si="242"/>
        <v>57877.281807851788</v>
      </c>
      <c r="AB896">
        <f t="shared" si="248"/>
        <v>57873.12419883204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1.400813249415413E-5</v>
      </c>
      <c r="AL896" s="17">
        <f t="shared" si="243"/>
        <v>2.4204901131701535E-10</v>
      </c>
      <c r="AQ896">
        <f t="shared" si="250"/>
        <v>2.4204901131701535E-10</v>
      </c>
    </row>
    <row r="897" spans="1:43" x14ac:dyDescent="0.2">
      <c r="A897">
        <f>front!A897</f>
        <v>603.86</v>
      </c>
      <c r="B897" s="1">
        <f t="shared" si="249"/>
        <v>0.45000000000004547</v>
      </c>
      <c r="C897">
        <f>front!D897-front!B897</f>
        <v>34012.939999999995</v>
      </c>
      <c r="D897" s="2">
        <f>front!E897-front!C897</f>
        <v>53267.199999999997</v>
      </c>
      <c r="E897" s="2">
        <f>IF(front!F897-front!C897&gt;0,front!F897-front!C897,0)</f>
        <v>53267.199999999997</v>
      </c>
      <c r="F897" s="2">
        <f>front!I897-front!H897</f>
        <v>19722.300000000003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35023.123473588275</v>
      </c>
      <c r="J897" s="4">
        <f>D897/(constants!$A$4+constants!$B$4*data!D897+constants!$C$4*data!D897^2+constants!$D$4*data!D897^3+constants!$E$4*data!D897^4+constants!$F$4*data!D897^5+constants!$G$4*data!D897^6+constants!$H$4*data!D897^7)</f>
        <v>56098.194506754458</v>
      </c>
      <c r="K897" s="4">
        <f>E897/(constants!$A$4+constants!$B$4*data!E897+constants!$C$4*data!E897^2+constants!$D$4*data!E897^3+constants!$E$4*data!E897^4+constants!$F$4*data!E897^5+constants!$G$4*data!E897^6+constants!$H$4*data!E897^7)</f>
        <v>56098.194506754458</v>
      </c>
      <c r="L897" s="4">
        <f>F897/(constants!$A$4+constants!$B$4*data!F897+constants!$C$4*data!F897^2+constants!$D$4*data!F897^3+constants!$E$4*data!F897^4+constants!$F$4*data!F897^5+constants!$G$4*data!F897^6+constants!$H$4*data!F897^7)</f>
        <v>19926.062937734863</v>
      </c>
      <c r="M897" s="4"/>
      <c r="N897" s="4"/>
      <c r="O897" s="4">
        <f t="shared" si="244"/>
        <v>58371.872455980454</v>
      </c>
      <c r="P897" s="4">
        <f t="shared" si="245"/>
        <v>11219.638901350892</v>
      </c>
      <c r="Q897" s="4">
        <f t="shared" si="245"/>
        <v>11219.638901350892</v>
      </c>
      <c r="R897" s="4">
        <f t="shared" si="246"/>
        <v>3321.0104896224775</v>
      </c>
      <c r="S897" s="4"/>
      <c r="T897" s="4"/>
      <c r="U897" s="4">
        <f t="shared" si="247"/>
        <v>1</v>
      </c>
      <c r="V897" s="4"/>
      <c r="W897" s="4"/>
      <c r="X897">
        <f>IF(front!E897&gt;$X$2,O897,P897)</f>
        <v>58371.872455980454</v>
      </c>
      <c r="Y897">
        <f t="shared" si="251"/>
        <v>58104.064022763603</v>
      </c>
      <c r="Z897">
        <f>SUMPRODUCT($B$7:$B$456,Y$7:Y$456,EXP(constants!$B$32+constants!$A$32*ABS($A$7:$A$456-$A897)))</f>
        <v>2.7573109573041056E-4</v>
      </c>
      <c r="AA897">
        <f t="shared" si="242"/>
        <v>58104.063747032509</v>
      </c>
      <c r="AB897">
        <f t="shared" si="248"/>
        <v>58099.90613801276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1.4034312764660889E-5</v>
      </c>
      <c r="AL897" s="17">
        <f t="shared" si="243"/>
        <v>2.4155482680683237E-10</v>
      </c>
      <c r="AQ897">
        <f t="shared" si="250"/>
        <v>2.4155482680683237E-10</v>
      </c>
    </row>
    <row r="898" spans="1:43" x14ac:dyDescent="0.2">
      <c r="A898">
        <f>front!A898</f>
        <v>604.32000000000005</v>
      </c>
      <c r="B898" s="1">
        <f t="shared" si="249"/>
        <v>0.46000000000003638</v>
      </c>
      <c r="C898">
        <f>front!D898-front!B898</f>
        <v>34067.53</v>
      </c>
      <c r="D898" s="2">
        <f>front!E898-front!C898</f>
        <v>53304.5</v>
      </c>
      <c r="E898" s="2">
        <f>IF(front!F898-front!C898&gt;0,front!F898-front!C898,0)</f>
        <v>53304.5</v>
      </c>
      <c r="F898" s="2">
        <f>front!I898-front!H898</f>
        <v>17888.900000000001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35081.771594245678</v>
      </c>
      <c r="J898" s="4">
        <f>D898/(constants!$A$4+constants!$B$4*data!D898+constants!$C$4*data!D898^2+constants!$D$4*data!D898^3+constants!$E$4*data!D898^4+constants!$F$4*data!D898^5+constants!$G$4*data!D898^6+constants!$H$4*data!D898^7)</f>
        <v>56139.508171201342</v>
      </c>
      <c r="K898" s="4">
        <f>E898/(constants!$A$4+constants!$B$4*data!E898+constants!$C$4*data!E898^2+constants!$D$4*data!E898^3+constants!$E$4*data!E898^4+constants!$F$4*data!E898^5+constants!$G$4*data!E898^6+constants!$H$4*data!E898^7)</f>
        <v>56139.508171201342</v>
      </c>
      <c r="L898" s="4">
        <f>F898/(constants!$A$4+constants!$B$4*data!F898+constants!$C$4*data!F898^2+constants!$D$4*data!F898^3+constants!$E$4*data!F898^4+constants!$F$4*data!F898^5+constants!$G$4*data!F898^6+constants!$H$4*data!F898^7)</f>
        <v>18030.730783696472</v>
      </c>
      <c r="M898" s="4"/>
      <c r="N898" s="4"/>
      <c r="O898" s="4">
        <f t="shared" si="244"/>
        <v>58469.619323742801</v>
      </c>
      <c r="P898" s="4">
        <f t="shared" si="245"/>
        <v>11227.901634240268</v>
      </c>
      <c r="Q898" s="4">
        <f t="shared" si="245"/>
        <v>11227.901634240268</v>
      </c>
      <c r="R898" s="4">
        <f t="shared" si="246"/>
        <v>3005.1217972827453</v>
      </c>
      <c r="S898" s="4"/>
      <c r="T898" s="4"/>
      <c r="U898" s="4">
        <f t="shared" si="247"/>
        <v>1</v>
      </c>
      <c r="V898" s="4"/>
      <c r="W898" s="4"/>
      <c r="X898">
        <f>IF(front!E898&gt;$X$2,O898,P898)</f>
        <v>58469.619323742801</v>
      </c>
      <c r="Y898">
        <f t="shared" si="251"/>
        <v>58201.810890525951</v>
      </c>
      <c r="Z898">
        <f>SUMPRODUCT($B$7:$B$456,Y$7:Y$456,EXP(constants!$B$32+constants!$A$32*ABS($A$7:$A$456-$A898)))</f>
        <v>2.6861021125579451E-4</v>
      </c>
      <c r="AA898">
        <f t="shared" si="242"/>
        <v>58201.810621915742</v>
      </c>
      <c r="AB898">
        <f t="shared" si="248"/>
        <v>58197.653012895993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1.4061040301378928E-5</v>
      </c>
      <c r="AL898" s="17">
        <f t="shared" si="243"/>
        <v>2.4160837376488617E-10</v>
      </c>
      <c r="AQ898">
        <f t="shared" si="250"/>
        <v>2.4160837376488617E-10</v>
      </c>
    </row>
    <row r="899" spans="1:43" x14ac:dyDescent="0.2">
      <c r="A899">
        <f>front!A899</f>
        <v>604.77</v>
      </c>
      <c r="B899" s="1">
        <f t="shared" si="249"/>
        <v>0.44999999999993179</v>
      </c>
      <c r="C899">
        <f>front!D899-front!B899</f>
        <v>34123.4</v>
      </c>
      <c r="D899" s="2">
        <f>front!E899-front!C899</f>
        <v>52279</v>
      </c>
      <c r="E899" s="2">
        <f>IF(front!F899-front!C899&gt;0,front!F899-front!C899,0)</f>
        <v>52279</v>
      </c>
      <c r="F899" s="2">
        <f>front!I899-front!H899</f>
        <v>16647.599999999999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35141.802397739913</v>
      </c>
      <c r="J899" s="4">
        <f>D899/(constants!$A$4+constants!$B$4*data!D899+constants!$C$4*data!D899^2+constants!$D$4*data!D899^3+constants!$E$4*data!D899^4+constants!$F$4*data!D899^5+constants!$G$4*data!D899^6+constants!$H$4*data!D899^7)</f>
        <v>55004.194138612671</v>
      </c>
      <c r="K899" s="4">
        <f>E899/(constants!$A$4+constants!$B$4*data!E899+constants!$C$4*data!E899^2+constants!$D$4*data!E899^3+constants!$E$4*data!E899^4+constants!$F$4*data!E899^5+constants!$G$4*data!E899^6+constants!$H$4*data!E899^7)</f>
        <v>55004.194138612671</v>
      </c>
      <c r="L899" s="4">
        <f>F899/(constants!$A$4+constants!$B$4*data!F899+constants!$C$4*data!F899^2+constants!$D$4*data!F899^3+constants!$E$4*data!F899^4+constants!$F$4*data!F899^5+constants!$G$4*data!F899^6+constants!$H$4*data!F899^7)</f>
        <v>16753.732267522446</v>
      </c>
      <c r="M899" s="4"/>
      <c r="N899" s="4"/>
      <c r="O899" s="4">
        <f t="shared" si="244"/>
        <v>58569.670662899858</v>
      </c>
      <c r="P899" s="4">
        <f t="shared" si="245"/>
        <v>11000.838827722535</v>
      </c>
      <c r="Q899" s="4">
        <f t="shared" si="245"/>
        <v>11000.838827722535</v>
      </c>
      <c r="R899" s="4">
        <f t="shared" si="246"/>
        <v>2792.288711253741</v>
      </c>
      <c r="S899" s="4"/>
      <c r="T899" s="4"/>
      <c r="U899" s="4">
        <f t="shared" si="247"/>
        <v>1</v>
      </c>
      <c r="V899" s="4"/>
      <c r="W899" s="4"/>
      <c r="X899">
        <f>IF(front!E899&gt;$X$2,O899,P899)</f>
        <v>58569.670662899858</v>
      </c>
      <c r="Y899">
        <f t="shared" si="251"/>
        <v>58301.862229683007</v>
      </c>
      <c r="Z899">
        <f>SUMPRODUCT($B$7:$B$456,Y$7:Y$456,EXP(constants!$B$32+constants!$A$32*ABS($A$7:$A$456-$A899)))</f>
        <v>2.6182210902188406E-4</v>
      </c>
      <c r="AA899">
        <f t="shared" si="242"/>
        <v>58301.861967860896</v>
      </c>
      <c r="AB899">
        <f t="shared" si="248"/>
        <v>58297.704358841147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1.4087152898171276E-5</v>
      </c>
      <c r="AL899" s="17">
        <f t="shared" si="243"/>
        <v>2.4164164014864655E-10</v>
      </c>
      <c r="AQ899">
        <f t="shared" si="250"/>
        <v>2.4164164014864655E-10</v>
      </c>
    </row>
    <row r="900" spans="1:43" x14ac:dyDescent="0.2">
      <c r="A900">
        <f>front!A900</f>
        <v>605.23</v>
      </c>
      <c r="B900" s="1">
        <f t="shared" si="249"/>
        <v>0.46000000000003638</v>
      </c>
      <c r="C900">
        <f>front!D900-front!B900</f>
        <v>34184</v>
      </c>
      <c r="D900" s="2">
        <f>front!E900-front!C900</f>
        <v>52757.5</v>
      </c>
      <c r="E900" s="2">
        <f>IF(front!F900-front!C900&gt;0,front!F900-front!C900,0)</f>
        <v>52757.5</v>
      </c>
      <c r="F900" s="2">
        <f>front!I900-front!H900</f>
        <v>18230.900000000001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35206.92407420266</v>
      </c>
      <c r="J900" s="4">
        <f>D900/(constants!$A$4+constants!$B$4*data!D900+constants!$C$4*data!D900^2+constants!$D$4*data!D900^3+constants!$E$4*data!D900^4+constants!$F$4*data!D900^5+constants!$G$4*data!D900^6+constants!$H$4*data!D900^7)</f>
        <v>55533.803760090552</v>
      </c>
      <c r="K900" s="4">
        <f>E900/(constants!$A$4+constants!$B$4*data!E900+constants!$C$4*data!E900^2+constants!$D$4*data!E900^3+constants!$E$4*data!E900^4+constants!$F$4*data!E900^5+constants!$G$4*data!E900^6+constants!$H$4*data!E900^7)</f>
        <v>55533.803760090552</v>
      </c>
      <c r="L900" s="4">
        <f>F900/(constants!$A$4+constants!$B$4*data!F900+constants!$C$4*data!F900^2+constants!$D$4*data!F900^3+constants!$E$4*data!F900^4+constants!$F$4*data!F900^5+constants!$G$4*data!F900^6+constants!$H$4*data!F900^7)</f>
        <v>18383.457043756032</v>
      </c>
      <c r="M900" s="4"/>
      <c r="N900" s="4"/>
      <c r="O900" s="4">
        <f t="shared" si="244"/>
        <v>58678.206790337761</v>
      </c>
      <c r="P900" s="4">
        <f t="shared" si="245"/>
        <v>11106.76075201811</v>
      </c>
      <c r="Q900" s="4">
        <f t="shared" si="245"/>
        <v>11106.76075201811</v>
      </c>
      <c r="R900" s="4">
        <f t="shared" si="246"/>
        <v>3063.9095072926716</v>
      </c>
      <c r="S900" s="4"/>
      <c r="T900" s="4"/>
      <c r="U900" s="4">
        <f t="shared" si="247"/>
        <v>1</v>
      </c>
      <c r="V900" s="4"/>
      <c r="W900" s="4"/>
      <c r="X900">
        <f>IF(front!E900&gt;$X$2,O900,P900)</f>
        <v>58678.206790337761</v>
      </c>
      <c r="Y900">
        <f t="shared" si="251"/>
        <v>58410.39835712091</v>
      </c>
      <c r="Z900">
        <f>SUMPRODUCT($B$7:$B$456,Y$7:Y$456,EXP(constants!$B$32+constants!$A$32*ABS($A$7:$A$456-$A900)))</f>
        <v>2.5506043063263175E-4</v>
      </c>
      <c r="AA900">
        <f t="shared" si="242"/>
        <v>58410.398102060477</v>
      </c>
      <c r="AB900">
        <f t="shared" si="248"/>
        <v>58406.240493040728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1.4113810972645724E-5</v>
      </c>
      <c r="AL900" s="17">
        <f t="shared" si="243"/>
        <v>2.4164902334926734E-10</v>
      </c>
      <c r="AQ900">
        <f t="shared" si="250"/>
        <v>2.4164902334926734E-10</v>
      </c>
    </row>
    <row r="901" spans="1:43" x14ac:dyDescent="0.2">
      <c r="A901">
        <f>front!A901</f>
        <v>605.67999999999995</v>
      </c>
      <c r="B901" s="1">
        <f t="shared" si="249"/>
        <v>0.44999999999993179</v>
      </c>
      <c r="C901">
        <f>front!D901-front!B901</f>
        <v>34263.4</v>
      </c>
      <c r="D901" s="2">
        <f>front!E901-front!C901</f>
        <v>52270.1</v>
      </c>
      <c r="E901" s="2">
        <f>IF(front!F901-front!C901&gt;0,front!F901-front!C901,0)</f>
        <v>52270.1</v>
      </c>
      <c r="F901" s="2">
        <f>front!I901-front!H901</f>
        <v>21534.3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35292.262091831901</v>
      </c>
      <c r="J901" s="4">
        <f>D901/(constants!$A$4+constants!$B$4*data!D901+constants!$C$4*data!D901^2+constants!$D$4*data!D901^3+constants!$E$4*data!D901^4+constants!$F$4*data!D901^5+constants!$G$4*data!D901^6+constants!$H$4*data!D901^7)</f>
        <v>54994.345422509963</v>
      </c>
      <c r="K901" s="4">
        <f>E901/(constants!$A$4+constants!$B$4*data!E901+constants!$C$4*data!E901^2+constants!$D$4*data!E901^3+constants!$E$4*data!E901^4+constants!$F$4*data!E901^5+constants!$G$4*data!E901^6+constants!$H$4*data!E901^7)</f>
        <v>54994.345422509963</v>
      </c>
      <c r="L901" s="4">
        <f>F901/(constants!$A$4+constants!$B$4*data!F901+constants!$C$4*data!F901^2+constants!$D$4*data!F901^3+constants!$E$4*data!F901^4+constants!$F$4*data!F901^5+constants!$G$4*data!F901^6+constants!$H$4*data!F901^7)</f>
        <v>21809.707729531136</v>
      </c>
      <c r="M901" s="4"/>
      <c r="N901" s="4"/>
      <c r="O901" s="4">
        <f t="shared" si="244"/>
        <v>58820.436819719835</v>
      </c>
      <c r="P901" s="4">
        <f t="shared" si="245"/>
        <v>10998.869084501992</v>
      </c>
      <c r="Q901" s="4">
        <f t="shared" si="245"/>
        <v>10998.869084501992</v>
      </c>
      <c r="R901" s="4">
        <f t="shared" si="246"/>
        <v>3634.9512882551894</v>
      </c>
      <c r="S901" s="4"/>
      <c r="T901" s="4"/>
      <c r="U901" s="4">
        <f t="shared" si="247"/>
        <v>1</v>
      </c>
      <c r="V901" s="4"/>
      <c r="W901" s="4"/>
      <c r="X901">
        <f>IF(front!E901&gt;$X$2,O901,P901)</f>
        <v>58820.436819719835</v>
      </c>
      <c r="Y901">
        <f t="shared" si="251"/>
        <v>58552.628386502984</v>
      </c>
      <c r="Z901">
        <f>SUMPRODUCT($B$7:$B$456,Y$7:Y$456,EXP(constants!$B$32+constants!$A$32*ABS($A$7:$A$456-$A901)))</f>
        <v>2.4861474760790584E-4</v>
      </c>
      <c r="AA901">
        <f t="shared" si="242"/>
        <v>58552.628137888234</v>
      </c>
      <c r="AB901">
        <f t="shared" si="248"/>
        <v>58548.470528868485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1.4139855341132242E-5</v>
      </c>
      <c r="AL901" s="17">
        <f t="shared" si="243"/>
        <v>2.4150682696587785E-10</v>
      </c>
      <c r="AQ901">
        <f t="shared" si="250"/>
        <v>2.4150682696587785E-10</v>
      </c>
    </row>
    <row r="902" spans="1:43" x14ac:dyDescent="0.2">
      <c r="A902">
        <f>front!A902</f>
        <v>606.14</v>
      </c>
      <c r="B902" s="1">
        <f t="shared" si="249"/>
        <v>0.46000000000003638</v>
      </c>
      <c r="C902">
        <f>front!D902-front!B902</f>
        <v>34250.47</v>
      </c>
      <c r="D902" s="2">
        <f>front!E902-front!C902</f>
        <v>52556.4</v>
      </c>
      <c r="E902" s="2">
        <f>IF(front!F902-front!C902&gt;0,front!F902-front!C902,0)</f>
        <v>52556.4</v>
      </c>
      <c r="F902" s="2">
        <f>front!I902-front!H902</f>
        <v>20572.599999999999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35278.364057258339</v>
      </c>
      <c r="J902" s="4">
        <f>D902/(constants!$A$4+constants!$B$4*data!D902+constants!$C$4*data!D902^2+constants!$D$4*data!D902^3+constants!$E$4*data!D902^4+constants!$F$4*data!D902^5+constants!$G$4*data!D902^6+constants!$H$4*data!D902^7)</f>
        <v>55311.198500624603</v>
      </c>
      <c r="K902" s="4">
        <f>E902/(constants!$A$4+constants!$B$4*data!E902+constants!$C$4*data!E902^2+constants!$D$4*data!E902^3+constants!$E$4*data!E902^4+constants!$F$4*data!E902^5+constants!$G$4*data!E902^6+constants!$H$4*data!E902^7)</f>
        <v>55311.198500624603</v>
      </c>
      <c r="L902" s="4">
        <f>F902/(constants!$A$4+constants!$B$4*data!F902+constants!$C$4*data!F902^2+constants!$D$4*data!F902^3+constants!$E$4*data!F902^4+constants!$F$4*data!F902^5+constants!$G$4*data!F902^6+constants!$H$4*data!F902^7)</f>
        <v>20808.721542426185</v>
      </c>
      <c r="M902" s="4"/>
      <c r="N902" s="4"/>
      <c r="O902" s="4">
        <f t="shared" si="244"/>
        <v>58797.273428763896</v>
      </c>
      <c r="P902" s="4">
        <f t="shared" si="245"/>
        <v>11062.239700124921</v>
      </c>
      <c r="Q902" s="4">
        <f t="shared" si="245"/>
        <v>11062.239700124921</v>
      </c>
      <c r="R902" s="4">
        <f t="shared" si="246"/>
        <v>3468.1202570710307</v>
      </c>
      <c r="S902" s="4"/>
      <c r="T902" s="4"/>
      <c r="U902" s="4">
        <f t="shared" si="247"/>
        <v>1</v>
      </c>
      <c r="V902" s="4"/>
      <c r="W902" s="4"/>
      <c r="X902">
        <f>IF(front!E902&gt;$X$2,O902,P902)</f>
        <v>58797.273428763896</v>
      </c>
      <c r="Y902">
        <f t="shared" si="251"/>
        <v>58529.464995547045</v>
      </c>
      <c r="Z902">
        <f>SUMPRODUCT($B$7:$B$456,Y$7:Y$456,EXP(constants!$B$32+constants!$A$32*ABS($A$7:$A$456-$A902)))</f>
        <v>2.4219415550271714E-4</v>
      </c>
      <c r="AA902">
        <f t="shared" si="242"/>
        <v>58529.464753352891</v>
      </c>
      <c r="AB902">
        <f t="shared" si="248"/>
        <v>58525.307144333143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1.4166443391318484E-5</v>
      </c>
      <c r="AL902" s="17">
        <f t="shared" si="243"/>
        <v>2.4205671157575778E-10</v>
      </c>
      <c r="AQ902">
        <f t="shared" si="250"/>
        <v>2.4205671157575778E-10</v>
      </c>
    </row>
    <row r="903" spans="1:43" x14ac:dyDescent="0.2">
      <c r="A903">
        <f>front!A903</f>
        <v>606.59</v>
      </c>
      <c r="B903" s="1">
        <f t="shared" si="249"/>
        <v>0.45000000000004547</v>
      </c>
      <c r="C903">
        <f>front!D903-front!B903</f>
        <v>34347.599999999999</v>
      </c>
      <c r="D903" s="2">
        <f>front!E903-front!C903</f>
        <v>53304</v>
      </c>
      <c r="E903" s="2">
        <f>IF(front!F903-front!C903&gt;0,front!F903-front!C903,0)</f>
        <v>53304</v>
      </c>
      <c r="F903" s="2">
        <f>front!I903-front!H903</f>
        <v>17827.599999999999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35382.775917846971</v>
      </c>
      <c r="J903" s="4">
        <f>D903/(constants!$A$4+constants!$B$4*data!D903+constants!$C$4*data!D903^2+constants!$D$4*data!D903^3+constants!$E$4*data!D903^4+constants!$F$4*data!D903^5+constants!$G$4*data!D903^6+constants!$H$4*data!D903^7)</f>
        <v>56138.954357735456</v>
      </c>
      <c r="K903" s="4">
        <f>E903/(constants!$A$4+constants!$B$4*data!E903+constants!$C$4*data!E903^2+constants!$D$4*data!E903^3+constants!$E$4*data!E903^4+constants!$F$4*data!E903^5+constants!$G$4*data!E903^6+constants!$H$4*data!E903^7)</f>
        <v>56138.954357735456</v>
      </c>
      <c r="L903" s="4">
        <f>F903/(constants!$A$4+constants!$B$4*data!F903+constants!$C$4*data!F903^2+constants!$D$4*data!F903^3+constants!$E$4*data!F903^4+constants!$F$4*data!F903^5+constants!$G$4*data!F903^6+constants!$H$4*data!F903^7)</f>
        <v>17967.548703061606</v>
      </c>
      <c r="M903" s="4"/>
      <c r="N903" s="4"/>
      <c r="O903" s="4">
        <f t="shared" si="244"/>
        <v>58971.293196411614</v>
      </c>
      <c r="P903" s="4">
        <f t="shared" si="245"/>
        <v>11227.790871547091</v>
      </c>
      <c r="Q903" s="4">
        <f t="shared" si="245"/>
        <v>11227.790871547091</v>
      </c>
      <c r="R903" s="4">
        <f t="shared" si="246"/>
        <v>2994.5914505102678</v>
      </c>
      <c r="S903" s="4"/>
      <c r="T903" s="4"/>
      <c r="U903" s="4">
        <f t="shared" si="247"/>
        <v>1</v>
      </c>
      <c r="V903" s="4"/>
      <c r="W903" s="4"/>
      <c r="X903">
        <f>IF(front!E903&gt;$X$2,O903,P903)</f>
        <v>58971.293196411614</v>
      </c>
      <c r="Y903">
        <f t="shared" si="251"/>
        <v>58703.484763194763</v>
      </c>
      <c r="Z903">
        <f>SUMPRODUCT($B$7:$B$456,Y$7:Y$456,EXP(constants!$B$32+constants!$A$32*ABS($A$7:$A$456-$A903)))</f>
        <v>2.3607361868350097E-4</v>
      </c>
      <c r="AA903">
        <f t="shared" ref="AA903:AA966" si="252">Y903-Z903</f>
        <v>58703.484527121145</v>
      </c>
      <c r="AB903">
        <f t="shared" si="248"/>
        <v>58699.326918101397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1.4192418986439701E-5</v>
      </c>
      <c r="AL903" s="17">
        <f t="shared" ref="AL903:AL966" si="253">IF(AB903=0,0,AI903/AB903)</f>
        <v>2.4178163075432326E-10</v>
      </c>
      <c r="AQ903">
        <f t="shared" si="250"/>
        <v>2.4178163075432326E-10</v>
      </c>
    </row>
    <row r="904" spans="1:43" x14ac:dyDescent="0.2">
      <c r="A904">
        <f>front!A904</f>
        <v>607.04999999999995</v>
      </c>
      <c r="B904" s="1">
        <f t="shared" si="249"/>
        <v>0.45999999999992269</v>
      </c>
      <c r="C904">
        <f>front!D904-front!B904</f>
        <v>34441.14</v>
      </c>
      <c r="D904" s="2">
        <f>front!E904-front!C904</f>
        <v>52570.7</v>
      </c>
      <c r="E904" s="2">
        <f>IF(front!F904-front!C904&gt;0,front!F904-front!C904,0)</f>
        <v>52570.7</v>
      </c>
      <c r="F904" s="2">
        <f>front!I904-front!H904</f>
        <v>18648.7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35483.350446878816</v>
      </c>
      <c r="J904" s="4">
        <f>D904/(constants!$A$4+constants!$B$4*data!D904+constants!$C$4*data!D904^2+constants!$D$4*data!D904^3+constants!$E$4*data!D904^4+constants!$F$4*data!D904^5+constants!$G$4*data!D904^6+constants!$H$4*data!D904^7)</f>
        <v>55327.026464701543</v>
      </c>
      <c r="K904" s="4">
        <f>E904/(constants!$A$4+constants!$B$4*data!E904+constants!$C$4*data!E904^2+constants!$D$4*data!E904^3+constants!$E$4*data!E904^4+constants!$F$4*data!E904^5+constants!$G$4*data!E904^6+constants!$H$4*data!E904^7)</f>
        <v>55327.026464701543</v>
      </c>
      <c r="L904" s="4">
        <f>F904/(constants!$A$4+constants!$B$4*data!F904+constants!$C$4*data!F904^2+constants!$D$4*data!F904^3+constants!$E$4*data!F904^4+constants!$F$4*data!F904^5+constants!$G$4*data!F904^6+constants!$H$4*data!F904^7)</f>
        <v>18814.878438023083</v>
      </c>
      <c r="M904" s="4"/>
      <c r="N904" s="4"/>
      <c r="O904" s="4">
        <f t="shared" ref="O904:O967" si="254">I904*1000/O$4</f>
        <v>59138.917411464688</v>
      </c>
      <c r="P904" s="4">
        <f t="shared" ref="P904:Q967" si="255">J904*1000/P$4</f>
        <v>11065.405292940308</v>
      </c>
      <c r="Q904" s="4">
        <f t="shared" si="255"/>
        <v>11065.405292940308</v>
      </c>
      <c r="R904" s="4">
        <f t="shared" ref="R904:R967" si="256">L904*1000/R$4</f>
        <v>3135.813073003847</v>
      </c>
      <c r="S904" s="4"/>
      <c r="T904" s="4"/>
      <c r="U904" s="4">
        <f t="shared" ref="U904:U967" si="257">Q904/P904</f>
        <v>1</v>
      </c>
      <c r="V904" s="4"/>
      <c r="W904" s="4"/>
      <c r="X904">
        <f>IF(front!E904&gt;$X$2,O904,P904)</f>
        <v>59138.917411464688</v>
      </c>
      <c r="Y904">
        <f t="shared" si="251"/>
        <v>58871.108978247838</v>
      </c>
      <c r="Z904">
        <f>SUMPRODUCT($B$7:$B$456,Y$7:Y$456,EXP(constants!$B$32+constants!$A$32*ABS($A$7:$A$456-$A904)))</f>
        <v>2.2997690709681461E-4</v>
      </c>
      <c r="AA904">
        <f t="shared" si="252"/>
        <v>58871.108748270934</v>
      </c>
      <c r="AB904">
        <f t="shared" ref="AB904:AB967" si="258">IF((AA904-$AA$3)&gt;0,AA904-$AA$3,0)</f>
        <v>58866.951139251185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1.4218936460024816E-5</v>
      </c>
      <c r="AL904" s="17">
        <f t="shared" si="253"/>
        <v>2.415436197194854E-10</v>
      </c>
      <c r="AQ904">
        <f t="shared" si="250"/>
        <v>2.415436197194854E-10</v>
      </c>
    </row>
    <row r="905" spans="1:43" x14ac:dyDescent="0.2">
      <c r="A905">
        <f>front!A905</f>
        <v>607.5</v>
      </c>
      <c r="B905" s="1">
        <f t="shared" ref="B905:B968" si="259">A905-A904</f>
        <v>0.45000000000004547</v>
      </c>
      <c r="C905">
        <f>front!D905-front!B905</f>
        <v>34481.869999999995</v>
      </c>
      <c r="D905" s="2">
        <f>front!E905-front!C905</f>
        <v>52773.1</v>
      </c>
      <c r="E905" s="2">
        <f>IF(front!F905-front!C905&gt;0,front!F905-front!C905,0)</f>
        <v>52773.1</v>
      </c>
      <c r="F905" s="2">
        <f>front!I905-front!H905</f>
        <v>19192.599999999999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35527.150174967297</v>
      </c>
      <c r="J905" s="4">
        <f>D905/(constants!$A$4+constants!$B$4*data!D905+constants!$C$4*data!D905^2+constants!$D$4*data!D905^3+constants!$E$4*data!D905^4+constants!$F$4*data!D905^5+constants!$G$4*data!D905^6+constants!$H$4*data!D905^7)</f>
        <v>55551.073615168585</v>
      </c>
      <c r="K905" s="4">
        <f>E905/(constants!$A$4+constants!$B$4*data!E905+constants!$C$4*data!E905^2+constants!$D$4*data!E905^3+constants!$E$4*data!E905^4+constants!$F$4*data!E905^5+constants!$G$4*data!E905^6+constants!$H$4*data!E905^7)</f>
        <v>55551.073615168585</v>
      </c>
      <c r="L905" s="4">
        <f>F905/(constants!$A$4+constants!$B$4*data!F905+constants!$C$4*data!F905^2+constants!$D$4*data!F905^3+constants!$E$4*data!F905^4+constants!$F$4*data!F905^5+constants!$G$4*data!F905^6+constants!$H$4*data!F905^7)</f>
        <v>19377.357707874977</v>
      </c>
      <c r="M905" s="4"/>
      <c r="N905" s="4"/>
      <c r="O905" s="4">
        <f t="shared" si="254"/>
        <v>59211.916958278831</v>
      </c>
      <c r="P905" s="4">
        <f t="shared" si="255"/>
        <v>11110.214723033718</v>
      </c>
      <c r="Q905" s="4">
        <f t="shared" si="255"/>
        <v>11110.214723033718</v>
      </c>
      <c r="R905" s="4">
        <f t="shared" si="256"/>
        <v>3229.5596179791628</v>
      </c>
      <c r="S905" s="4"/>
      <c r="T905" s="4"/>
      <c r="U905" s="4">
        <f t="shared" si="257"/>
        <v>1</v>
      </c>
      <c r="V905" s="4"/>
      <c r="W905" s="4"/>
      <c r="X905">
        <f>IF(front!E905&gt;$X$2,O905,P905)</f>
        <v>59211.916958278831</v>
      </c>
      <c r="Y905">
        <f t="shared" si="251"/>
        <v>58944.10852506198</v>
      </c>
      <c r="Z905">
        <f>SUMPRODUCT($B$7:$B$456,Y$7:Y$456,EXP(constants!$B$32+constants!$A$32*ABS($A$7:$A$456-$A905)))</f>
        <v>2.2416511479929276E-4</v>
      </c>
      <c r="AA905">
        <f t="shared" si="252"/>
        <v>58944.108300896864</v>
      </c>
      <c r="AB905">
        <f t="shared" si="258"/>
        <v>58939.950691877115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1.4244842746226E-5</v>
      </c>
      <c r="AL905" s="17">
        <f t="shared" si="253"/>
        <v>2.4168399496454228E-10</v>
      </c>
      <c r="AQ905">
        <f t="shared" si="250"/>
        <v>2.4168399496454228E-10</v>
      </c>
    </row>
    <row r="906" spans="1:43" x14ac:dyDescent="0.2">
      <c r="A906">
        <f>front!A906</f>
        <v>607.96</v>
      </c>
      <c r="B906" s="1">
        <f t="shared" si="259"/>
        <v>0.46000000000003638</v>
      </c>
      <c r="C906">
        <f>front!D906-front!B906</f>
        <v>34512.200000000004</v>
      </c>
      <c r="D906" s="2">
        <f>front!E906-front!C906</f>
        <v>52563.9</v>
      </c>
      <c r="E906" s="2">
        <f>IF(front!F906-front!C906&gt;0,front!F906-front!C906,0)</f>
        <v>52563.9</v>
      </c>
      <c r="F906" s="2">
        <f>front!I906-front!H906</f>
        <v>17102.3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35559.768717146108</v>
      </c>
      <c r="J906" s="4">
        <f>D906/(constants!$A$4+constants!$B$4*data!D906+constants!$C$4*data!D906^2+constants!$D$4*data!D906^3+constants!$E$4*data!D906^4+constants!$F$4*data!D906^5+constants!$G$4*data!D906^6+constants!$H$4*data!D906^7)</f>
        <v>55319.499857004681</v>
      </c>
      <c r="K906" s="4">
        <f>E906/(constants!$A$4+constants!$B$4*data!E906+constants!$C$4*data!E906^2+constants!$D$4*data!E906^3+constants!$E$4*data!E906^4+constants!$F$4*data!E906^5+constants!$G$4*data!E906^6+constants!$H$4*data!E906^7)</f>
        <v>55319.499857004681</v>
      </c>
      <c r="L906" s="4">
        <f>F906/(constants!$A$4+constants!$B$4*data!F906+constants!$C$4*data!F906^2+constants!$D$4*data!F906^3+constants!$E$4*data!F906^4+constants!$F$4*data!F906^5+constants!$G$4*data!F906^6+constants!$H$4*data!F906^7)</f>
        <v>17220.918594934894</v>
      </c>
      <c r="M906" s="4"/>
      <c r="N906" s="4"/>
      <c r="O906" s="4">
        <f t="shared" si="254"/>
        <v>59266.281195243508</v>
      </c>
      <c r="P906" s="4">
        <f t="shared" si="255"/>
        <v>11063.899971400935</v>
      </c>
      <c r="Q906" s="4">
        <f t="shared" si="255"/>
        <v>11063.899971400935</v>
      </c>
      <c r="R906" s="4">
        <f t="shared" si="256"/>
        <v>2870.1530991558161</v>
      </c>
      <c r="S906" s="4"/>
      <c r="T906" s="4"/>
      <c r="U906" s="4">
        <f t="shared" si="257"/>
        <v>1</v>
      </c>
      <c r="V906" s="4"/>
      <c r="W906" s="4"/>
      <c r="X906">
        <f>IF(front!E906&gt;$X$2,O906,P906)</f>
        <v>59266.281195243508</v>
      </c>
      <c r="Y906">
        <f t="shared" si="251"/>
        <v>58998.472762026657</v>
      </c>
      <c r="Z906">
        <f>SUMPRODUCT($B$7:$B$456,Y$7:Y$456,EXP(constants!$B$32+constants!$A$32*ABS($A$7:$A$456-$A906)))</f>
        <v>2.1837594589363735E-4</v>
      </c>
      <c r="AA906">
        <f t="shared" si="252"/>
        <v>58998.472543650714</v>
      </c>
      <c r="AB906">
        <f t="shared" si="258"/>
        <v>58994.314934630966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1.4271289100612354E-5</v>
      </c>
      <c r="AL906" s="17">
        <f t="shared" si="253"/>
        <v>2.4190956563231131E-10</v>
      </c>
      <c r="AQ906">
        <f t="shared" si="250"/>
        <v>2.4190956563231131E-10</v>
      </c>
    </row>
    <row r="907" spans="1:43" x14ac:dyDescent="0.2">
      <c r="A907">
        <f>front!A907</f>
        <v>608.41</v>
      </c>
      <c r="B907" s="1">
        <f t="shared" si="259"/>
        <v>0.44999999999993179</v>
      </c>
      <c r="C907">
        <f>front!D907-front!B907</f>
        <v>34640.799999999996</v>
      </c>
      <c r="D907" s="2">
        <f>front!E907-front!C907</f>
        <v>52228.2</v>
      </c>
      <c r="E907" s="2">
        <f>IF(front!F907-front!C907&gt;0,front!F907-front!C907,0)</f>
        <v>52228.2</v>
      </c>
      <c r="F907" s="2">
        <f>front!I907-front!H907</f>
        <v>16676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35698.097231740176</v>
      </c>
      <c r="J907" s="4">
        <f>D907/(constants!$A$4+constants!$B$4*data!D907+constants!$C$4*data!D907^2+constants!$D$4*data!D907^3+constants!$E$4*data!D907^4+constants!$F$4*data!D907^5+constants!$G$4*data!D907^6+constants!$H$4*data!D907^7)</f>
        <v>54947.979884083848</v>
      </c>
      <c r="K907" s="4">
        <f>E907/(constants!$A$4+constants!$B$4*data!E907+constants!$C$4*data!E907^2+constants!$D$4*data!E907^3+constants!$E$4*data!E907^4+constants!$F$4*data!E907^5+constants!$G$4*data!E907^6+constants!$H$4*data!E907^7)</f>
        <v>54947.979884083848</v>
      </c>
      <c r="L907" s="4">
        <f>F907/(constants!$A$4+constants!$B$4*data!F907+constants!$C$4*data!F907^2+constants!$D$4*data!F907^3+constants!$E$4*data!F907^4+constants!$F$4*data!F907^5+constants!$G$4*data!F907^6+constants!$H$4*data!F907^7)</f>
        <v>16782.892117752501</v>
      </c>
      <c r="M907" s="4"/>
      <c r="N907" s="4"/>
      <c r="O907" s="4">
        <f t="shared" si="254"/>
        <v>59496.828719566962</v>
      </c>
      <c r="P907" s="4">
        <f t="shared" si="255"/>
        <v>10989.59597681677</v>
      </c>
      <c r="Q907" s="4">
        <f t="shared" si="255"/>
        <v>10989.59597681677</v>
      </c>
      <c r="R907" s="4">
        <f t="shared" si="256"/>
        <v>2797.1486862920833</v>
      </c>
      <c r="S907" s="4"/>
      <c r="T907" s="4"/>
      <c r="U907" s="4">
        <f t="shared" si="257"/>
        <v>1</v>
      </c>
      <c r="V907" s="4"/>
      <c r="W907" s="4"/>
      <c r="X907">
        <f>IF(front!E907&gt;$X$2,O907,P907)</f>
        <v>59496.828719566962</v>
      </c>
      <c r="Y907">
        <f t="shared" si="251"/>
        <v>59229.020286350111</v>
      </c>
      <c r="Z907">
        <f>SUMPRODUCT($B$7:$B$456,Y$7:Y$456,EXP(constants!$B$32+constants!$A$32*ABS($A$7:$A$456-$A907)))</f>
        <v>2.1285732380096746E-4</v>
      </c>
      <c r="AA907">
        <f t="shared" si="252"/>
        <v>59229.020073492786</v>
      </c>
      <c r="AB907">
        <f t="shared" si="258"/>
        <v>59224.862464473037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1.429712555184087E-5</v>
      </c>
      <c r="AL907" s="17">
        <f t="shared" si="253"/>
        <v>2.4140411571942823E-10</v>
      </c>
      <c r="AQ907">
        <f t="shared" si="250"/>
        <v>2.4140411571942823E-10</v>
      </c>
    </row>
    <row r="908" spans="1:43" x14ac:dyDescent="0.2">
      <c r="A908">
        <f>front!A908</f>
        <v>608.87</v>
      </c>
      <c r="B908" s="1">
        <f t="shared" si="259"/>
        <v>0.46000000000003638</v>
      </c>
      <c r="C908">
        <f>front!D908-front!B908</f>
        <v>34689.93</v>
      </c>
      <c r="D908" s="2">
        <f>front!E908-front!C908</f>
        <v>52575.1</v>
      </c>
      <c r="E908" s="2">
        <f>IF(front!F908-front!C908&gt;0,front!F908-front!C908,0)</f>
        <v>52575.1</v>
      </c>
      <c r="F908" s="2">
        <f>front!I908-front!H908</f>
        <v>16627.199999999997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35750.954589185807</v>
      </c>
      <c r="J908" s="4">
        <f>D908/(constants!$A$4+constants!$B$4*data!D908+constants!$C$4*data!D908^2+constants!$D$4*data!D908^3+constants!$E$4*data!D908^4+constants!$F$4*data!D908^5+constants!$G$4*data!D908^6+constants!$H$4*data!D908^7)</f>
        <v>55331.896645261171</v>
      </c>
      <c r="K908" s="4">
        <f>E908/(constants!$A$4+constants!$B$4*data!E908+constants!$C$4*data!E908^2+constants!$D$4*data!E908^3+constants!$E$4*data!E908^4+constants!$F$4*data!E908^5+constants!$G$4*data!E908^6+constants!$H$4*data!E908^7)</f>
        <v>55331.896645261171</v>
      </c>
      <c r="L908" s="4">
        <f>F908/(constants!$A$4+constants!$B$4*data!F908+constants!$C$4*data!F908^2+constants!$D$4*data!F908^3+constants!$E$4*data!F908^4+constants!$F$4*data!F908^5+constants!$G$4*data!F908^6+constants!$H$4*data!F908^7)</f>
        <v>16732.78810735029</v>
      </c>
      <c r="M908" s="4"/>
      <c r="N908" s="4"/>
      <c r="O908" s="4">
        <f t="shared" si="254"/>
        <v>59584.924315309676</v>
      </c>
      <c r="P908" s="4">
        <f t="shared" si="255"/>
        <v>11066.379329052234</v>
      </c>
      <c r="Q908" s="4">
        <f t="shared" si="255"/>
        <v>11066.379329052234</v>
      </c>
      <c r="R908" s="4">
        <f t="shared" si="256"/>
        <v>2788.7980178917151</v>
      </c>
      <c r="S908" s="4"/>
      <c r="T908" s="4"/>
      <c r="U908" s="4">
        <f t="shared" si="257"/>
        <v>1</v>
      </c>
      <c r="V908" s="4"/>
      <c r="W908" s="4"/>
      <c r="X908">
        <f>IF(front!E908&gt;$X$2,O908,P908)</f>
        <v>59584.924315309676</v>
      </c>
      <c r="Y908">
        <f t="shared" si="251"/>
        <v>59317.115882092825</v>
      </c>
      <c r="Z908">
        <f>SUMPRODUCT($B$7:$B$456,Y$7:Y$456,EXP(constants!$B$32+constants!$A$32*ABS($A$7:$A$456-$A908)))</f>
        <v>2.0736018388518306E-4</v>
      </c>
      <c r="AA908">
        <f t="shared" si="252"/>
        <v>59317.115674732639</v>
      </c>
      <c r="AB908">
        <f t="shared" si="258"/>
        <v>59312.95806571289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1.4323500254132684E-5</v>
      </c>
      <c r="AL908" s="17">
        <f t="shared" si="253"/>
        <v>2.4149023621893317E-10</v>
      </c>
      <c r="AQ908">
        <f t="shared" si="250"/>
        <v>2.4149023621893317E-10</v>
      </c>
    </row>
    <row r="909" spans="1:43" x14ac:dyDescent="0.2">
      <c r="A909">
        <f>front!A909</f>
        <v>609.32000000000005</v>
      </c>
      <c r="B909" s="1">
        <f t="shared" si="259"/>
        <v>0.45000000000004547</v>
      </c>
      <c r="C909">
        <f>front!D909-front!B909</f>
        <v>34798.799999999996</v>
      </c>
      <c r="D909" s="2">
        <f>front!E909-front!C909</f>
        <v>51122.2</v>
      </c>
      <c r="E909" s="2">
        <f>IF(front!F909-front!C909&gt;0,front!F909-front!C909,0)</f>
        <v>51122.2</v>
      </c>
      <c r="F909" s="2">
        <f>front!I909-front!H909</f>
        <v>15295.5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35868.105353370083</v>
      </c>
      <c r="J909" s="4">
        <f>D909/(constants!$A$4+constants!$B$4*data!D909+constants!$C$4*data!D909^2+constants!$D$4*data!D909^3+constants!$E$4*data!D909^4+constants!$F$4*data!D909^5+constants!$G$4*data!D909^6+constants!$H$4*data!D909^7)</f>
        <v>53724.59174382389</v>
      </c>
      <c r="K909" s="4">
        <f>E909/(constants!$A$4+constants!$B$4*data!E909+constants!$C$4*data!E909^2+constants!$D$4*data!E909^3+constants!$E$4*data!E909^4+constants!$F$4*data!E909^5+constants!$G$4*data!E909^6+constants!$H$4*data!E909^7)</f>
        <v>53724.59174382389</v>
      </c>
      <c r="L909" s="4">
        <f>F909/(constants!$A$4+constants!$B$4*data!F909+constants!$C$4*data!F909^2+constants!$D$4*data!F909^3+constants!$E$4*data!F909^4+constants!$F$4*data!F909^5+constants!$G$4*data!F909^6+constants!$H$4*data!F909^7)</f>
        <v>15368.543096026016</v>
      </c>
      <c r="M909" s="4"/>
      <c r="N909" s="4"/>
      <c r="O909" s="4">
        <f t="shared" si="254"/>
        <v>59780.175588950144</v>
      </c>
      <c r="P909" s="4">
        <f t="shared" si="255"/>
        <v>10744.918348764779</v>
      </c>
      <c r="Q909" s="4">
        <f t="shared" si="255"/>
        <v>10744.918348764779</v>
      </c>
      <c r="R909" s="4">
        <f t="shared" si="256"/>
        <v>2561.4238493376693</v>
      </c>
      <c r="S909" s="4"/>
      <c r="T909" s="4"/>
      <c r="U909" s="4">
        <f t="shared" si="257"/>
        <v>1</v>
      </c>
      <c r="V909" s="4"/>
      <c r="W909" s="4"/>
      <c r="X909">
        <f>IF(front!E909&gt;$X$2,O909,P909)</f>
        <v>59780.175588950144</v>
      </c>
      <c r="Y909">
        <f t="shared" si="251"/>
        <v>59512.367155733293</v>
      </c>
      <c r="Z909">
        <f>SUMPRODUCT($B$7:$B$456,Y$7:Y$456,EXP(constants!$B$32+constants!$A$32*ABS($A$7:$A$456-$A909)))</f>
        <v>2.0211994331177074E-4</v>
      </c>
      <c r="AA909">
        <f t="shared" si="252"/>
        <v>59512.366953613353</v>
      </c>
      <c r="AB909">
        <f t="shared" si="258"/>
        <v>59508.209344593604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1.4349266353816E-5</v>
      </c>
      <c r="AL909" s="17">
        <f t="shared" si="253"/>
        <v>2.4113087104879669E-10</v>
      </c>
      <c r="AQ909">
        <f t="shared" ref="AQ909:AQ972" si="260">AL909</f>
        <v>2.4113087104879669E-10</v>
      </c>
    </row>
    <row r="910" spans="1:43" x14ac:dyDescent="0.2">
      <c r="A910">
        <f>front!A910</f>
        <v>609.78</v>
      </c>
      <c r="B910" s="1">
        <f t="shared" si="259"/>
        <v>0.45999999999992269</v>
      </c>
      <c r="C910">
        <f>front!D910-front!B910</f>
        <v>34877.730000000003</v>
      </c>
      <c r="D910" s="2">
        <f>front!E910-front!C910</f>
        <v>52093.9</v>
      </c>
      <c r="E910" s="2">
        <f>IF(front!F910-front!C910&gt;0,front!F910-front!C910,0)</f>
        <v>52093.9</v>
      </c>
      <c r="F910" s="2">
        <f>front!I910-front!H910</f>
        <v>18182.8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35953.057042196007</v>
      </c>
      <c r="J910" s="4">
        <f>D910/(constants!$A$4+constants!$B$4*data!D910+constants!$C$4*data!D910^2+constants!$D$4*data!D910^3+constants!$E$4*data!D910^4+constants!$F$4*data!D910^5+constants!$G$4*data!D910^6+constants!$H$4*data!D910^7)</f>
        <v>54799.37643133822</v>
      </c>
      <c r="K910" s="4">
        <f>E910/(constants!$A$4+constants!$B$4*data!E910+constants!$C$4*data!E910^2+constants!$D$4*data!E910^3+constants!$E$4*data!E910^4+constants!$F$4*data!E910^5+constants!$G$4*data!E910^6+constants!$H$4*data!E910^7)</f>
        <v>54799.37643133822</v>
      </c>
      <c r="L910" s="4">
        <f>F910/(constants!$A$4+constants!$B$4*data!F910+constants!$C$4*data!F910^2+constants!$D$4*data!F910^3+constants!$E$4*data!F910^4+constants!$F$4*data!F910^5+constants!$G$4*data!F910^6+constants!$H$4*data!F910^7)</f>
        <v>18333.825352347514</v>
      </c>
      <c r="M910" s="4"/>
      <c r="N910" s="4"/>
      <c r="O910" s="4">
        <f t="shared" si="254"/>
        <v>59921.761736993343</v>
      </c>
      <c r="P910" s="4">
        <f t="shared" si="255"/>
        <v>10959.875286267645</v>
      </c>
      <c r="Q910" s="4">
        <f t="shared" si="255"/>
        <v>10959.875286267645</v>
      </c>
      <c r="R910" s="4">
        <f t="shared" si="256"/>
        <v>3055.6375587245861</v>
      </c>
      <c r="S910" s="4"/>
      <c r="T910" s="4"/>
      <c r="U910" s="4">
        <f t="shared" si="257"/>
        <v>1</v>
      </c>
      <c r="V910" s="4"/>
      <c r="W910" s="4"/>
      <c r="X910">
        <f>IF(front!E910&gt;$X$2,O910,P910)</f>
        <v>59921.761736993343</v>
      </c>
      <c r="Y910">
        <f t="shared" si="251"/>
        <v>59653.953303776492</v>
      </c>
      <c r="Z910">
        <f>SUMPRODUCT($B$7:$B$456,Y$7:Y$456,EXP(constants!$B$32+constants!$A$32*ABS($A$7:$A$456-$A910)))</f>
        <v>1.9690010126774567E-4</v>
      </c>
      <c r="AA910">
        <f t="shared" si="252"/>
        <v>59653.95310687639</v>
      </c>
      <c r="AB910">
        <f t="shared" si="258"/>
        <v>59649.795497856641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1.4375568880803689E-5</v>
      </c>
      <c r="AL910" s="17">
        <f t="shared" si="253"/>
        <v>2.4099946631535789E-10</v>
      </c>
      <c r="AQ910">
        <f t="shared" si="260"/>
        <v>2.4099946631535789E-10</v>
      </c>
    </row>
    <row r="911" spans="1:43" x14ac:dyDescent="0.2">
      <c r="A911">
        <f>front!A911</f>
        <v>610.23</v>
      </c>
      <c r="B911" s="1">
        <f t="shared" si="259"/>
        <v>0.45000000000004547</v>
      </c>
      <c r="C911">
        <f>front!D911-front!B911</f>
        <v>35005</v>
      </c>
      <c r="D911" s="2">
        <f>front!E911-front!C911</f>
        <v>52665.2</v>
      </c>
      <c r="E911" s="2">
        <f>IF(front!F911-front!C911&gt;0,front!F911-front!C911,0)</f>
        <v>52665.2</v>
      </c>
      <c r="F911" s="2">
        <f>front!I911-front!H911</f>
        <v>18903.800000000003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36090.068895484023</v>
      </c>
      <c r="J911" s="4">
        <f>D911/(constants!$A$4+constants!$B$4*data!D911+constants!$C$4*data!D911^2+constants!$D$4*data!D911^3+constants!$E$4*data!D911^4+constants!$F$4*data!D911^5+constants!$G$4*data!D911^6+constants!$H$4*data!D911^7)</f>
        <v>55431.628616079346</v>
      </c>
      <c r="K911" s="4">
        <f>E911/(constants!$A$4+constants!$B$4*data!E911+constants!$C$4*data!E911^2+constants!$D$4*data!E911^3+constants!$E$4*data!E911^4+constants!$F$4*data!E911^5+constants!$G$4*data!E911^6+constants!$H$4*data!E911^7)</f>
        <v>55431.628616079346</v>
      </c>
      <c r="L911" s="4">
        <f>F911/(constants!$A$4+constants!$B$4*data!F911+constants!$C$4*data!F911^2+constants!$D$4*data!F911^3+constants!$E$4*data!F911^4+constants!$F$4*data!F911^5+constants!$G$4*data!F911^6+constants!$H$4*data!F911^7)</f>
        <v>19078.573756087782</v>
      </c>
      <c r="M911" s="4"/>
      <c r="N911" s="4"/>
      <c r="O911" s="4">
        <f t="shared" si="254"/>
        <v>60150.114825806704</v>
      </c>
      <c r="P911" s="4">
        <f t="shared" si="255"/>
        <v>11086.325723215868</v>
      </c>
      <c r="Q911" s="4">
        <f t="shared" si="255"/>
        <v>11086.325723215868</v>
      </c>
      <c r="R911" s="4">
        <f t="shared" si="256"/>
        <v>3179.7622926812974</v>
      </c>
      <c r="S911" s="4"/>
      <c r="T911" s="4"/>
      <c r="U911" s="4">
        <f t="shared" si="257"/>
        <v>1</v>
      </c>
      <c r="V911" s="4"/>
      <c r="W911" s="4"/>
      <c r="X911">
        <f>IF(front!E911&gt;$X$2,O911,P911)</f>
        <v>60150.114825806704</v>
      </c>
      <c r="Y911">
        <f t="shared" si="251"/>
        <v>59882.306392589853</v>
      </c>
      <c r="Z911">
        <f>SUMPRODUCT($B$7:$B$456,Y$7:Y$456,EXP(constants!$B$32+constants!$A$32*ABS($A$7:$A$456-$A911)))</f>
        <v>1.9192419952884882E-4</v>
      </c>
      <c r="AA911">
        <f t="shared" si="252"/>
        <v>59882.306200665655</v>
      </c>
      <c r="AB911">
        <f t="shared" si="258"/>
        <v>59878.148591645906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1.4401264121829247E-5</v>
      </c>
      <c r="AL911" s="17">
        <f t="shared" si="253"/>
        <v>2.4050950907053408E-10</v>
      </c>
      <c r="AQ911">
        <f t="shared" si="260"/>
        <v>2.4050950907053408E-10</v>
      </c>
    </row>
    <row r="912" spans="1:43" x14ac:dyDescent="0.2">
      <c r="A912">
        <f>front!A912</f>
        <v>610.69000000000005</v>
      </c>
      <c r="B912" s="1">
        <f t="shared" si="259"/>
        <v>0.46000000000003638</v>
      </c>
      <c r="C912">
        <f>front!D912-front!B912</f>
        <v>35111.94</v>
      </c>
      <c r="D912" s="2">
        <f>front!E912-front!C912</f>
        <v>52846.2</v>
      </c>
      <c r="E912" s="2">
        <f>IF(front!F912-front!C912&gt;0,front!F912-front!C912,0)</f>
        <v>52846.2</v>
      </c>
      <c r="F912" s="2">
        <f>front!I912-front!H912</f>
        <v>15973.099999999999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36205.225380384501</v>
      </c>
      <c r="J912" s="4">
        <f>D912/(constants!$A$4+constants!$B$4*data!D912+constants!$C$4*data!D912^2+constants!$D$4*data!D912^3+constants!$E$4*data!D912^4+constants!$F$4*data!D912^5+constants!$G$4*data!D912^6+constants!$H$4*data!D912^7)</f>
        <v>55632.001597527829</v>
      </c>
      <c r="K912" s="4">
        <f>E912/(constants!$A$4+constants!$B$4*data!E912+constants!$C$4*data!E912^2+constants!$D$4*data!E912^3+constants!$E$4*data!E912^4+constants!$F$4*data!E912^5+constants!$G$4*data!E912^6+constants!$H$4*data!E912^7)</f>
        <v>55632.001597527829</v>
      </c>
      <c r="L912" s="4">
        <f>F912/(constants!$A$4+constants!$B$4*data!F912+constants!$C$4*data!F912^2+constants!$D$4*data!F912^3+constants!$E$4*data!F912^4+constants!$F$4*data!F912^5+constants!$G$4*data!F912^6+constants!$H$4*data!F912^7)</f>
        <v>16061.970505720221</v>
      </c>
      <c r="M912" s="4"/>
      <c r="N912" s="4"/>
      <c r="O912" s="4">
        <f t="shared" si="254"/>
        <v>60342.042300640838</v>
      </c>
      <c r="P912" s="4">
        <f t="shared" si="255"/>
        <v>11126.400319505567</v>
      </c>
      <c r="Q912" s="4">
        <f t="shared" si="255"/>
        <v>11126.400319505567</v>
      </c>
      <c r="R912" s="4">
        <f t="shared" si="256"/>
        <v>2676.9950842867033</v>
      </c>
      <c r="S912" s="4"/>
      <c r="T912" s="4"/>
      <c r="U912" s="4">
        <f t="shared" si="257"/>
        <v>1</v>
      </c>
      <c r="V912" s="4"/>
      <c r="W912" s="4"/>
      <c r="X912">
        <f>IF(front!E912&gt;$X$2,O912,P912)</f>
        <v>60342.042300640838</v>
      </c>
      <c r="Y912">
        <f t="shared" si="251"/>
        <v>60074.233867423987</v>
      </c>
      <c r="Z912">
        <f>SUMPRODUCT($B$7:$B$456,Y$7:Y$456,EXP(constants!$B$32+constants!$A$32*ABS($A$7:$A$456-$A912)))</f>
        <v>1.8696766733538052E-4</v>
      </c>
      <c r="AA912">
        <f t="shared" si="252"/>
        <v>60074.233680456317</v>
      </c>
      <c r="AB912">
        <f t="shared" si="258"/>
        <v>60070.076071436568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1.4427493959962368E-5</v>
      </c>
      <c r="AL912" s="17">
        <f t="shared" si="253"/>
        <v>2.401777208140189E-10</v>
      </c>
      <c r="AQ912">
        <f t="shared" si="260"/>
        <v>2.401777208140189E-10</v>
      </c>
    </row>
    <row r="913" spans="1:43" x14ac:dyDescent="0.2">
      <c r="A913">
        <f>front!A913</f>
        <v>611.14</v>
      </c>
      <c r="B913" s="1">
        <f t="shared" si="259"/>
        <v>0.44999999999993179</v>
      </c>
      <c r="C913">
        <f>front!D913-front!B913</f>
        <v>35211.199999999997</v>
      </c>
      <c r="D913" s="2">
        <f>front!E913-front!C913</f>
        <v>52486.7</v>
      </c>
      <c r="E913" s="2">
        <f>IF(front!F913-front!C913&gt;0,front!F913-front!C913,0)</f>
        <v>52486.7</v>
      </c>
      <c r="F913" s="2">
        <f>front!I913-front!H913</f>
        <v>15231.600000000002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36312.136968891798</v>
      </c>
      <c r="J913" s="4">
        <f>D913/(constants!$A$4+constants!$B$4*data!D913+constants!$C$4*data!D913^2+constants!$D$4*data!D913^3+constants!$E$4*data!D913^4+constants!$F$4*data!D913^5+constants!$G$4*data!D913^6+constants!$H$4*data!D913^7)</f>
        <v>55234.053673249015</v>
      </c>
      <c r="K913" s="4">
        <f>E913/(constants!$A$4+constants!$B$4*data!E913+constants!$C$4*data!E913^2+constants!$D$4*data!E913^3+constants!$E$4*data!E913^4+constants!$F$4*data!E913^5+constants!$G$4*data!E913^6+constants!$H$4*data!E913^7)</f>
        <v>55234.053673249015</v>
      </c>
      <c r="L913" s="4">
        <f>F913/(constants!$A$4+constants!$B$4*data!F913+constants!$C$4*data!F913^2+constants!$D$4*data!F913^3+constants!$E$4*data!F913^4+constants!$F$4*data!F913^5+constants!$G$4*data!F913^6+constants!$H$4*data!F913^7)</f>
        <v>15303.228508441242</v>
      </c>
      <c r="M913" s="4"/>
      <c r="N913" s="4"/>
      <c r="O913" s="4">
        <f t="shared" si="254"/>
        <v>60520.228281486336</v>
      </c>
      <c r="P913" s="4">
        <f t="shared" si="255"/>
        <v>11046.810734649804</v>
      </c>
      <c r="Q913" s="4">
        <f t="shared" si="255"/>
        <v>11046.810734649804</v>
      </c>
      <c r="R913" s="4">
        <f t="shared" si="256"/>
        <v>2550.5380847402071</v>
      </c>
      <c r="S913" s="4"/>
      <c r="T913" s="4"/>
      <c r="U913" s="4">
        <f t="shared" si="257"/>
        <v>1</v>
      </c>
      <c r="V913" s="4"/>
      <c r="W913" s="4"/>
      <c r="X913">
        <f>IF(front!E913&gt;$X$2,O913,P913)</f>
        <v>60520.228281486336</v>
      </c>
      <c r="Y913">
        <f t="shared" si="251"/>
        <v>60252.419848269485</v>
      </c>
      <c r="Z913">
        <f>SUMPRODUCT($B$7:$B$456,Y$7:Y$456,EXP(constants!$B$32+constants!$A$32*ABS($A$7:$A$456-$A913)))</f>
        <v>1.8224277011581901E-4</v>
      </c>
      <c r="AA913">
        <f t="shared" si="252"/>
        <v>60252.419666026712</v>
      </c>
      <c r="AB913">
        <f t="shared" si="258"/>
        <v>60248.262057006963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1.4453117844668638E-5</v>
      </c>
      <c r="AL913" s="17">
        <f t="shared" si="253"/>
        <v>2.3989269318661981E-10</v>
      </c>
      <c r="AQ913">
        <f t="shared" si="260"/>
        <v>2.3989269318661981E-10</v>
      </c>
    </row>
    <row r="914" spans="1:43" x14ac:dyDescent="0.2">
      <c r="A914">
        <f>front!A914</f>
        <v>611.6</v>
      </c>
      <c r="B914" s="1">
        <f t="shared" si="259"/>
        <v>0.46000000000003638</v>
      </c>
      <c r="C914">
        <f>front!D914-front!B914</f>
        <v>35373.799999999996</v>
      </c>
      <c r="D914" s="2">
        <f>front!E914-front!C914</f>
        <v>53160.1</v>
      </c>
      <c r="E914" s="2">
        <f>IF(front!F914-front!C914&gt;0,front!F914-front!C914,0)</f>
        <v>53160.1</v>
      </c>
      <c r="F914" s="2">
        <f>front!I914-front!H914</f>
        <v>15504.7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36487.323628382612</v>
      </c>
      <c r="J914" s="4">
        <f>D914/(constants!$A$4+constants!$B$4*data!D914+constants!$C$4*data!D914^2+constants!$D$4*data!D914^3+constants!$E$4*data!D914^4+constants!$F$4*data!D914^5+constants!$G$4*data!D914^6+constants!$H$4*data!D914^7)</f>
        <v>55979.579085943784</v>
      </c>
      <c r="K914" s="4">
        <f>E914/(constants!$A$4+constants!$B$4*data!E914+constants!$C$4*data!E914^2+constants!$D$4*data!E914^3+constants!$E$4*data!E914^4+constants!$F$4*data!E914^5+constants!$G$4*data!E914^6+constants!$H$4*data!E914^7)</f>
        <v>55979.579085943784</v>
      </c>
      <c r="L914" s="4">
        <f>F914/(constants!$A$4+constants!$B$4*data!F914+constants!$C$4*data!F914^2+constants!$D$4*data!F914^3+constants!$E$4*data!F914^4+constants!$F$4*data!F914^5+constants!$G$4*data!F914^6+constants!$H$4*data!F914^7)</f>
        <v>15582.468141502621</v>
      </c>
      <c r="M914" s="4"/>
      <c r="N914" s="4"/>
      <c r="O914" s="4">
        <f t="shared" si="254"/>
        <v>60812.206047304346</v>
      </c>
      <c r="P914" s="4">
        <f t="shared" si="255"/>
        <v>11195.915817188756</v>
      </c>
      <c r="Q914" s="4">
        <f t="shared" si="255"/>
        <v>11195.915817188756</v>
      </c>
      <c r="R914" s="4">
        <f t="shared" si="256"/>
        <v>2597.0780235837701</v>
      </c>
      <c r="S914" s="4"/>
      <c r="T914" s="4"/>
      <c r="U914" s="4">
        <f t="shared" si="257"/>
        <v>1</v>
      </c>
      <c r="V914" s="4"/>
      <c r="W914" s="4"/>
      <c r="X914">
        <f>IF(front!E914&gt;$X$2,O914,P914)</f>
        <v>60812.206047304346</v>
      </c>
      <c r="Y914">
        <f t="shared" si="251"/>
        <v>60544.397614087495</v>
      </c>
      <c r="Z914">
        <f>SUMPRODUCT($B$7:$B$456,Y$7:Y$456,EXP(constants!$B$32+constants!$A$32*ABS($A$7:$A$456-$A914)))</f>
        <v>1.7753626536382117E-4</v>
      </c>
      <c r="AA914">
        <f t="shared" si="252"/>
        <v>60544.397436551226</v>
      </c>
      <c r="AB914">
        <f t="shared" si="258"/>
        <v>60540.239827531477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1.4479274490041914E-5</v>
      </c>
      <c r="AL914" s="17">
        <f t="shared" si="253"/>
        <v>2.3916777553724313E-10</v>
      </c>
      <c r="AQ914">
        <f t="shared" si="260"/>
        <v>2.3916777553724313E-10</v>
      </c>
    </row>
    <row r="915" spans="1:43" x14ac:dyDescent="0.2">
      <c r="A915">
        <f>front!A915</f>
        <v>612.04999999999995</v>
      </c>
      <c r="B915" s="1">
        <f t="shared" si="259"/>
        <v>0.44999999999993179</v>
      </c>
      <c r="C915">
        <f>front!D915-front!B915</f>
        <v>35497.599999999999</v>
      </c>
      <c r="D915" s="2">
        <f>front!E915-front!C915</f>
        <v>51396.2</v>
      </c>
      <c r="E915" s="2">
        <f>IF(front!F915-front!C915&gt;0,front!F915-front!C915,0)</f>
        <v>51396.2</v>
      </c>
      <c r="F915" s="2">
        <f>front!I915-front!H915</f>
        <v>14533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36620.750520447495</v>
      </c>
      <c r="J915" s="4">
        <f>D915/(constants!$A$4+constants!$B$4*data!D915+constants!$C$4*data!D915^2+constants!$D$4*data!D915^3+constants!$E$4*data!D915^4+constants!$F$4*data!D915^5+constants!$G$4*data!D915^6+constants!$H$4*data!D915^7)</f>
        <v>54027.591208253303</v>
      </c>
      <c r="K915" s="4">
        <f>E915/(constants!$A$4+constants!$B$4*data!E915+constants!$C$4*data!E915^2+constants!$D$4*data!E915^3+constants!$E$4*data!E915^4+constants!$F$4*data!E915^5+constants!$G$4*data!E915^6+constants!$H$4*data!E915^7)</f>
        <v>54027.591208253303</v>
      </c>
      <c r="L915" s="4">
        <f>F915/(constants!$A$4+constants!$B$4*data!F915+constants!$C$4*data!F915^2+constants!$D$4*data!F915^3+constants!$E$4*data!F915^4+constants!$F$4*data!F915^5+constants!$G$4*data!F915^6+constants!$H$4*data!F915^7)</f>
        <v>14590.034063344729</v>
      </c>
      <c r="M915" s="4"/>
      <c r="N915" s="4"/>
      <c r="O915" s="4">
        <f t="shared" si="254"/>
        <v>61034.58420074582</v>
      </c>
      <c r="P915" s="4">
        <f t="shared" si="255"/>
        <v>10805.51824165066</v>
      </c>
      <c r="Q915" s="4">
        <f t="shared" si="255"/>
        <v>10805.51824165066</v>
      </c>
      <c r="R915" s="4">
        <f t="shared" si="256"/>
        <v>2431.6723438907879</v>
      </c>
      <c r="S915" s="4"/>
      <c r="T915" s="4"/>
      <c r="U915" s="4">
        <f t="shared" si="257"/>
        <v>1</v>
      </c>
      <c r="V915" s="4"/>
      <c r="W915" s="4"/>
      <c r="X915">
        <f>IF(front!E915&gt;$X$2,O915,P915)</f>
        <v>61034.58420074582</v>
      </c>
      <c r="Y915">
        <f t="shared" si="251"/>
        <v>60766.775767528969</v>
      </c>
      <c r="Z915">
        <f>SUMPRODUCT($B$7:$B$456,Y$7:Y$456,EXP(constants!$B$32+constants!$A$32*ABS($A$7:$A$456-$A915)))</f>
        <v>1.7304971098496078E-4</v>
      </c>
      <c r="AA915">
        <f t="shared" si="252"/>
        <v>60766.775594479259</v>
      </c>
      <c r="AB915">
        <f t="shared" si="258"/>
        <v>60762.61798545951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1.4504826530183758E-5</v>
      </c>
      <c r="AL915" s="17">
        <f t="shared" si="253"/>
        <v>2.3871299511246802E-10</v>
      </c>
      <c r="AQ915">
        <f t="shared" si="260"/>
        <v>2.3871299511246802E-10</v>
      </c>
    </row>
    <row r="916" spans="1:43" x14ac:dyDescent="0.2">
      <c r="A916">
        <f>front!A916</f>
        <v>612.5</v>
      </c>
      <c r="B916" s="1">
        <f t="shared" si="259"/>
        <v>0.45000000000004547</v>
      </c>
      <c r="C916">
        <f>front!D916-front!B916</f>
        <v>35593.060000000005</v>
      </c>
      <c r="D916" s="2">
        <f>front!E916-front!C916</f>
        <v>52221</v>
      </c>
      <c r="E916" s="2">
        <f>IF(front!F916-front!C916&gt;0,front!F916-front!C916,0)</f>
        <v>52221</v>
      </c>
      <c r="F916" s="2">
        <f>front!I916-front!H916</f>
        <v>14351.3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36723.659459718976</v>
      </c>
      <c r="J916" s="4">
        <f>D916/(constants!$A$4+constants!$B$4*data!D916+constants!$C$4*data!D916^2+constants!$D$4*data!D916^3+constants!$E$4*data!D916^4+constants!$F$4*data!D916^5+constants!$G$4*data!D916^6+constants!$H$4*data!D916^7)</f>
        <v>54940.01268305134</v>
      </c>
      <c r="K916" s="4">
        <f>E916/(constants!$A$4+constants!$B$4*data!E916+constants!$C$4*data!E916^2+constants!$D$4*data!E916^3+constants!$E$4*data!E916^4+constants!$F$4*data!E916^5+constants!$G$4*data!E916^6+constants!$H$4*data!E916^7)</f>
        <v>54940.01268305134</v>
      </c>
      <c r="L916" s="4">
        <f>F916/(constants!$A$4+constants!$B$4*data!F916+constants!$C$4*data!F916^2+constants!$D$4*data!F916^3+constants!$E$4*data!F916^4+constants!$F$4*data!F916^5+constants!$G$4*data!F916^6+constants!$H$4*data!F916^7)</f>
        <v>14404.798060563136</v>
      </c>
      <c r="M916" s="4"/>
      <c r="N916" s="4"/>
      <c r="O916" s="4">
        <f t="shared" si="254"/>
        <v>61206.099099531624</v>
      </c>
      <c r="P916" s="4">
        <f t="shared" si="255"/>
        <v>10988.002536610267</v>
      </c>
      <c r="Q916" s="4">
        <f t="shared" si="255"/>
        <v>10988.002536610267</v>
      </c>
      <c r="R916" s="4">
        <f t="shared" si="256"/>
        <v>2400.7996767605227</v>
      </c>
      <c r="S916" s="4"/>
      <c r="T916" s="4"/>
      <c r="U916" s="4">
        <f t="shared" si="257"/>
        <v>1</v>
      </c>
      <c r="V916" s="4"/>
      <c r="W916" s="4"/>
      <c r="X916">
        <f>IF(front!E916&gt;$X$2,O916,P916)</f>
        <v>61206.099099531624</v>
      </c>
      <c r="Y916">
        <f t="shared" si="251"/>
        <v>60938.290666314773</v>
      </c>
      <c r="Z916">
        <f>SUMPRODUCT($B$7:$B$456,Y$7:Y$456,EXP(constants!$B$32+constants!$A$32*ABS($A$7:$A$456-$A916)))</f>
        <v>1.6867653721683377E-4</v>
      </c>
      <c r="AA916">
        <f t="shared" si="252"/>
        <v>60938.290497638234</v>
      </c>
      <c r="AB916">
        <f t="shared" si="258"/>
        <v>60934.132888618486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1.4530342865268862E-5</v>
      </c>
      <c r="AL916" s="17">
        <f t="shared" si="253"/>
        <v>2.384598282842373E-10</v>
      </c>
      <c r="AQ916">
        <f t="shared" si="260"/>
        <v>2.384598282842373E-10</v>
      </c>
    </row>
    <row r="917" spans="1:43" x14ac:dyDescent="0.2">
      <c r="A917">
        <f>front!A917</f>
        <v>612.96</v>
      </c>
      <c r="B917" s="1">
        <f t="shared" si="259"/>
        <v>0.46000000000003638</v>
      </c>
      <c r="C917">
        <f>front!D917-front!B917</f>
        <v>35686.800000000003</v>
      </c>
      <c r="D917" s="2">
        <f>front!E917-front!C917</f>
        <v>52549.5</v>
      </c>
      <c r="E917" s="2">
        <f>IF(front!F917-front!C917&gt;0,front!F917-front!C917,0)</f>
        <v>52549.5</v>
      </c>
      <c r="F917" s="2">
        <f>front!I917-front!H917</f>
        <v>15211.300000000001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36824.736069477534</v>
      </c>
      <c r="J917" s="4">
        <f>D917/(constants!$A$4+constants!$B$4*data!D917+constants!$C$4*data!D917^2+constants!$D$4*data!D917^3+constants!$E$4*data!D917^4+constants!$F$4*data!D917^5+constants!$G$4*data!D917^6+constants!$H$4*data!D917^7)</f>
        <v>55303.561298201093</v>
      </c>
      <c r="K917" s="4">
        <f>E917/(constants!$A$4+constants!$B$4*data!E917+constants!$C$4*data!E917^2+constants!$D$4*data!E917^3+constants!$E$4*data!E917^4+constants!$F$4*data!E917^5+constants!$G$4*data!E917^6+constants!$H$4*data!E917^7)</f>
        <v>55303.561298201093</v>
      </c>
      <c r="L917" s="4">
        <f>F917/(constants!$A$4+constants!$B$4*data!F917+constants!$C$4*data!F917^2+constants!$D$4*data!F917^3+constants!$E$4*data!F917^4+constants!$F$4*data!F917^5+constants!$G$4*data!F917^6+constants!$H$4*data!F917^7)</f>
        <v>15282.481921579625</v>
      </c>
      <c r="M917" s="4"/>
      <c r="N917" s="4"/>
      <c r="O917" s="4">
        <f t="shared" si="254"/>
        <v>61374.560115795895</v>
      </c>
      <c r="P917" s="4">
        <f t="shared" si="255"/>
        <v>11060.712259640219</v>
      </c>
      <c r="Q917" s="4">
        <f t="shared" si="255"/>
        <v>11060.712259640219</v>
      </c>
      <c r="R917" s="4">
        <f t="shared" si="256"/>
        <v>2547.080320263271</v>
      </c>
      <c r="S917" s="4"/>
      <c r="T917" s="4"/>
      <c r="U917" s="4">
        <f t="shared" si="257"/>
        <v>1</v>
      </c>
      <c r="V917" s="4"/>
      <c r="W917" s="4"/>
      <c r="X917">
        <f>IF(front!E917&gt;$X$2,O917,P917)</f>
        <v>61374.560115795895</v>
      </c>
      <c r="Y917">
        <f t="shared" si="251"/>
        <v>61106.751682579044</v>
      </c>
      <c r="Z917">
        <f>SUMPRODUCT($B$7:$B$456,Y$7:Y$456,EXP(constants!$B$32+constants!$A$32*ABS($A$7:$A$456-$A917)))</f>
        <v>1.6432038677280215E-4</v>
      </c>
      <c r="AA917">
        <f t="shared" si="252"/>
        <v>61106.751518258658</v>
      </c>
      <c r="AB917">
        <f t="shared" si="258"/>
        <v>61102.593909238909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1.4556389205239964E-5</v>
      </c>
      <c r="AL917" s="17">
        <f t="shared" si="253"/>
        <v>2.3822866222114656E-10</v>
      </c>
      <c r="AQ917">
        <f t="shared" si="260"/>
        <v>2.3822866222114656E-10</v>
      </c>
    </row>
    <row r="918" spans="1:43" x14ac:dyDescent="0.2">
      <c r="A918">
        <f>front!A918</f>
        <v>613.41</v>
      </c>
      <c r="B918" s="1">
        <f t="shared" si="259"/>
        <v>0.44999999999993179</v>
      </c>
      <c r="C918">
        <f>front!D918-front!B918</f>
        <v>35791.47</v>
      </c>
      <c r="D918" s="2">
        <f>front!E918-front!C918</f>
        <v>50776.6</v>
      </c>
      <c r="E918" s="2">
        <f>IF(front!F918-front!C918&gt;0,front!F918-front!C918,0)</f>
        <v>50776.6</v>
      </c>
      <c r="F918" s="2">
        <f>front!I918-front!H918</f>
        <v>14457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36937.623762291456</v>
      </c>
      <c r="J918" s="4">
        <f>D918/(constants!$A$4+constants!$B$4*data!D918+constants!$C$4*data!D918^2+constants!$D$4*data!D918^3+constants!$E$4*data!D918^4+constants!$F$4*data!D918^5+constants!$G$4*data!D918^6+constants!$H$4*data!D918^7)</f>
        <v>53342.487041200802</v>
      </c>
      <c r="K918" s="4">
        <f>E918/(constants!$A$4+constants!$B$4*data!E918+constants!$C$4*data!E918^2+constants!$D$4*data!E918^3+constants!$E$4*data!E918^4+constants!$F$4*data!E918^5+constants!$G$4*data!E918^6+constants!$H$4*data!E918^7)</f>
        <v>53342.487041200802</v>
      </c>
      <c r="L918" s="4">
        <f>F918/(constants!$A$4+constants!$B$4*data!F918+constants!$C$4*data!F918^2+constants!$D$4*data!F918^3+constants!$E$4*data!F918^4+constants!$F$4*data!F918^5+constants!$G$4*data!F918^6+constants!$H$4*data!F918^7)</f>
        <v>14512.542075333376</v>
      </c>
      <c r="M918" s="4"/>
      <c r="N918" s="4"/>
      <c r="O918" s="4">
        <f t="shared" si="254"/>
        <v>61562.70627048576</v>
      </c>
      <c r="P918" s="4">
        <f t="shared" si="255"/>
        <v>10668.49740824016</v>
      </c>
      <c r="Q918" s="4">
        <f t="shared" si="255"/>
        <v>10668.49740824016</v>
      </c>
      <c r="R918" s="4">
        <f t="shared" si="256"/>
        <v>2418.7570125555631</v>
      </c>
      <c r="S918" s="4"/>
      <c r="T918" s="4"/>
      <c r="U918" s="4">
        <f t="shared" si="257"/>
        <v>1</v>
      </c>
      <c r="V918" s="4"/>
      <c r="W918" s="4"/>
      <c r="X918">
        <f>IF(front!E918&gt;$X$2,O918,P918)</f>
        <v>61562.70627048576</v>
      </c>
      <c r="Y918">
        <f t="shared" si="251"/>
        <v>61294.897837268909</v>
      </c>
      <c r="Z918">
        <f>SUMPRODUCT($B$7:$B$456,Y$7:Y$456,EXP(constants!$B$32+constants!$A$32*ABS($A$7:$A$456-$A918)))</f>
        <v>1.6016781349826166E-4</v>
      </c>
      <c r="AA918">
        <f t="shared" si="252"/>
        <v>61294.897677101093</v>
      </c>
      <c r="AB918">
        <f t="shared" si="258"/>
        <v>61290.740068081344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1.4581832983584827E-5</v>
      </c>
      <c r="AL918" s="17">
        <f t="shared" si="253"/>
        <v>2.3791249652700266E-10</v>
      </c>
      <c r="AQ918">
        <f t="shared" si="260"/>
        <v>2.3791249652700266E-10</v>
      </c>
    </row>
    <row r="919" spans="1:43" x14ac:dyDescent="0.2">
      <c r="A919">
        <f>front!A919</f>
        <v>613.87</v>
      </c>
      <c r="B919" s="1">
        <f t="shared" si="259"/>
        <v>0.46000000000003638</v>
      </c>
      <c r="C919">
        <f>front!D919-front!B919</f>
        <v>35959.4</v>
      </c>
      <c r="D919" s="2">
        <f>front!E919-front!C919</f>
        <v>53212.2</v>
      </c>
      <c r="E919" s="2">
        <f>IF(front!F919-front!C919&gt;0,front!F919-front!C919,0)</f>
        <v>53212.2</v>
      </c>
      <c r="F919" s="2">
        <f>front!I919-front!H919</f>
        <v>14451.3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37118.794583994459</v>
      </c>
      <c r="J919" s="4">
        <f>D919/(constants!$A$4+constants!$B$4*data!D919+constants!$C$4*data!D919^2+constants!$D$4*data!D919^3+constants!$E$4*data!D919^4+constants!$F$4*data!D919^5+constants!$G$4*data!D919^6+constants!$H$4*data!D919^7)</f>
        <v>56037.27923171944</v>
      </c>
      <c r="K919" s="4">
        <f>E919/(constants!$A$4+constants!$B$4*data!E919+constants!$C$4*data!E919^2+constants!$D$4*data!E919^3+constants!$E$4*data!E919^4+constants!$F$4*data!E919^5+constants!$G$4*data!E919^6+constants!$H$4*data!E919^7)</f>
        <v>56037.27923171944</v>
      </c>
      <c r="L919" s="4">
        <f>F919/(constants!$A$4+constants!$B$4*data!F919+constants!$C$4*data!F919^2+constants!$D$4*data!F919^3+constants!$E$4*data!F919^4+constants!$F$4*data!F919^5+constants!$G$4*data!F919^6+constants!$H$4*data!F919^7)</f>
        <v>14506.730929172485</v>
      </c>
      <c r="M919" s="4"/>
      <c r="N919" s="4"/>
      <c r="O919" s="4">
        <f t="shared" si="254"/>
        <v>61864.657639990757</v>
      </c>
      <c r="P919" s="4">
        <f t="shared" si="255"/>
        <v>11207.455846343888</v>
      </c>
      <c r="Q919" s="4">
        <f t="shared" si="255"/>
        <v>11207.455846343888</v>
      </c>
      <c r="R919" s="4">
        <f t="shared" si="256"/>
        <v>2417.7884881954142</v>
      </c>
      <c r="S919" s="4"/>
      <c r="T919" s="4"/>
      <c r="U919" s="4">
        <f t="shared" si="257"/>
        <v>1</v>
      </c>
      <c r="V919" s="4"/>
      <c r="W919" s="4"/>
      <c r="X919">
        <f>IF(front!E919&gt;$X$2,O919,P919)</f>
        <v>61864.657639990757</v>
      </c>
      <c r="Y919">
        <f t="shared" si="251"/>
        <v>61596.849206773906</v>
      </c>
      <c r="Z919">
        <f>SUMPRODUCT($B$7:$B$456,Y$7:Y$456,EXP(constants!$B$32+constants!$A$32*ABS($A$7:$A$456-$A919)))</f>
        <v>1.5603140482280313E-4</v>
      </c>
      <c r="AA919">
        <f t="shared" si="252"/>
        <v>61596.849050742501</v>
      </c>
      <c r="AB919">
        <f t="shared" si="258"/>
        <v>61592.691441722753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1.4607804915666499E-5</v>
      </c>
      <c r="AL919" s="17">
        <f t="shared" si="253"/>
        <v>2.3716782906764169E-10</v>
      </c>
      <c r="AQ919">
        <f t="shared" si="260"/>
        <v>2.3716782906764169E-10</v>
      </c>
    </row>
    <row r="920" spans="1:43" x14ac:dyDescent="0.2">
      <c r="A920">
        <f>front!A920</f>
        <v>614.32000000000005</v>
      </c>
      <c r="B920" s="1">
        <f t="shared" si="259"/>
        <v>0.45000000000004547</v>
      </c>
      <c r="C920">
        <f>front!D920-front!B920</f>
        <v>36070.6</v>
      </c>
      <c r="D920" s="2">
        <f>front!E920-front!C920</f>
        <v>53189.8</v>
      </c>
      <c r="E920" s="2">
        <f>IF(front!F920-front!C920&gt;0,front!F920-front!C920,0)</f>
        <v>53189.8</v>
      </c>
      <c r="F920" s="2">
        <f>front!I920-front!H920</f>
        <v>14912.5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37238.800770117989</v>
      </c>
      <c r="J920" s="4">
        <f>D920/(constants!$A$4+constants!$B$4*data!D920+constants!$C$4*data!D920^2+constants!$D$4*data!D920^3+constants!$E$4*data!D920^4+constants!$F$4*data!D920^5+constants!$G$4*data!D920^6+constants!$H$4*data!D920^7)</f>
        <v>56012.471109893253</v>
      </c>
      <c r="K920" s="4">
        <f>E920/(constants!$A$4+constants!$B$4*data!E920+constants!$C$4*data!E920^2+constants!$D$4*data!E920^3+constants!$E$4*data!E920^4+constants!$F$4*data!E920^5+constants!$G$4*data!E920^6+constants!$H$4*data!E920^7)</f>
        <v>56012.471109893253</v>
      </c>
      <c r="L920" s="4">
        <f>F920/(constants!$A$4+constants!$B$4*data!F920+constants!$C$4*data!F920^2+constants!$D$4*data!F920^3+constants!$E$4*data!F920^4+constants!$F$4*data!F920^5+constants!$G$4*data!F920^6+constants!$H$4*data!F920^7)</f>
        <v>14977.264667319991</v>
      </c>
      <c r="M920" s="4"/>
      <c r="N920" s="4"/>
      <c r="O920" s="4">
        <f t="shared" si="254"/>
        <v>62064.66795019665</v>
      </c>
      <c r="P920" s="4">
        <f t="shared" si="255"/>
        <v>11202.494221978652</v>
      </c>
      <c r="Q920" s="4">
        <f t="shared" si="255"/>
        <v>11202.494221978652</v>
      </c>
      <c r="R920" s="4">
        <f t="shared" si="256"/>
        <v>2496.2107778866653</v>
      </c>
      <c r="S920" s="4"/>
      <c r="T920" s="4"/>
      <c r="U920" s="4">
        <f t="shared" si="257"/>
        <v>1</v>
      </c>
      <c r="V920" s="4"/>
      <c r="W920" s="4"/>
      <c r="X920">
        <f>IF(front!E920&gt;$X$2,O920,P920)</f>
        <v>62064.66795019665</v>
      </c>
      <c r="Y920">
        <f t="shared" si="251"/>
        <v>61796.859516979799</v>
      </c>
      <c r="Z920">
        <f>SUMPRODUCT($B$7:$B$456,Y$7:Y$456,EXP(constants!$B$32+constants!$A$32*ABS($A$7:$A$456-$A920)))</f>
        <v>1.5208830406469558E-4</v>
      </c>
      <c r="AA920">
        <f t="shared" si="252"/>
        <v>61796.859364891498</v>
      </c>
      <c r="AB920">
        <f t="shared" si="258"/>
        <v>61792.701755871749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1.4633175672421573E-5</v>
      </c>
      <c r="AL920" s="17">
        <f t="shared" si="253"/>
        <v>2.3681074393273439E-10</v>
      </c>
      <c r="AQ920">
        <f t="shared" si="260"/>
        <v>2.3681074393273439E-10</v>
      </c>
    </row>
    <row r="921" spans="1:43" x14ac:dyDescent="0.2">
      <c r="A921">
        <f>front!A921</f>
        <v>614.78</v>
      </c>
      <c r="B921" s="1">
        <f t="shared" si="259"/>
        <v>0.45999999999992269</v>
      </c>
      <c r="C921">
        <f>front!D921-front!B921</f>
        <v>36169.730000000003</v>
      </c>
      <c r="D921" s="2">
        <f>front!E921-front!C921</f>
        <v>53159.7</v>
      </c>
      <c r="E921" s="2">
        <f>IF(front!F921-front!C921&gt;0,front!F921-front!C921,0)</f>
        <v>53159.7</v>
      </c>
      <c r="F921" s="2">
        <f>front!I921-front!H921</f>
        <v>15740.499999999998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37345.806892794477</v>
      </c>
      <c r="J921" s="4">
        <f>D921/(constants!$A$4+constants!$B$4*data!D921+constants!$C$4*data!D921^2+constants!$D$4*data!D921^3+constants!$E$4*data!D921^4+constants!$F$4*data!D921^5+constants!$G$4*data!D921^6+constants!$H$4*data!D921^7)</f>
        <v>55979.136102581986</v>
      </c>
      <c r="K921" s="4">
        <f>E921/(constants!$A$4+constants!$B$4*data!E921+constants!$C$4*data!E921^2+constants!$D$4*data!E921^3+constants!$E$4*data!E921^4+constants!$F$4*data!E921^5+constants!$G$4*data!E921^6+constants!$H$4*data!E921^7)</f>
        <v>55979.136102581986</v>
      </c>
      <c r="L921" s="4">
        <f>F921/(constants!$A$4+constants!$B$4*data!F921+constants!$C$4*data!F921^2+constants!$D$4*data!F921^3+constants!$E$4*data!F921^4+constants!$F$4*data!F921^5+constants!$G$4*data!F921^6+constants!$H$4*data!F921^7)</f>
        <v>15823.766746162413</v>
      </c>
      <c r="M921" s="4"/>
      <c r="N921" s="4"/>
      <c r="O921" s="4">
        <f t="shared" si="254"/>
        <v>62243.011487990792</v>
      </c>
      <c r="P921" s="4">
        <f t="shared" si="255"/>
        <v>11195.827220516398</v>
      </c>
      <c r="Q921" s="4">
        <f t="shared" si="255"/>
        <v>11195.827220516398</v>
      </c>
      <c r="R921" s="4">
        <f t="shared" si="256"/>
        <v>2637.2944576937352</v>
      </c>
      <c r="S921" s="4"/>
      <c r="T921" s="4"/>
      <c r="U921" s="4">
        <f t="shared" si="257"/>
        <v>1</v>
      </c>
      <c r="V921" s="4"/>
      <c r="W921" s="4"/>
      <c r="X921">
        <f>IF(front!E921&gt;$X$2,O921,P921)</f>
        <v>62243.011487990792</v>
      </c>
      <c r="Y921">
        <f t="shared" si="251"/>
        <v>61975.203054773941</v>
      </c>
      <c r="Z921">
        <f>SUMPRODUCT($B$7:$B$456,Y$7:Y$456,EXP(constants!$B$32+constants!$A$32*ABS($A$7:$A$456-$A921)))</f>
        <v>1.4816055249820714E-4</v>
      </c>
      <c r="AA921">
        <f t="shared" si="252"/>
        <v>61975.202906613391</v>
      </c>
      <c r="AB921">
        <f t="shared" si="258"/>
        <v>61971.045297593642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1.465907272619863E-5</v>
      </c>
      <c r="AL921" s="17">
        <f t="shared" si="253"/>
        <v>2.3654712706238387E-10</v>
      </c>
      <c r="AQ921">
        <f t="shared" si="260"/>
        <v>2.3654712706238387E-10</v>
      </c>
    </row>
    <row r="922" spans="1:43" x14ac:dyDescent="0.2">
      <c r="A922">
        <f>front!A922</f>
        <v>615.23</v>
      </c>
      <c r="B922" s="1">
        <f t="shared" si="259"/>
        <v>0.45000000000004547</v>
      </c>
      <c r="C922">
        <f>front!D922-front!B922</f>
        <v>36291.659999999996</v>
      </c>
      <c r="D922" s="2">
        <f>front!E922-front!C922</f>
        <v>53175.6</v>
      </c>
      <c r="E922" s="2">
        <f>IF(front!F922-front!C922&gt;0,front!F922-front!C922,0)</f>
        <v>53175.6</v>
      </c>
      <c r="F922" s="2">
        <f>front!I922-front!H922</f>
        <v>16596.300000000003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37477.457882390285</v>
      </c>
      <c r="J922" s="4">
        <f>D922/(constants!$A$4+constants!$B$4*data!D922+constants!$C$4*data!D922^2+constants!$D$4*data!D922^3+constants!$E$4*data!D922^4+constants!$F$4*data!D922^5+constants!$G$4*data!D922^6+constants!$H$4*data!D922^7)</f>
        <v>55996.744831372431</v>
      </c>
      <c r="K922" s="4">
        <f>E922/(constants!$A$4+constants!$B$4*data!E922+constants!$C$4*data!E922^2+constants!$D$4*data!E922^3+constants!$E$4*data!E922^4+constants!$F$4*data!E922^5+constants!$G$4*data!E922^6+constants!$H$4*data!E922^7)</f>
        <v>55996.744831372431</v>
      </c>
      <c r="L922" s="4">
        <f>F922/(constants!$A$4+constants!$B$4*data!F922+constants!$C$4*data!F922^2+constants!$D$4*data!F922^3+constants!$E$4*data!F922^4+constants!$F$4*data!F922^5+constants!$G$4*data!F922^6+constants!$H$4*data!F922^7)</f>
        <v>16701.066488535773</v>
      </c>
      <c r="M922" s="4"/>
      <c r="N922" s="4"/>
      <c r="O922" s="4">
        <f t="shared" si="254"/>
        <v>62462.429803983803</v>
      </c>
      <c r="P922" s="4">
        <f t="shared" si="255"/>
        <v>11199.348966274487</v>
      </c>
      <c r="Q922" s="4">
        <f t="shared" si="255"/>
        <v>11199.348966274487</v>
      </c>
      <c r="R922" s="4">
        <f t="shared" si="256"/>
        <v>2783.5110814226286</v>
      </c>
      <c r="S922" s="4"/>
      <c r="T922" s="4"/>
      <c r="U922" s="4">
        <f t="shared" si="257"/>
        <v>1</v>
      </c>
      <c r="V922" s="4"/>
      <c r="W922" s="4"/>
      <c r="X922">
        <f>IF(front!E922&gt;$X$2,O922,P922)</f>
        <v>62462.429803983803</v>
      </c>
      <c r="Y922">
        <f t="shared" si="251"/>
        <v>62194.621370766952</v>
      </c>
      <c r="Z922">
        <f>SUMPRODUCT($B$7:$B$456,Y$7:Y$456,EXP(constants!$B$32+constants!$A$32*ABS($A$7:$A$456-$A922)))</f>
        <v>1.4441635761935711E-4</v>
      </c>
      <c r="AA922">
        <f t="shared" si="252"/>
        <v>62194.621226350595</v>
      </c>
      <c r="AB922">
        <f t="shared" si="258"/>
        <v>62190.463617330846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1.4684370005839932E-5</v>
      </c>
      <c r="AL922" s="17">
        <f t="shared" si="253"/>
        <v>2.361193204185695E-10</v>
      </c>
      <c r="AQ922">
        <f t="shared" si="260"/>
        <v>2.361193204185695E-10</v>
      </c>
    </row>
    <row r="923" spans="1:43" x14ac:dyDescent="0.2">
      <c r="A923">
        <f>front!A923</f>
        <v>615.69000000000005</v>
      </c>
      <c r="B923" s="1">
        <f t="shared" si="259"/>
        <v>0.46000000000003638</v>
      </c>
      <c r="C923">
        <f>front!D923-front!B923</f>
        <v>36418.800000000003</v>
      </c>
      <c r="D923" s="2">
        <f>front!E923-front!C923</f>
        <v>52737.5</v>
      </c>
      <c r="E923" s="2">
        <f>IF(front!F923-front!C923&gt;0,front!F923-front!C923,0)</f>
        <v>52737.5</v>
      </c>
      <c r="F923" s="2">
        <f>front!I923-front!H923</f>
        <v>15850.3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37614.773440812642</v>
      </c>
      <c r="J923" s="4">
        <f>D923/(constants!$A$4+constants!$B$4*data!D923+constants!$C$4*data!D923^2+constants!$D$4*data!D923^3+constants!$E$4*data!D923^4+constants!$F$4*data!D923^5+constants!$G$4*data!D923^6+constants!$H$4*data!D923^7)</f>
        <v>55511.663268569333</v>
      </c>
      <c r="K923" s="4">
        <f>E923/(constants!$A$4+constants!$B$4*data!E923+constants!$C$4*data!E923^2+constants!$D$4*data!E923^3+constants!$E$4*data!E923^4+constants!$F$4*data!E923^5+constants!$G$4*data!E923^6+constants!$H$4*data!E923^7)</f>
        <v>55511.663268569333</v>
      </c>
      <c r="L923" s="4">
        <f>F923/(constants!$A$4+constants!$B$4*data!F923+constants!$C$4*data!F923^2+constants!$D$4*data!F923^3+constants!$E$4*data!F923^4+constants!$F$4*data!F923^5+constants!$G$4*data!F923^6+constants!$H$4*data!F923^7)</f>
        <v>15936.189759639614</v>
      </c>
      <c r="M923" s="4"/>
      <c r="N923" s="4"/>
      <c r="O923" s="4">
        <f t="shared" si="254"/>
        <v>62691.289068021069</v>
      </c>
      <c r="P923" s="4">
        <f t="shared" si="255"/>
        <v>11102.332653713867</v>
      </c>
      <c r="Q923" s="4">
        <f t="shared" si="255"/>
        <v>11102.332653713867</v>
      </c>
      <c r="R923" s="4">
        <f t="shared" si="256"/>
        <v>2656.031626606602</v>
      </c>
      <c r="S923" s="4"/>
      <c r="T923" s="4"/>
      <c r="U923" s="4">
        <f t="shared" si="257"/>
        <v>1</v>
      </c>
      <c r="V923" s="4"/>
      <c r="W923" s="4"/>
      <c r="X923">
        <f>IF(front!E923&gt;$X$2,O923,P923)</f>
        <v>62691.289068021069</v>
      </c>
      <c r="Y923">
        <f t="shared" si="251"/>
        <v>62423.480634804218</v>
      </c>
      <c r="Z923">
        <f>SUMPRODUCT($B$7:$B$456,Y$7:Y$456,EXP(constants!$B$32+constants!$A$32*ABS($A$7:$A$456-$A923)))</f>
        <v>1.40686737657096E-4</v>
      </c>
      <c r="AA923">
        <f t="shared" si="252"/>
        <v>62423.480494117481</v>
      </c>
      <c r="AB923">
        <f t="shared" si="258"/>
        <v>62419.322885097732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1.4710191720429547E-5</v>
      </c>
      <c r="AL923" s="17">
        <f t="shared" si="253"/>
        <v>2.3566727481982226E-10</v>
      </c>
      <c r="AQ923">
        <f t="shared" si="260"/>
        <v>2.3566727481982226E-10</v>
      </c>
    </row>
    <row r="924" spans="1:43" x14ac:dyDescent="0.2">
      <c r="A924">
        <f>front!A924</f>
        <v>616.14</v>
      </c>
      <c r="B924" s="1">
        <f t="shared" si="259"/>
        <v>0.44999999999993179</v>
      </c>
      <c r="C924">
        <f>front!D924-front!B924</f>
        <v>36512.33</v>
      </c>
      <c r="D924" s="2">
        <f>front!E924-front!C924</f>
        <v>52616.7</v>
      </c>
      <c r="E924" s="2">
        <f>IF(front!F924-front!C924&gt;0,front!F924-front!C924,0)</f>
        <v>52616.7</v>
      </c>
      <c r="F924" s="2">
        <f>front!I924-front!H924</f>
        <v>13478.5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37715.814601509832</v>
      </c>
      <c r="J924" s="4">
        <f>D924/(constants!$A$4+constants!$B$4*data!D924+constants!$C$4*data!D924^2+constants!$D$4*data!D924^3+constants!$E$4*data!D924^4+constants!$F$4*data!D924^5+constants!$G$4*data!D924^6+constants!$H$4*data!D924^7)</f>
        <v>55377.942872900014</v>
      </c>
      <c r="K924" s="4">
        <f>E924/(constants!$A$4+constants!$B$4*data!E924+constants!$C$4*data!E924^2+constants!$D$4*data!E924^3+constants!$E$4*data!E924^4+constants!$F$4*data!E924^5+constants!$G$4*data!E924^6+constants!$H$4*data!E924^7)</f>
        <v>55377.942872900014</v>
      </c>
      <c r="L924" s="4">
        <f>F924/(constants!$A$4+constants!$B$4*data!F924+constants!$C$4*data!F924^2+constants!$D$4*data!F924^3+constants!$E$4*data!F924^4+constants!$F$4*data!F924^5+constants!$G$4*data!F924^6+constants!$H$4*data!F924^7)</f>
        <v>13516.485915144251</v>
      </c>
      <c r="M924" s="4"/>
      <c r="N924" s="4"/>
      <c r="O924" s="4">
        <f t="shared" si="254"/>
        <v>62859.691002516389</v>
      </c>
      <c r="P924" s="4">
        <f t="shared" si="255"/>
        <v>11075.588574580004</v>
      </c>
      <c r="Q924" s="4">
        <f t="shared" si="255"/>
        <v>11075.588574580004</v>
      </c>
      <c r="R924" s="4">
        <f t="shared" si="256"/>
        <v>2252.7476525240418</v>
      </c>
      <c r="S924" s="4"/>
      <c r="T924" s="4"/>
      <c r="U924" s="4">
        <f t="shared" si="257"/>
        <v>1</v>
      </c>
      <c r="V924" s="4"/>
      <c r="W924" s="4"/>
      <c r="X924">
        <f>IF(front!E924&gt;$X$2,O924,P924)</f>
        <v>62859.691002516389</v>
      </c>
      <c r="Y924">
        <f t="shared" si="251"/>
        <v>62591.882569299538</v>
      </c>
      <c r="Z924">
        <f>SUMPRODUCT($B$7:$B$456,Y$7:Y$456,EXP(constants!$B$32+constants!$A$32*ABS($A$7:$A$456-$A924)))</f>
        <v>1.3713141504405403E-4</v>
      </c>
      <c r="AA924">
        <f t="shared" si="252"/>
        <v>62591.882432168124</v>
      </c>
      <c r="AB924">
        <f t="shared" si="258"/>
        <v>62587.724823148375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1.4735415076728848E-5</v>
      </c>
      <c r="AL924" s="17">
        <f t="shared" si="253"/>
        <v>2.3543618366646365E-10</v>
      </c>
      <c r="AQ924">
        <f t="shared" si="260"/>
        <v>2.3543618366646365E-10</v>
      </c>
    </row>
    <row r="925" spans="1:43" x14ac:dyDescent="0.2">
      <c r="A925">
        <f>front!A925</f>
        <v>616.59</v>
      </c>
      <c r="B925" s="1">
        <f t="shared" si="259"/>
        <v>0.45000000000004547</v>
      </c>
      <c r="C925">
        <f>front!D925-front!B925</f>
        <v>36586.400000000001</v>
      </c>
      <c r="D925" s="2">
        <f>front!E925-front!C925</f>
        <v>53090.400000000001</v>
      </c>
      <c r="E925" s="2">
        <f>IF(front!F925-front!C925&gt;0,front!F925-front!C925,0)</f>
        <v>53090.400000000001</v>
      </c>
      <c r="F925" s="2">
        <f>front!I925-front!H925</f>
        <v>13175.499999999998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37795.848351879562</v>
      </c>
      <c r="J925" s="4">
        <f>D925/(constants!$A$4+constants!$B$4*data!D925+constants!$C$4*data!D925^2+constants!$D$4*data!D925^3+constants!$E$4*data!D925^4+constants!$F$4*data!D925^5+constants!$G$4*data!D925^6+constants!$H$4*data!D925^7)</f>
        <v>55902.391952372476</v>
      </c>
      <c r="K925" s="4">
        <f>E925/(constants!$A$4+constants!$B$4*data!E925+constants!$C$4*data!E925^2+constants!$D$4*data!E925^3+constants!$E$4*data!E925^4+constants!$F$4*data!E925^5+constants!$G$4*data!E925^6+constants!$H$4*data!E925^7)</f>
        <v>55902.391952372476</v>
      </c>
      <c r="L925" s="4">
        <f>F925/(constants!$A$4+constants!$B$4*data!F925+constants!$C$4*data!F925^2+constants!$D$4*data!F925^3+constants!$E$4*data!F925^4+constants!$F$4*data!F925^5+constants!$G$4*data!F925^6+constants!$H$4*data!F925^7)</f>
        <v>13208.662454702191</v>
      </c>
      <c r="M925" s="4"/>
      <c r="N925" s="4"/>
      <c r="O925" s="4">
        <f t="shared" si="254"/>
        <v>62993.080586465934</v>
      </c>
      <c r="P925" s="4">
        <f t="shared" si="255"/>
        <v>11180.478390474495</v>
      </c>
      <c r="Q925" s="4">
        <f t="shared" si="255"/>
        <v>11180.478390474495</v>
      </c>
      <c r="R925" s="4">
        <f t="shared" si="256"/>
        <v>2201.4437424503653</v>
      </c>
      <c r="S925" s="4"/>
      <c r="T925" s="4"/>
      <c r="U925" s="4">
        <f t="shared" si="257"/>
        <v>1</v>
      </c>
      <c r="V925" s="4"/>
      <c r="W925" s="4"/>
      <c r="X925">
        <f>IF(front!E925&gt;$X$2,O925,P925)</f>
        <v>62993.080586465934</v>
      </c>
      <c r="Y925">
        <f t="shared" si="251"/>
        <v>62725.272153249083</v>
      </c>
      <c r="Z925">
        <f>SUMPRODUCT($B$7:$B$456,Y$7:Y$456,EXP(constants!$B$32+constants!$A$32*ABS($A$7:$A$456-$A925)))</f>
        <v>1.3366593969801942E-4</v>
      </c>
      <c r="AA925">
        <f t="shared" si="252"/>
        <v>62725.272019583143</v>
      </c>
      <c r="AB925">
        <f t="shared" si="258"/>
        <v>62721.114410563394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1.4760601715490533E-5</v>
      </c>
      <c r="AL925" s="17">
        <f t="shared" si="253"/>
        <v>2.3533704485653359E-10</v>
      </c>
      <c r="AQ925">
        <f t="shared" si="260"/>
        <v>2.3533704485653359E-10</v>
      </c>
    </row>
    <row r="926" spans="1:43" x14ac:dyDescent="0.2">
      <c r="A926">
        <f>front!A926</f>
        <v>617.04999999999995</v>
      </c>
      <c r="B926" s="1">
        <f t="shared" si="259"/>
        <v>0.45999999999992269</v>
      </c>
      <c r="C926">
        <f>front!D926-front!B926</f>
        <v>36725.54</v>
      </c>
      <c r="D926" s="2">
        <f>front!E926-front!C926</f>
        <v>52667.199999999997</v>
      </c>
      <c r="E926" s="2">
        <f>IF(front!F926-front!C926&gt;0,front!F926-front!C926,0)</f>
        <v>52667.199999999997</v>
      </c>
      <c r="F926" s="2">
        <f>front!I926-front!H926</f>
        <v>13197.800000000001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37946.227961237841</v>
      </c>
      <c r="J926" s="4">
        <f>D926/(constants!$A$4+constants!$B$4*data!D926+constants!$C$4*data!D926^2+constants!$D$4*data!D926^3+constants!$E$4*data!D926^4+constants!$F$4*data!D926^5+constants!$G$4*data!D926^6+constants!$H$4*data!D926^7)</f>
        <v>55433.842508801943</v>
      </c>
      <c r="K926" s="4">
        <f>E926/(constants!$A$4+constants!$B$4*data!E926+constants!$C$4*data!E926^2+constants!$D$4*data!E926^3+constants!$E$4*data!E926^4+constants!$F$4*data!E926^5+constants!$G$4*data!E926^6+constants!$H$4*data!E926^7)</f>
        <v>55433.842508801943</v>
      </c>
      <c r="L926" s="4">
        <f>F926/(constants!$A$4+constants!$B$4*data!F926+constants!$C$4*data!F926^2+constants!$D$4*data!F926^3+constants!$E$4*data!F926^4+constants!$F$4*data!F926^5+constants!$G$4*data!F926^6+constants!$H$4*data!F926^7)</f>
        <v>13231.307724804416</v>
      </c>
      <c r="M926" s="4"/>
      <c r="N926" s="4"/>
      <c r="O926" s="4">
        <f t="shared" si="254"/>
        <v>63243.713268729734</v>
      </c>
      <c r="P926" s="4">
        <f t="shared" si="255"/>
        <v>11086.768501760389</v>
      </c>
      <c r="Q926" s="4">
        <f t="shared" si="255"/>
        <v>11086.768501760389</v>
      </c>
      <c r="R926" s="4">
        <f t="shared" si="256"/>
        <v>2205.2179541340693</v>
      </c>
      <c r="S926" s="4"/>
      <c r="T926" s="4"/>
      <c r="U926" s="4">
        <f t="shared" si="257"/>
        <v>1</v>
      </c>
      <c r="V926" s="4"/>
      <c r="W926" s="4"/>
      <c r="X926">
        <f>IF(front!E926&gt;$X$2,O926,P926)</f>
        <v>63243.713268729734</v>
      </c>
      <c r="Y926">
        <f t="shared" si="251"/>
        <v>62975.904835512883</v>
      </c>
      <c r="Z926">
        <f>SUMPRODUCT($B$7:$B$456,Y$7:Y$456,EXP(constants!$B$32+constants!$A$32*ABS($A$7:$A$456-$A926)))</f>
        <v>1.3021395430529831E-4</v>
      </c>
      <c r="AA926">
        <f t="shared" si="252"/>
        <v>62975.904705298926</v>
      </c>
      <c r="AB926">
        <f t="shared" si="258"/>
        <v>62971.747096279178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1.4786309996725776E-5</v>
      </c>
      <c r="AL926" s="17">
        <f t="shared" si="253"/>
        <v>2.3480863527763641E-10</v>
      </c>
      <c r="AQ926">
        <f t="shared" si="260"/>
        <v>2.3480863527763641E-10</v>
      </c>
    </row>
    <row r="927" spans="1:43" x14ac:dyDescent="0.2">
      <c r="A927">
        <f>front!A927</f>
        <v>617.5</v>
      </c>
      <c r="B927" s="1">
        <f t="shared" si="259"/>
        <v>0.45000000000004547</v>
      </c>
      <c r="C927">
        <f>front!D927-front!B927</f>
        <v>36828.530000000006</v>
      </c>
      <c r="D927" s="2">
        <f>front!E927-front!C927</f>
        <v>52711.4</v>
      </c>
      <c r="E927" s="2">
        <f>IF(front!F927-front!C927&gt;0,front!F927-front!C927,0)</f>
        <v>52711.4</v>
      </c>
      <c r="F927" s="2">
        <f>front!I927-front!H927</f>
        <v>14071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38057.568294603196</v>
      </c>
      <c r="J927" s="4">
        <f>D927/(constants!$A$4+constants!$B$4*data!D927+constants!$C$4*data!D927^2+constants!$D$4*data!D927^3+constants!$E$4*data!D927^4+constants!$F$4*data!D927^5+constants!$G$4*data!D927^6+constants!$H$4*data!D927^7)</f>
        <v>55482.770511575283</v>
      </c>
      <c r="K927" s="4">
        <f>E927/(constants!$A$4+constants!$B$4*data!E927+constants!$C$4*data!E927^2+constants!$D$4*data!E927^3+constants!$E$4*data!E927^4+constants!$F$4*data!E927^5+constants!$G$4*data!E927^6+constants!$H$4*data!E927^7)</f>
        <v>55482.770511575283</v>
      </c>
      <c r="L927" s="4">
        <f>F927/(constants!$A$4+constants!$B$4*data!F927+constants!$C$4*data!F927^2+constants!$D$4*data!F927^3+constants!$E$4*data!F927^4+constants!$F$4*data!F927^5+constants!$G$4*data!F927^6+constants!$H$4*data!F927^7)</f>
        <v>14119.251732329181</v>
      </c>
      <c r="M927" s="4"/>
      <c r="N927" s="4"/>
      <c r="O927" s="4">
        <f t="shared" si="254"/>
        <v>63429.280491005331</v>
      </c>
      <c r="P927" s="4">
        <f t="shared" si="255"/>
        <v>11096.554102315056</v>
      </c>
      <c r="Q927" s="4">
        <f t="shared" si="255"/>
        <v>11096.554102315056</v>
      </c>
      <c r="R927" s="4">
        <f t="shared" si="256"/>
        <v>2353.2086220548636</v>
      </c>
      <c r="S927" s="4"/>
      <c r="T927" s="4"/>
      <c r="U927" s="4">
        <f t="shared" si="257"/>
        <v>1</v>
      </c>
      <c r="V927" s="4"/>
      <c r="W927" s="4"/>
      <c r="X927">
        <f>IF(front!E927&gt;$X$2,O927,P927)</f>
        <v>63429.280491005331</v>
      </c>
      <c r="Y927">
        <f t="shared" si="251"/>
        <v>63161.47205778848</v>
      </c>
      <c r="Z927">
        <f>SUMPRODUCT($B$7:$B$456,Y$7:Y$456,EXP(constants!$B$32+constants!$A$32*ABS($A$7:$A$456-$A927)))</f>
        <v>1.2692329148956266E-4</v>
      </c>
      <c r="AA927">
        <f t="shared" si="252"/>
        <v>63161.471930865191</v>
      </c>
      <c r="AB927">
        <f t="shared" si="258"/>
        <v>63157.314321845442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1.4811422062521872E-5</v>
      </c>
      <c r="AL927" s="17">
        <f t="shared" si="253"/>
        <v>2.3451633783925417E-10</v>
      </c>
      <c r="AQ927">
        <f t="shared" si="260"/>
        <v>2.3451633783925417E-10</v>
      </c>
    </row>
    <row r="928" spans="1:43" x14ac:dyDescent="0.2">
      <c r="A928">
        <f>front!A928</f>
        <v>617.96</v>
      </c>
      <c r="B928" s="1">
        <f t="shared" si="259"/>
        <v>0.46000000000003638</v>
      </c>
      <c r="C928">
        <f>front!D928-front!B928</f>
        <v>36895</v>
      </c>
      <c r="D928" s="2">
        <f>front!E928-front!C928</f>
        <v>52143.199999999997</v>
      </c>
      <c r="E928" s="2">
        <f>IF(front!F928-front!C928&gt;0,front!F928-front!C928,0)</f>
        <v>52143.199999999997</v>
      </c>
      <c r="F928" s="2">
        <f>front!I928-front!H928</f>
        <v>14017.8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38129.441573875993</v>
      </c>
      <c r="J928" s="4">
        <f>D928/(constants!$A$4+constants!$B$4*data!D928+constants!$C$4*data!D928^2+constants!$D$4*data!D928^3+constants!$E$4*data!D928^4+constants!$F$4*data!D928^5+constants!$G$4*data!D928^6+constants!$H$4*data!D928^7)</f>
        <v>54853.925364874041</v>
      </c>
      <c r="K928" s="4">
        <f>E928/(constants!$A$4+constants!$B$4*data!E928+constants!$C$4*data!E928^2+constants!$D$4*data!E928^3+constants!$E$4*data!E928^4+constants!$F$4*data!E928^5+constants!$G$4*data!E928^6+constants!$H$4*data!E928^7)</f>
        <v>54853.925364874041</v>
      </c>
      <c r="L928" s="4">
        <f>F928/(constants!$A$4+constants!$B$4*data!F928+constants!$C$4*data!F928^2+constants!$D$4*data!F928^3+constants!$E$4*data!F928^4+constants!$F$4*data!F928^5+constants!$G$4*data!F928^6+constants!$H$4*data!F928^7)</f>
        <v>14065.084425658679</v>
      </c>
      <c r="M928" s="4"/>
      <c r="N928" s="4"/>
      <c r="O928" s="4">
        <f t="shared" si="254"/>
        <v>63549.069289793326</v>
      </c>
      <c r="P928" s="4">
        <f t="shared" si="255"/>
        <v>10970.785072974808</v>
      </c>
      <c r="Q928" s="4">
        <f t="shared" si="255"/>
        <v>10970.785072974808</v>
      </c>
      <c r="R928" s="4">
        <f t="shared" si="256"/>
        <v>2344.18073760978</v>
      </c>
      <c r="S928" s="4"/>
      <c r="T928" s="4"/>
      <c r="U928" s="4">
        <f t="shared" si="257"/>
        <v>1</v>
      </c>
      <c r="V928" s="4"/>
      <c r="W928" s="4"/>
      <c r="X928">
        <f>IF(front!E928&gt;$X$2,O928,P928)</f>
        <v>63549.069289793326</v>
      </c>
      <c r="Y928">
        <f t="shared" si="251"/>
        <v>63281.260856576475</v>
      </c>
      <c r="Z928">
        <f>SUMPRODUCT($B$7:$B$456,Y$7:Y$456,EXP(constants!$B$32+constants!$A$32*ABS($A$7:$A$456-$A928)))</f>
        <v>1.2364543813957681E-4</v>
      </c>
      <c r="AA928">
        <f t="shared" si="252"/>
        <v>63281.260732931034</v>
      </c>
      <c r="AB928">
        <f t="shared" si="258"/>
        <v>63277.103123911285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1.4837053896152232E-5</v>
      </c>
      <c r="AL928" s="17">
        <f t="shared" si="253"/>
        <v>2.3447745177426707E-10</v>
      </c>
      <c r="AQ928">
        <f t="shared" si="260"/>
        <v>2.3447745177426707E-10</v>
      </c>
    </row>
    <row r="929" spans="1:43" x14ac:dyDescent="0.2">
      <c r="A929">
        <f>front!A929</f>
        <v>618.41</v>
      </c>
      <c r="B929" s="1">
        <f t="shared" si="259"/>
        <v>0.44999999999993179</v>
      </c>
      <c r="C929">
        <f>front!D929-front!B929</f>
        <v>36975.199999999997</v>
      </c>
      <c r="D929" s="2">
        <f>front!E929-front!C929</f>
        <v>52993</v>
      </c>
      <c r="E929" s="2">
        <f>IF(front!F929-front!C929&gt;0,front!F929-front!C929,0)</f>
        <v>52993</v>
      </c>
      <c r="F929" s="2">
        <f>front!I929-front!H929</f>
        <v>12020.300000000001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38216.175522400124</v>
      </c>
      <c r="J929" s="4">
        <f>D929/(constants!$A$4+constants!$B$4*data!D929+constants!$C$4*data!D929^2+constants!$D$4*data!D929^3+constants!$E$4*data!D929^4+constants!$F$4*data!D929^5+constants!$G$4*data!D929^6+constants!$H$4*data!D929^7)</f>
        <v>55794.538265872354</v>
      </c>
      <c r="K929" s="4">
        <f>E929/(constants!$A$4+constants!$B$4*data!E929+constants!$C$4*data!E929^2+constants!$D$4*data!E929^3+constants!$E$4*data!E929^4+constants!$F$4*data!E929^5+constants!$G$4*data!E929^6+constants!$H$4*data!E929^7)</f>
        <v>55794.538265872354</v>
      </c>
      <c r="L929" s="4">
        <f>F929/(constants!$A$4+constants!$B$4*data!F929+constants!$C$4*data!F929^2+constants!$D$4*data!F929^3+constants!$E$4*data!F929^4+constants!$F$4*data!F929^5+constants!$G$4*data!F929^6+constants!$H$4*data!F929^7)</f>
        <v>12037.640701211347</v>
      </c>
      <c r="M929" s="4"/>
      <c r="N929" s="4"/>
      <c r="O929" s="4">
        <f t="shared" si="254"/>
        <v>63693.625870666874</v>
      </c>
      <c r="P929" s="4">
        <f t="shared" si="255"/>
        <v>11158.90765317447</v>
      </c>
      <c r="Q929" s="4">
        <f t="shared" si="255"/>
        <v>11158.90765317447</v>
      </c>
      <c r="R929" s="4">
        <f t="shared" si="256"/>
        <v>2006.2734502018911</v>
      </c>
      <c r="S929" s="4"/>
      <c r="T929" s="4"/>
      <c r="U929" s="4">
        <f t="shared" si="257"/>
        <v>1</v>
      </c>
      <c r="V929" s="4"/>
      <c r="W929" s="4"/>
      <c r="X929">
        <f>IF(front!E929&gt;$X$2,O929,P929)</f>
        <v>63693.625870666874</v>
      </c>
      <c r="Y929">
        <f t="shared" si="251"/>
        <v>63425.817437450023</v>
      </c>
      <c r="Z929">
        <f>SUMPRODUCT($B$7:$B$456,Y$7:Y$456,EXP(constants!$B$32+constants!$A$32*ABS($A$7:$A$456-$A929)))</f>
        <v>1.2052076960622448E-4</v>
      </c>
      <c r="AA929">
        <f t="shared" si="252"/>
        <v>63425.817316929257</v>
      </c>
      <c r="AB929">
        <f t="shared" si="258"/>
        <v>63421.659707909508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1.4862090965802717E-5</v>
      </c>
      <c r="AL929" s="17">
        <f t="shared" si="253"/>
        <v>2.3433778040894158E-10</v>
      </c>
      <c r="AQ929">
        <f t="shared" si="260"/>
        <v>2.3433778040894158E-10</v>
      </c>
    </row>
    <row r="930" spans="1:43" x14ac:dyDescent="0.2">
      <c r="A930">
        <f>front!A930</f>
        <v>618.87</v>
      </c>
      <c r="B930" s="1">
        <f t="shared" si="259"/>
        <v>0.46000000000003638</v>
      </c>
      <c r="C930">
        <f>front!D930-front!B930</f>
        <v>37093.870000000003</v>
      </c>
      <c r="D930" s="2">
        <f>front!E930-front!C930</f>
        <v>52794.8</v>
      </c>
      <c r="E930" s="2">
        <f>IF(front!F930-front!C930&gt;0,front!F930-front!C930,0)</f>
        <v>52794.8</v>
      </c>
      <c r="F930" s="2">
        <f>front!I930-front!H930</f>
        <v>10383.799999999999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38344.542880639419</v>
      </c>
      <c r="J930" s="4">
        <f>D930/(constants!$A$4+constants!$B$4*data!D930+constants!$C$4*data!D930^2+constants!$D$4*data!D930^3+constants!$E$4*data!D930^4+constants!$F$4*data!D930^5+constants!$G$4*data!D930^6+constants!$H$4*data!D930^7)</f>
        <v>55575.096825029337</v>
      </c>
      <c r="K930" s="4">
        <f>E930/(constants!$A$4+constants!$B$4*data!E930+constants!$C$4*data!E930^2+constants!$D$4*data!E930^3+constants!$E$4*data!E930^4+constants!$F$4*data!E930^5+constants!$G$4*data!E930^6+constants!$H$4*data!E930^7)</f>
        <v>55575.096825029337</v>
      </c>
      <c r="L930" s="4">
        <f>F930/(constants!$A$4+constants!$B$4*data!F930+constants!$C$4*data!F930^2+constants!$D$4*data!F930^3+constants!$E$4*data!F930^4+constants!$F$4*data!F930^5+constants!$G$4*data!F930^6+constants!$H$4*data!F930^7)</f>
        <v>10385.26536056957</v>
      </c>
      <c r="M930" s="4"/>
      <c r="N930" s="4"/>
      <c r="O930" s="4">
        <f t="shared" si="254"/>
        <v>63907.571467732363</v>
      </c>
      <c r="P930" s="4">
        <f t="shared" si="255"/>
        <v>11115.019365005866</v>
      </c>
      <c r="Q930" s="4">
        <f t="shared" si="255"/>
        <v>11115.019365005866</v>
      </c>
      <c r="R930" s="4">
        <f t="shared" si="256"/>
        <v>1730.8775600949284</v>
      </c>
      <c r="S930" s="4"/>
      <c r="T930" s="4"/>
      <c r="U930" s="4">
        <f t="shared" si="257"/>
        <v>1</v>
      </c>
      <c r="V930" s="4"/>
      <c r="W930" s="4"/>
      <c r="X930">
        <f>IF(front!E930&gt;$X$2,O930,P930)</f>
        <v>63907.571467732363</v>
      </c>
      <c r="Y930">
        <f t="shared" si="251"/>
        <v>63639.763034515512</v>
      </c>
      <c r="Z930">
        <f>SUMPRODUCT($B$7:$B$456,Y$7:Y$456,EXP(constants!$B$32+constants!$A$32*ABS($A$7:$A$456-$A930)))</f>
        <v>1.1740826437759101E-4</v>
      </c>
      <c r="AA930">
        <f t="shared" si="252"/>
        <v>63639.762917107248</v>
      </c>
      <c r="AB930">
        <f t="shared" si="258"/>
        <v>63635.605308087499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1.4887645923941531E-5</v>
      </c>
      <c r="AL930" s="17">
        <f t="shared" si="253"/>
        <v>2.3395150956550183E-10</v>
      </c>
      <c r="AQ930">
        <f t="shared" si="260"/>
        <v>2.3395150956550183E-10</v>
      </c>
    </row>
    <row r="931" spans="1:43" x14ac:dyDescent="0.2">
      <c r="A931">
        <f>front!A931</f>
        <v>619.32000000000005</v>
      </c>
      <c r="B931" s="1">
        <f t="shared" si="259"/>
        <v>0.45000000000004547</v>
      </c>
      <c r="C931">
        <f>front!D931-front!B931</f>
        <v>37221.129999999997</v>
      </c>
      <c r="D931" s="2">
        <f>front!E931-front!C931</f>
        <v>52702.400000000001</v>
      </c>
      <c r="E931" s="2">
        <f>IF(front!F931-front!C931&gt;0,front!F931-front!C931,0)</f>
        <v>52702.400000000001</v>
      </c>
      <c r="F931" s="2">
        <f>front!I931-front!H931</f>
        <v>10279.699999999999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38482.240949382496</v>
      </c>
      <c r="J931" s="4">
        <f>D931/(constants!$A$4+constants!$B$4*data!D931+constants!$C$4*data!D931^2+constants!$D$4*data!D931^3+constants!$E$4*data!D931^4+constants!$F$4*data!D931^5+constants!$G$4*data!D931^6+constants!$H$4*data!D931^7)</f>
        <v>55472.807644394852</v>
      </c>
      <c r="K931" s="4">
        <f>E931/(constants!$A$4+constants!$B$4*data!E931+constants!$C$4*data!E931^2+constants!$D$4*data!E931^3+constants!$E$4*data!E931^4+constants!$F$4*data!E931^5+constants!$G$4*data!E931^6+constants!$H$4*data!E931^7)</f>
        <v>55472.807644394852</v>
      </c>
      <c r="L931" s="4">
        <f>F931/(constants!$A$4+constants!$B$4*data!F931+constants!$C$4*data!F931^2+constants!$D$4*data!F931^3+constants!$E$4*data!F931^4+constants!$F$4*data!F931^5+constants!$G$4*data!F931^6+constants!$H$4*data!F931^7)</f>
        <v>10280.39576363075</v>
      </c>
      <c r="M931" s="4"/>
      <c r="N931" s="4"/>
      <c r="O931" s="4">
        <f t="shared" si="254"/>
        <v>64137.068248970834</v>
      </c>
      <c r="P931" s="4">
        <f t="shared" si="255"/>
        <v>11094.56152887897</v>
      </c>
      <c r="Q931" s="4">
        <f t="shared" si="255"/>
        <v>11094.56152887897</v>
      </c>
      <c r="R931" s="4">
        <f t="shared" si="256"/>
        <v>1713.3992939384582</v>
      </c>
      <c r="S931" s="4"/>
      <c r="T931" s="4"/>
      <c r="U931" s="4">
        <f t="shared" si="257"/>
        <v>1</v>
      </c>
      <c r="V931" s="4"/>
      <c r="W931" s="4"/>
      <c r="X931">
        <f>IF(front!E931&gt;$X$2,O931,P931)</f>
        <v>64137.068248970834</v>
      </c>
      <c r="Y931">
        <f t="shared" si="251"/>
        <v>63869.259815753983</v>
      </c>
      <c r="Z931">
        <f>SUMPRODUCT($B$7:$B$456,Y$7:Y$456,EXP(constants!$B$32+constants!$A$32*ABS($A$7:$A$456-$A931)))</f>
        <v>1.1444121670663581E-4</v>
      </c>
      <c r="AA931">
        <f t="shared" si="252"/>
        <v>63869.259701312767</v>
      </c>
      <c r="AB931">
        <f t="shared" si="258"/>
        <v>63865.102092293018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1.4912607583446756E-5</v>
      </c>
      <c r="AL931" s="17">
        <f t="shared" si="253"/>
        <v>2.3350166358297183E-10</v>
      </c>
      <c r="AQ931">
        <f t="shared" si="260"/>
        <v>2.3350166358297183E-10</v>
      </c>
    </row>
    <row r="932" spans="1:43" x14ac:dyDescent="0.2">
      <c r="A932">
        <f>front!A932</f>
        <v>619.77</v>
      </c>
      <c r="B932" s="1">
        <f t="shared" si="259"/>
        <v>0.44999999999993179</v>
      </c>
      <c r="C932">
        <f>front!D932-front!B932</f>
        <v>37385.199999999997</v>
      </c>
      <c r="D932" s="2">
        <f>front!E932-front!C932</f>
        <v>52199.5</v>
      </c>
      <c r="E932" s="2">
        <f>IF(front!F932-front!C932&gt;0,front!F932-front!C932,0)</f>
        <v>52199.5</v>
      </c>
      <c r="F932" s="2">
        <f>front!I932-front!H932</f>
        <v>11653.7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38659.82741434253</v>
      </c>
      <c r="J932" s="4">
        <f>D932/(constants!$A$4+constants!$B$4*data!D932+constants!$C$4*data!D932^2+constants!$D$4*data!D932^3+constants!$E$4*data!D932^4+constants!$F$4*data!D932^5+constants!$G$4*data!D932^6+constants!$H$4*data!D932^7)</f>
        <v>54916.221990179321</v>
      </c>
      <c r="K932" s="4">
        <f>E932/(constants!$A$4+constants!$B$4*data!E932+constants!$C$4*data!E932^2+constants!$D$4*data!E932^3+constants!$E$4*data!E932^4+constants!$F$4*data!E932^5+constants!$G$4*data!E932^6+constants!$H$4*data!E932^7)</f>
        <v>54916.221990179321</v>
      </c>
      <c r="L932" s="4">
        <f>F932/(constants!$A$4+constants!$B$4*data!F932+constants!$C$4*data!F932^2+constants!$D$4*data!F932^3+constants!$E$4*data!F932^4+constants!$F$4*data!F932^5+constants!$G$4*data!F932^6+constants!$H$4*data!F932^7)</f>
        <v>11666.842001400628</v>
      </c>
      <c r="M932" s="4"/>
      <c r="N932" s="4"/>
      <c r="O932" s="4">
        <f t="shared" si="254"/>
        <v>64433.045690570885</v>
      </c>
      <c r="P932" s="4">
        <f t="shared" si="255"/>
        <v>10983.244398035864</v>
      </c>
      <c r="Q932" s="4">
        <f t="shared" si="255"/>
        <v>10983.244398035864</v>
      </c>
      <c r="R932" s="4">
        <f t="shared" si="256"/>
        <v>1944.4736669001045</v>
      </c>
      <c r="S932" s="4"/>
      <c r="T932" s="4"/>
      <c r="U932" s="4">
        <f t="shared" si="257"/>
        <v>1</v>
      </c>
      <c r="V932" s="4"/>
      <c r="W932" s="4"/>
      <c r="X932">
        <f>IF(front!E932&gt;$X$2,O932,P932)</f>
        <v>64433.045690570885</v>
      </c>
      <c r="Y932">
        <f t="shared" si="251"/>
        <v>64165.237257354034</v>
      </c>
      <c r="Z932">
        <f>SUMPRODUCT($B$7:$B$456,Y$7:Y$456,EXP(constants!$B$32+constants!$A$32*ABS($A$7:$A$456-$A932)))</f>
        <v>1.1154914988927275E-4</v>
      </c>
      <c r="AA932">
        <f t="shared" si="252"/>
        <v>64165.237145804887</v>
      </c>
      <c r="AB932">
        <f t="shared" si="258"/>
        <v>64161.079536785139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1.4937531802045098E-5</v>
      </c>
      <c r="AL932" s="17">
        <f t="shared" si="253"/>
        <v>2.3281297493570133E-10</v>
      </c>
      <c r="AQ932">
        <f t="shared" si="260"/>
        <v>2.3281297493570133E-10</v>
      </c>
    </row>
    <row r="933" spans="1:43" x14ac:dyDescent="0.2">
      <c r="A933">
        <f>front!A933</f>
        <v>620.23</v>
      </c>
      <c r="B933" s="1">
        <f t="shared" si="259"/>
        <v>0.46000000000003638</v>
      </c>
      <c r="C933">
        <f>front!D933-front!B933</f>
        <v>37498.800000000003</v>
      </c>
      <c r="D933" s="2">
        <f>front!E933-front!C933</f>
        <v>52769.599999999999</v>
      </c>
      <c r="E933" s="2">
        <f>IF(front!F933-front!C933&gt;0,front!F933-front!C933,0)</f>
        <v>52769.599999999999</v>
      </c>
      <c r="F933" s="2">
        <f>front!I933-front!H933</f>
        <v>12066.199999999999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38782.82508337465</v>
      </c>
      <c r="J933" s="4">
        <f>D933/(constants!$A$4+constants!$B$4*data!D933+constants!$C$4*data!D933^2+constants!$D$4*data!D933^3+constants!$E$4*data!D933^4+constants!$F$4*data!D933^5+constants!$G$4*data!D933^6+constants!$H$4*data!D933^7)</f>
        <v>55547.198947400204</v>
      </c>
      <c r="K933" s="4">
        <f>E933/(constants!$A$4+constants!$B$4*data!E933+constants!$C$4*data!E933^2+constants!$D$4*data!E933^3+constants!$E$4*data!E933^4+constants!$F$4*data!E933^5+constants!$G$4*data!E933^6+constants!$H$4*data!E933^7)</f>
        <v>55547.198947400204</v>
      </c>
      <c r="L933" s="4">
        <f>F933/(constants!$A$4+constants!$B$4*data!F933+constants!$C$4*data!F933^2+constants!$D$4*data!F933^3+constants!$E$4*data!F933^4+constants!$F$4*data!F933^5+constants!$G$4*data!F933^6+constants!$H$4*data!F933^7)</f>
        <v>12084.093665748007</v>
      </c>
      <c r="M933" s="4"/>
      <c r="N933" s="4"/>
      <c r="O933" s="4">
        <f t="shared" si="254"/>
        <v>64638.041805624416</v>
      </c>
      <c r="P933" s="4">
        <f t="shared" si="255"/>
        <v>11109.43978948004</v>
      </c>
      <c r="Q933" s="4">
        <f t="shared" si="255"/>
        <v>11109.43978948004</v>
      </c>
      <c r="R933" s="4">
        <f t="shared" si="256"/>
        <v>2014.0156109580012</v>
      </c>
      <c r="S933" s="4"/>
      <c r="T933" s="4"/>
      <c r="U933" s="4">
        <f t="shared" si="257"/>
        <v>1</v>
      </c>
      <c r="V933" s="4"/>
      <c r="W933" s="4"/>
      <c r="X933">
        <f>IF(front!E933&gt;$X$2,O933,P933)</f>
        <v>64638.041805624416</v>
      </c>
      <c r="Y933">
        <f t="shared" si="251"/>
        <v>64370.233372407565</v>
      </c>
      <c r="Z933">
        <f>SUMPRODUCT($B$7:$B$456,Y$7:Y$456,EXP(constants!$B$32+constants!$A$32*ABS($A$7:$A$456-$A933)))</f>
        <v>1.0866834093481312E-4</v>
      </c>
      <c r="AA933">
        <f t="shared" si="252"/>
        <v>64370.233263739225</v>
      </c>
      <c r="AB933">
        <f t="shared" si="258"/>
        <v>64366.075654719476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1.4962971092056569E-5</v>
      </c>
      <c r="AL933" s="17">
        <f t="shared" si="253"/>
        <v>2.3246672940452052E-10</v>
      </c>
      <c r="AQ933">
        <f t="shared" si="260"/>
        <v>2.3246672940452052E-10</v>
      </c>
    </row>
    <row r="934" spans="1:43" x14ac:dyDescent="0.2">
      <c r="A934">
        <f>front!A934</f>
        <v>620.67999999999995</v>
      </c>
      <c r="B934" s="1">
        <f t="shared" si="259"/>
        <v>0.44999999999993179</v>
      </c>
      <c r="C934">
        <f>front!D934-front!B934</f>
        <v>37631.730000000003</v>
      </c>
      <c r="D934" s="2">
        <f>front!E934-front!C934</f>
        <v>52220</v>
      </c>
      <c r="E934" s="2">
        <f>IF(front!F934-front!C934&gt;0,front!F934-front!C934,0)</f>
        <v>52220</v>
      </c>
      <c r="F934" s="2">
        <f>front!I934-front!H934</f>
        <v>8999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38926.792381967411</v>
      </c>
      <c r="J934" s="4">
        <f>D934/(constants!$A$4+constants!$B$4*data!D934+constants!$C$4*data!D934^2+constants!$D$4*data!D934^3+constants!$E$4*data!D934^4+constants!$F$4*data!D934^5+constants!$G$4*data!D934^6+constants!$H$4*data!D934^7)</f>
        <v>54938.906130742966</v>
      </c>
      <c r="K934" s="4">
        <f>E934/(constants!$A$4+constants!$B$4*data!E934+constants!$C$4*data!E934^2+constants!$D$4*data!E934^3+constants!$E$4*data!E934^4+constants!$F$4*data!E934^5+constants!$G$4*data!E934^6+constants!$H$4*data!E934^7)</f>
        <v>54938.906130742966</v>
      </c>
      <c r="L934" s="4">
        <f>F934/(constants!$A$4+constants!$B$4*data!F934+constants!$C$4*data!F934^2+constants!$D$4*data!F934^3+constants!$E$4*data!F934^4+constants!$F$4*data!F934^5+constants!$G$4*data!F934^6+constants!$H$4*data!F934^7)</f>
        <v>8992.3431498133941</v>
      </c>
      <c r="M934" s="4"/>
      <c r="N934" s="4"/>
      <c r="O934" s="4">
        <f t="shared" si="254"/>
        <v>64877.98730327902</v>
      </c>
      <c r="P934" s="4">
        <f t="shared" si="255"/>
        <v>10987.781226148594</v>
      </c>
      <c r="Q934" s="4">
        <f t="shared" si="255"/>
        <v>10987.781226148594</v>
      </c>
      <c r="R934" s="4">
        <f t="shared" si="256"/>
        <v>1498.7238583022324</v>
      </c>
      <c r="S934" s="4"/>
      <c r="T934" s="4"/>
      <c r="U934" s="4">
        <f t="shared" si="257"/>
        <v>1</v>
      </c>
      <c r="V934" s="4"/>
      <c r="W934" s="4"/>
      <c r="X934">
        <f>IF(front!E934&gt;$X$2,O934,P934)</f>
        <v>64877.98730327902</v>
      </c>
      <c r="Y934">
        <f t="shared" si="251"/>
        <v>64610.178870062169</v>
      </c>
      <c r="Z934">
        <f>SUMPRODUCT($B$7:$B$456,Y$7:Y$456,EXP(constants!$B$32+constants!$A$32*ABS($A$7:$A$456-$A934)))</f>
        <v>1.0592216161271542E-4</v>
      </c>
      <c r="AA934">
        <f t="shared" si="252"/>
        <v>64610.178764140008</v>
      </c>
      <c r="AB934">
        <f t="shared" si="258"/>
        <v>64606.021155120259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1.4987819298795683E-5</v>
      </c>
      <c r="AL934" s="17">
        <f t="shared" si="253"/>
        <v>2.3198796382785514E-10</v>
      </c>
      <c r="AQ934">
        <f t="shared" si="260"/>
        <v>2.3198796382785514E-10</v>
      </c>
    </row>
    <row r="935" spans="1:43" x14ac:dyDescent="0.2">
      <c r="A935">
        <f>front!A935</f>
        <v>621.14</v>
      </c>
      <c r="B935" s="1">
        <f t="shared" si="259"/>
        <v>0.46000000000003638</v>
      </c>
      <c r="C935">
        <f>front!D935-front!B935</f>
        <v>37759.200000000004</v>
      </c>
      <c r="D935" s="2">
        <f>front!E935-front!C935</f>
        <v>52034.7</v>
      </c>
      <c r="E935" s="2">
        <f>IF(front!F935-front!C935&gt;0,front!F935-front!C935,0)</f>
        <v>52034.7</v>
      </c>
      <c r="F935" s="2">
        <f>front!I935-front!H935</f>
        <v>7448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39064.887365142124</v>
      </c>
      <c r="J935" s="4">
        <f>D935/(constants!$A$4+constants!$B$4*data!D935+constants!$C$4*data!D935^2+constants!$D$4*data!D935^3+constants!$E$4*data!D935^4+constants!$F$4*data!D935^5+constants!$G$4*data!D935^6+constants!$H$4*data!D935^7)</f>
        <v>54733.876015865331</v>
      </c>
      <c r="K935" s="4">
        <f>E935/(constants!$A$4+constants!$B$4*data!E935+constants!$C$4*data!E935^2+constants!$D$4*data!E935^3+constants!$E$4*data!E935^4+constants!$F$4*data!E935^5+constants!$G$4*data!E935^6+constants!$H$4*data!E935^7)</f>
        <v>54733.876015865331</v>
      </c>
      <c r="L935" s="4">
        <f>F935/(constants!$A$4+constants!$B$4*data!F935+constants!$C$4*data!F935^2+constants!$D$4*data!F935^3+constants!$E$4*data!F935^4+constants!$F$4*data!F935^5+constants!$G$4*data!F935^6+constants!$H$4*data!F935^7)</f>
        <v>7437.0135240450863</v>
      </c>
      <c r="M935" s="4"/>
      <c r="N935" s="4"/>
      <c r="O935" s="4">
        <f t="shared" si="254"/>
        <v>65108.145608570201</v>
      </c>
      <c r="P935" s="4">
        <f t="shared" si="255"/>
        <v>10946.775203173067</v>
      </c>
      <c r="Q935" s="4">
        <f t="shared" si="255"/>
        <v>10946.775203173067</v>
      </c>
      <c r="R935" s="4">
        <f t="shared" si="256"/>
        <v>1239.5022540075145</v>
      </c>
      <c r="S935" s="4"/>
      <c r="T935" s="4"/>
      <c r="U935" s="4">
        <f t="shared" si="257"/>
        <v>1</v>
      </c>
      <c r="V935" s="4"/>
      <c r="W935" s="4"/>
      <c r="X935">
        <f>IF(front!E935&gt;$X$2,O935,P935)</f>
        <v>65108.145608570201</v>
      </c>
      <c r="Y935">
        <f t="shared" si="251"/>
        <v>64840.33717535335</v>
      </c>
      <c r="Z935">
        <f>SUMPRODUCT($B$7:$B$456,Y$7:Y$456,EXP(constants!$B$32+constants!$A$32*ABS($A$7:$A$456-$A935)))</f>
        <v>1.0318667226158609E-4</v>
      </c>
      <c r="AA935">
        <f t="shared" si="252"/>
        <v>64840.33707216668</v>
      </c>
      <c r="AB935">
        <f t="shared" si="258"/>
        <v>64836.179463146931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1.5013180686648561E-5</v>
      </c>
      <c r="AL935" s="17">
        <f t="shared" si="253"/>
        <v>2.3155560384587583E-10</v>
      </c>
      <c r="AQ935">
        <f t="shared" si="260"/>
        <v>2.3155560384587583E-10</v>
      </c>
    </row>
    <row r="936" spans="1:43" x14ac:dyDescent="0.2">
      <c r="A936">
        <f>front!A936</f>
        <v>621.59</v>
      </c>
      <c r="B936" s="1">
        <f t="shared" si="259"/>
        <v>0.45000000000004547</v>
      </c>
      <c r="C936">
        <f>front!D936-front!B936</f>
        <v>37869.539999999994</v>
      </c>
      <c r="D936" s="2">
        <f>front!E936-front!C936</f>
        <v>52609.3</v>
      </c>
      <c r="E936" s="2">
        <f>IF(front!F936-front!C936&gt;0,front!F936-front!C936,0)</f>
        <v>52609.3</v>
      </c>
      <c r="F936" s="2">
        <f>front!I936-front!H936</f>
        <v>9555.6999999999989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39184.456928824649</v>
      </c>
      <c r="J936" s="4">
        <f>D936/(constants!$A$4+constants!$B$4*data!D936+constants!$C$4*data!D936^2+constants!$D$4*data!D936^3+constants!$E$4*data!D936^4+constants!$F$4*data!D936^5+constants!$G$4*data!D936^6+constants!$H$4*data!D936^7)</f>
        <v>55369.751839975521</v>
      </c>
      <c r="K936" s="4">
        <f>E936/(constants!$A$4+constants!$B$4*data!E936+constants!$C$4*data!E936^2+constants!$D$4*data!E936^3+constants!$E$4*data!E936^4+constants!$F$4*data!E936^5+constants!$G$4*data!E936^6+constants!$H$4*data!E936^7)</f>
        <v>55369.751839975521</v>
      </c>
      <c r="L936" s="4">
        <f>F936/(constants!$A$4+constants!$B$4*data!F936+constants!$C$4*data!F936^2+constants!$D$4*data!F936^3+constants!$E$4*data!F936^4+constants!$F$4*data!F936^5+constants!$G$4*data!F936^6+constants!$H$4*data!F936^7)</f>
        <v>9551.7745988390616</v>
      </c>
      <c r="M936" s="4"/>
      <c r="N936" s="4"/>
      <c r="O936" s="4">
        <f t="shared" si="254"/>
        <v>65307.428214707747</v>
      </c>
      <c r="P936" s="4">
        <f t="shared" si="255"/>
        <v>11073.950367995105</v>
      </c>
      <c r="Q936" s="4">
        <f t="shared" si="255"/>
        <v>11073.950367995105</v>
      </c>
      <c r="R936" s="4">
        <f t="shared" si="256"/>
        <v>1591.9624331398436</v>
      </c>
      <c r="S936" s="4"/>
      <c r="T936" s="4"/>
      <c r="U936" s="4">
        <f t="shared" si="257"/>
        <v>1</v>
      </c>
      <c r="V936" s="4"/>
      <c r="W936" s="4"/>
      <c r="X936">
        <f>IF(front!E936&gt;$X$2,O936,P936)</f>
        <v>65307.428214707747</v>
      </c>
      <c r="Y936">
        <f t="shared" si="251"/>
        <v>65039.619781490896</v>
      </c>
      <c r="Z936">
        <f>SUMPRODUCT($B$7:$B$456,Y$7:Y$456,EXP(constants!$B$32+constants!$A$32*ABS($A$7:$A$456-$A936)))</f>
        <v>1.0057902128207136E-4</v>
      </c>
      <c r="AA936">
        <f t="shared" si="252"/>
        <v>65039.619680911877</v>
      </c>
      <c r="AB936">
        <f t="shared" si="258"/>
        <v>65035.462071892129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1.50379524902427E-5</v>
      </c>
      <c r="AL936" s="17">
        <f t="shared" si="253"/>
        <v>2.3122696466151499E-10</v>
      </c>
      <c r="AQ936">
        <f t="shared" si="260"/>
        <v>2.3122696466151499E-10</v>
      </c>
    </row>
    <row r="937" spans="1:43" x14ac:dyDescent="0.2">
      <c r="A937">
        <f>front!A937</f>
        <v>622.04999999999995</v>
      </c>
      <c r="B937" s="1">
        <f t="shared" si="259"/>
        <v>0.45999999999992269</v>
      </c>
      <c r="C937">
        <f>front!D937-front!B937</f>
        <v>37968.14</v>
      </c>
      <c r="D937" s="2">
        <f>front!E937-front!C937</f>
        <v>52090.3</v>
      </c>
      <c r="E937" s="2">
        <f>IF(front!F937-front!C937&gt;0,front!F937-front!C937,0)</f>
        <v>52090.3</v>
      </c>
      <c r="F937" s="2">
        <f>front!I937-front!H937</f>
        <v>10680.5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39291.329911249035</v>
      </c>
      <c r="J937" s="4">
        <f>D937/(constants!$A$4+constants!$B$4*data!D937+constants!$C$4*data!D937^2+constants!$D$4*data!D937^3+constants!$E$4*data!D937^4+constants!$F$4*data!D937^5+constants!$G$4*data!D937^6+constants!$H$4*data!D937^7)</f>
        <v>54795.393218441168</v>
      </c>
      <c r="K937" s="4">
        <f>E937/(constants!$A$4+constants!$B$4*data!E937+constants!$C$4*data!E937^2+constants!$D$4*data!E937^3+constants!$E$4*data!E937^4+constants!$F$4*data!E937^5+constants!$G$4*data!E937^6+constants!$H$4*data!E937^7)</f>
        <v>54795.393218441168</v>
      </c>
      <c r="L937" s="4">
        <f>F937/(constants!$A$4+constants!$B$4*data!F937+constants!$C$4*data!F937^2+constants!$D$4*data!F937^3+constants!$E$4*data!F937^4+constants!$F$4*data!F937^5+constants!$G$4*data!F937^6+constants!$H$4*data!F937^7)</f>
        <v>10684.309955973349</v>
      </c>
      <c r="M937" s="4"/>
      <c r="N937" s="4"/>
      <c r="O937" s="4">
        <f t="shared" si="254"/>
        <v>65485.54985208172</v>
      </c>
      <c r="P937" s="4">
        <f t="shared" si="255"/>
        <v>10959.078643688234</v>
      </c>
      <c r="Q937" s="4">
        <f t="shared" si="255"/>
        <v>10959.078643688234</v>
      </c>
      <c r="R937" s="4">
        <f t="shared" si="256"/>
        <v>1780.7183259955582</v>
      </c>
      <c r="S937" s="4"/>
      <c r="T937" s="4"/>
      <c r="U937" s="4">
        <f t="shared" si="257"/>
        <v>1</v>
      </c>
      <c r="V937" s="4"/>
      <c r="W937" s="4"/>
      <c r="X937">
        <f>IF(front!E937&gt;$X$2,O937,P937)</f>
        <v>65485.54985208172</v>
      </c>
      <c r="Y937">
        <f t="shared" si="251"/>
        <v>65217.741418864869</v>
      </c>
      <c r="Z937">
        <f>SUMPRODUCT($B$7:$B$456,Y$7:Y$456,EXP(constants!$B$32+constants!$A$32*ABS($A$7:$A$456-$A937)))</f>
        <v>9.7981521028347172E-5</v>
      </c>
      <c r="AA937">
        <f t="shared" si="252"/>
        <v>65217.741320883346</v>
      </c>
      <c r="AB937">
        <f t="shared" si="258"/>
        <v>65213.583711863597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1.5063235580577276E-5</v>
      </c>
      <c r="AL937" s="17">
        <f t="shared" si="253"/>
        <v>2.3098309774129136E-10</v>
      </c>
      <c r="AQ937">
        <f t="shared" si="260"/>
        <v>2.3098309774129136E-10</v>
      </c>
    </row>
    <row r="938" spans="1:43" x14ac:dyDescent="0.2">
      <c r="A938">
        <f>front!A938</f>
        <v>622.5</v>
      </c>
      <c r="B938" s="1">
        <f t="shared" si="259"/>
        <v>0.45000000000004547</v>
      </c>
      <c r="C938">
        <f>front!D938-front!B938</f>
        <v>38049.74</v>
      </c>
      <c r="D938" s="2">
        <f>front!E938-front!C938</f>
        <v>51847.1</v>
      </c>
      <c r="E938" s="2">
        <f>IF(front!F938-front!C938&gt;0,front!F938-front!C938,0)</f>
        <v>51847.1</v>
      </c>
      <c r="F938" s="2">
        <f>front!I938-front!H938</f>
        <v>10517.6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39379.794654334139</v>
      </c>
      <c r="J938" s="4">
        <f>D938/(constants!$A$4+constants!$B$4*data!D938+constants!$C$4*data!D938^2+constants!$D$4*data!D938^3+constants!$E$4*data!D938^4+constants!$F$4*data!D938^5+constants!$G$4*data!D938^6+constants!$H$4*data!D938^7)</f>
        <v>54526.328545967452</v>
      </c>
      <c r="K938" s="4">
        <f>E938/(constants!$A$4+constants!$B$4*data!E938+constants!$C$4*data!E938^2+constants!$D$4*data!E938^3+constants!$E$4*data!E938^4+constants!$F$4*data!E938^5+constants!$G$4*data!E938^6+constants!$H$4*data!E938^7)</f>
        <v>54526.328545967452</v>
      </c>
      <c r="L938" s="4">
        <f>F938/(constants!$A$4+constants!$B$4*data!F938+constants!$C$4*data!F938^2+constants!$D$4*data!F938^3+constants!$E$4*data!F938^4+constants!$F$4*data!F938^5+constants!$G$4*data!F938^6+constants!$H$4*data!F938^7)</f>
        <v>10520.094752559804</v>
      </c>
      <c r="M938" s="4"/>
      <c r="N938" s="4"/>
      <c r="O938" s="4">
        <f t="shared" si="254"/>
        <v>65632.991090556898</v>
      </c>
      <c r="P938" s="4">
        <f t="shared" si="255"/>
        <v>10905.265709193491</v>
      </c>
      <c r="Q938" s="4">
        <f t="shared" si="255"/>
        <v>10905.265709193491</v>
      </c>
      <c r="R938" s="4">
        <f t="shared" si="256"/>
        <v>1753.3491254266339</v>
      </c>
      <c r="S938" s="4"/>
      <c r="T938" s="4"/>
      <c r="U938" s="4">
        <f t="shared" si="257"/>
        <v>1</v>
      </c>
      <c r="V938" s="4"/>
      <c r="W938" s="4"/>
      <c r="X938">
        <f>IF(front!E938&gt;$X$2,O938,P938)</f>
        <v>65632.991090556898</v>
      </c>
      <c r="Y938">
        <f t="shared" si="251"/>
        <v>65365.182657340047</v>
      </c>
      <c r="Z938">
        <f>SUMPRODUCT($B$7:$B$456,Y$7:Y$456,EXP(constants!$B$32+constants!$A$32*ABS($A$7:$A$456-$A938)))</f>
        <v>9.5505410464027298E-5</v>
      </c>
      <c r="AA938">
        <f t="shared" si="252"/>
        <v>65365.182561834634</v>
      </c>
      <c r="AB938">
        <f t="shared" si="258"/>
        <v>65361.024952814885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1.5087930598764621E-5</v>
      </c>
      <c r="AL938" s="17">
        <f t="shared" si="253"/>
        <v>2.3083987146249354E-10</v>
      </c>
      <c r="AQ938">
        <f t="shared" si="260"/>
        <v>2.3083987146249354E-10</v>
      </c>
    </row>
    <row r="939" spans="1:43" x14ac:dyDescent="0.2">
      <c r="A939">
        <f>front!A939</f>
        <v>622.95000000000005</v>
      </c>
      <c r="B939" s="1">
        <f t="shared" si="259"/>
        <v>0.45000000000004547</v>
      </c>
      <c r="C939">
        <f>front!D939-front!B939</f>
        <v>38115.07</v>
      </c>
      <c r="D939" s="2">
        <f>front!E939-front!C939</f>
        <v>52011.3</v>
      </c>
      <c r="E939" s="2">
        <f>IF(front!F939-front!C939&gt;0,front!F939-front!C939,0)</f>
        <v>52011.3</v>
      </c>
      <c r="F939" s="2">
        <f>front!I939-front!H939</f>
        <v>11608.100000000002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39450.63248675147</v>
      </c>
      <c r="J939" s="4">
        <f>D939/(constants!$A$4+constants!$B$4*data!D939+constants!$C$4*data!D939^2+constants!$D$4*data!D939^3+constants!$E$4*data!D939^4+constants!$F$4*data!D939^5+constants!$G$4*data!D939^6+constants!$H$4*data!D939^7)</f>
        <v>54707.986411797734</v>
      </c>
      <c r="K939" s="4">
        <f>E939/(constants!$A$4+constants!$B$4*data!E939+constants!$C$4*data!E939^2+constants!$D$4*data!E939^3+constants!$E$4*data!E939^4+constants!$F$4*data!E939^5+constants!$G$4*data!E939^6+constants!$H$4*data!E939^7)</f>
        <v>54707.986411797734</v>
      </c>
      <c r="L939" s="4">
        <f>F939/(constants!$A$4+constants!$B$4*data!F939+constants!$C$4*data!F939^2+constants!$D$4*data!F939^3+constants!$E$4*data!F939^4+constants!$F$4*data!F939^5+constants!$G$4*data!F939^6+constants!$H$4*data!F939^7)</f>
        <v>11620.746522641924</v>
      </c>
      <c r="M939" s="4"/>
      <c r="N939" s="4"/>
      <c r="O939" s="4">
        <f t="shared" si="254"/>
        <v>65751.054144585782</v>
      </c>
      <c r="P939" s="4">
        <f t="shared" si="255"/>
        <v>10941.597282359546</v>
      </c>
      <c r="Q939" s="4">
        <f t="shared" si="255"/>
        <v>10941.597282359546</v>
      </c>
      <c r="R939" s="4">
        <f t="shared" si="256"/>
        <v>1936.7910871069876</v>
      </c>
      <c r="S939" s="4"/>
      <c r="T939" s="4"/>
      <c r="U939" s="4">
        <f t="shared" si="257"/>
        <v>1</v>
      </c>
      <c r="V939" s="4"/>
      <c r="W939" s="4"/>
      <c r="X939">
        <f>IF(front!E939&gt;$X$2,O939,P939)</f>
        <v>65751.054144585782</v>
      </c>
      <c r="Y939">
        <f t="shared" si="251"/>
        <v>65483.245711368931</v>
      </c>
      <c r="Z939">
        <f>SUMPRODUCT($B$7:$B$456,Y$7:Y$456,EXP(constants!$B$32+constants!$A$32*ABS($A$7:$A$456-$A939)))</f>
        <v>9.3091874183739726E-5</v>
      </c>
      <c r="AA939">
        <f t="shared" si="252"/>
        <v>65483.245618277055</v>
      </c>
      <c r="AB939">
        <f t="shared" si="258"/>
        <v>65479.088009257306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1.5112587507655922E-5</v>
      </c>
      <c r="AL939" s="17">
        <f t="shared" si="253"/>
        <v>2.3080021373418233E-10</v>
      </c>
      <c r="AQ939">
        <f t="shared" si="260"/>
        <v>2.3080021373418233E-10</v>
      </c>
    </row>
    <row r="940" spans="1:43" x14ac:dyDescent="0.2">
      <c r="A940">
        <f>front!A940</f>
        <v>623.41</v>
      </c>
      <c r="B940" s="1">
        <f t="shared" si="259"/>
        <v>0.45999999999992269</v>
      </c>
      <c r="C940">
        <f>front!D940-front!B940</f>
        <v>38244.339999999997</v>
      </c>
      <c r="D940" s="2">
        <f>front!E940-front!C940</f>
        <v>52954.400000000001</v>
      </c>
      <c r="E940" s="2">
        <f>IF(front!F940-front!C940&gt;0,front!F940-front!C940,0)</f>
        <v>52954.400000000001</v>
      </c>
      <c r="F940" s="2">
        <f>front!I940-front!H940</f>
        <v>11634.900000000001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39590.831944546619</v>
      </c>
      <c r="J940" s="4">
        <f>D940/(constants!$A$4+constants!$B$4*data!D940+constants!$C$4*data!D940^2+constants!$D$4*data!D940^3+constants!$E$4*data!D940^4+constants!$F$4*data!D940^5+constants!$G$4*data!D940^6+constants!$H$4*data!D940^7)</f>
        <v>55751.798247057523</v>
      </c>
      <c r="K940" s="4">
        <f>E940/(constants!$A$4+constants!$B$4*data!E940+constants!$C$4*data!E940^2+constants!$D$4*data!E940^3+constants!$E$4*data!E940^4+constants!$F$4*data!E940^5+constants!$G$4*data!E940^6+constants!$H$4*data!E940^7)</f>
        <v>55751.798247057523</v>
      </c>
      <c r="L940" s="4">
        <f>F940/(constants!$A$4+constants!$B$4*data!F940+constants!$C$4*data!F940^2+constants!$D$4*data!F940^3+constants!$E$4*data!F940^4+constants!$F$4*data!F940^5+constants!$G$4*data!F940^6+constants!$H$4*data!F940^7)</f>
        <v>11647.837013844563</v>
      </c>
      <c r="M940" s="4"/>
      <c r="N940" s="4"/>
      <c r="O940" s="4">
        <f t="shared" si="254"/>
        <v>65984.719907577703</v>
      </c>
      <c r="P940" s="4">
        <f t="shared" si="255"/>
        <v>11150.359649411505</v>
      </c>
      <c r="Q940" s="4">
        <f t="shared" si="255"/>
        <v>11150.359649411505</v>
      </c>
      <c r="R940" s="4">
        <f t="shared" si="256"/>
        <v>1941.3061689740937</v>
      </c>
      <c r="S940" s="4"/>
      <c r="T940" s="4"/>
      <c r="U940" s="4">
        <f t="shared" si="257"/>
        <v>1</v>
      </c>
      <c r="V940" s="4"/>
      <c r="W940" s="4"/>
      <c r="X940">
        <f>IF(front!E940&gt;$X$2,O940,P940)</f>
        <v>65984.719907577703</v>
      </c>
      <c r="Y940">
        <f t="shared" si="251"/>
        <v>65716.911474360852</v>
      </c>
      <c r="Z940">
        <f>SUMPRODUCT($B$7:$B$456,Y$7:Y$456,EXP(constants!$B$32+constants!$A$32*ABS($A$7:$A$456-$A940)))</f>
        <v>9.0687733004698139E-5</v>
      </c>
      <c r="AA940">
        <f t="shared" si="252"/>
        <v>65716.911383673112</v>
      </c>
      <c r="AB940">
        <f t="shared" si="258"/>
        <v>65712.753774653364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1.5137752864935195E-5</v>
      </c>
      <c r="AL940" s="17">
        <f t="shared" si="253"/>
        <v>2.3036247905310139E-10</v>
      </c>
      <c r="AQ940">
        <f t="shared" si="260"/>
        <v>2.3036247905310139E-10</v>
      </c>
    </row>
    <row r="941" spans="1:43" x14ac:dyDescent="0.2">
      <c r="A941">
        <f>front!A941</f>
        <v>623.86</v>
      </c>
      <c r="B941" s="1">
        <f t="shared" si="259"/>
        <v>0.45000000000004547</v>
      </c>
      <c r="C941">
        <f>front!D941-front!B941</f>
        <v>38352.269999999997</v>
      </c>
      <c r="D941" s="2">
        <f>front!E941-front!C941</f>
        <v>52973.1</v>
      </c>
      <c r="E941" s="2">
        <f>IF(front!F941-front!C941&gt;0,front!F941-front!C941,0)</f>
        <v>52973.1</v>
      </c>
      <c r="F941" s="2">
        <f>front!I941-front!H941</f>
        <v>10529.199999999999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39707.918655396476</v>
      </c>
      <c r="J941" s="4">
        <f>D941/(constants!$A$4+constants!$B$4*data!D941+constants!$C$4*data!D941^2+constants!$D$4*data!D941^3+constants!$E$4*data!D941^4+constants!$F$4*data!D941^5+constants!$G$4*data!D941^6+constants!$H$4*data!D941^7)</f>
        <v>55772.503706982417</v>
      </c>
      <c r="K941" s="4">
        <f>E941/(constants!$A$4+constants!$B$4*data!E941+constants!$C$4*data!E941^2+constants!$D$4*data!E941^3+constants!$E$4*data!E941^4+constants!$F$4*data!E941^5+constants!$G$4*data!E941^6+constants!$H$4*data!E941^7)</f>
        <v>55772.503706982417</v>
      </c>
      <c r="L941" s="4">
        <f>F941/(constants!$A$4+constants!$B$4*data!F941+constants!$C$4*data!F941^2+constants!$D$4*data!F941^3+constants!$E$4*data!F941^4+constants!$F$4*data!F941^5+constants!$G$4*data!F941^6+constants!$H$4*data!F941^7)</f>
        <v>10531.786147390707</v>
      </c>
      <c r="M941" s="4"/>
      <c r="N941" s="4"/>
      <c r="O941" s="4">
        <f t="shared" si="254"/>
        <v>66179.864425660795</v>
      </c>
      <c r="P941" s="4">
        <f t="shared" si="255"/>
        <v>11154.500741396483</v>
      </c>
      <c r="Q941" s="4">
        <f t="shared" si="255"/>
        <v>11154.500741396483</v>
      </c>
      <c r="R941" s="4">
        <f t="shared" si="256"/>
        <v>1755.2976912317845</v>
      </c>
      <c r="S941" s="4"/>
      <c r="T941" s="4"/>
      <c r="U941" s="4">
        <f t="shared" si="257"/>
        <v>1</v>
      </c>
      <c r="V941" s="4"/>
      <c r="W941" s="4"/>
      <c r="X941">
        <f>IF(front!E941&gt;$X$2,O941,P941)</f>
        <v>66179.864425660795</v>
      </c>
      <c r="Y941">
        <f t="shared" si="251"/>
        <v>65912.055992443944</v>
      </c>
      <c r="Z941">
        <f>SUMPRODUCT($B$7:$B$456,Y$7:Y$456,EXP(constants!$B$32+constants!$A$32*ABS($A$7:$A$456-$A941)))</f>
        <v>8.839594521256765E-5</v>
      </c>
      <c r="AA941">
        <f t="shared" si="252"/>
        <v>65912.055904048</v>
      </c>
      <c r="AB941">
        <f t="shared" si="258"/>
        <v>65907.898295028252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1.5162332433867207E-5</v>
      </c>
      <c r="AL941" s="17">
        <f t="shared" si="253"/>
        <v>2.3005334453231951E-10</v>
      </c>
      <c r="AQ941">
        <f t="shared" si="260"/>
        <v>2.3005334453231951E-10</v>
      </c>
    </row>
    <row r="942" spans="1:43" x14ac:dyDescent="0.2">
      <c r="A942">
        <f>front!A942</f>
        <v>624.32000000000005</v>
      </c>
      <c r="B942" s="1">
        <f t="shared" si="259"/>
        <v>0.46000000000003638</v>
      </c>
      <c r="C942">
        <f>front!D942-front!B942</f>
        <v>38470.329999999994</v>
      </c>
      <c r="D942" s="2">
        <f>front!E942-front!C942</f>
        <v>52049</v>
      </c>
      <c r="E942" s="2">
        <f>IF(front!F942-front!C942&gt;0,front!F942-front!C942,0)</f>
        <v>52049</v>
      </c>
      <c r="F942" s="2">
        <f>front!I942-front!H942</f>
        <v>11604.8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39836.027571298953</v>
      </c>
      <c r="J942" s="4">
        <f>D942/(constants!$A$4+constants!$B$4*data!D942+constants!$C$4*data!D942^2+constants!$D$4*data!D942^3+constants!$E$4*data!D942^4+constants!$F$4*data!D942^5+constants!$G$4*data!D942^6+constants!$H$4*data!D942^7)</f>
        <v>54749.697652556664</v>
      </c>
      <c r="K942" s="4">
        <f>E942/(constants!$A$4+constants!$B$4*data!E942+constants!$C$4*data!E942^2+constants!$D$4*data!E942^3+constants!$E$4*data!E942^4+constants!$F$4*data!E942^5+constants!$G$4*data!E942^6+constants!$H$4*data!E942^7)</f>
        <v>54749.697652556664</v>
      </c>
      <c r="L942" s="4">
        <f>F942/(constants!$A$4+constants!$B$4*data!F942+constants!$C$4*data!F942^2+constants!$D$4*data!F942^3+constants!$E$4*data!F942^4+constants!$F$4*data!F942^5+constants!$G$4*data!F942^6+constants!$H$4*data!F942^7)</f>
        <v>11617.410893247372</v>
      </c>
      <c r="M942" s="4"/>
      <c r="N942" s="4"/>
      <c r="O942" s="4">
        <f t="shared" si="254"/>
        <v>66393.37928549826</v>
      </c>
      <c r="P942" s="4">
        <f t="shared" si="255"/>
        <v>10949.939530511334</v>
      </c>
      <c r="Q942" s="4">
        <f t="shared" si="255"/>
        <v>10949.939530511334</v>
      </c>
      <c r="R942" s="4">
        <f t="shared" si="256"/>
        <v>1936.2351488745619</v>
      </c>
      <c r="S942" s="4"/>
      <c r="T942" s="4"/>
      <c r="U942" s="4">
        <f t="shared" si="257"/>
        <v>1</v>
      </c>
      <c r="V942" s="4"/>
      <c r="W942" s="4"/>
      <c r="X942">
        <f>IF(front!E942&gt;$X$2,O942,P942)</f>
        <v>66393.37928549826</v>
      </c>
      <c r="Y942">
        <f t="shared" si="251"/>
        <v>66125.570852281409</v>
      </c>
      <c r="Z942">
        <f>SUMPRODUCT($B$7:$B$456,Y$7:Y$456,EXP(constants!$B$32+constants!$A$32*ABS($A$7:$A$456-$A942)))</f>
        <v>8.6113078594946029E-5</v>
      </c>
      <c r="AA942">
        <f t="shared" si="252"/>
        <v>66125.570766168326</v>
      </c>
      <c r="AB942">
        <f t="shared" si="258"/>
        <v>66121.413157148578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1.5187418547423291E-5</v>
      </c>
      <c r="AL942" s="17">
        <f t="shared" si="253"/>
        <v>2.2968986629683572E-10</v>
      </c>
      <c r="AQ942">
        <f t="shared" si="260"/>
        <v>2.2968986629683572E-10</v>
      </c>
    </row>
    <row r="943" spans="1:43" x14ac:dyDescent="0.2">
      <c r="A943">
        <f>front!A943</f>
        <v>624.77</v>
      </c>
      <c r="B943" s="1">
        <f t="shared" si="259"/>
        <v>0.44999999999993179</v>
      </c>
      <c r="C943">
        <f>front!D943-front!B943</f>
        <v>38560.130000000005</v>
      </c>
      <c r="D943" s="2">
        <f>front!E943-front!C943</f>
        <v>53251.199999999997</v>
      </c>
      <c r="E943" s="2">
        <f>IF(front!F943-front!C943&gt;0,front!F943-front!C943,0)</f>
        <v>53251.199999999997</v>
      </c>
      <c r="F943" s="2">
        <f>front!I943-front!H943</f>
        <v>11671.199999999999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39933.493986042486</v>
      </c>
      <c r="J943" s="4">
        <f>D943/(constants!$A$4+constants!$B$4*data!D943+constants!$C$4*data!D943^2+constants!$D$4*data!D943^3+constants!$E$4*data!D943^4+constants!$F$4*data!D943^5+constants!$G$4*data!D943^6+constants!$H$4*data!D943^7)</f>
        <v>56080.473333647737</v>
      </c>
      <c r="K943" s="4">
        <f>E943/(constants!$A$4+constants!$B$4*data!E943+constants!$C$4*data!E943^2+constants!$D$4*data!E943^3+constants!$E$4*data!E943^4+constants!$F$4*data!E943^5+constants!$G$4*data!E943^6+constants!$H$4*data!E943^7)</f>
        <v>56080.473333647737</v>
      </c>
      <c r="L943" s="4">
        <f>F943/(constants!$A$4+constants!$B$4*data!F943+constants!$C$4*data!F943^2+constants!$D$4*data!F943^3+constants!$E$4*data!F943^4+constants!$F$4*data!F943^5+constants!$G$4*data!F943^6+constants!$H$4*data!F943^7)</f>
        <v>11684.533712414001</v>
      </c>
      <c r="M943" s="4"/>
      <c r="N943" s="4"/>
      <c r="O943" s="4">
        <f t="shared" si="254"/>
        <v>66555.823310070802</v>
      </c>
      <c r="P943" s="4">
        <f t="shared" si="255"/>
        <v>11216.094666729547</v>
      </c>
      <c r="Q943" s="4">
        <f t="shared" si="255"/>
        <v>11216.094666729547</v>
      </c>
      <c r="R943" s="4">
        <f t="shared" si="256"/>
        <v>1947.4222854023333</v>
      </c>
      <c r="S943" s="4"/>
      <c r="T943" s="4"/>
      <c r="U943" s="4">
        <f t="shared" si="257"/>
        <v>1</v>
      </c>
      <c r="V943" s="4"/>
      <c r="W943" s="4"/>
      <c r="X943">
        <f>IF(front!E943&gt;$X$2,O943,P943)</f>
        <v>66555.823310070802</v>
      </c>
      <c r="Y943">
        <f t="shared" si="251"/>
        <v>66288.014876853951</v>
      </c>
      <c r="Z943">
        <f>SUMPRODUCT($B$7:$B$456,Y$7:Y$456,EXP(constants!$B$32+constants!$A$32*ABS($A$7:$A$456-$A943)))</f>
        <v>8.3936897807006383E-5</v>
      </c>
      <c r="AA943">
        <f t="shared" si="252"/>
        <v>66288.014792917049</v>
      </c>
      <c r="AB943">
        <f t="shared" si="258"/>
        <v>66283.8571838973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1.5211920416465032E-5</v>
      </c>
      <c r="AL943" s="17">
        <f t="shared" si="253"/>
        <v>2.2949660841645387E-10</v>
      </c>
      <c r="AQ943">
        <f t="shared" si="260"/>
        <v>2.2949660841645387E-10</v>
      </c>
    </row>
    <row r="944" spans="1:43" x14ac:dyDescent="0.2">
      <c r="A944">
        <f>front!A944</f>
        <v>625.22</v>
      </c>
      <c r="B944" s="1">
        <f t="shared" si="259"/>
        <v>0.45000000000004547</v>
      </c>
      <c r="C944">
        <f>front!D944-front!B944</f>
        <v>38647</v>
      </c>
      <c r="D944" s="2">
        <f>front!E944-front!C944</f>
        <v>52725.599999999999</v>
      </c>
      <c r="E944" s="2">
        <f>IF(front!F944-front!C944&gt;0,front!F944-front!C944,0)</f>
        <v>52725.599999999999</v>
      </c>
      <c r="F944" s="2">
        <f>front!I944-front!H944</f>
        <v>10060.300000000001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40027.799070207948</v>
      </c>
      <c r="J944" s="4">
        <f>D944/(constants!$A$4+constants!$B$4*data!D944+constants!$C$4*data!D944^2+constants!$D$4*data!D944^3+constants!$E$4*data!D944^4+constants!$F$4*data!D944^5+constants!$G$4*data!D944^6+constants!$H$4*data!D944^7)</f>
        <v>55498.489860805836</v>
      </c>
      <c r="K944" s="4">
        <f>E944/(constants!$A$4+constants!$B$4*data!E944+constants!$C$4*data!E944^2+constants!$D$4*data!E944^3+constants!$E$4*data!E944^4+constants!$F$4*data!E944^5+constants!$G$4*data!E944^6+constants!$H$4*data!E944^7)</f>
        <v>55498.489860805836</v>
      </c>
      <c r="L944" s="4">
        <f>F944/(constants!$A$4+constants!$B$4*data!F944+constants!$C$4*data!F944^2+constants!$D$4*data!F944^3+constants!$E$4*data!F944^4+constants!$F$4*data!F944^5+constants!$G$4*data!F944^6+constants!$H$4*data!F944^7)</f>
        <v>10059.462008270895</v>
      </c>
      <c r="M944" s="4"/>
      <c r="N944" s="4"/>
      <c r="O944" s="4">
        <f t="shared" si="254"/>
        <v>66712.998450346582</v>
      </c>
      <c r="P944" s="4">
        <f t="shared" si="255"/>
        <v>11099.697972161168</v>
      </c>
      <c r="Q944" s="4">
        <f t="shared" si="255"/>
        <v>11099.697972161168</v>
      </c>
      <c r="R944" s="4">
        <f t="shared" si="256"/>
        <v>1676.5770013784825</v>
      </c>
      <c r="S944" s="4"/>
      <c r="T944" s="4"/>
      <c r="U944" s="4">
        <f t="shared" si="257"/>
        <v>1</v>
      </c>
      <c r="V944" s="4"/>
      <c r="W944" s="4"/>
      <c r="X944">
        <f>IF(front!E944&gt;$X$2,O944,P944)</f>
        <v>66712.998450346582</v>
      </c>
      <c r="Y944">
        <f t="shared" si="251"/>
        <v>66445.190017129731</v>
      </c>
      <c r="Z944">
        <f>SUMPRODUCT($B$7:$B$456,Y$7:Y$456,EXP(constants!$B$32+constants!$A$32*ABS($A$7:$A$456-$A944)))</f>
        <v>8.1815711717886301E-5</v>
      </c>
      <c r="AA944">
        <f t="shared" si="252"/>
        <v>66445.189935314018</v>
      </c>
      <c r="AB944">
        <f t="shared" si="258"/>
        <v>66441.032326294269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1.523638373220741E-5</v>
      </c>
      <c r="AL944" s="17">
        <f t="shared" si="253"/>
        <v>2.2932189941572534E-10</v>
      </c>
      <c r="AQ944">
        <f t="shared" si="260"/>
        <v>2.2932189941572534E-10</v>
      </c>
    </row>
    <row r="945" spans="1:43" x14ac:dyDescent="0.2">
      <c r="A945">
        <f>front!A945</f>
        <v>625.67999999999995</v>
      </c>
      <c r="B945" s="1">
        <f t="shared" si="259"/>
        <v>0.45999999999992269</v>
      </c>
      <c r="C945">
        <f>front!D945-front!B945</f>
        <v>38762.869999999995</v>
      </c>
      <c r="D945" s="2">
        <f>front!E945-front!C945</f>
        <v>52472.2</v>
      </c>
      <c r="E945" s="2">
        <f>IF(front!F945-front!C945&gt;0,front!F945-front!C945,0)</f>
        <v>52472.2</v>
      </c>
      <c r="F945" s="2">
        <f>front!I945-front!H945</f>
        <v>9396.5999999999985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40153.614976675875</v>
      </c>
      <c r="J945" s="4">
        <f>D945/(constants!$A$4+constants!$B$4*data!D945+constants!$C$4*data!D945^2+constants!$D$4*data!D945^3+constants!$E$4*data!D945^4+constants!$F$4*data!D945^5+constants!$G$4*data!D945^6+constants!$H$4*data!D945^7)</f>
        <v>55218.0054420667</v>
      </c>
      <c r="K945" s="4">
        <f>E945/(constants!$A$4+constants!$B$4*data!E945+constants!$C$4*data!E945^2+constants!$D$4*data!E945^3+constants!$E$4*data!E945^4+constants!$F$4*data!E945^5+constants!$G$4*data!E945^6+constants!$H$4*data!E945^7)</f>
        <v>55218.0054420667</v>
      </c>
      <c r="L945" s="4">
        <f>F945/(constants!$A$4+constants!$B$4*data!F945+constants!$C$4*data!F945^2+constants!$D$4*data!F945^3+constants!$E$4*data!F945^4+constants!$F$4*data!F945^5+constants!$G$4*data!F945^6+constants!$H$4*data!F945^7)</f>
        <v>9391.8238440965033</v>
      </c>
      <c r="M945" s="4"/>
      <c r="N945" s="4"/>
      <c r="O945" s="4">
        <f t="shared" si="254"/>
        <v>66922.69162779313</v>
      </c>
      <c r="P945" s="4">
        <f t="shared" si="255"/>
        <v>11043.601088413339</v>
      </c>
      <c r="Q945" s="4">
        <f t="shared" si="255"/>
        <v>11043.601088413339</v>
      </c>
      <c r="R945" s="4">
        <f t="shared" si="256"/>
        <v>1565.3039740160841</v>
      </c>
      <c r="S945" s="4"/>
      <c r="T945" s="4"/>
      <c r="U945" s="4">
        <f t="shared" si="257"/>
        <v>1</v>
      </c>
      <c r="V945" s="4"/>
      <c r="W945" s="4"/>
      <c r="X945">
        <f>IF(front!E945&gt;$X$2,O945,P945)</f>
        <v>66922.69162779313</v>
      </c>
      <c r="Y945">
        <f t="shared" si="251"/>
        <v>66654.883194576279</v>
      </c>
      <c r="Z945">
        <f>SUMPRODUCT($B$7:$B$456,Y$7:Y$456,EXP(constants!$B$32+constants!$A$32*ABS($A$7:$A$456-$A945)))</f>
        <v>7.9702782707075535E-5</v>
      </c>
      <c r="AA945">
        <f t="shared" si="252"/>
        <v>66654.88311487349</v>
      </c>
      <c r="AB945">
        <f t="shared" si="258"/>
        <v>66650.725505853741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1.5261350740986681E-5</v>
      </c>
      <c r="AL945" s="17">
        <f t="shared" si="253"/>
        <v>2.2897501302737239E-10</v>
      </c>
      <c r="AQ945">
        <f t="shared" si="260"/>
        <v>2.2897501302737239E-10</v>
      </c>
    </row>
    <row r="946" spans="1:43" x14ac:dyDescent="0.2">
      <c r="A946">
        <f>front!A946</f>
        <v>626.13</v>
      </c>
      <c r="B946" s="1">
        <f t="shared" si="259"/>
        <v>0.45000000000004547</v>
      </c>
      <c r="C946">
        <f>front!D946-front!B946</f>
        <v>38845.67</v>
      </c>
      <c r="D946" s="2">
        <f>front!E946-front!C946</f>
        <v>53005.599999999999</v>
      </c>
      <c r="E946" s="2">
        <f>IF(front!F946-front!C946&gt;0,front!F946-front!C946,0)</f>
        <v>53005.599999999999</v>
      </c>
      <c r="F946" s="2">
        <f>front!I946-front!H946</f>
        <v>8487.7999999999993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40243.542366322508</v>
      </c>
      <c r="J946" s="4">
        <f>D946/(constants!$A$4+constants!$B$4*data!D946+constants!$C$4*data!D946^2+constants!$D$4*data!D946^3+constants!$E$4*data!D946^4+constants!$F$4*data!D946^5+constants!$G$4*data!D946^6+constants!$H$4*data!D946^7)</f>
        <v>55808.490013622977</v>
      </c>
      <c r="K946" s="4">
        <f>E946/(constants!$A$4+constants!$B$4*data!E946+constants!$C$4*data!E946^2+constants!$D$4*data!E946^3+constants!$E$4*data!E946^4+constants!$F$4*data!E946^5+constants!$G$4*data!E946^6+constants!$H$4*data!E946^7)</f>
        <v>55808.490013622977</v>
      </c>
      <c r="L946" s="4">
        <f>F946/(constants!$A$4+constants!$B$4*data!F946+constants!$C$4*data!F946^2+constants!$D$4*data!F946^3+constants!$E$4*data!F946^4+constants!$F$4*data!F946^5+constants!$G$4*data!F946^6+constants!$H$4*data!F946^7)</f>
        <v>8479.2140503922747</v>
      </c>
      <c r="M946" s="4"/>
      <c r="N946" s="4"/>
      <c r="O946" s="4">
        <f t="shared" si="254"/>
        <v>67072.570610537514</v>
      </c>
      <c r="P946" s="4">
        <f t="shared" si="255"/>
        <v>11161.698002724595</v>
      </c>
      <c r="Q946" s="4">
        <f t="shared" si="255"/>
        <v>11161.698002724595</v>
      </c>
      <c r="R946" s="4">
        <f t="shared" si="256"/>
        <v>1413.2023417320456</v>
      </c>
      <c r="S946" s="4"/>
      <c r="T946" s="4"/>
      <c r="U946" s="4">
        <f t="shared" si="257"/>
        <v>1</v>
      </c>
      <c r="V946" s="4"/>
      <c r="W946" s="4"/>
      <c r="X946">
        <f>IF(front!E946&gt;$X$2,O946,P946)</f>
        <v>67072.570610537514</v>
      </c>
      <c r="Y946">
        <f t="shared" si="251"/>
        <v>66804.762177320663</v>
      </c>
      <c r="Z946">
        <f>SUMPRODUCT($B$7:$B$456,Y$7:Y$456,EXP(constants!$B$32+constants!$A$32*ABS($A$7:$A$456-$A946)))</f>
        <v>7.7688597785312833E-5</v>
      </c>
      <c r="AA946">
        <f t="shared" si="252"/>
        <v>66804.762099632062</v>
      </c>
      <c r="AB946">
        <f t="shared" si="258"/>
        <v>66800.604490612313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1.5285735835422342E-5</v>
      </c>
      <c r="AL946" s="17">
        <f t="shared" si="253"/>
        <v>2.2882631006086917E-10</v>
      </c>
      <c r="AQ946">
        <f t="shared" si="260"/>
        <v>2.2882631006086917E-10</v>
      </c>
    </row>
    <row r="947" spans="1:43" x14ac:dyDescent="0.2">
      <c r="A947">
        <f>front!A947</f>
        <v>626.58000000000004</v>
      </c>
      <c r="B947" s="1">
        <f t="shared" si="259"/>
        <v>0.45000000000004547</v>
      </c>
      <c r="C947">
        <f>front!D947-front!B947</f>
        <v>38921.599999999999</v>
      </c>
      <c r="D947" s="2">
        <f>front!E947-front!C947</f>
        <v>52642.7</v>
      </c>
      <c r="E947" s="2">
        <f>IF(front!F947-front!C947&gt;0,front!F947-front!C947,0)</f>
        <v>52642.7</v>
      </c>
      <c r="F947" s="2">
        <f>front!I947-front!H947</f>
        <v>8434.2999999999993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40326.02309845492</v>
      </c>
      <c r="J947" s="4">
        <f>D947/(constants!$A$4+constants!$B$4*data!D947+constants!$C$4*data!D947^2+constants!$D$4*data!D947^3+constants!$E$4*data!D947^4+constants!$F$4*data!D947^5+constants!$G$4*data!D947^6+constants!$H$4*data!D947^7)</f>
        <v>55406.72258373972</v>
      </c>
      <c r="K947" s="4">
        <f>E947/(constants!$A$4+constants!$B$4*data!E947+constants!$C$4*data!E947^2+constants!$D$4*data!E947^3+constants!$E$4*data!E947^4+constants!$F$4*data!E947^5+constants!$G$4*data!E947^6+constants!$H$4*data!E947^7)</f>
        <v>55406.72258373972</v>
      </c>
      <c r="L947" s="4">
        <f>F947/(constants!$A$4+constants!$B$4*data!F947+constants!$C$4*data!F947^2+constants!$D$4*data!F947^3+constants!$E$4*data!F947^4+constants!$F$4*data!F947^5+constants!$G$4*data!F947^6+constants!$H$4*data!F947^7)</f>
        <v>8425.5423795722509</v>
      </c>
      <c r="M947" s="4"/>
      <c r="N947" s="4"/>
      <c r="O947" s="4">
        <f t="shared" si="254"/>
        <v>67210.038497424874</v>
      </c>
      <c r="P947" s="4">
        <f t="shared" si="255"/>
        <v>11081.344516747944</v>
      </c>
      <c r="Q947" s="4">
        <f t="shared" si="255"/>
        <v>11081.344516747944</v>
      </c>
      <c r="R947" s="4">
        <f t="shared" si="256"/>
        <v>1404.2570632620416</v>
      </c>
      <c r="S947" s="4"/>
      <c r="T947" s="4"/>
      <c r="U947" s="4">
        <f t="shared" si="257"/>
        <v>1</v>
      </c>
      <c r="V947" s="4"/>
      <c r="W947" s="4"/>
      <c r="X947">
        <f>IF(front!E947&gt;$X$2,O947,P947)</f>
        <v>67210.038497424874</v>
      </c>
      <c r="Y947">
        <f t="shared" si="251"/>
        <v>66942.230064208023</v>
      </c>
      <c r="Z947">
        <f>SUMPRODUCT($B$7:$B$456,Y$7:Y$456,EXP(constants!$B$32+constants!$A$32*ABS($A$7:$A$456-$A947)))</f>
        <v>7.5725313732519345E-5</v>
      </c>
      <c r="AA947">
        <f t="shared" si="252"/>
        <v>66942.229988482708</v>
      </c>
      <c r="AB947">
        <f t="shared" si="258"/>
        <v>66938.072379462959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1.5310082123581614E-5</v>
      </c>
      <c r="AL947" s="17">
        <f t="shared" si="253"/>
        <v>2.2872009275664246E-10</v>
      </c>
      <c r="AQ947">
        <f t="shared" si="260"/>
        <v>2.2872009275664246E-10</v>
      </c>
    </row>
    <row r="948" spans="1:43" x14ac:dyDescent="0.2">
      <c r="A948">
        <f>front!A948</f>
        <v>627.04</v>
      </c>
      <c r="B948" s="1">
        <f t="shared" si="259"/>
        <v>0.45999999999992269</v>
      </c>
      <c r="C948">
        <f>front!D948-front!B948</f>
        <v>39033.47</v>
      </c>
      <c r="D948" s="2">
        <f>front!E948-front!C948</f>
        <v>52431</v>
      </c>
      <c r="E948" s="2">
        <f>IF(front!F948-front!C948&gt;0,front!F948-front!C948,0)</f>
        <v>52431</v>
      </c>
      <c r="F948" s="2">
        <f>front!I948-front!H948</f>
        <v>8929.1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40447.570095003255</v>
      </c>
      <c r="J948" s="4">
        <f>D948/(constants!$A$4+constants!$B$4*data!D948+constants!$C$4*data!D948^2+constants!$D$4*data!D948^3+constants!$E$4*data!D948^4+constants!$F$4*data!D948^5+constants!$G$4*data!D948^6+constants!$H$4*data!D948^7)</f>
        <v>55172.407348857181</v>
      </c>
      <c r="K948" s="4">
        <f>E948/(constants!$A$4+constants!$B$4*data!E948+constants!$C$4*data!E948^2+constants!$D$4*data!E948^3+constants!$E$4*data!E948^4+constants!$F$4*data!E948^5+constants!$G$4*data!E948^6+constants!$H$4*data!E948^7)</f>
        <v>55172.407348857181</v>
      </c>
      <c r="L948" s="4">
        <f>F948/(constants!$A$4+constants!$B$4*data!F948+constants!$C$4*data!F948^2+constants!$D$4*data!F948^3+constants!$E$4*data!F948^4+constants!$F$4*data!F948^5+constants!$G$4*data!F948^6+constants!$H$4*data!F948^7)</f>
        <v>8922.1476780113753</v>
      </c>
      <c r="M948" s="4"/>
      <c r="N948" s="4"/>
      <c r="O948" s="4">
        <f t="shared" si="254"/>
        <v>67412.616825005418</v>
      </c>
      <c r="P948" s="4">
        <f t="shared" si="255"/>
        <v>11034.481469771436</v>
      </c>
      <c r="Q948" s="4">
        <f t="shared" si="255"/>
        <v>11034.481469771436</v>
      </c>
      <c r="R948" s="4">
        <f t="shared" si="256"/>
        <v>1487.0246130018957</v>
      </c>
      <c r="S948" s="4"/>
      <c r="T948" s="4"/>
      <c r="U948" s="4">
        <f t="shared" si="257"/>
        <v>1</v>
      </c>
      <c r="V948" s="4"/>
      <c r="W948" s="4"/>
      <c r="X948">
        <f>IF(front!E948&gt;$X$2,O948,P948)</f>
        <v>67412.616825005418</v>
      </c>
      <c r="Y948">
        <f t="shared" si="251"/>
        <v>67144.808391788567</v>
      </c>
      <c r="Z948">
        <f>SUMPRODUCT($B$7:$B$456,Y$7:Y$456,EXP(constants!$B$32+constants!$A$32*ABS($A$7:$A$456-$A948)))</f>
        <v>7.376967209745174E-5</v>
      </c>
      <c r="AA948">
        <f t="shared" si="252"/>
        <v>67144.808318018899</v>
      </c>
      <c r="AB948">
        <f t="shared" si="258"/>
        <v>67140.65070899915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1.5334929246032717E-5</v>
      </c>
      <c r="AL948" s="17">
        <f t="shared" si="253"/>
        <v>2.2840006887179767E-10</v>
      </c>
      <c r="AQ948">
        <f t="shared" si="260"/>
        <v>2.2840006887179767E-10</v>
      </c>
    </row>
    <row r="949" spans="1:43" x14ac:dyDescent="0.2">
      <c r="A949">
        <f>front!A949</f>
        <v>627.49</v>
      </c>
      <c r="B949" s="1">
        <f t="shared" si="259"/>
        <v>0.45000000000004547</v>
      </c>
      <c r="C949">
        <f>front!D949-front!B949</f>
        <v>39172</v>
      </c>
      <c r="D949" s="2">
        <f>front!E949-front!C949</f>
        <v>53111.7</v>
      </c>
      <c r="E949" s="2">
        <f>IF(front!F949-front!C949&gt;0,front!F949-front!C949,0)</f>
        <v>53111.7</v>
      </c>
      <c r="F949" s="2">
        <f>front!I949-front!H949</f>
        <v>8963.2999999999993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40598.125427894032</v>
      </c>
      <c r="J949" s="4">
        <f>D949/(constants!$A$4+constants!$B$4*data!D949+constants!$C$4*data!D949^2+constants!$D$4*data!D949^3+constants!$E$4*data!D949^4+constants!$F$4*data!D949^5+constants!$G$4*data!D949^6+constants!$H$4*data!D949^7)</f>
        <v>55925.979409613727</v>
      </c>
      <c r="K949" s="4">
        <f>E949/(constants!$A$4+constants!$B$4*data!E949+constants!$C$4*data!E949^2+constants!$D$4*data!E949^3+constants!$E$4*data!E949^4+constants!$F$4*data!E949^5+constants!$G$4*data!E949^6+constants!$H$4*data!E949^7)</f>
        <v>55925.979409613727</v>
      </c>
      <c r="L949" s="4">
        <f>F949/(constants!$A$4+constants!$B$4*data!F949+constants!$C$4*data!F949^2+constants!$D$4*data!F949^3+constants!$E$4*data!F949^4+constants!$F$4*data!F949^5+constants!$G$4*data!F949^6+constants!$H$4*data!F949^7)</f>
        <v>8956.4909577948001</v>
      </c>
      <c r="M949" s="4"/>
      <c r="N949" s="4"/>
      <c r="O949" s="4">
        <f t="shared" si="254"/>
        <v>67663.542379823382</v>
      </c>
      <c r="P949" s="4">
        <f t="shared" si="255"/>
        <v>11185.195881922746</v>
      </c>
      <c r="Q949" s="4">
        <f t="shared" si="255"/>
        <v>11185.195881922746</v>
      </c>
      <c r="R949" s="4">
        <f t="shared" si="256"/>
        <v>1492.7484929658001</v>
      </c>
      <c r="S949" s="4"/>
      <c r="T949" s="4"/>
      <c r="U949" s="4">
        <f t="shared" si="257"/>
        <v>1</v>
      </c>
      <c r="V949" s="4"/>
      <c r="W949" s="4"/>
      <c r="X949">
        <f>IF(front!E949&gt;$X$2,O949,P949)</f>
        <v>67663.542379823382</v>
      </c>
      <c r="Y949">
        <f t="shared" ref="Y949:Y1012" si="261">X949-$U$4</f>
        <v>67395.733946606531</v>
      </c>
      <c r="Z949">
        <f>SUMPRODUCT($B$7:$B$456,Y$7:Y$456,EXP(constants!$B$32+constants!$A$32*ABS($A$7:$A$456-$A949)))</f>
        <v>7.1905423997505844E-5</v>
      </c>
      <c r="AA949">
        <f t="shared" si="252"/>
        <v>67395.733874701109</v>
      </c>
      <c r="AB949">
        <f t="shared" si="258"/>
        <v>67391.57626568136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1.5359196811095815E-5</v>
      </c>
      <c r="AL949" s="17">
        <f t="shared" si="253"/>
        <v>2.2790974276287061E-10</v>
      </c>
      <c r="AQ949">
        <f t="shared" si="260"/>
        <v>2.2790974276287061E-10</v>
      </c>
    </row>
    <row r="950" spans="1:43" x14ac:dyDescent="0.2">
      <c r="A950">
        <f>front!A950</f>
        <v>627.95000000000005</v>
      </c>
      <c r="B950" s="1">
        <f t="shared" si="259"/>
        <v>0.46000000000003638</v>
      </c>
      <c r="C950">
        <f>front!D950-front!B950</f>
        <v>39196.400000000001</v>
      </c>
      <c r="D950" s="2">
        <f>front!E950-front!C950</f>
        <v>52227.8</v>
      </c>
      <c r="E950" s="2">
        <f>IF(front!F950-front!C950&gt;0,front!F950-front!C950,0)</f>
        <v>52227.8</v>
      </c>
      <c r="F950" s="2">
        <f>front!I950-front!H950</f>
        <v>7266.0999999999985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40624.648338343613</v>
      </c>
      <c r="J950" s="4">
        <f>D950/(constants!$A$4+constants!$B$4*data!D950+constants!$C$4*data!D950^2+constants!$D$4*data!D950^3+constants!$E$4*data!D950^4+constants!$F$4*data!D950^5+constants!$G$4*data!D950^6+constants!$H$4*data!D950^7)</f>
        <v>54947.537260678786</v>
      </c>
      <c r="K950" s="4">
        <f>E950/(constants!$A$4+constants!$B$4*data!E950+constants!$C$4*data!E950^2+constants!$D$4*data!E950^3+constants!$E$4*data!E950^4+constants!$F$4*data!E950^5+constants!$G$4*data!E950^6+constants!$H$4*data!E950^7)</f>
        <v>54947.537260678786</v>
      </c>
      <c r="L950" s="4">
        <f>F950/(constants!$A$4+constants!$B$4*data!F950+constants!$C$4*data!F950^2+constants!$D$4*data!F950^3+constants!$E$4*data!F950^4+constants!$F$4*data!F950^5+constants!$G$4*data!F950^6+constants!$H$4*data!F950^7)</f>
        <v>7254.8812850906243</v>
      </c>
      <c r="M950" s="4"/>
      <c r="N950" s="4"/>
      <c r="O950" s="4">
        <f t="shared" si="254"/>
        <v>67707.747230572684</v>
      </c>
      <c r="P950" s="4">
        <f t="shared" si="255"/>
        <v>10989.507452135756</v>
      </c>
      <c r="Q950" s="4">
        <f t="shared" si="255"/>
        <v>10989.507452135756</v>
      </c>
      <c r="R950" s="4">
        <f t="shared" si="256"/>
        <v>1209.1468808484374</v>
      </c>
      <c r="S950" s="4"/>
      <c r="T950" s="4"/>
      <c r="U950" s="4">
        <f t="shared" si="257"/>
        <v>1</v>
      </c>
      <c r="V950" s="4"/>
      <c r="W950" s="4"/>
      <c r="X950">
        <f>IF(front!E950&gt;$X$2,O950,P950)</f>
        <v>67707.747230572684</v>
      </c>
      <c r="Y950">
        <f t="shared" si="261"/>
        <v>67439.938797355833</v>
      </c>
      <c r="Z950">
        <f>SUMPRODUCT($B$7:$B$456,Y$7:Y$456,EXP(constants!$B$32+constants!$A$32*ABS($A$7:$A$456-$A950)))</f>
        <v>7.0048432800962852E-5</v>
      </c>
      <c r="AA950">
        <f t="shared" si="252"/>
        <v>67439.938727307395</v>
      </c>
      <c r="AB950">
        <f t="shared" si="258"/>
        <v>67435.781118287647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1.5383963293889708E-5</v>
      </c>
      <c r="AL950" s="17">
        <f t="shared" si="253"/>
        <v>2.2812760583146551E-10</v>
      </c>
      <c r="AQ950">
        <f t="shared" si="260"/>
        <v>2.2812760583146551E-10</v>
      </c>
    </row>
    <row r="951" spans="1:43" x14ac:dyDescent="0.2">
      <c r="A951">
        <f>front!A951</f>
        <v>628.4</v>
      </c>
      <c r="B951" s="1">
        <f t="shared" si="259"/>
        <v>0.44999999999993179</v>
      </c>
      <c r="C951">
        <f>front!D951-front!B951</f>
        <v>39314.07</v>
      </c>
      <c r="D951" s="2">
        <f>front!E951-front!C951</f>
        <v>52134.9</v>
      </c>
      <c r="E951" s="2">
        <f>IF(front!F951-front!C951&gt;0,front!F951-front!C951,0)</f>
        <v>52134.9</v>
      </c>
      <c r="F951" s="2">
        <f>front!I951-front!H951</f>
        <v>6269.2999999999993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40752.576420742247</v>
      </c>
      <c r="J951" s="4">
        <f>D951/(constants!$A$4+constants!$B$4*data!D951+constants!$C$4*data!D951^2+constants!$D$4*data!D951^3+constants!$E$4*data!D951^4+constants!$F$4*data!D951^5+constants!$G$4*data!D951^6+constants!$H$4*data!D951^7)</f>
        <v>54844.741533189299</v>
      </c>
      <c r="K951" s="4">
        <f>E951/(constants!$A$4+constants!$B$4*data!E951+constants!$C$4*data!E951^2+constants!$D$4*data!E951^3+constants!$E$4*data!E951^4+constants!$F$4*data!E951^5+constants!$G$4*data!E951^6+constants!$H$4*data!E951^7)</f>
        <v>54844.741533189299</v>
      </c>
      <c r="L951" s="4">
        <f>F951/(constants!$A$4+constants!$B$4*data!F951+constants!$C$4*data!F951^2+constants!$D$4*data!F951^3+constants!$E$4*data!F951^4+constants!$F$4*data!F951^5+constants!$G$4*data!F951^6+constants!$H$4*data!F951^7)</f>
        <v>6257.6453948836634</v>
      </c>
      <c r="M951" s="4"/>
      <c r="N951" s="4"/>
      <c r="O951" s="4">
        <f t="shared" si="254"/>
        <v>67920.960701237069</v>
      </c>
      <c r="P951" s="4">
        <f t="shared" si="255"/>
        <v>10968.94830663786</v>
      </c>
      <c r="Q951" s="4">
        <f t="shared" si="255"/>
        <v>10968.94830663786</v>
      </c>
      <c r="R951" s="4">
        <f t="shared" si="256"/>
        <v>1042.9408991472772</v>
      </c>
      <c r="S951" s="4"/>
      <c r="T951" s="4"/>
      <c r="U951" s="4">
        <f t="shared" si="257"/>
        <v>1</v>
      </c>
      <c r="V951" s="4"/>
      <c r="W951" s="4"/>
      <c r="X951">
        <f>IF(front!E951&gt;$X$2,O951,P951)</f>
        <v>67920.960701237069</v>
      </c>
      <c r="Y951">
        <f t="shared" si="261"/>
        <v>67653.152268020218</v>
      </c>
      <c r="Z951">
        <f>SUMPRODUCT($B$7:$B$456,Y$7:Y$456,EXP(constants!$B$32+constants!$A$32*ABS($A$7:$A$456-$A951)))</f>
        <v>6.8278224881631951E-5</v>
      </c>
      <c r="AA951">
        <f t="shared" si="252"/>
        <v>67653.152199741991</v>
      </c>
      <c r="AB951">
        <f t="shared" si="258"/>
        <v>67648.994590722243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1.5408151810971839E-5</v>
      </c>
      <c r="AL951" s="17">
        <f t="shared" si="253"/>
        <v>2.2776616125918002E-10</v>
      </c>
      <c r="AQ951">
        <f t="shared" si="260"/>
        <v>2.2776616125918002E-10</v>
      </c>
    </row>
    <row r="952" spans="1:43" x14ac:dyDescent="0.2">
      <c r="A952">
        <f>front!A952</f>
        <v>628.85</v>
      </c>
      <c r="B952" s="1">
        <f t="shared" si="259"/>
        <v>0.45000000000004547</v>
      </c>
      <c r="C952">
        <f>front!D952-front!B952</f>
        <v>39391.600000000006</v>
      </c>
      <c r="D952" s="2">
        <f>front!E952-front!C952</f>
        <v>53307.4</v>
      </c>
      <c r="E952" s="2">
        <f>IF(front!F952-front!C952&gt;0,front!F952-front!C952,0)</f>
        <v>53307.4</v>
      </c>
      <c r="F952" s="2">
        <f>front!I952-front!H952</f>
        <v>7551.5000000000018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40836.883543102136</v>
      </c>
      <c r="J952" s="4">
        <f>D952/(constants!$A$4+constants!$B$4*data!D952+constants!$C$4*data!D952^2+constants!$D$4*data!D952^3+constants!$E$4*data!D952^4+constants!$F$4*data!D952^5+constants!$G$4*data!D952^6+constants!$H$4*data!D952^7)</f>
        <v>56142.720295225481</v>
      </c>
      <c r="K952" s="4">
        <f>E952/(constants!$A$4+constants!$B$4*data!E952+constants!$C$4*data!E952^2+constants!$D$4*data!E952^3+constants!$E$4*data!E952^4+constants!$F$4*data!E952^5+constants!$G$4*data!E952^6+constants!$H$4*data!E952^7)</f>
        <v>56142.720295225481</v>
      </c>
      <c r="L952" s="4">
        <f>F952/(constants!$A$4+constants!$B$4*data!F952+constants!$C$4*data!F952^2+constants!$D$4*data!F952^3+constants!$E$4*data!F952^4+constants!$F$4*data!F952^5+constants!$G$4*data!F952^6+constants!$H$4*data!F952^7)</f>
        <v>7540.668985666277</v>
      </c>
      <c r="M952" s="4"/>
      <c r="N952" s="4"/>
      <c r="O952" s="4">
        <f t="shared" si="254"/>
        <v>68061.472571836901</v>
      </c>
      <c r="P952" s="4">
        <f t="shared" si="255"/>
        <v>11228.544059045096</v>
      </c>
      <c r="Q952" s="4">
        <f t="shared" si="255"/>
        <v>11228.544059045096</v>
      </c>
      <c r="R952" s="4">
        <f t="shared" si="256"/>
        <v>1256.7781642777129</v>
      </c>
      <c r="S952" s="4"/>
      <c r="T952" s="4"/>
      <c r="U952" s="4">
        <f t="shared" si="257"/>
        <v>1</v>
      </c>
      <c r="V952" s="4"/>
      <c r="W952" s="4"/>
      <c r="X952">
        <f>IF(front!E952&gt;$X$2,O952,P952)</f>
        <v>68061.472571836901</v>
      </c>
      <c r="Y952">
        <f t="shared" si="261"/>
        <v>67793.66413862005</v>
      </c>
      <c r="Z952">
        <f>SUMPRODUCT($B$7:$B$456,Y$7:Y$456,EXP(constants!$B$32+constants!$A$32*ABS($A$7:$A$456-$A952)))</f>
        <v>6.6552752239770226E-5</v>
      </c>
      <c r="AA952">
        <f t="shared" si="252"/>
        <v>67793.664072067302</v>
      </c>
      <c r="AB952">
        <f t="shared" si="258"/>
        <v>67789.506463047554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1.5432301121001696E-5</v>
      </c>
      <c r="AL952" s="17">
        <f t="shared" si="253"/>
        <v>2.276502946575357E-10</v>
      </c>
      <c r="AQ952">
        <f t="shared" si="260"/>
        <v>2.276502946575357E-10</v>
      </c>
    </row>
    <row r="953" spans="1:43" x14ac:dyDescent="0.2">
      <c r="A953">
        <f>front!A953</f>
        <v>629.30999999999995</v>
      </c>
      <c r="B953" s="1">
        <f t="shared" si="259"/>
        <v>0.45999999999992269</v>
      </c>
      <c r="C953">
        <f>front!D953-front!B953</f>
        <v>39414.129999999997</v>
      </c>
      <c r="D953" s="2">
        <f>front!E953-front!C953</f>
        <v>52716.2</v>
      </c>
      <c r="E953" s="2">
        <f>IF(front!F953-front!C953&gt;0,front!F953-front!C953,0)</f>
        <v>52716.2</v>
      </c>
      <c r="F953" s="2">
        <f>front!I953-front!H953</f>
        <v>8275.2000000000007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40861.385679426676</v>
      </c>
      <c r="J953" s="4">
        <f>D953/(constants!$A$4+constants!$B$4*data!D953+constants!$C$4*data!D953^2+constants!$D$4*data!D953^3+constants!$E$4*data!D953^4+constants!$F$4*data!D953^5+constants!$G$4*data!D953^6+constants!$H$4*data!D953^7)</f>
        <v>55488.0840726315</v>
      </c>
      <c r="K953" s="4">
        <f>E953/(constants!$A$4+constants!$B$4*data!E953+constants!$C$4*data!E953^2+constants!$D$4*data!E953^3+constants!$E$4*data!E953^4+constants!$F$4*data!E953^5+constants!$G$4*data!E953^6+constants!$H$4*data!E953^7)</f>
        <v>55488.0840726315</v>
      </c>
      <c r="L953" s="4">
        <f>F953/(constants!$A$4+constants!$B$4*data!F953+constants!$C$4*data!F953^2+constants!$D$4*data!F953^3+constants!$E$4*data!F953^4+constants!$F$4*data!F953^5+constants!$G$4*data!F953^6+constants!$H$4*data!F953^7)</f>
        <v>8265.9643330136769</v>
      </c>
      <c r="M953" s="4"/>
      <c r="N953" s="4"/>
      <c r="O953" s="4">
        <f t="shared" si="254"/>
        <v>68102.309465711136</v>
      </c>
      <c r="P953" s="4">
        <f t="shared" si="255"/>
        <v>11097.6168145263</v>
      </c>
      <c r="Q953" s="4">
        <f t="shared" si="255"/>
        <v>11097.6168145263</v>
      </c>
      <c r="R953" s="4">
        <f t="shared" si="256"/>
        <v>1377.6607221689462</v>
      </c>
      <c r="S953" s="4"/>
      <c r="T953" s="4"/>
      <c r="U953" s="4">
        <f t="shared" si="257"/>
        <v>1</v>
      </c>
      <c r="V953" s="4"/>
      <c r="W953" s="4"/>
      <c r="X953">
        <f>IF(front!E953&gt;$X$2,O953,P953)</f>
        <v>68102.309465711136</v>
      </c>
      <c r="Y953">
        <f t="shared" si="261"/>
        <v>67834.501032494285</v>
      </c>
      <c r="Z953">
        <f>SUMPRODUCT($B$7:$B$456,Y$7:Y$456,EXP(constants!$B$32+constants!$A$32*ABS($A$7:$A$456-$A953)))</f>
        <v>6.4833996294193488E-5</v>
      </c>
      <c r="AA953">
        <f t="shared" si="252"/>
        <v>67834.500967660293</v>
      </c>
      <c r="AB953">
        <f t="shared" si="258"/>
        <v>67830.343358640544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1.5456946479296636E-5</v>
      </c>
      <c r="AL953" s="17">
        <f t="shared" si="253"/>
        <v>2.2787657726529344E-10</v>
      </c>
      <c r="AQ953">
        <f t="shared" si="260"/>
        <v>2.2787657726529344E-10</v>
      </c>
    </row>
    <row r="954" spans="1:43" x14ac:dyDescent="0.2">
      <c r="A954">
        <f>front!A954</f>
        <v>629.76</v>
      </c>
      <c r="B954" s="1">
        <f t="shared" si="259"/>
        <v>0.45000000000004547</v>
      </c>
      <c r="C954">
        <f>front!D954-front!B954</f>
        <v>39581.47</v>
      </c>
      <c r="D954" s="2">
        <f>front!E954-front!C954</f>
        <v>52535.7</v>
      </c>
      <c r="E954" s="2">
        <f>IF(front!F954-front!C954&gt;0,front!F954-front!C954,0)</f>
        <v>52535.7</v>
      </c>
      <c r="F954" s="2">
        <f>front!I954-front!H954</f>
        <v>7549.8999999999978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41043.411893549681</v>
      </c>
      <c r="J954" s="4">
        <f>D954/(constants!$A$4+constants!$B$4*data!D954+constants!$C$4*data!D954^2+constants!$D$4*data!D954^3+constants!$E$4*data!D954^4+constants!$F$4*data!D954^5+constants!$G$4*data!D954^6+constants!$H$4*data!D954^7)</f>
        <v>55288.287023613688</v>
      </c>
      <c r="K954" s="4">
        <f>E954/(constants!$A$4+constants!$B$4*data!E954+constants!$C$4*data!E954^2+constants!$D$4*data!E954^3+constants!$E$4*data!E954^4+constants!$F$4*data!E954^5+constants!$G$4*data!E954^6+constants!$H$4*data!E954^7)</f>
        <v>55288.287023613688</v>
      </c>
      <c r="L954" s="4">
        <f>F954/(constants!$A$4+constants!$B$4*data!F954+constants!$C$4*data!F954^2+constants!$D$4*data!F954^3+constants!$E$4*data!F954^4+constants!$F$4*data!F954^5+constants!$G$4*data!F954^6+constants!$H$4*data!F954^7)</f>
        <v>7539.0664509247508</v>
      </c>
      <c r="M954" s="4"/>
      <c r="N954" s="4"/>
      <c r="O954" s="4">
        <f t="shared" si="254"/>
        <v>68405.686489249463</v>
      </c>
      <c r="P954" s="4">
        <f t="shared" si="255"/>
        <v>11057.657404722739</v>
      </c>
      <c r="Q954" s="4">
        <f t="shared" si="255"/>
        <v>11057.657404722739</v>
      </c>
      <c r="R954" s="4">
        <f t="shared" si="256"/>
        <v>1256.5110751541251</v>
      </c>
      <c r="S954" s="4"/>
      <c r="T954" s="4"/>
      <c r="U954" s="4">
        <f t="shared" si="257"/>
        <v>1</v>
      </c>
      <c r="V954" s="4"/>
      <c r="W954" s="4"/>
      <c r="X954">
        <f>IF(front!E954&gt;$X$2,O954,P954)</f>
        <v>68405.686489249463</v>
      </c>
      <c r="Y954">
        <f t="shared" si="261"/>
        <v>68137.878056032612</v>
      </c>
      <c r="Z954">
        <f>SUMPRODUCT($B$7:$B$456,Y$7:Y$456,EXP(constants!$B$32+constants!$A$32*ABS($A$7:$A$456-$A954)))</f>
        <v>6.3195563440056907E-5</v>
      </c>
      <c r="AA954">
        <f t="shared" si="252"/>
        <v>68137.87799283705</v>
      </c>
      <c r="AB954">
        <f t="shared" si="258"/>
        <v>68133.720383817301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1.5481016271902269E-5</v>
      </c>
      <c r="AL954" s="17">
        <f t="shared" si="253"/>
        <v>2.2721519072631213E-10</v>
      </c>
      <c r="AQ954">
        <f t="shared" si="260"/>
        <v>2.2721519072631213E-10</v>
      </c>
    </row>
    <row r="955" spans="1:43" x14ac:dyDescent="0.2">
      <c r="A955">
        <f>front!A955</f>
        <v>630.21</v>
      </c>
      <c r="B955" s="1">
        <f t="shared" si="259"/>
        <v>0.45000000000004547</v>
      </c>
      <c r="C955">
        <f>front!D955-front!B955</f>
        <v>39638</v>
      </c>
      <c r="D955" s="2">
        <f>front!E955-front!C955</f>
        <v>52933.5</v>
      </c>
      <c r="E955" s="2">
        <f>IF(front!F955-front!C955&gt;0,front!F955-front!C955,0)</f>
        <v>52933.5</v>
      </c>
      <c r="F955" s="2">
        <f>front!I955-front!H955</f>
        <v>7332.1999999999989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41104.918349739703</v>
      </c>
      <c r="J955" s="4">
        <f>D955/(constants!$A$4+constants!$B$4*data!D955+constants!$C$4*data!D955^2+constants!$D$4*data!D955^3+constants!$E$4*data!D955^4+constants!$F$4*data!D955^5+constants!$G$4*data!D955^6+constants!$H$4*data!D955^7)</f>
        <v>55728.657285305038</v>
      </c>
      <c r="K955" s="4">
        <f>E955/(constants!$A$4+constants!$B$4*data!E955+constants!$C$4*data!E955^2+constants!$D$4*data!E955^3+constants!$E$4*data!E955^4+constants!$F$4*data!E955^5+constants!$G$4*data!E955^6+constants!$H$4*data!E955^7)</f>
        <v>55728.657285305038</v>
      </c>
      <c r="L955" s="4">
        <f>F955/(constants!$A$4+constants!$B$4*data!F955+constants!$C$4*data!F955^2+constants!$D$4*data!F955^3+constants!$E$4*data!F955^4+constants!$F$4*data!F955^5+constants!$G$4*data!F955^6+constants!$H$4*data!F955^7)</f>
        <v>7321.059735310675</v>
      </c>
      <c r="M955" s="4"/>
      <c r="N955" s="4"/>
      <c r="O955" s="4">
        <f t="shared" si="254"/>
        <v>68508.197249566161</v>
      </c>
      <c r="P955" s="4">
        <f t="shared" si="255"/>
        <v>11145.731457061007</v>
      </c>
      <c r="Q955" s="4">
        <f t="shared" si="255"/>
        <v>11145.731457061007</v>
      </c>
      <c r="R955" s="4">
        <f t="shared" si="256"/>
        <v>1220.176622551779</v>
      </c>
      <c r="S955" s="4"/>
      <c r="T955" s="4"/>
      <c r="U955" s="4">
        <f t="shared" si="257"/>
        <v>1</v>
      </c>
      <c r="V955" s="4"/>
      <c r="W955" s="4"/>
      <c r="X955">
        <f>IF(front!E955&gt;$X$2,O955,P955)</f>
        <v>68508.197249566161</v>
      </c>
      <c r="Y955">
        <f t="shared" si="261"/>
        <v>68240.38881634931</v>
      </c>
      <c r="Z955">
        <f>SUMPRODUCT($B$7:$B$456,Y$7:Y$456,EXP(constants!$B$32+constants!$A$32*ABS($A$7:$A$456-$A955)))</f>
        <v>6.1598535749429414E-5</v>
      </c>
      <c r="AA955">
        <f t="shared" si="252"/>
        <v>68240.388754750777</v>
      </c>
      <c r="AB955">
        <f t="shared" si="258"/>
        <v>68236.231145731028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1.5505046630055558E-5</v>
      </c>
      <c r="AL955" s="17">
        <f t="shared" si="253"/>
        <v>2.2722601130976413E-10</v>
      </c>
      <c r="AQ955">
        <f t="shared" si="260"/>
        <v>2.2722601130976413E-10</v>
      </c>
    </row>
    <row r="956" spans="1:43" x14ac:dyDescent="0.2">
      <c r="A956">
        <f>front!A956</f>
        <v>630.66999999999996</v>
      </c>
      <c r="B956" s="1">
        <f t="shared" si="259"/>
        <v>0.45999999999992269</v>
      </c>
      <c r="C956">
        <f>front!D956-front!B956</f>
        <v>39738.670000000006</v>
      </c>
      <c r="D956" s="2">
        <f>front!E956-front!C956</f>
        <v>52291.6</v>
      </c>
      <c r="E956" s="2">
        <f>IF(front!F956-front!C956&gt;0,front!F956-front!C956,0)</f>
        <v>52291.6</v>
      </c>
      <c r="F956" s="2">
        <f>front!I956-front!H956</f>
        <v>7242.1000000000022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41214.469537592318</v>
      </c>
      <c r="J956" s="4">
        <f>D956/(constants!$A$4+constants!$B$4*data!D956+constants!$C$4*data!D956^2+constants!$D$4*data!D956^3+constants!$E$4*data!D956^4+constants!$F$4*data!D956^5+constants!$G$4*data!D956^6+constants!$H$4*data!D956^7)</f>
        <v>55018.137378616586</v>
      </c>
      <c r="K956" s="4">
        <f>E956/(constants!$A$4+constants!$B$4*data!E956+constants!$C$4*data!E956^2+constants!$D$4*data!E956^3+constants!$E$4*data!E956^4+constants!$F$4*data!E956^5+constants!$G$4*data!E956^6+constants!$H$4*data!E956^7)</f>
        <v>55018.137378616586</v>
      </c>
      <c r="L956" s="4">
        <f>F956/(constants!$A$4+constants!$B$4*data!F956+constants!$C$4*data!F956^2+constants!$D$4*data!F956^3+constants!$E$4*data!F956^4+constants!$F$4*data!F956^5+constants!$G$4*data!F956^6+constants!$H$4*data!F956^7)</f>
        <v>7230.8544529190076</v>
      </c>
      <c r="M956" s="4"/>
      <c r="N956" s="4"/>
      <c r="O956" s="4">
        <f t="shared" si="254"/>
        <v>68690.782562653869</v>
      </c>
      <c r="P956" s="4">
        <f t="shared" si="255"/>
        <v>11003.627475723317</v>
      </c>
      <c r="Q956" s="4">
        <f t="shared" si="255"/>
        <v>11003.627475723317</v>
      </c>
      <c r="R956" s="4">
        <f t="shared" si="256"/>
        <v>1205.1424088198346</v>
      </c>
      <c r="S956" s="4"/>
      <c r="T956" s="4"/>
      <c r="U956" s="4">
        <f t="shared" si="257"/>
        <v>1</v>
      </c>
      <c r="V956" s="4"/>
      <c r="W956" s="4"/>
      <c r="X956">
        <f>IF(front!E956&gt;$X$2,O956,P956)</f>
        <v>68690.782562653869</v>
      </c>
      <c r="Y956">
        <f t="shared" si="261"/>
        <v>68422.974129437018</v>
      </c>
      <c r="Z956">
        <f>SUMPRODUCT($B$7:$B$456,Y$7:Y$456,EXP(constants!$B$32+constants!$A$32*ABS($A$7:$A$456-$A956)))</f>
        <v>6.0007724761226819E-5</v>
      </c>
      <c r="AA956">
        <f t="shared" si="252"/>
        <v>68422.9740694293</v>
      </c>
      <c r="AB956">
        <f t="shared" si="258"/>
        <v>68418.816460409551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1.5529570161314293E-5</v>
      </c>
      <c r="AL956" s="17">
        <f t="shared" si="253"/>
        <v>2.269780590300105E-10</v>
      </c>
      <c r="AQ956">
        <f t="shared" si="260"/>
        <v>2.269780590300105E-10</v>
      </c>
    </row>
    <row r="957" spans="1:43" x14ac:dyDescent="0.2">
      <c r="A957">
        <f>front!A957</f>
        <v>631.12</v>
      </c>
      <c r="B957" s="1">
        <f t="shared" si="259"/>
        <v>0.45000000000004547</v>
      </c>
      <c r="C957">
        <f>front!D957-front!B957</f>
        <v>39729.800000000003</v>
      </c>
      <c r="D957" s="2">
        <f>front!E957-front!C957</f>
        <v>52620.1</v>
      </c>
      <c r="E957" s="2">
        <f>IF(front!F957-front!C957&gt;0,front!F957-front!C957,0)</f>
        <v>52620.1</v>
      </c>
      <c r="F957" s="2">
        <f>front!I957-front!H957</f>
        <v>6554.7000000000007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41204.816043056264</v>
      </c>
      <c r="J957" s="4">
        <f>D957/(constants!$A$4+constants!$B$4*data!D957+constants!$C$4*data!D957^2+constants!$D$4*data!D957^3+constants!$E$4*data!D957^4+constants!$F$4*data!D957^5+constants!$G$4*data!D957^6+constants!$H$4*data!D957^7)</f>
        <v>55381.706337583099</v>
      </c>
      <c r="K957" s="4">
        <f>E957/(constants!$A$4+constants!$B$4*data!E957+constants!$C$4*data!E957^2+constants!$D$4*data!E957^3+constants!$E$4*data!E957^4+constants!$F$4*data!E957^5+constants!$G$4*data!E957^6+constants!$H$4*data!E957^7)</f>
        <v>55381.706337583099</v>
      </c>
      <c r="L957" s="4">
        <f>F957/(constants!$A$4+constants!$B$4*data!F957+constants!$C$4*data!F957^2+constants!$D$4*data!F957^3+constants!$E$4*data!F957^4+constants!$F$4*data!F957^5+constants!$G$4*data!F957^6+constants!$H$4*data!F957^7)</f>
        <v>6543.0365863481338</v>
      </c>
      <c r="M957" s="4"/>
      <c r="N957" s="4"/>
      <c r="O957" s="4">
        <f t="shared" si="254"/>
        <v>68674.693405093771</v>
      </c>
      <c r="P957" s="4">
        <f t="shared" si="255"/>
        <v>11076.341267516618</v>
      </c>
      <c r="Q957" s="4">
        <f t="shared" si="255"/>
        <v>11076.341267516618</v>
      </c>
      <c r="R957" s="4">
        <f t="shared" si="256"/>
        <v>1090.506097724689</v>
      </c>
      <c r="S957" s="4"/>
      <c r="T957" s="4"/>
      <c r="U957" s="4">
        <f t="shared" si="257"/>
        <v>1</v>
      </c>
      <c r="V957" s="4"/>
      <c r="W957" s="4"/>
      <c r="X957">
        <f>IF(front!E957&gt;$X$2,O957,P957)</f>
        <v>68674.693405093771</v>
      </c>
      <c r="Y957">
        <f t="shared" si="261"/>
        <v>68406.88497187692</v>
      </c>
      <c r="Z957">
        <f>SUMPRODUCT($B$7:$B$456,Y$7:Y$456,EXP(constants!$B$32+constants!$A$32*ABS($A$7:$A$456-$A957)))</f>
        <v>5.8491257577796555E-5</v>
      </c>
      <c r="AA957">
        <f t="shared" si="252"/>
        <v>68406.884913385657</v>
      </c>
      <c r="AB957">
        <f t="shared" si="258"/>
        <v>68402.727304365908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1.5553520551724283E-5</v>
      </c>
      <c r="AL957" s="17">
        <f t="shared" si="253"/>
        <v>2.2738158498442732E-10</v>
      </c>
      <c r="AQ957">
        <f t="shared" si="260"/>
        <v>2.2738158498442732E-10</v>
      </c>
    </row>
    <row r="958" spans="1:43" x14ac:dyDescent="0.2">
      <c r="A958">
        <f>front!A958</f>
        <v>631.57000000000005</v>
      </c>
      <c r="B958" s="1">
        <f t="shared" si="259"/>
        <v>0.45000000000004547</v>
      </c>
      <c r="C958">
        <f>front!D958-front!B958</f>
        <v>39891.539999999994</v>
      </c>
      <c r="D958" s="2">
        <f>front!E958-front!C958</f>
        <v>52177.7</v>
      </c>
      <c r="E958" s="2">
        <f>IF(front!F958-front!C958&gt;0,front!F958-front!C958,0)</f>
        <v>52177.7</v>
      </c>
      <c r="F958" s="2">
        <f>front!I958-front!H958</f>
        <v>6633.9000000000015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41380.872244254511</v>
      </c>
      <c r="J958" s="4">
        <f>D958/(constants!$A$4+constants!$B$4*data!D958+constants!$C$4*data!D958^2+constants!$D$4*data!D958^3+constants!$E$4*data!D958^4+constants!$F$4*data!D958^5+constants!$G$4*data!D958^6+constants!$H$4*data!D958^7)</f>
        <v>54892.099721911334</v>
      </c>
      <c r="K958" s="4">
        <f>E958/(constants!$A$4+constants!$B$4*data!E958+constants!$C$4*data!E958^2+constants!$D$4*data!E958^3+constants!$E$4*data!E958^4+constants!$F$4*data!E958^5+constants!$G$4*data!E958^6+constants!$H$4*data!E958^7)</f>
        <v>54892.099721911334</v>
      </c>
      <c r="L958" s="4">
        <f>F958/(constants!$A$4+constants!$B$4*data!F958+constants!$C$4*data!F958^2+constants!$D$4*data!F958^3+constants!$E$4*data!F958^4+constants!$F$4*data!F958^5+constants!$G$4*data!F958^6+constants!$H$4*data!F958^7)</f>
        <v>6622.2520360178087</v>
      </c>
      <c r="M958" s="4"/>
      <c r="N958" s="4"/>
      <c r="O958" s="4">
        <f t="shared" si="254"/>
        <v>68968.120407090857</v>
      </c>
      <c r="P958" s="4">
        <f t="shared" si="255"/>
        <v>10978.419944382267</v>
      </c>
      <c r="Q958" s="4">
        <f t="shared" si="255"/>
        <v>10978.419944382267</v>
      </c>
      <c r="R958" s="4">
        <f t="shared" si="256"/>
        <v>1103.7086726696348</v>
      </c>
      <c r="S958" s="4"/>
      <c r="T958" s="4"/>
      <c r="U958" s="4">
        <f t="shared" si="257"/>
        <v>1</v>
      </c>
      <c r="V958" s="4"/>
      <c r="W958" s="4"/>
      <c r="X958">
        <f>IF(front!E958&gt;$X$2,O958,P958)</f>
        <v>68968.120407090857</v>
      </c>
      <c r="Y958">
        <f t="shared" si="261"/>
        <v>68700.311973874006</v>
      </c>
      <c r="Z958">
        <f>SUMPRODUCT($B$7:$B$456,Y$7:Y$456,EXP(constants!$B$32+constants!$A$32*ABS($A$7:$A$456-$A958)))</f>
        <v>5.7013113339080035E-5</v>
      </c>
      <c r="AA958">
        <f t="shared" si="252"/>
        <v>68700.311916860897</v>
      </c>
      <c r="AB958">
        <f t="shared" si="258"/>
        <v>68696.154307841149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1.5577431289685738E-5</v>
      </c>
      <c r="AL958" s="17">
        <f t="shared" si="253"/>
        <v>2.2675841823517756E-10</v>
      </c>
      <c r="AQ958">
        <f t="shared" si="260"/>
        <v>2.2675841823517756E-10</v>
      </c>
    </row>
    <row r="959" spans="1:43" x14ac:dyDescent="0.2">
      <c r="A959">
        <f>front!A959</f>
        <v>632.03</v>
      </c>
      <c r="B959" s="1">
        <f t="shared" si="259"/>
        <v>0.45999999999992269</v>
      </c>
      <c r="C959">
        <f>front!D959-front!B959</f>
        <v>39881.86</v>
      </c>
      <c r="D959" s="2">
        <f>front!E959-front!C959</f>
        <v>52417.3</v>
      </c>
      <c r="E959" s="2">
        <f>IF(front!F959-front!C959&gt;0,front!F959-front!C959,0)</f>
        <v>52417.3</v>
      </c>
      <c r="F959" s="2">
        <f>front!I959-front!H959</f>
        <v>6346.9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41370.333673758825</v>
      </c>
      <c r="J959" s="4">
        <f>D959/(constants!$A$4+constants!$B$4*data!D959+constants!$C$4*data!D959^2+constants!$D$4*data!D959^3+constants!$E$4*data!D959^4+constants!$F$4*data!D959^5+constants!$G$4*data!D959^6+constants!$H$4*data!D959^7)</f>
        <v>55157.245207639637</v>
      </c>
      <c r="K959" s="4">
        <f>E959/(constants!$A$4+constants!$B$4*data!E959+constants!$C$4*data!E959^2+constants!$D$4*data!E959^3+constants!$E$4*data!E959^4+constants!$F$4*data!E959^5+constants!$G$4*data!E959^6+constants!$H$4*data!E959^7)</f>
        <v>55157.245207639637</v>
      </c>
      <c r="L959" s="4">
        <f>F959/(constants!$A$4+constants!$B$4*data!F959+constants!$C$4*data!F959^2+constants!$D$4*data!F959^3+constants!$E$4*data!F959^4+constants!$F$4*data!F959^5+constants!$G$4*data!F959^6+constants!$H$4*data!F959^7)</f>
        <v>6335.2332884950592</v>
      </c>
      <c r="M959" s="4"/>
      <c r="N959" s="4"/>
      <c r="O959" s="4">
        <f t="shared" si="254"/>
        <v>68950.556122931375</v>
      </c>
      <c r="P959" s="4">
        <f t="shared" si="255"/>
        <v>11031.449041527927</v>
      </c>
      <c r="Q959" s="4">
        <f t="shared" si="255"/>
        <v>11031.449041527927</v>
      </c>
      <c r="R959" s="4">
        <f t="shared" si="256"/>
        <v>1055.8722147491765</v>
      </c>
      <c r="S959" s="4"/>
      <c r="T959" s="4"/>
      <c r="U959" s="4">
        <f t="shared" si="257"/>
        <v>1</v>
      </c>
      <c r="V959" s="4"/>
      <c r="W959" s="4"/>
      <c r="X959">
        <f>IF(front!E959&gt;$X$2,O959,P959)</f>
        <v>68950.556122931375</v>
      </c>
      <c r="Y959">
        <f t="shared" si="261"/>
        <v>68682.747689714524</v>
      </c>
      <c r="Z959">
        <f>SUMPRODUCT($B$7:$B$456,Y$7:Y$456,EXP(constants!$B$32+constants!$A$32*ABS($A$7:$A$456-$A959)))</f>
        <v>5.5540723028693686E-5</v>
      </c>
      <c r="AA959">
        <f t="shared" si="252"/>
        <v>68682.747634173807</v>
      </c>
      <c r="AB959">
        <f t="shared" si="258"/>
        <v>68678.590025154059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1.5601832320432304E-5</v>
      </c>
      <c r="AL959" s="17">
        <f t="shared" si="253"/>
        <v>2.2717170394322326E-10</v>
      </c>
      <c r="AQ959">
        <f t="shared" si="260"/>
        <v>2.2717170394322326E-10</v>
      </c>
    </row>
    <row r="960" spans="1:43" x14ac:dyDescent="0.2">
      <c r="A960">
        <f>front!A960</f>
        <v>632.48</v>
      </c>
      <c r="B960" s="1">
        <f t="shared" si="259"/>
        <v>0.45000000000004547</v>
      </c>
      <c r="C960">
        <f>front!D960-front!B960</f>
        <v>40006.800000000003</v>
      </c>
      <c r="D960" s="2">
        <f>front!E960-front!C960</f>
        <v>52036.2</v>
      </c>
      <c r="E960" s="2">
        <f>IF(front!F960-front!C960&gt;0,front!F960-front!C960,0)</f>
        <v>52036.2</v>
      </c>
      <c r="F960" s="2">
        <f>front!I960-front!H960</f>
        <v>5525.1999999999989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41506.372420628541</v>
      </c>
      <c r="J960" s="4">
        <f>D960/(constants!$A$4+constants!$B$4*data!D960+constants!$C$4*data!D960^2+constants!$D$4*data!D960^3+constants!$E$4*data!D960^4+constants!$F$4*data!D960^5+constants!$G$4*data!D960^6+constants!$H$4*data!D960^7)</f>
        <v>54735.535620540591</v>
      </c>
      <c r="K960" s="4">
        <f>E960/(constants!$A$4+constants!$B$4*data!E960+constants!$C$4*data!E960^2+constants!$D$4*data!E960^3+constants!$E$4*data!E960^4+constants!$F$4*data!E960^5+constants!$G$4*data!E960^6+constants!$H$4*data!E960^7)</f>
        <v>54735.535620540591</v>
      </c>
      <c r="L960" s="4">
        <f>F960/(constants!$A$4+constants!$B$4*data!F960+constants!$C$4*data!F960^2+constants!$D$4*data!F960^3+constants!$E$4*data!F960^4+constants!$F$4*data!F960^5+constants!$G$4*data!F960^6+constants!$H$4*data!F960^7)</f>
        <v>5513.9916504192306</v>
      </c>
      <c r="M960" s="4"/>
      <c r="N960" s="4"/>
      <c r="O960" s="4">
        <f t="shared" si="254"/>
        <v>69177.287367714234</v>
      </c>
      <c r="P960" s="4">
        <f t="shared" si="255"/>
        <v>10947.107124108117</v>
      </c>
      <c r="Q960" s="4">
        <f t="shared" si="255"/>
        <v>10947.107124108117</v>
      </c>
      <c r="R960" s="4">
        <f t="shared" si="256"/>
        <v>918.99860840320514</v>
      </c>
      <c r="S960" s="4"/>
      <c r="T960" s="4"/>
      <c r="U960" s="4">
        <f t="shared" si="257"/>
        <v>1</v>
      </c>
      <c r="V960" s="4"/>
      <c r="W960" s="4"/>
      <c r="X960">
        <f>IF(front!E960&gt;$X$2,O960,P960)</f>
        <v>69177.287367714234</v>
      </c>
      <c r="Y960">
        <f t="shared" si="261"/>
        <v>68909.478934497383</v>
      </c>
      <c r="Z960">
        <f>SUMPRODUCT($B$7:$B$456,Y$7:Y$456,EXP(constants!$B$32+constants!$A$32*ABS($A$7:$A$456-$A960)))</f>
        <v>5.4137142337172051E-5</v>
      </c>
      <c r="AA960">
        <f t="shared" si="252"/>
        <v>68909.478880360242</v>
      </c>
      <c r="AB960">
        <f t="shared" si="258"/>
        <v>68905.321271340494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1.5625662659248804E-5</v>
      </c>
      <c r="AL960" s="17">
        <f t="shared" si="253"/>
        <v>2.2677004287835636E-10</v>
      </c>
      <c r="AQ960">
        <f t="shared" si="260"/>
        <v>2.2677004287835636E-10</v>
      </c>
    </row>
    <row r="961" spans="1:43" x14ac:dyDescent="0.2">
      <c r="A961">
        <f>front!A961</f>
        <v>632.92999999999995</v>
      </c>
      <c r="B961" s="1">
        <f t="shared" si="259"/>
        <v>0.44999999999993179</v>
      </c>
      <c r="C961">
        <f>front!D961-front!B961</f>
        <v>40057.339999999997</v>
      </c>
      <c r="D961" s="2">
        <f>front!E961-front!C961</f>
        <v>52910.2</v>
      </c>
      <c r="E961" s="2">
        <f>IF(front!F961-front!C961&gt;0,front!F961-front!C961,0)</f>
        <v>52910.2</v>
      </c>
      <c r="F961" s="2">
        <f>front!I961-front!H961</f>
        <v>5380.6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41561.412569808956</v>
      </c>
      <c r="J961" s="4">
        <f>D961/(constants!$A$4+constants!$B$4*data!D961+constants!$C$4*data!D961^2+constants!$D$4*data!D961^3+constants!$E$4*data!D961^4+constants!$F$4*data!D961^5+constants!$G$4*data!D961^6+constants!$H$4*data!D961^7)</f>
        <v>55702.859524915766</v>
      </c>
      <c r="K961" s="4">
        <f>E961/(constants!$A$4+constants!$B$4*data!E961+constants!$C$4*data!E961^2+constants!$D$4*data!E961^3+constants!$E$4*data!E961^4+constants!$F$4*data!E961^5+constants!$G$4*data!E961^6+constants!$H$4*data!E961^7)</f>
        <v>55702.859524915766</v>
      </c>
      <c r="L961" s="4">
        <f>F961/(constants!$A$4+constants!$B$4*data!F961+constants!$C$4*data!F961^2+constants!$D$4*data!F961^3+constants!$E$4*data!F961^4+constants!$F$4*data!F961^5+constants!$G$4*data!F961^6+constants!$H$4*data!F961^7)</f>
        <v>5369.5403257359121</v>
      </c>
      <c r="M961" s="4"/>
      <c r="N961" s="4"/>
      <c r="O961" s="4">
        <f t="shared" si="254"/>
        <v>69269.020949681581</v>
      </c>
      <c r="P961" s="4">
        <f t="shared" si="255"/>
        <v>11140.571904983153</v>
      </c>
      <c r="Q961" s="4">
        <f t="shared" si="255"/>
        <v>11140.571904983153</v>
      </c>
      <c r="R961" s="4">
        <f t="shared" si="256"/>
        <v>894.92338762265194</v>
      </c>
      <c r="S961" s="4"/>
      <c r="T961" s="4"/>
      <c r="U961" s="4">
        <f t="shared" si="257"/>
        <v>1</v>
      </c>
      <c r="V961" s="4"/>
      <c r="W961" s="4"/>
      <c r="X961">
        <f>IF(front!E961&gt;$X$2,O961,P961)</f>
        <v>69269.020949681581</v>
      </c>
      <c r="Y961">
        <f t="shared" si="261"/>
        <v>69001.21251646473</v>
      </c>
      <c r="Z961">
        <f>SUMPRODUCT($B$7:$B$456,Y$7:Y$456,EXP(constants!$B$32+constants!$A$32*ABS($A$7:$A$456-$A961)))</f>
        <v>5.2769031813307633E-5</v>
      </c>
      <c r="AA961">
        <f t="shared" si="252"/>
        <v>69001.212463695701</v>
      </c>
      <c r="AB961">
        <f t="shared" si="258"/>
        <v>68997.054854675953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1.5649453136925798E-5</v>
      </c>
      <c r="AL961" s="17">
        <f t="shared" si="253"/>
        <v>2.268133497855413E-10</v>
      </c>
      <c r="AQ961">
        <f t="shared" si="260"/>
        <v>2.268133497855413E-10</v>
      </c>
    </row>
    <row r="962" spans="1:43" x14ac:dyDescent="0.2">
      <c r="A962">
        <f>front!A962</f>
        <v>633.39</v>
      </c>
      <c r="B962" s="1">
        <f t="shared" si="259"/>
        <v>0.46000000000003638</v>
      </c>
      <c r="C962">
        <f>front!D962-front!B962</f>
        <v>40133.660000000003</v>
      </c>
      <c r="D962" s="2">
        <f>front!E962-front!C962</f>
        <v>52750.3</v>
      </c>
      <c r="E962" s="2">
        <f>IF(front!F962-front!C962&gt;0,front!F962-front!C962,0)</f>
        <v>52750.3</v>
      </c>
      <c r="F962" s="2">
        <f>front!I962-front!H962</f>
        <v>5526.1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41644.539691866754</v>
      </c>
      <c r="J962" s="4">
        <f>D962/(constants!$A$4+constants!$B$4*data!D962+constants!$C$4*data!D962^2+constants!$D$4*data!D962^3+constants!$E$4*data!D962^4+constants!$F$4*data!D962^5+constants!$G$4*data!D962^6+constants!$H$4*data!D962^7)</f>
        <v>55525.833138176029</v>
      </c>
      <c r="K962" s="4">
        <f>E962/(constants!$A$4+constants!$B$4*data!E962+constants!$C$4*data!E962^2+constants!$D$4*data!E962^3+constants!$E$4*data!E962^4+constants!$F$4*data!E962^5+constants!$G$4*data!E962^6+constants!$H$4*data!E962^7)</f>
        <v>55525.833138176029</v>
      </c>
      <c r="L962" s="4">
        <f>F962/(constants!$A$4+constants!$B$4*data!F962+constants!$C$4*data!F962^2+constants!$D$4*data!F962^3+constants!$E$4*data!F962^4+constants!$F$4*data!F962^5+constants!$G$4*data!F962^6+constants!$H$4*data!F962^7)</f>
        <v>5514.8907824120406</v>
      </c>
      <c r="M962" s="4"/>
      <c r="N962" s="4"/>
      <c r="O962" s="4">
        <f t="shared" si="254"/>
        <v>69407.566153111256</v>
      </c>
      <c r="P962" s="4">
        <f t="shared" si="255"/>
        <v>11105.166627635206</v>
      </c>
      <c r="Q962" s="4">
        <f t="shared" si="255"/>
        <v>11105.166627635206</v>
      </c>
      <c r="R962" s="4">
        <f t="shared" si="256"/>
        <v>919.14846373534021</v>
      </c>
      <c r="S962" s="4"/>
      <c r="T962" s="4"/>
      <c r="U962" s="4">
        <f t="shared" si="257"/>
        <v>1</v>
      </c>
      <c r="V962" s="4"/>
      <c r="W962" s="4"/>
      <c r="X962">
        <f>IF(front!E962&gt;$X$2,O962,P962)</f>
        <v>69407.566153111256</v>
      </c>
      <c r="Y962">
        <f t="shared" si="261"/>
        <v>69139.757719894405</v>
      </c>
      <c r="Z962">
        <f>SUMPRODUCT($B$7:$B$456,Y$7:Y$456,EXP(constants!$B$32+constants!$A$32*ABS($A$7:$A$456-$A962)))</f>
        <v>5.1406246892787507E-5</v>
      </c>
      <c r="AA962">
        <f t="shared" si="252"/>
        <v>69139.757668488164</v>
      </c>
      <c r="AB962">
        <f t="shared" si="258"/>
        <v>69135.600059468416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1.5673731022420149E-5</v>
      </c>
      <c r="AL962" s="17">
        <f t="shared" si="253"/>
        <v>2.2670998745853171E-10</v>
      </c>
      <c r="AQ962">
        <f t="shared" si="260"/>
        <v>2.2670998745853171E-10</v>
      </c>
    </row>
    <row r="963" spans="1:43" x14ac:dyDescent="0.2">
      <c r="A963">
        <f>front!A963</f>
        <v>633.84</v>
      </c>
      <c r="B963" s="1">
        <f t="shared" si="259"/>
        <v>0.45000000000004547</v>
      </c>
      <c r="C963">
        <f>front!D963-front!B963</f>
        <v>40242.14</v>
      </c>
      <c r="D963" s="2">
        <f>front!E963-front!C963</f>
        <v>52911.8</v>
      </c>
      <c r="E963" s="2">
        <f>IF(front!F963-front!C963&gt;0,front!F963-front!C963,0)</f>
        <v>52911.8</v>
      </c>
      <c r="F963" s="2">
        <f>front!I963-front!H963</f>
        <v>5963.7000000000007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41762.718950913157</v>
      </c>
      <c r="J963" s="4">
        <f>D963/(constants!$A$4+constants!$B$4*data!D963+constants!$C$4*data!D963^2+constants!$D$4*data!D963^3+constants!$E$4*data!D963^4+constants!$F$4*data!D963^5+constants!$G$4*data!D963^6+constants!$H$4*data!D963^7)</f>
        <v>55704.631026942829</v>
      </c>
      <c r="K963" s="4">
        <f>E963/(constants!$A$4+constants!$B$4*data!E963+constants!$C$4*data!E963^2+constants!$D$4*data!E963^3+constants!$E$4*data!E963^4+constants!$F$4*data!E963^5+constants!$G$4*data!E963^6+constants!$H$4*data!E963^7)</f>
        <v>55704.631026942829</v>
      </c>
      <c r="L963" s="4">
        <f>F963/(constants!$A$4+constants!$B$4*data!F963+constants!$C$4*data!F963^2+constants!$D$4*data!F963^3+constants!$E$4*data!F963^4+constants!$F$4*data!F963^5+constants!$G$4*data!F963^6+constants!$H$4*data!F963^7)</f>
        <v>5952.1594018236447</v>
      </c>
      <c r="M963" s="4"/>
      <c r="N963" s="4"/>
      <c r="O963" s="4">
        <f t="shared" si="254"/>
        <v>69604.531584855256</v>
      </c>
      <c r="P963" s="4">
        <f t="shared" si="255"/>
        <v>11140.926205388565</v>
      </c>
      <c r="Q963" s="4">
        <f t="shared" si="255"/>
        <v>11140.926205388565</v>
      </c>
      <c r="R963" s="4">
        <f t="shared" si="256"/>
        <v>992.0265669706074</v>
      </c>
      <c r="S963" s="4"/>
      <c r="T963" s="4"/>
      <c r="U963" s="4">
        <f t="shared" si="257"/>
        <v>1</v>
      </c>
      <c r="V963" s="4"/>
      <c r="W963" s="4"/>
      <c r="X963">
        <f>IF(front!E963&gt;$X$2,O963,P963)</f>
        <v>69604.531584855256</v>
      </c>
      <c r="Y963">
        <f t="shared" si="261"/>
        <v>69336.723151638405</v>
      </c>
      <c r="Z963">
        <f>SUMPRODUCT($B$7:$B$456,Y$7:Y$456,EXP(constants!$B$32+constants!$A$32*ABS($A$7:$A$456-$A963)))</f>
        <v>5.0107149372486304E-5</v>
      </c>
      <c r="AA963">
        <f t="shared" si="252"/>
        <v>69336.723101531257</v>
      </c>
      <c r="AB963">
        <f t="shared" si="258"/>
        <v>69332.565492511509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1.5697440688257478E-5</v>
      </c>
      <c r="AL963" s="17">
        <f t="shared" si="253"/>
        <v>2.2640790192529268E-10</v>
      </c>
      <c r="AQ963">
        <f t="shared" si="260"/>
        <v>2.2640790192529268E-10</v>
      </c>
    </row>
    <row r="964" spans="1:43" x14ac:dyDescent="0.2">
      <c r="A964">
        <f>front!A964</f>
        <v>634.29</v>
      </c>
      <c r="B964" s="1">
        <f t="shared" si="259"/>
        <v>0.44999999999993179</v>
      </c>
      <c r="C964">
        <f>front!D964-front!B964</f>
        <v>40285.670000000006</v>
      </c>
      <c r="D964" s="2">
        <f>front!E964-front!C964</f>
        <v>52836.5</v>
      </c>
      <c r="E964" s="2">
        <f>IF(front!F964-front!C964&gt;0,front!F964-front!C964,0)</f>
        <v>52836.5</v>
      </c>
      <c r="F964" s="2">
        <f>front!I964-front!H964</f>
        <v>5479.4000000000015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41810.148805781049</v>
      </c>
      <c r="J964" s="4">
        <f>D964/(constants!$A$4+constants!$B$4*data!D964+constants!$C$4*data!D964^2+constants!$D$4*data!D964^3+constants!$E$4*data!D964^4+constants!$F$4*data!D964^5+constants!$G$4*data!D964^6+constants!$H$4*data!D964^7)</f>
        <v>55621.26255632691</v>
      </c>
      <c r="K964" s="4">
        <f>E964/(constants!$A$4+constants!$B$4*data!E964+constants!$C$4*data!E964^2+constants!$D$4*data!E964^3+constants!$E$4*data!E964^4+constants!$F$4*data!E964^5+constants!$G$4*data!E964^6+constants!$H$4*data!E964^7)</f>
        <v>55621.26255632691</v>
      </c>
      <c r="L964" s="4">
        <f>F964/(constants!$A$4+constants!$B$4*data!F964+constants!$C$4*data!F964^2+constants!$D$4*data!F964^3+constants!$E$4*data!F964^4+constants!$F$4*data!F964^5+constants!$G$4*data!F964^6+constants!$H$4*data!F964^7)</f>
        <v>5468.2367715900946</v>
      </c>
      <c r="M964" s="4"/>
      <c r="N964" s="4"/>
      <c r="O964" s="4">
        <f t="shared" si="254"/>
        <v>69683.58134296842</v>
      </c>
      <c r="P964" s="4">
        <f t="shared" si="255"/>
        <v>11124.252511265382</v>
      </c>
      <c r="Q964" s="4">
        <f t="shared" si="255"/>
        <v>11124.252511265382</v>
      </c>
      <c r="R964" s="4">
        <f t="shared" si="256"/>
        <v>911.37279526501584</v>
      </c>
      <c r="S964" s="4"/>
      <c r="T964" s="4"/>
      <c r="U964" s="4">
        <f t="shared" si="257"/>
        <v>1</v>
      </c>
      <c r="V964" s="4"/>
      <c r="W964" s="4"/>
      <c r="X964">
        <f>IF(front!E964&gt;$X$2,O964,P964)</f>
        <v>69683.58134296842</v>
      </c>
      <c r="Y964">
        <f t="shared" si="261"/>
        <v>69415.772909751569</v>
      </c>
      <c r="Z964">
        <f>SUMPRODUCT($B$7:$B$456,Y$7:Y$456,EXP(constants!$B$32+constants!$A$32*ABS($A$7:$A$456-$A964)))</f>
        <v>4.8840881604779E-5</v>
      </c>
      <c r="AA964">
        <f t="shared" si="252"/>
        <v>69415.772860910685</v>
      </c>
      <c r="AB964">
        <f t="shared" si="258"/>
        <v>69411.615251890937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1.5721110293462393E-5</v>
      </c>
      <c r="AL964" s="17">
        <f t="shared" si="253"/>
        <v>2.2649105969384733E-10</v>
      </c>
      <c r="AQ964">
        <f t="shared" si="260"/>
        <v>2.2649105969384733E-10</v>
      </c>
    </row>
    <row r="965" spans="1:43" x14ac:dyDescent="0.2">
      <c r="A965">
        <f>front!A965</f>
        <v>634.75</v>
      </c>
      <c r="B965" s="1">
        <f t="shared" si="259"/>
        <v>0.46000000000003638</v>
      </c>
      <c r="C965">
        <f>front!D965-front!B965</f>
        <v>40332.400000000001</v>
      </c>
      <c r="D965" s="2">
        <f>front!E965-front!C965</f>
        <v>53132.3</v>
      </c>
      <c r="E965" s="2">
        <f>IF(front!F965-front!C965&gt;0,front!F965-front!C965,0)</f>
        <v>53132.3</v>
      </c>
      <c r="F965" s="2">
        <f>front!I965-front!H965</f>
        <v>5013.1000000000022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41861.070317907892</v>
      </c>
      <c r="J965" s="4">
        <f>D965/(constants!$A$4+constants!$B$4*data!D965+constants!$C$4*data!D965^2+constants!$D$4*data!D965^3+constants!$E$4*data!D965^4+constants!$F$4*data!D965^5+constants!$G$4*data!D965^6+constants!$H$4*data!D965^7)</f>
        <v>55948.792173089605</v>
      </c>
      <c r="K965" s="4">
        <f>E965/(constants!$A$4+constants!$B$4*data!E965+constants!$C$4*data!E965^2+constants!$D$4*data!E965^3+constants!$E$4*data!E965^4+constants!$F$4*data!E965^5+constants!$G$4*data!E965^6+constants!$H$4*data!E965^7)</f>
        <v>55948.792173089605</v>
      </c>
      <c r="L965" s="4">
        <f>F965/(constants!$A$4+constants!$B$4*data!F965+constants!$C$4*data!F965^2+constants!$D$4*data!F965^3+constants!$E$4*data!F965^4+constants!$F$4*data!F965^5+constants!$G$4*data!F965^6+constants!$H$4*data!F965^7)</f>
        <v>5002.4950000256631</v>
      </c>
      <c r="M965" s="4"/>
      <c r="N965" s="4"/>
      <c r="O965" s="4">
        <f t="shared" si="254"/>
        <v>69768.450529846494</v>
      </c>
      <c r="P965" s="4">
        <f t="shared" si="255"/>
        <v>11189.758434617921</v>
      </c>
      <c r="Q965" s="4">
        <f t="shared" si="255"/>
        <v>11189.758434617921</v>
      </c>
      <c r="R965" s="4">
        <f t="shared" si="256"/>
        <v>833.74916667094396</v>
      </c>
      <c r="S965" s="4"/>
      <c r="T965" s="4"/>
      <c r="U965" s="4">
        <f t="shared" si="257"/>
        <v>1</v>
      </c>
      <c r="V965" s="4"/>
      <c r="W965" s="4"/>
      <c r="X965">
        <f>IF(front!E965&gt;$X$2,O965,P965)</f>
        <v>69768.450529846494</v>
      </c>
      <c r="Y965">
        <f t="shared" si="261"/>
        <v>69500.642096629643</v>
      </c>
      <c r="Z965">
        <f>SUMPRODUCT($B$7:$B$456,Y$7:Y$456,EXP(constants!$B$32+constants!$A$32*ABS($A$7:$A$456-$A965)))</f>
        <v>4.7579543000133287E-5</v>
      </c>
      <c r="AA965">
        <f t="shared" si="252"/>
        <v>69500.642049050104</v>
      </c>
      <c r="AB965">
        <f t="shared" si="258"/>
        <v>69496.484440030355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1.5745264417379823E-5</v>
      </c>
      <c r="AL965" s="17">
        <f t="shared" si="253"/>
        <v>2.2656202747876646E-10</v>
      </c>
      <c r="AQ965">
        <f t="shared" si="260"/>
        <v>2.2656202747876646E-10</v>
      </c>
    </row>
    <row r="966" spans="1:43" x14ac:dyDescent="0.2">
      <c r="A966">
        <f>front!A966</f>
        <v>635.20000000000005</v>
      </c>
      <c r="B966" s="1">
        <f t="shared" si="259"/>
        <v>0.45000000000004547</v>
      </c>
      <c r="C966">
        <f>front!D966-front!B966</f>
        <v>40400.47</v>
      </c>
      <c r="D966" s="2">
        <f>front!E966-front!C966</f>
        <v>52840.3</v>
      </c>
      <c r="E966" s="2">
        <f>IF(front!F966-front!C966&gt;0,front!F966-front!C966,0)</f>
        <v>52840.3</v>
      </c>
      <c r="F966" s="2">
        <f>front!I966-front!H966</f>
        <v>5122.8999999999978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41935.255140772613</v>
      </c>
      <c r="J966" s="4">
        <f>D966/(constants!$A$4+constants!$B$4*data!D966+constants!$C$4*data!D966^2+constants!$D$4*data!D966^3+constants!$E$4*data!D966^4+constants!$F$4*data!D966^5+constants!$G$4*data!D966^6+constants!$H$4*data!D966^7)</f>
        <v>55625.469592093068</v>
      </c>
      <c r="K966" s="4">
        <f>E966/(constants!$A$4+constants!$B$4*data!E966+constants!$C$4*data!E966^2+constants!$D$4*data!E966^3+constants!$E$4*data!E966^4+constants!$F$4*data!E966^5+constants!$G$4*data!E966^6+constants!$H$4*data!E966^7)</f>
        <v>55625.469592093068</v>
      </c>
      <c r="L966" s="4">
        <f>F966/(constants!$A$4+constants!$B$4*data!F966+constants!$C$4*data!F966^2+constants!$D$4*data!F966^3+constants!$E$4*data!F966^4+constants!$F$4*data!F966^5+constants!$G$4*data!F966^6+constants!$H$4*data!F966^7)</f>
        <v>5112.1482617841502</v>
      </c>
      <c r="M966" s="4"/>
      <c r="N966" s="4"/>
      <c r="O966" s="4">
        <f t="shared" si="254"/>
        <v>69892.091901287684</v>
      </c>
      <c r="P966" s="4">
        <f t="shared" si="255"/>
        <v>11125.093918418614</v>
      </c>
      <c r="Q966" s="4">
        <f t="shared" si="255"/>
        <v>11125.093918418614</v>
      </c>
      <c r="R966" s="4">
        <f t="shared" si="256"/>
        <v>852.02471029735841</v>
      </c>
      <c r="S966" s="4"/>
      <c r="T966" s="4"/>
      <c r="U966" s="4">
        <f t="shared" si="257"/>
        <v>1</v>
      </c>
      <c r="V966" s="4"/>
      <c r="W966" s="4"/>
      <c r="X966">
        <f>IF(front!E966&gt;$X$2,O966,P966)</f>
        <v>69892.091901287684</v>
      </c>
      <c r="Y966">
        <f t="shared" si="261"/>
        <v>69624.283468070833</v>
      </c>
      <c r="Z966">
        <f>SUMPRODUCT($B$7:$B$456,Y$7:Y$456,EXP(constants!$B$32+constants!$A$32*ABS($A$7:$A$456-$A966)))</f>
        <v>4.6377150877295642E-5</v>
      </c>
      <c r="AA966">
        <f t="shared" si="252"/>
        <v>69624.283421693675</v>
      </c>
      <c r="AB966">
        <f t="shared" si="258"/>
        <v>69620.125812673927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1.5768852816535403E-5</v>
      </c>
      <c r="AL966" s="17">
        <f t="shared" si="253"/>
        <v>2.264984820476262E-10</v>
      </c>
      <c r="AQ966">
        <f t="shared" si="260"/>
        <v>2.264984820476262E-10</v>
      </c>
    </row>
    <row r="967" spans="1:43" x14ac:dyDescent="0.2">
      <c r="A967">
        <f>front!A967</f>
        <v>635.65</v>
      </c>
      <c r="B967" s="1">
        <f t="shared" si="259"/>
        <v>0.44999999999993179</v>
      </c>
      <c r="C967">
        <f>front!D967-front!B967</f>
        <v>40436.6</v>
      </c>
      <c r="D967" s="2">
        <f>front!E967-front!C967</f>
        <v>52914.7</v>
      </c>
      <c r="E967" s="2">
        <f>IF(front!F967-front!C967&gt;0,front!F967-front!C967,0)</f>
        <v>52914.7</v>
      </c>
      <c r="F967" s="2">
        <f>front!I967-front!H967</f>
        <v>5511.3000000000011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41974.635168672474</v>
      </c>
      <c r="J967" s="4">
        <f>D967/(constants!$A$4+constants!$B$4*data!D967+constants!$C$4*data!D967^2+constants!$D$4*data!D967^3+constants!$E$4*data!D967^4+constants!$F$4*data!D967^5+constants!$G$4*data!D967^6+constants!$H$4*data!D967^7)</f>
        <v>55707.841881116852</v>
      </c>
      <c r="K967" s="4">
        <f>E967/(constants!$A$4+constants!$B$4*data!E967+constants!$C$4*data!E967^2+constants!$D$4*data!E967^3+constants!$E$4*data!E967^4+constants!$F$4*data!E967^5+constants!$G$4*data!E967^6+constants!$H$4*data!E967^7)</f>
        <v>55707.841881116852</v>
      </c>
      <c r="L967" s="4">
        <f>F967/(constants!$A$4+constants!$B$4*data!F967+constants!$C$4*data!F967^2+constants!$D$4*data!F967^3+constants!$E$4*data!F967^4+constants!$F$4*data!F967^5+constants!$G$4*data!F967^6+constants!$H$4*data!F967^7)</f>
        <v>5500.1051479947837</v>
      </c>
      <c r="M967" s="4"/>
      <c r="N967" s="4"/>
      <c r="O967" s="4">
        <f t="shared" si="254"/>
        <v>69957.725281120787</v>
      </c>
      <c r="P967" s="4">
        <f t="shared" si="255"/>
        <v>11141.568376223371</v>
      </c>
      <c r="Q967" s="4">
        <f t="shared" si="255"/>
        <v>11141.568376223371</v>
      </c>
      <c r="R967" s="4">
        <f t="shared" si="256"/>
        <v>916.68419133246391</v>
      </c>
      <c r="S967" s="4"/>
      <c r="T967" s="4"/>
      <c r="U967" s="4">
        <f t="shared" si="257"/>
        <v>1</v>
      </c>
      <c r="V967" s="4"/>
      <c r="W967" s="4"/>
      <c r="X967">
        <f>IF(front!E967&gt;$X$2,O967,P967)</f>
        <v>69957.725281120787</v>
      </c>
      <c r="Y967">
        <f t="shared" si="261"/>
        <v>69689.916847903936</v>
      </c>
      <c r="Z967">
        <f>SUMPRODUCT($B$7:$B$456,Y$7:Y$456,EXP(constants!$B$32+constants!$A$32*ABS($A$7:$A$456-$A967)))</f>
        <v>4.5205144645660607E-5</v>
      </c>
      <c r="AA967">
        <f t="shared" ref="AA967:AA1030" si="262">Y967-Z967</f>
        <v>69689.91680269879</v>
      </c>
      <c r="AB967">
        <f t="shared" si="258"/>
        <v>69685.759193679041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1.5792400964649887E-5</v>
      </c>
      <c r="AL967" s="17">
        <f t="shared" ref="AL967:AL1030" si="263">IF(AB967=0,0,AI967/AB967)</f>
        <v>2.2662307403091853E-10</v>
      </c>
      <c r="AQ967">
        <f t="shared" si="260"/>
        <v>2.2662307403091853E-10</v>
      </c>
    </row>
    <row r="968" spans="1:43" x14ac:dyDescent="0.2">
      <c r="A968">
        <f>front!A968</f>
        <v>636.11</v>
      </c>
      <c r="B968" s="1">
        <f t="shared" si="259"/>
        <v>0.46000000000003638</v>
      </c>
      <c r="C968">
        <f>front!D968-front!B968</f>
        <v>40553.269999999997</v>
      </c>
      <c r="D968" s="2">
        <f>front!E968-front!C968</f>
        <v>53284.800000000003</v>
      </c>
      <c r="E968" s="2">
        <f>IF(front!F968-front!C968&gt;0,front!F968-front!C968,0)</f>
        <v>53284.800000000003</v>
      </c>
      <c r="F968" s="2">
        <f>front!I968-front!H968</f>
        <v>6232.5999999999985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42101.820943239778</v>
      </c>
      <c r="J968" s="4">
        <f>D968/(constants!$A$4+constants!$B$4*data!D968+constants!$C$4*data!D968^2+constants!$D$4*data!D968^3+constants!$E$4*data!D968^4+constants!$F$4*data!D968^5+constants!$G$4*data!D968^6+constants!$H$4*data!D968^7)</f>
        <v>56117.688147152818</v>
      </c>
      <c r="K968" s="4">
        <f>E968/(constants!$A$4+constants!$B$4*data!E968+constants!$C$4*data!E968^2+constants!$D$4*data!E968^3+constants!$E$4*data!E968^4+constants!$F$4*data!E968^5+constants!$G$4*data!E968^6+constants!$H$4*data!E968^7)</f>
        <v>56117.688147152818</v>
      </c>
      <c r="L968" s="4">
        <f>F968/(constants!$A$4+constants!$B$4*data!F968+constants!$C$4*data!F968^2+constants!$D$4*data!F968^3+constants!$E$4*data!F968^4+constants!$F$4*data!F968^5+constants!$G$4*data!F968^6+constants!$H$4*data!F968^7)</f>
        <v>6220.9535647458697</v>
      </c>
      <c r="M968" s="4"/>
      <c r="N968" s="4"/>
      <c r="O968" s="4">
        <f t="shared" ref="O968:O1031" si="264">I968*1000/O$4</f>
        <v>70169.701572066304</v>
      </c>
      <c r="P968" s="4">
        <f t="shared" ref="P968:Q1031" si="265">J968*1000/P$4</f>
        <v>11223.537629430564</v>
      </c>
      <c r="Q968" s="4">
        <f t="shared" si="265"/>
        <v>11223.537629430564</v>
      </c>
      <c r="R968" s="4">
        <f t="shared" ref="R968:R1031" si="266">L968*1000/R$4</f>
        <v>1036.8255941243117</v>
      </c>
      <c r="S968" s="4"/>
      <c r="T968" s="4"/>
      <c r="U968" s="4">
        <f t="shared" ref="U968:U1031" si="267">Q968/P968</f>
        <v>1</v>
      </c>
      <c r="V968" s="4"/>
      <c r="W968" s="4"/>
      <c r="X968">
        <f>IF(front!E968&gt;$X$2,O968,P968)</f>
        <v>70169.701572066304</v>
      </c>
      <c r="Y968">
        <f t="shared" si="261"/>
        <v>69901.893138849453</v>
      </c>
      <c r="Z968">
        <f>SUMPRODUCT($B$7:$B$456,Y$7:Y$456,EXP(constants!$B$32+constants!$A$32*ABS($A$7:$A$456-$A968)))</f>
        <v>4.4037700647995648E-5</v>
      </c>
      <c r="AA968">
        <f t="shared" si="262"/>
        <v>69901.893094811749</v>
      </c>
      <c r="AB968">
        <f t="shared" ref="AB968:AB1031" si="268">IF((AA968-$AA$3)&gt;0,AA968-$AA$3,0)</f>
        <v>69897.735485792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1.581643073873112E-5</v>
      </c>
      <c r="AL968" s="17">
        <f t="shared" si="263"/>
        <v>2.2627958729716073E-10</v>
      </c>
      <c r="AQ968">
        <f t="shared" si="260"/>
        <v>2.2627958729716073E-10</v>
      </c>
    </row>
    <row r="969" spans="1:43" x14ac:dyDescent="0.2">
      <c r="A969">
        <f>front!A969</f>
        <v>636.55999999999995</v>
      </c>
      <c r="B969" s="1">
        <f t="shared" ref="B969:B1032" si="269">A969-A968</f>
        <v>0.44999999999993179</v>
      </c>
      <c r="C969">
        <f>front!D969-front!B969</f>
        <v>40610.400000000001</v>
      </c>
      <c r="D969" s="2">
        <f>front!E969-front!C969</f>
        <v>52605.7</v>
      </c>
      <c r="E969" s="2">
        <f>IF(front!F969-front!C969&gt;0,front!F969-front!C969,0)</f>
        <v>52605.7</v>
      </c>
      <c r="F969" s="2">
        <f>front!I969-front!H969</f>
        <v>6494.5000000000018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42164.11181733993</v>
      </c>
      <c r="J969" s="4">
        <f>D969/(constants!$A$4+constants!$B$4*data!D969+constants!$C$4*data!D969^2+constants!$D$4*data!D969^3+constants!$E$4*data!D969^4+constants!$F$4*data!D969^5+constants!$G$4*data!D969^6+constants!$H$4*data!D969^7)</f>
        <v>55365.767031584124</v>
      </c>
      <c r="K969" s="4">
        <f>E969/(constants!$A$4+constants!$B$4*data!E969+constants!$C$4*data!E969^2+constants!$D$4*data!E969^3+constants!$E$4*data!E969^4+constants!$F$4*data!E969^5+constants!$G$4*data!E969^6+constants!$H$4*data!E969^7)</f>
        <v>55365.767031584124</v>
      </c>
      <c r="L969" s="4">
        <f>F969/(constants!$A$4+constants!$B$4*data!F969+constants!$C$4*data!F969^2+constants!$D$4*data!F969^3+constants!$E$4*data!F969^4+constants!$F$4*data!F969^5+constants!$G$4*data!F969^6+constants!$H$4*data!F969^7)</f>
        <v>6482.8301581613432</v>
      </c>
      <c r="M969" s="4"/>
      <c r="N969" s="4"/>
      <c r="O969" s="4">
        <f t="shared" si="264"/>
        <v>70273.519695566545</v>
      </c>
      <c r="P969" s="4">
        <f t="shared" si="265"/>
        <v>11073.153406316824</v>
      </c>
      <c r="Q969" s="4">
        <f t="shared" si="265"/>
        <v>11073.153406316824</v>
      </c>
      <c r="R969" s="4">
        <f t="shared" si="266"/>
        <v>1080.4716930268905</v>
      </c>
      <c r="S969" s="4"/>
      <c r="T969" s="4"/>
      <c r="U969" s="4">
        <f t="shared" si="267"/>
        <v>1</v>
      </c>
      <c r="V969" s="4"/>
      <c r="W969" s="4"/>
      <c r="X969">
        <f>IF(front!E969&gt;$X$2,O969,P969)</f>
        <v>70273.519695566545</v>
      </c>
      <c r="Y969">
        <f t="shared" si="261"/>
        <v>70005.711262349694</v>
      </c>
      <c r="Z969">
        <f>SUMPRODUCT($B$7:$B$456,Y$7:Y$456,EXP(constants!$B$32+constants!$A$32*ABS($A$7:$A$456-$A969)))</f>
        <v>4.292481512980412E-5</v>
      </c>
      <c r="AA969">
        <f t="shared" si="262"/>
        <v>70005.711219424877</v>
      </c>
      <c r="AB969">
        <f t="shared" si="268"/>
        <v>70001.553610405128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1.5839897304848868E-5</v>
      </c>
      <c r="AL969" s="17">
        <f t="shared" si="263"/>
        <v>2.26279225072719E-10</v>
      </c>
      <c r="AQ969">
        <f t="shared" si="260"/>
        <v>2.26279225072719E-10</v>
      </c>
    </row>
    <row r="970" spans="1:43" x14ac:dyDescent="0.2">
      <c r="A970">
        <f>front!A970</f>
        <v>637.01</v>
      </c>
      <c r="B970" s="1">
        <f t="shared" si="269"/>
        <v>0.45000000000004547</v>
      </c>
      <c r="C970">
        <f>front!D970-front!B970</f>
        <v>40673.340000000004</v>
      </c>
      <c r="D970" s="2">
        <f>front!E970-front!C970</f>
        <v>52689.7</v>
      </c>
      <c r="E970" s="2">
        <f>IF(front!F970-front!C970&gt;0,front!F970-front!C970,0)</f>
        <v>52689.7</v>
      </c>
      <c r="F970" s="2">
        <f>front!I970-front!H970</f>
        <v>5549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42232.746341726444</v>
      </c>
      <c r="J970" s="4">
        <f>D970/(constants!$A$4+constants!$B$4*data!D970+constants!$C$4*data!D970^2+constants!$D$4*data!D970^3+constants!$E$4*data!D970^4+constants!$F$4*data!D970^5+constants!$G$4*data!D970^6+constants!$H$4*data!D970^7)</f>
        <v>55458.749064108386</v>
      </c>
      <c r="K970" s="4">
        <f>E970/(constants!$A$4+constants!$B$4*data!E970+constants!$C$4*data!E970^2+constants!$D$4*data!E970^3+constants!$E$4*data!E970^4+constants!$F$4*data!E970^5+constants!$G$4*data!E970^6+constants!$H$4*data!E970^7)</f>
        <v>55458.749064108386</v>
      </c>
      <c r="L970" s="4">
        <f>F970/(constants!$A$4+constants!$B$4*data!F970+constants!$C$4*data!F970^2+constants!$D$4*data!F970^3+constants!$E$4*data!F970^4+constants!$F$4*data!F970^5+constants!$G$4*data!F970^6+constants!$H$4*data!F970^7)</f>
        <v>5537.7689405692909</v>
      </c>
      <c r="M970" s="4"/>
      <c r="N970" s="4"/>
      <c r="O970" s="4">
        <f t="shared" si="264"/>
        <v>70387.910569544081</v>
      </c>
      <c r="P970" s="4">
        <f t="shared" si="265"/>
        <v>11091.749812821678</v>
      </c>
      <c r="Q970" s="4">
        <f t="shared" si="265"/>
        <v>11091.749812821678</v>
      </c>
      <c r="R970" s="4">
        <f t="shared" si="266"/>
        <v>922.96149009488181</v>
      </c>
      <c r="S970" s="4"/>
      <c r="T970" s="4"/>
      <c r="U970" s="4">
        <f t="shared" si="267"/>
        <v>1</v>
      </c>
      <c r="V970" s="4"/>
      <c r="W970" s="4"/>
      <c r="X970">
        <f>IF(front!E970&gt;$X$2,O970,P970)</f>
        <v>70387.910569544081</v>
      </c>
      <c r="Y970">
        <f t="shared" si="261"/>
        <v>70120.10213632723</v>
      </c>
      <c r="Z970">
        <f>SUMPRODUCT($B$7:$B$456,Y$7:Y$456,EXP(constants!$B$32+constants!$A$32*ABS($A$7:$A$456-$A970)))</f>
        <v>4.1840053563552945E-5</v>
      </c>
      <c r="AA970">
        <f t="shared" si="262"/>
        <v>70120.102094487171</v>
      </c>
      <c r="AB970">
        <f t="shared" si="268"/>
        <v>70115.944485467422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1.5863323438490611E-5</v>
      </c>
      <c r="AL970" s="17">
        <f t="shared" si="263"/>
        <v>2.2624416678546664E-10</v>
      </c>
      <c r="AQ970">
        <f t="shared" si="260"/>
        <v>2.2624416678546664E-10</v>
      </c>
    </row>
    <row r="971" spans="1:43" x14ac:dyDescent="0.2">
      <c r="A971">
        <f>front!A971</f>
        <v>637.47</v>
      </c>
      <c r="B971" s="1">
        <f t="shared" si="269"/>
        <v>0.46000000000003638</v>
      </c>
      <c r="C971">
        <f>front!D971-front!B971</f>
        <v>40735.730000000003</v>
      </c>
      <c r="D971" s="2">
        <f>front!E971-front!C971</f>
        <v>53077.599999999999</v>
      </c>
      <c r="E971" s="2">
        <f>IF(front!F971-front!C971&gt;0,front!F971-front!C971,0)</f>
        <v>53077.599999999999</v>
      </c>
      <c r="F971" s="2">
        <f>front!I971-front!H971</f>
        <v>5009.7000000000007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42300.790188927123</v>
      </c>
      <c r="J971" s="4">
        <f>D971/(constants!$A$4+constants!$B$4*data!D971+constants!$C$4*data!D971^2+constants!$D$4*data!D971^3+constants!$E$4*data!D971^4+constants!$F$4*data!D971^5+constants!$G$4*data!D971^6+constants!$H$4*data!D971^7)</f>
        <v>55888.217571677742</v>
      </c>
      <c r="K971" s="4">
        <f>E971/(constants!$A$4+constants!$B$4*data!E971+constants!$C$4*data!E971^2+constants!$D$4*data!E971^3+constants!$E$4*data!E971^4+constants!$F$4*data!E971^5+constants!$G$4*data!E971^6+constants!$H$4*data!E971^7)</f>
        <v>55888.217571677742</v>
      </c>
      <c r="L971" s="4">
        <f>F971/(constants!$A$4+constants!$B$4*data!F971+constants!$C$4*data!F971^2+constants!$D$4*data!F971^3+constants!$E$4*data!F971^4+constants!$F$4*data!F971^5+constants!$G$4*data!F971^6+constants!$H$4*data!F971^7)</f>
        <v>4999.0996838557485</v>
      </c>
      <c r="M971" s="4"/>
      <c r="N971" s="4"/>
      <c r="O971" s="4">
        <f t="shared" si="264"/>
        <v>70501.316981545198</v>
      </c>
      <c r="P971" s="4">
        <f t="shared" si="265"/>
        <v>11177.643514335548</v>
      </c>
      <c r="Q971" s="4">
        <f t="shared" si="265"/>
        <v>11177.643514335548</v>
      </c>
      <c r="R971" s="4">
        <f t="shared" si="266"/>
        <v>833.18328064262482</v>
      </c>
      <c r="S971" s="4"/>
      <c r="T971" s="4"/>
      <c r="U971" s="4">
        <f t="shared" si="267"/>
        <v>1</v>
      </c>
      <c r="V971" s="4"/>
      <c r="W971" s="4"/>
      <c r="X971">
        <f>IF(front!E971&gt;$X$2,O971,P971)</f>
        <v>70501.316981545198</v>
      </c>
      <c r="Y971">
        <f t="shared" si="261"/>
        <v>70233.508548328347</v>
      </c>
      <c r="Z971">
        <f>SUMPRODUCT($B$7:$B$456,Y$7:Y$456,EXP(constants!$B$32+constants!$A$32*ABS($A$7:$A$456-$A971)))</f>
        <v>4.0759514616545294E-5</v>
      </c>
      <c r="AA971">
        <f t="shared" si="262"/>
        <v>70233.508507568826</v>
      </c>
      <c r="AB971">
        <f t="shared" si="268"/>
        <v>70229.350898549077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1.5887228302204329E-5</v>
      </c>
      <c r="AL971" s="17">
        <f t="shared" si="263"/>
        <v>2.2621921032923225E-10</v>
      </c>
      <c r="AQ971">
        <f t="shared" si="260"/>
        <v>2.2621921032923225E-10</v>
      </c>
    </row>
    <row r="972" spans="1:43" x14ac:dyDescent="0.2">
      <c r="A972">
        <f>front!A972</f>
        <v>637.91999999999996</v>
      </c>
      <c r="B972" s="1">
        <f t="shared" si="269"/>
        <v>0.44999999999993179</v>
      </c>
      <c r="C972">
        <f>front!D972-front!B972</f>
        <v>40774.53</v>
      </c>
      <c r="D972" s="2">
        <f>front!E972-front!C972</f>
        <v>52201.3</v>
      </c>
      <c r="E972" s="2">
        <f>IF(front!F972-front!C972&gt;0,front!F972-front!C972,0)</f>
        <v>52201.3</v>
      </c>
      <c r="F972" s="2">
        <f>front!I972-front!H972</f>
        <v>4823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42343.110837141336</v>
      </c>
      <c r="J972" s="4">
        <f>D972/(constants!$A$4+constants!$B$4*data!D972+constants!$C$4*data!D972^2+constants!$D$4*data!D972^3+constants!$E$4*data!D972^4+constants!$F$4*data!D972^5+constants!$G$4*data!D972^6+constants!$H$4*data!D972^7)</f>
        <v>54918.213754519311</v>
      </c>
      <c r="K972" s="4">
        <f>E972/(constants!$A$4+constants!$B$4*data!E972+constants!$C$4*data!E972^2+constants!$D$4*data!E972^3+constants!$E$4*data!E972^4+constants!$F$4*data!E972^5+constants!$G$4*data!E972^6+constants!$H$4*data!E972^7)</f>
        <v>54918.213754519311</v>
      </c>
      <c r="L972" s="4">
        <f>F972/(constants!$A$4+constants!$B$4*data!F972+constants!$C$4*data!F972^2+constants!$D$4*data!F972^3+constants!$E$4*data!F972^4+constants!$F$4*data!F972^5+constants!$G$4*data!F972^6+constants!$H$4*data!F972^7)</f>
        <v>4812.669194934082</v>
      </c>
      <c r="M972" s="4"/>
      <c r="N972" s="4"/>
      <c r="O972" s="4">
        <f t="shared" si="264"/>
        <v>70571.851395235557</v>
      </c>
      <c r="P972" s="4">
        <f t="shared" si="265"/>
        <v>10983.642750903862</v>
      </c>
      <c r="Q972" s="4">
        <f t="shared" si="265"/>
        <v>10983.642750903862</v>
      </c>
      <c r="R972" s="4">
        <f t="shared" si="266"/>
        <v>802.11153248901371</v>
      </c>
      <c r="S972" s="4"/>
      <c r="T972" s="4"/>
      <c r="U972" s="4">
        <f t="shared" si="267"/>
        <v>1</v>
      </c>
      <c r="V972" s="4"/>
      <c r="W972" s="4"/>
      <c r="X972">
        <f>IF(front!E972&gt;$X$2,O972,P972)</f>
        <v>70571.851395235557</v>
      </c>
      <c r="Y972">
        <f t="shared" si="261"/>
        <v>70304.042962018706</v>
      </c>
      <c r="Z972">
        <f>SUMPRODUCT($B$7:$B$456,Y$7:Y$456,EXP(constants!$B$32+constants!$A$32*ABS($A$7:$A$456-$A972)))</f>
        <v>3.9729472791522463E-5</v>
      </c>
      <c r="AA972">
        <f t="shared" si="262"/>
        <v>70304.042922289227</v>
      </c>
      <c r="AB972">
        <f t="shared" si="268"/>
        <v>70299.885313269479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1.5910572495925251E-5</v>
      </c>
      <c r="AL972" s="17">
        <f t="shared" si="263"/>
        <v>2.2632430230895477E-10</v>
      </c>
      <c r="AQ972">
        <f t="shared" si="260"/>
        <v>2.2632430230895477E-10</v>
      </c>
    </row>
    <row r="973" spans="1:43" x14ac:dyDescent="0.2">
      <c r="A973">
        <f>front!A973</f>
        <v>638.37</v>
      </c>
      <c r="B973" s="1">
        <f t="shared" si="269"/>
        <v>0.45000000000004547</v>
      </c>
      <c r="C973">
        <f>front!D973-front!B973</f>
        <v>40821.54</v>
      </c>
      <c r="D973" s="2">
        <f>front!E973-front!C973</f>
        <v>52106.3</v>
      </c>
      <c r="E973" s="2">
        <f>IF(front!F973-front!C973&gt;0,front!F973-front!C973,0)</f>
        <v>52106.3</v>
      </c>
      <c r="F973" s="2">
        <f>front!I973-front!H973</f>
        <v>5301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42394.391114483449</v>
      </c>
      <c r="J973" s="4">
        <f>D973/(constants!$A$4+constants!$B$4*data!D973+constants!$C$4*data!D973^2+constants!$D$4*data!D973^3+constants!$E$4*data!D973^4+constants!$F$4*data!D973^5+constants!$G$4*data!D973^6+constants!$H$4*data!D973^7)</f>
        <v>54813.096466177274</v>
      </c>
      <c r="K973" s="4">
        <f>E973/(constants!$A$4+constants!$B$4*data!E973+constants!$C$4*data!E973^2+constants!$D$4*data!E973^3+constants!$E$4*data!E973^4+constants!$F$4*data!E973^5+constants!$G$4*data!E973^6+constants!$H$4*data!E973^7)</f>
        <v>54813.096466177274</v>
      </c>
      <c r="L973" s="4">
        <f>F973/(constants!$A$4+constants!$B$4*data!F973+constants!$C$4*data!F973^2+constants!$D$4*data!F973^3+constants!$E$4*data!F973^4+constants!$F$4*data!F973^5+constants!$G$4*data!F973^6+constants!$H$4*data!F973^7)</f>
        <v>5290.0297510754299</v>
      </c>
      <c r="M973" s="4"/>
      <c r="N973" s="4"/>
      <c r="O973" s="4">
        <f t="shared" si="264"/>
        <v>70657.318524139075</v>
      </c>
      <c r="P973" s="4">
        <f t="shared" si="265"/>
        <v>10962.619293235455</v>
      </c>
      <c r="Q973" s="4">
        <f t="shared" si="265"/>
        <v>10962.619293235455</v>
      </c>
      <c r="R973" s="4">
        <f t="shared" si="266"/>
        <v>881.67162517923828</v>
      </c>
      <c r="S973" s="4"/>
      <c r="T973" s="4"/>
      <c r="U973" s="4">
        <f t="shared" si="267"/>
        <v>1</v>
      </c>
      <c r="V973" s="4"/>
      <c r="W973" s="4"/>
      <c r="X973">
        <f>IF(front!E973&gt;$X$2,O973,P973)</f>
        <v>70657.318524139075</v>
      </c>
      <c r="Y973">
        <f t="shared" si="261"/>
        <v>70389.510090922224</v>
      </c>
      <c r="Z973">
        <f>SUMPRODUCT($B$7:$B$456,Y$7:Y$456,EXP(constants!$B$32+constants!$A$32*ABS($A$7:$A$456-$A973)))</f>
        <v>3.8725461358943432E-5</v>
      </c>
      <c r="AA973">
        <f t="shared" si="262"/>
        <v>70389.510052196769</v>
      </c>
      <c r="AB973">
        <f t="shared" si="268"/>
        <v>70385.35244317702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1.5933876084590352E-5</v>
      </c>
      <c r="AL973" s="17">
        <f t="shared" si="263"/>
        <v>2.2638056827880447E-10</v>
      </c>
      <c r="AQ973">
        <f t="shared" ref="AQ973:AQ1036" si="270">AL973</f>
        <v>2.2638056827880447E-10</v>
      </c>
    </row>
    <row r="974" spans="1:43" x14ac:dyDescent="0.2">
      <c r="A974">
        <f>front!A974</f>
        <v>638.83000000000004</v>
      </c>
      <c r="B974" s="1">
        <f t="shared" si="269"/>
        <v>0.46000000000003638</v>
      </c>
      <c r="C974">
        <f>front!D974-front!B974</f>
        <v>40872.53</v>
      </c>
      <c r="D974" s="2">
        <f>front!E974-front!C974</f>
        <v>52886.3</v>
      </c>
      <c r="E974" s="2">
        <f>IF(front!F974-front!C974&gt;0,front!F974-front!C974,0)</f>
        <v>52886.3</v>
      </c>
      <c r="F974" s="2">
        <f>front!I974-front!H974</f>
        <v>5719.4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42450.018696403749</v>
      </c>
      <c r="J974" s="4">
        <f>D974/(constants!$A$4+constants!$B$4*data!D974+constants!$C$4*data!D974^2+constants!$D$4*data!D974^3+constants!$E$4*data!D974^4+constants!$F$4*data!D974^5+constants!$G$4*data!D974^6+constants!$H$4*data!D974^7)</f>
        <v>55676.398027534182</v>
      </c>
      <c r="K974" s="4">
        <f>E974/(constants!$A$4+constants!$B$4*data!E974+constants!$C$4*data!E974^2+constants!$D$4*data!E974^3+constants!$E$4*data!E974^4+constants!$F$4*data!E974^5+constants!$G$4*data!E974^6+constants!$H$4*data!E974^7)</f>
        <v>55676.398027534182</v>
      </c>
      <c r="L974" s="4">
        <f>F974/(constants!$A$4+constants!$B$4*data!F974+constants!$C$4*data!F974^2+constants!$D$4*data!F974^3+constants!$E$4*data!F974^4+constants!$F$4*data!F974^5+constants!$G$4*data!F974^6+constants!$H$4*data!F974^7)</f>
        <v>5708.0215454736135</v>
      </c>
      <c r="M974" s="4"/>
      <c r="N974" s="4"/>
      <c r="O974" s="4">
        <f t="shared" si="264"/>
        <v>70750.031160672908</v>
      </c>
      <c r="P974" s="4">
        <f t="shared" si="265"/>
        <v>11135.279605506836</v>
      </c>
      <c r="Q974" s="4">
        <f t="shared" si="265"/>
        <v>11135.279605506836</v>
      </c>
      <c r="R974" s="4">
        <f t="shared" si="266"/>
        <v>951.33692424560229</v>
      </c>
      <c r="S974" s="4"/>
      <c r="T974" s="4"/>
      <c r="U974" s="4">
        <f t="shared" si="267"/>
        <v>1</v>
      </c>
      <c r="V974" s="4"/>
      <c r="W974" s="4"/>
      <c r="X974">
        <f>IF(front!E974&gt;$X$2,O974,P974)</f>
        <v>70750.031160672908</v>
      </c>
      <c r="Y974">
        <f t="shared" si="261"/>
        <v>70482.222727456057</v>
      </c>
      <c r="Z974">
        <f>SUMPRODUCT($B$7:$B$456,Y$7:Y$456,EXP(constants!$B$32+constants!$A$32*ABS($A$7:$A$456-$A974)))</f>
        <v>3.7725358211952507E-5</v>
      </c>
      <c r="AA974">
        <f t="shared" si="262"/>
        <v>70482.222689730697</v>
      </c>
      <c r="AB974">
        <f t="shared" si="268"/>
        <v>70478.065080710949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1.5957655504754101E-5</v>
      </c>
      <c r="AL974" s="17">
        <f t="shared" si="263"/>
        <v>2.2642017039598794E-10</v>
      </c>
      <c r="AQ974">
        <f t="shared" si="270"/>
        <v>2.2642017039598794E-10</v>
      </c>
    </row>
    <row r="975" spans="1:43" x14ac:dyDescent="0.2">
      <c r="A975">
        <f>front!A975</f>
        <v>639.28</v>
      </c>
      <c r="B975" s="1">
        <f t="shared" si="269"/>
        <v>0.44999999999993179</v>
      </c>
      <c r="C975">
        <f>front!D975-front!B975</f>
        <v>40931.129999999997</v>
      </c>
      <c r="D975" s="2">
        <f>front!E975-front!C975</f>
        <v>52567.4</v>
      </c>
      <c r="E975" s="2">
        <f>IF(front!F975-front!C975&gt;0,front!F975-front!C975,0)</f>
        <v>52567.4</v>
      </c>
      <c r="F975" s="2">
        <f>front!I975-front!H975</f>
        <v>5144.8000000000011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42513.95581434467</v>
      </c>
      <c r="J975" s="4">
        <f>D975/(constants!$A$4+constants!$B$4*data!D975+constants!$C$4*data!D975^2+constants!$D$4*data!D975^3+constants!$E$4*data!D975^4+constants!$F$4*data!D975^5+constants!$G$4*data!D975^6+constants!$H$4*data!D975^7)</f>
        <v>55323.373840959037</v>
      </c>
      <c r="K975" s="4">
        <f>E975/(constants!$A$4+constants!$B$4*data!E975+constants!$C$4*data!E975^2+constants!$D$4*data!E975^3+constants!$E$4*data!E975^4+constants!$F$4*data!E975^5+constants!$G$4*data!E975^6+constants!$H$4*data!E975^7)</f>
        <v>55323.373840959037</v>
      </c>
      <c r="L975" s="4">
        <f>F975/(constants!$A$4+constants!$B$4*data!F975+constants!$C$4*data!F975^2+constants!$D$4*data!F975^3+constants!$E$4*data!F975^4+constants!$F$4*data!F975^5+constants!$G$4*data!F975^6+constants!$H$4*data!F975^7)</f>
        <v>5134.0200657282894</v>
      </c>
      <c r="M975" s="4"/>
      <c r="N975" s="4"/>
      <c r="O975" s="4">
        <f t="shared" si="264"/>
        <v>70856.593023907772</v>
      </c>
      <c r="P975" s="4">
        <f t="shared" si="265"/>
        <v>11064.674768191808</v>
      </c>
      <c r="Q975" s="4">
        <f t="shared" si="265"/>
        <v>11064.674768191808</v>
      </c>
      <c r="R975" s="4">
        <f t="shared" si="266"/>
        <v>855.67001095471483</v>
      </c>
      <c r="S975" s="4"/>
      <c r="T975" s="4"/>
      <c r="U975" s="4">
        <f t="shared" si="267"/>
        <v>1</v>
      </c>
      <c r="V975" s="4"/>
      <c r="W975" s="4"/>
      <c r="X975">
        <f>IF(front!E975&gt;$X$2,O975,P975)</f>
        <v>70856.593023907772</v>
      </c>
      <c r="Y975">
        <f t="shared" si="261"/>
        <v>70588.784590690921</v>
      </c>
      <c r="Z975">
        <f>SUMPRODUCT($B$7:$B$456,Y$7:Y$456,EXP(constants!$B$32+constants!$A$32*ABS($A$7:$A$456-$A975)))</f>
        <v>3.6771993158716431E-5</v>
      </c>
      <c r="AA975">
        <f t="shared" si="262"/>
        <v>70588.784553918929</v>
      </c>
      <c r="AB975">
        <f t="shared" si="268"/>
        <v>70584.626944899181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1.5980876813361035E-5</v>
      </c>
      <c r="AL975" s="17">
        <f t="shared" si="263"/>
        <v>2.2640732840929037E-10</v>
      </c>
      <c r="AQ975">
        <f t="shared" si="270"/>
        <v>2.2640732840929037E-10</v>
      </c>
    </row>
    <row r="976" spans="1:43" x14ac:dyDescent="0.2">
      <c r="A976">
        <f>front!A976</f>
        <v>639.73</v>
      </c>
      <c r="B976" s="1">
        <f t="shared" si="269"/>
        <v>0.45000000000004547</v>
      </c>
      <c r="C976">
        <f>front!D976-front!B976</f>
        <v>41029.26</v>
      </c>
      <c r="D976" s="2">
        <f>front!E976-front!C976</f>
        <v>53164.1</v>
      </c>
      <c r="E976" s="2">
        <f>IF(front!F976-front!C976&gt;0,front!F976-front!C976,0)</f>
        <v>53164.1</v>
      </c>
      <c r="F976" s="2">
        <f>front!I976-front!H976</f>
        <v>4853.7999999999993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42621.040880960827</v>
      </c>
      <c r="J976" s="4">
        <f>D976/(constants!$A$4+constants!$B$4*data!D976+constants!$C$4*data!D976^2+constants!$D$4*data!D976^3+constants!$E$4*data!D976^4+constants!$F$4*data!D976^5+constants!$G$4*data!D976^6+constants!$H$4*data!D976^7)</f>
        <v>55984.008929556869</v>
      </c>
      <c r="K976" s="4">
        <f>E976/(constants!$A$4+constants!$B$4*data!E976+constants!$C$4*data!E976^2+constants!$D$4*data!E976^3+constants!$E$4*data!E976^4+constants!$F$4*data!E976^5+constants!$G$4*data!E976^6+constants!$H$4*data!E976^7)</f>
        <v>55984.008929556869</v>
      </c>
      <c r="L976" s="4">
        <f>F976/(constants!$A$4+constants!$B$4*data!F976+constants!$C$4*data!F976^2+constants!$D$4*data!F976^3+constants!$E$4*data!F976^4+constants!$F$4*data!F976^5+constants!$G$4*data!F976^6+constants!$H$4*data!F976^7)</f>
        <v>4843.4231102962331</v>
      </c>
      <c r="M976" s="4"/>
      <c r="N976" s="4"/>
      <c r="O976" s="4">
        <f t="shared" si="264"/>
        <v>71035.068134934714</v>
      </c>
      <c r="P976" s="4">
        <f t="shared" si="265"/>
        <v>11196.801785911373</v>
      </c>
      <c r="Q976" s="4">
        <f t="shared" si="265"/>
        <v>11196.801785911373</v>
      </c>
      <c r="R976" s="4">
        <f t="shared" si="266"/>
        <v>807.2371850493721</v>
      </c>
      <c r="S976" s="4"/>
      <c r="T976" s="4"/>
      <c r="U976" s="4">
        <f t="shared" si="267"/>
        <v>1</v>
      </c>
      <c r="V976" s="4"/>
      <c r="W976" s="4"/>
      <c r="X976">
        <f>IF(front!E976&gt;$X$2,O976,P976)</f>
        <v>71035.068134934714</v>
      </c>
      <c r="Y976">
        <f t="shared" si="261"/>
        <v>70767.259701717863</v>
      </c>
      <c r="Z976">
        <f>SUMPRODUCT($B$7:$B$456,Y$7:Y$456,EXP(constants!$B$32+constants!$A$32*ABS($A$7:$A$456-$A976)))</f>
        <v>3.584272078392802E-5</v>
      </c>
      <c r="AA976">
        <f t="shared" si="262"/>
        <v>70767.259665875143</v>
      </c>
      <c r="AB976">
        <f t="shared" si="268"/>
        <v>70763.102056855394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1.6004057353063364E-5</v>
      </c>
      <c r="AL976" s="17">
        <f t="shared" si="263"/>
        <v>2.2616387478610996E-10</v>
      </c>
      <c r="AQ976">
        <f t="shared" si="270"/>
        <v>2.2616387478610996E-10</v>
      </c>
    </row>
    <row r="977" spans="1:43" x14ac:dyDescent="0.2">
      <c r="A977">
        <f>front!A977</f>
        <v>640.17999999999995</v>
      </c>
      <c r="B977" s="1">
        <f t="shared" si="269"/>
        <v>0.44999999999993179</v>
      </c>
      <c r="C977">
        <f>front!D977-front!B977</f>
        <v>41129.47</v>
      </c>
      <c r="D977" s="2">
        <f>front!E977-front!C977</f>
        <v>53396.4</v>
      </c>
      <c r="E977" s="2">
        <f>IF(front!F977-front!C977&gt;0,front!F977-front!C977,0)</f>
        <v>53396.4</v>
      </c>
      <c r="F977" s="2">
        <f>front!I977-front!H977</f>
        <v>4757.6999999999989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42730.418513808523</v>
      </c>
      <c r="J977" s="4">
        <f>D977/(constants!$A$4+constants!$B$4*data!D977+constants!$C$4*data!D977^2+constants!$D$4*data!D977^3+constants!$E$4*data!D977^4+constants!$F$4*data!D977^5+constants!$G$4*data!D977^6+constants!$H$4*data!D977^7)</f>
        <v>56241.304246812782</v>
      </c>
      <c r="K977" s="4">
        <f>E977/(constants!$A$4+constants!$B$4*data!E977+constants!$C$4*data!E977^2+constants!$D$4*data!E977^3+constants!$E$4*data!E977^4+constants!$F$4*data!E977^5+constants!$G$4*data!E977^6+constants!$H$4*data!E977^7)</f>
        <v>56241.304246812782</v>
      </c>
      <c r="L977" s="4">
        <f>F977/(constants!$A$4+constants!$B$4*data!F977+constants!$C$4*data!F977^2+constants!$D$4*data!F977^3+constants!$E$4*data!F977^4+constants!$F$4*data!F977^5+constants!$G$4*data!F977^6+constants!$H$4*data!F977^7)</f>
        <v>4747.4689341715957</v>
      </c>
      <c r="M977" s="4"/>
      <c r="N977" s="4"/>
      <c r="O977" s="4">
        <f t="shared" si="264"/>
        <v>71217.364189680884</v>
      </c>
      <c r="P977" s="4">
        <f t="shared" si="265"/>
        <v>11248.260849362556</v>
      </c>
      <c r="Q977" s="4">
        <f t="shared" si="265"/>
        <v>11248.260849362556</v>
      </c>
      <c r="R977" s="4">
        <f t="shared" si="266"/>
        <v>791.24482236193262</v>
      </c>
      <c r="S977" s="4"/>
      <c r="T977" s="4"/>
      <c r="U977" s="4">
        <f t="shared" si="267"/>
        <v>1</v>
      </c>
      <c r="V977" s="4"/>
      <c r="W977" s="4"/>
      <c r="X977">
        <f>IF(front!E977&gt;$X$2,O977,P977)</f>
        <v>71217.364189680884</v>
      </c>
      <c r="Y977">
        <f t="shared" si="261"/>
        <v>70949.555756464033</v>
      </c>
      <c r="Z977">
        <f>SUMPRODUCT($B$7:$B$456,Y$7:Y$456,EXP(constants!$B$32+constants!$A$32*ABS($A$7:$A$456-$A977)))</f>
        <v>3.4936932236704389E-5</v>
      </c>
      <c r="AA977">
        <f t="shared" si="262"/>
        <v>70949.555721527096</v>
      </c>
      <c r="AB977">
        <f t="shared" si="268"/>
        <v>70945.398112507348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1.6027197071554233E-5</v>
      </c>
      <c r="AL977" s="17">
        <f t="shared" si="263"/>
        <v>2.2590890315588647E-10</v>
      </c>
      <c r="AQ977">
        <f t="shared" si="270"/>
        <v>2.2590890315588647E-10</v>
      </c>
    </row>
    <row r="978" spans="1:43" x14ac:dyDescent="0.2">
      <c r="A978">
        <f>front!A978</f>
        <v>640.64</v>
      </c>
      <c r="B978" s="1">
        <f t="shared" si="269"/>
        <v>0.46000000000003638</v>
      </c>
      <c r="C978">
        <f>front!D978-front!B978</f>
        <v>41216.07</v>
      </c>
      <c r="D978" s="2">
        <f>front!E978-front!C978</f>
        <v>52441.9</v>
      </c>
      <c r="E978" s="2">
        <f>IF(front!F978-front!C978&gt;0,front!F978-front!C978,0)</f>
        <v>52441.9</v>
      </c>
      <c r="F978" s="2">
        <f>front!I978-front!H978</f>
        <v>4794.8999999999978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42824.959486038017</v>
      </c>
      <c r="J978" s="4">
        <f>D978/(constants!$A$4+constants!$B$4*data!D978+constants!$C$4*data!D978^2+constants!$D$4*data!D978^3+constants!$E$4*data!D978^4+constants!$F$4*data!D978^5+constants!$G$4*data!D978^6+constants!$H$4*data!D978^7)</f>
        <v>55184.470776113718</v>
      </c>
      <c r="K978" s="4">
        <f>E978/(constants!$A$4+constants!$B$4*data!E978+constants!$C$4*data!E978^2+constants!$D$4*data!E978^3+constants!$E$4*data!E978^4+constants!$F$4*data!E978^5+constants!$G$4*data!E978^6+constants!$H$4*data!E978^7)</f>
        <v>55184.470776113718</v>
      </c>
      <c r="L978" s="4">
        <f>F978/(constants!$A$4+constants!$B$4*data!F978+constants!$C$4*data!F978^2+constants!$D$4*data!F978^3+constants!$E$4*data!F978^4+constants!$F$4*data!F978^5+constants!$G$4*data!F978^6+constants!$H$4*data!F978^7)</f>
        <v>4784.6117794836164</v>
      </c>
      <c r="M978" s="4"/>
      <c r="N978" s="4"/>
      <c r="O978" s="4">
        <f t="shared" si="264"/>
        <v>71374.932476730028</v>
      </c>
      <c r="P978" s="4">
        <f t="shared" si="265"/>
        <v>11036.894155222744</v>
      </c>
      <c r="Q978" s="4">
        <f t="shared" si="265"/>
        <v>11036.894155222744</v>
      </c>
      <c r="R978" s="4">
        <f t="shared" si="266"/>
        <v>797.43529658060277</v>
      </c>
      <c r="S978" s="4"/>
      <c r="T978" s="4"/>
      <c r="U978" s="4">
        <f t="shared" si="267"/>
        <v>1</v>
      </c>
      <c r="V978" s="4"/>
      <c r="W978" s="4"/>
      <c r="X978">
        <f>IF(front!E978&gt;$X$2,O978,P978)</f>
        <v>71374.932476730028</v>
      </c>
      <c r="Y978">
        <f t="shared" si="261"/>
        <v>71107.124043513177</v>
      </c>
      <c r="Z978">
        <f>SUMPRODUCT($B$7:$B$456,Y$7:Y$456,EXP(constants!$B$32+constants!$A$32*ABS($A$7:$A$456-$A978)))</f>
        <v>3.4034669625749923E-5</v>
      </c>
      <c r="AA978">
        <f t="shared" si="262"/>
        <v>71107.124009478503</v>
      </c>
      <c r="AB978">
        <f t="shared" si="268"/>
        <v>71102.966400458754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1.605080876052343E-5</v>
      </c>
      <c r="AL978" s="17">
        <f t="shared" si="263"/>
        <v>2.2574035336477706E-10</v>
      </c>
      <c r="AQ978">
        <f t="shared" si="270"/>
        <v>2.2574035336477706E-10</v>
      </c>
    </row>
    <row r="979" spans="1:43" x14ac:dyDescent="0.2">
      <c r="A979">
        <f>front!A979</f>
        <v>641.09</v>
      </c>
      <c r="B979" s="1">
        <f t="shared" si="269"/>
        <v>0.45000000000004547</v>
      </c>
      <c r="C979">
        <f>front!D979-front!B979</f>
        <v>41286</v>
      </c>
      <c r="D979" s="2">
        <f>front!E979-front!C979</f>
        <v>52063</v>
      </c>
      <c r="E979" s="2">
        <f>IF(front!F979-front!C979&gt;0,front!F979-front!C979,0)</f>
        <v>52063</v>
      </c>
      <c r="F979" s="2">
        <f>front!I979-front!H979</f>
        <v>4538.2000000000007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42901.314294075004</v>
      </c>
      <c r="J979" s="4">
        <f>D979/(constants!$A$4+constants!$B$4*data!D979+constants!$C$4*data!D979^2+constants!$D$4*data!D979^3+constants!$E$4*data!D979^4+constants!$F$4*data!D979^5+constants!$G$4*data!D979^6+constants!$H$4*data!D979^7)</f>
        <v>54765.187523256922</v>
      </c>
      <c r="K979" s="4">
        <f>E979/(constants!$A$4+constants!$B$4*data!E979+constants!$C$4*data!E979^2+constants!$D$4*data!E979^3+constants!$E$4*data!E979^4+constants!$F$4*data!E979^5+constants!$G$4*data!E979^6+constants!$H$4*data!E979^7)</f>
        <v>54765.187523256922</v>
      </c>
      <c r="L979" s="4">
        <f>F979/(constants!$A$4+constants!$B$4*data!F979+constants!$C$4*data!F979^2+constants!$D$4*data!F979^3+constants!$E$4*data!F979^4+constants!$F$4*data!F979^5+constants!$G$4*data!F979^6+constants!$H$4*data!F979^7)</f>
        <v>4528.3233826069891</v>
      </c>
      <c r="M979" s="4"/>
      <c r="N979" s="4"/>
      <c r="O979" s="4">
        <f t="shared" si="264"/>
        <v>71502.190490125009</v>
      </c>
      <c r="P979" s="4">
        <f t="shared" si="265"/>
        <v>10953.037504651384</v>
      </c>
      <c r="Q979" s="4">
        <f t="shared" si="265"/>
        <v>10953.037504651384</v>
      </c>
      <c r="R979" s="4">
        <f t="shared" si="266"/>
        <v>754.72056376783144</v>
      </c>
      <c r="S979" s="4"/>
      <c r="T979" s="4"/>
      <c r="U979" s="4">
        <f t="shared" si="267"/>
        <v>1</v>
      </c>
      <c r="V979" s="4"/>
      <c r="W979" s="4"/>
      <c r="X979">
        <f>IF(front!E979&gt;$X$2,O979,P979)</f>
        <v>71502.190490125009</v>
      </c>
      <c r="Y979">
        <f t="shared" si="261"/>
        <v>71234.382056908158</v>
      </c>
      <c r="Z979">
        <f>SUMPRODUCT($B$7:$B$456,Y$7:Y$456,EXP(constants!$B$32+constants!$A$32*ABS($A$7:$A$456-$A979)))</f>
        <v>3.317457270003398E-5</v>
      </c>
      <c r="AA979">
        <f t="shared" si="262"/>
        <v>71234.382023733589</v>
      </c>
      <c r="AB979">
        <f t="shared" si="268"/>
        <v>71230.224414713841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1.6073865773427329E-5</v>
      </c>
      <c r="AL979" s="17">
        <f t="shared" si="263"/>
        <v>2.2566074872715118E-10</v>
      </c>
      <c r="AQ979">
        <f t="shared" si="270"/>
        <v>2.2566074872715118E-10</v>
      </c>
    </row>
    <row r="980" spans="1:43" x14ac:dyDescent="0.2">
      <c r="A980">
        <f>front!A980</f>
        <v>641.54</v>
      </c>
      <c r="B980" s="1">
        <f t="shared" si="269"/>
        <v>0.44999999999993179</v>
      </c>
      <c r="C980">
        <f>front!D980-front!B980</f>
        <v>41413.86</v>
      </c>
      <c r="D980" s="2">
        <f>front!E980-front!C980</f>
        <v>53279.5</v>
      </c>
      <c r="E980" s="2">
        <f>IF(front!F980-front!C980&gt;0,front!F980-front!C980,0)</f>
        <v>53279.5</v>
      </c>
      <c r="F980" s="2">
        <f>front!I980-front!H980</f>
        <v>4472.7000000000007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43040.949993047121</v>
      </c>
      <c r="J980" s="4">
        <f>D980/(constants!$A$4+constants!$B$4*data!D980+constants!$C$4*data!D980^2+constants!$D$4*data!D980^3+constants!$E$4*data!D980^4+constants!$F$4*data!D980^5+constants!$G$4*data!D980^6+constants!$H$4*data!D980^7)</f>
        <v>56111.817864445402</v>
      </c>
      <c r="K980" s="4">
        <f>E980/(constants!$A$4+constants!$B$4*data!E980+constants!$C$4*data!E980^2+constants!$D$4*data!E980^3+constants!$E$4*data!E980^4+constants!$F$4*data!E980^5+constants!$G$4*data!E980^6+constants!$H$4*data!E980^7)</f>
        <v>56111.817864445402</v>
      </c>
      <c r="L980" s="4">
        <f>F980/(constants!$A$4+constants!$B$4*data!F980+constants!$C$4*data!F980^2+constants!$D$4*data!F980^3+constants!$E$4*data!F980^4+constants!$F$4*data!F980^5+constants!$G$4*data!F980^6+constants!$H$4*data!F980^7)</f>
        <v>4462.9345285320896</v>
      </c>
      <c r="M980" s="4"/>
      <c r="N980" s="4"/>
      <c r="O980" s="4">
        <f t="shared" si="264"/>
        <v>71734.91665507853</v>
      </c>
      <c r="P980" s="4">
        <f t="shared" si="265"/>
        <v>11222.36357288908</v>
      </c>
      <c r="Q980" s="4">
        <f t="shared" si="265"/>
        <v>11222.36357288908</v>
      </c>
      <c r="R980" s="4">
        <f t="shared" si="266"/>
        <v>743.82242142201494</v>
      </c>
      <c r="S980" s="4"/>
      <c r="T980" s="4"/>
      <c r="U980" s="4">
        <f t="shared" si="267"/>
        <v>1</v>
      </c>
      <c r="V980" s="4"/>
      <c r="W980" s="4"/>
      <c r="X980">
        <f>IF(front!E980&gt;$X$2,O980,P980)</f>
        <v>71734.91665507853</v>
      </c>
      <c r="Y980">
        <f t="shared" si="261"/>
        <v>71467.108221861679</v>
      </c>
      <c r="Z980">
        <f>SUMPRODUCT($B$7:$B$456,Y$7:Y$456,EXP(constants!$B$32+constants!$A$32*ABS($A$7:$A$456-$A980)))</f>
        <v>3.2336211455309443E-5</v>
      </c>
      <c r="AA980">
        <f t="shared" si="262"/>
        <v>71467.108189525461</v>
      </c>
      <c r="AB980">
        <f t="shared" si="268"/>
        <v>71462.950580505712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1.6096881812701973E-5</v>
      </c>
      <c r="AL980" s="17">
        <f t="shared" si="263"/>
        <v>2.2524793171768395E-10</v>
      </c>
      <c r="AQ980">
        <f t="shared" si="270"/>
        <v>2.2524793171768395E-10</v>
      </c>
    </row>
    <row r="981" spans="1:43" x14ac:dyDescent="0.2">
      <c r="A981">
        <f>front!A981</f>
        <v>642</v>
      </c>
      <c r="B981" s="1">
        <f t="shared" si="269"/>
        <v>0.46000000000003638</v>
      </c>
      <c r="C981">
        <f>front!D981-front!B981</f>
        <v>41370.800000000003</v>
      </c>
      <c r="D981" s="2">
        <f>front!E981-front!C981</f>
        <v>52836.9</v>
      </c>
      <c r="E981" s="2">
        <f>IF(front!F981-front!C981&gt;0,front!F981-front!C981,0)</f>
        <v>52836.9</v>
      </c>
      <c r="F981" s="2">
        <f>front!I981-front!H981</f>
        <v>4401.2000000000007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42993.920120392897</v>
      </c>
      <c r="J981" s="4">
        <f>D981/(constants!$A$4+constants!$B$4*data!D981+constants!$C$4*data!D981^2+constants!$D$4*data!D981^3+constants!$E$4*data!D981^4+constants!$F$4*data!D981^5+constants!$G$4*data!D981^6+constants!$H$4*data!D981^7)</f>
        <v>55621.705401512227</v>
      </c>
      <c r="K981" s="4">
        <f>E981/(constants!$A$4+constants!$B$4*data!E981+constants!$C$4*data!E981^2+constants!$D$4*data!E981^3+constants!$E$4*data!E981^4+constants!$F$4*data!E981^5+constants!$G$4*data!E981^6+constants!$H$4*data!E981^7)</f>
        <v>55621.705401512227</v>
      </c>
      <c r="L981" s="4">
        <f>F981/(constants!$A$4+constants!$B$4*data!F981+constants!$C$4*data!F981^2+constants!$D$4*data!F981^3+constants!$E$4*data!F981^4+constants!$F$4*data!F981^5+constants!$G$4*data!F981^6+constants!$H$4*data!F981^7)</f>
        <v>4391.5584919694174</v>
      </c>
      <c r="M981" s="4"/>
      <c r="N981" s="4"/>
      <c r="O981" s="4">
        <f t="shared" si="264"/>
        <v>71656.533533988157</v>
      </c>
      <c r="P981" s="4">
        <f t="shared" si="265"/>
        <v>11124.341080302445</v>
      </c>
      <c r="Q981" s="4">
        <f t="shared" si="265"/>
        <v>11124.341080302445</v>
      </c>
      <c r="R981" s="4">
        <f t="shared" si="266"/>
        <v>731.92641532823632</v>
      </c>
      <c r="S981" s="4"/>
      <c r="T981" s="4"/>
      <c r="U981" s="4">
        <f t="shared" si="267"/>
        <v>1</v>
      </c>
      <c r="V981" s="4"/>
      <c r="W981" s="4"/>
      <c r="X981">
        <f>IF(front!E981&gt;$X$2,O981,P981)</f>
        <v>71656.533533988157</v>
      </c>
      <c r="Y981">
        <f t="shared" si="261"/>
        <v>71388.725100771306</v>
      </c>
      <c r="Z981">
        <f>SUMPRODUCT($B$7:$B$456,Y$7:Y$456,EXP(constants!$B$32+constants!$A$32*ABS($A$7:$A$456-$A981)))</f>
        <v>3.1501113674589248E-5</v>
      </c>
      <c r="AA981">
        <f t="shared" si="262"/>
        <v>71388.725069270193</v>
      </c>
      <c r="AB981">
        <f t="shared" si="268"/>
        <v>71384.567460250444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1.6120366919411631E-5</v>
      </c>
      <c r="AL981" s="17">
        <f t="shared" si="263"/>
        <v>2.2582425716017745E-10</v>
      </c>
      <c r="AQ981">
        <f t="shared" si="270"/>
        <v>2.2582425716017745E-10</v>
      </c>
    </row>
    <row r="982" spans="1:43" x14ac:dyDescent="0.2">
      <c r="A982">
        <f>front!A982</f>
        <v>642.45000000000005</v>
      </c>
      <c r="B982" s="1">
        <f t="shared" si="269"/>
        <v>0.45000000000004547</v>
      </c>
      <c r="C982">
        <f>front!D982-front!B982</f>
        <v>41450.869999999995</v>
      </c>
      <c r="D982" s="2">
        <f>front!E982-front!C982</f>
        <v>52812.6</v>
      </c>
      <c r="E982" s="2">
        <f>IF(front!F982-front!C982&gt;0,front!F982-front!C982,0)</f>
        <v>52812.6</v>
      </c>
      <c r="F982" s="2">
        <f>front!I982-front!H982</f>
        <v>4055.6000000000022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43081.375423685553</v>
      </c>
      <c r="J982" s="4">
        <f>D982/(constants!$A$4+constants!$B$4*data!D982+constants!$C$4*data!D982^2+constants!$D$4*data!D982^3+constants!$E$4*data!D982^4+constants!$F$4*data!D982^5+constants!$G$4*data!D982^6+constants!$H$4*data!D982^7)</f>
        <v>55594.802847994295</v>
      </c>
      <c r="K982" s="4">
        <f>E982/(constants!$A$4+constants!$B$4*data!E982+constants!$C$4*data!E982^2+constants!$D$4*data!E982^3+constants!$E$4*data!E982^4+constants!$F$4*data!E982^5+constants!$G$4*data!E982^6+constants!$H$4*data!E982^7)</f>
        <v>55594.802847994295</v>
      </c>
      <c r="L982" s="4">
        <f>F982/(constants!$A$4+constants!$B$4*data!F982+constants!$C$4*data!F982^2+constants!$D$4*data!F982^3+constants!$E$4*data!F982^4+constants!$F$4*data!F982^5+constants!$G$4*data!F982^6+constants!$H$4*data!F982^7)</f>
        <v>4046.5928919644948</v>
      </c>
      <c r="M982" s="4"/>
      <c r="N982" s="4"/>
      <c r="O982" s="4">
        <f t="shared" si="264"/>
        <v>71802.292372809257</v>
      </c>
      <c r="P982" s="4">
        <f t="shared" si="265"/>
        <v>11118.960569598859</v>
      </c>
      <c r="Q982" s="4">
        <f t="shared" si="265"/>
        <v>11118.960569598859</v>
      </c>
      <c r="R982" s="4">
        <f t="shared" si="266"/>
        <v>674.43214866074914</v>
      </c>
      <c r="S982" s="4"/>
      <c r="T982" s="4"/>
      <c r="U982" s="4">
        <f t="shared" si="267"/>
        <v>1</v>
      </c>
      <c r="V982" s="4"/>
      <c r="W982" s="4"/>
      <c r="X982">
        <f>IF(front!E982&gt;$X$2,O982,P982)</f>
        <v>71802.292372809257</v>
      </c>
      <c r="Y982">
        <f t="shared" si="261"/>
        <v>71534.483939592406</v>
      </c>
      <c r="Z982">
        <f>SUMPRODUCT($B$7:$B$456,Y$7:Y$456,EXP(constants!$B$32+constants!$A$32*ABS($A$7:$A$456-$A982)))</f>
        <v>3.0705042746736182E-5</v>
      </c>
      <c r="AA982">
        <f t="shared" si="262"/>
        <v>71534.48390888737</v>
      </c>
      <c r="AB982">
        <f t="shared" si="268"/>
        <v>71530.326299867622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1.6143299953440203E-5</v>
      </c>
      <c r="AL982" s="17">
        <f t="shared" si="263"/>
        <v>2.2568469610728001E-10</v>
      </c>
      <c r="AQ982">
        <f t="shared" si="270"/>
        <v>2.2568469610728001E-10</v>
      </c>
    </row>
    <row r="983" spans="1:43" x14ac:dyDescent="0.2">
      <c r="A983">
        <f>front!A983</f>
        <v>642.9</v>
      </c>
      <c r="B983" s="1">
        <f t="shared" si="269"/>
        <v>0.44999999999993179</v>
      </c>
      <c r="C983">
        <f>front!D983-front!B983</f>
        <v>41527.799999999996</v>
      </c>
      <c r="D983" s="2">
        <f>front!E983-front!C983</f>
        <v>53365.9</v>
      </c>
      <c r="E983" s="2">
        <f>IF(front!F983-front!C983&gt;0,front!F983-front!C983,0)</f>
        <v>53365.9</v>
      </c>
      <c r="F983" s="2">
        <f>front!I983-front!H983</f>
        <v>4107.7000000000007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43165.41465961175</v>
      </c>
      <c r="J983" s="4">
        <f>D983/(constants!$A$4+constants!$B$4*data!D983+constants!$C$4*data!D983^2+constants!$D$4*data!D983^3+constants!$E$4*data!D983^4+constants!$F$4*data!D983^5+constants!$G$4*data!D983^6+constants!$H$4*data!D983^7)</f>
        <v>56207.518765255918</v>
      </c>
      <c r="K983" s="4">
        <f>E983/(constants!$A$4+constants!$B$4*data!E983+constants!$C$4*data!E983^2+constants!$D$4*data!E983^3+constants!$E$4*data!E983^4+constants!$F$4*data!E983^5+constants!$G$4*data!E983^6+constants!$H$4*data!E983^7)</f>
        <v>56207.518765255918</v>
      </c>
      <c r="L983" s="4">
        <f>F983/(constants!$A$4+constants!$B$4*data!F983+constants!$C$4*data!F983^2+constants!$D$4*data!F983^3+constants!$E$4*data!F983^4+constants!$F$4*data!F983^5+constants!$G$4*data!F983^6+constants!$H$4*data!F983^7)</f>
        <v>4098.5938006792794</v>
      </c>
      <c r="M983" s="4"/>
      <c r="N983" s="4"/>
      <c r="O983" s="4">
        <f t="shared" si="264"/>
        <v>71942.357766019573</v>
      </c>
      <c r="P983" s="4">
        <f t="shared" si="265"/>
        <v>11241.503753051184</v>
      </c>
      <c r="Q983" s="4">
        <f t="shared" si="265"/>
        <v>11241.503753051184</v>
      </c>
      <c r="R983" s="4">
        <f t="shared" si="266"/>
        <v>683.0989667798799</v>
      </c>
      <c r="S983" s="4"/>
      <c r="T983" s="4"/>
      <c r="U983" s="4">
        <f t="shared" si="267"/>
        <v>1</v>
      </c>
      <c r="V983" s="4"/>
      <c r="W983" s="4"/>
      <c r="X983">
        <f>IF(front!E983&gt;$X$2,O983,P983)</f>
        <v>71942.357766019573</v>
      </c>
      <c r="Y983">
        <f t="shared" si="261"/>
        <v>71674.549332802722</v>
      </c>
      <c r="Z983">
        <f>SUMPRODUCT($B$7:$B$456,Y$7:Y$456,EXP(constants!$B$32+constants!$A$32*ABS($A$7:$A$456-$A983)))</f>
        <v>2.9929089486109936E-5</v>
      </c>
      <c r="AA983">
        <f t="shared" si="262"/>
        <v>71674.549302873638</v>
      </c>
      <c r="AB983">
        <f t="shared" si="268"/>
        <v>71670.39169385389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1.6166191869857791E-5</v>
      </c>
      <c r="AL983" s="17">
        <f t="shared" si="263"/>
        <v>2.2556304615876862E-10</v>
      </c>
      <c r="AQ983">
        <f t="shared" si="270"/>
        <v>2.2556304615876862E-10</v>
      </c>
    </row>
    <row r="984" spans="1:43" x14ac:dyDescent="0.2">
      <c r="A984">
        <f>front!A984</f>
        <v>643.35</v>
      </c>
      <c r="B984" s="1">
        <f t="shared" si="269"/>
        <v>0.45000000000004547</v>
      </c>
      <c r="C984">
        <f>front!D984-front!B984</f>
        <v>41715.730000000003</v>
      </c>
      <c r="D984" s="2">
        <f>front!E984-front!C984</f>
        <v>52859.5</v>
      </c>
      <c r="E984" s="2">
        <f>IF(front!F984-front!C984&gt;0,front!F984-front!C984,0)</f>
        <v>52859.5</v>
      </c>
      <c r="F984" s="2">
        <f>front!I984-front!H984</f>
        <v>4425.5999999999985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43370.76711805939</v>
      </c>
      <c r="J984" s="4">
        <f>D984/(constants!$A$4+constants!$B$4*data!D984+constants!$C$4*data!D984^2+constants!$D$4*data!D984^3+constants!$E$4*data!D984^4+constants!$F$4*data!D984^5+constants!$G$4*data!D984^6+constants!$H$4*data!D984^7)</f>
        <v>55646.72641682878</v>
      </c>
      <c r="K984" s="4">
        <f>E984/(constants!$A$4+constants!$B$4*data!E984+constants!$C$4*data!E984^2+constants!$D$4*data!E984^3+constants!$E$4*data!E984^4+constants!$F$4*data!E984^5+constants!$G$4*data!E984^6+constants!$H$4*data!E984^7)</f>
        <v>55646.72641682878</v>
      </c>
      <c r="L984" s="4">
        <f>F984/(constants!$A$4+constants!$B$4*data!F984+constants!$C$4*data!F984^2+constants!$D$4*data!F984^3+constants!$E$4*data!F984^4+constants!$F$4*data!F984^5+constants!$G$4*data!F984^6+constants!$H$4*data!F984^7)</f>
        <v>4415.9158858424726</v>
      </c>
      <c r="M984" s="4"/>
      <c r="N984" s="4"/>
      <c r="O984" s="4">
        <f t="shared" si="264"/>
        <v>72284.611863432321</v>
      </c>
      <c r="P984" s="4">
        <f t="shared" si="265"/>
        <v>11129.345283365756</v>
      </c>
      <c r="Q984" s="4">
        <f t="shared" si="265"/>
        <v>11129.345283365756</v>
      </c>
      <c r="R984" s="4">
        <f t="shared" si="266"/>
        <v>735.98598097374543</v>
      </c>
      <c r="S984" s="4"/>
      <c r="T984" s="4"/>
      <c r="U984" s="4">
        <f t="shared" si="267"/>
        <v>1</v>
      </c>
      <c r="V984" s="4"/>
      <c r="W984" s="4"/>
      <c r="X984">
        <f>IF(front!E984&gt;$X$2,O984,P984)</f>
        <v>72284.611863432321</v>
      </c>
      <c r="Y984">
        <f t="shared" si="261"/>
        <v>72016.80343021547</v>
      </c>
      <c r="Z984">
        <f>SUMPRODUCT($B$7:$B$456,Y$7:Y$456,EXP(constants!$B$32+constants!$A$32*ABS($A$7:$A$456-$A984)))</f>
        <v>2.9172745495128314E-5</v>
      </c>
      <c r="AA984">
        <f t="shared" si="262"/>
        <v>72016.803401042722</v>
      </c>
      <c r="AB984">
        <f t="shared" si="268"/>
        <v>72012.645792022973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1.6189042622857802E-5</v>
      </c>
      <c r="AL984" s="17">
        <f t="shared" si="263"/>
        <v>2.2480832977047907E-10</v>
      </c>
      <c r="AQ984">
        <f t="shared" si="270"/>
        <v>2.2480832977047907E-10</v>
      </c>
    </row>
    <row r="985" spans="1:43" x14ac:dyDescent="0.2">
      <c r="A985">
        <f>front!A985</f>
        <v>643.80999999999995</v>
      </c>
      <c r="B985" s="1">
        <f t="shared" si="269"/>
        <v>0.45999999999992269</v>
      </c>
      <c r="C985">
        <f>front!D985-front!B985</f>
        <v>41696.199999999997</v>
      </c>
      <c r="D985" s="2">
        <f>front!E985-front!C985</f>
        <v>52206.6</v>
      </c>
      <c r="E985" s="2">
        <f>IF(front!F985-front!C985&gt;0,front!F985-front!C985,0)</f>
        <v>52206.6</v>
      </c>
      <c r="F985" s="2">
        <f>front!I985-front!H985</f>
        <v>4113.2999999999993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43349.422894692441</v>
      </c>
      <c r="J985" s="4">
        <f>D985/(constants!$A$4+constants!$B$4*data!D985+constants!$C$4*data!D985^2+constants!$D$4*data!D985^3+constants!$E$4*data!D985^4+constants!$F$4*data!D985^5+constants!$G$4*data!D985^6+constants!$H$4*data!D985^7)</f>
        <v>54924.078409436086</v>
      </c>
      <c r="K985" s="4">
        <f>E985/(constants!$A$4+constants!$B$4*data!E985+constants!$C$4*data!E985^2+constants!$D$4*data!E985^3+constants!$E$4*data!E985^4+constants!$F$4*data!E985^5+constants!$G$4*data!E985^6+constants!$H$4*data!E985^7)</f>
        <v>54924.078409436086</v>
      </c>
      <c r="L985" s="4">
        <f>F985/(constants!$A$4+constants!$B$4*data!F985+constants!$C$4*data!F985^2+constants!$D$4*data!F985^3+constants!$E$4*data!F985^4+constants!$F$4*data!F985^5+constants!$G$4*data!F985^6+constants!$H$4*data!F985^7)</f>
        <v>4104.1832181696509</v>
      </c>
      <c r="M985" s="4"/>
      <c r="N985" s="4"/>
      <c r="O985" s="4">
        <f t="shared" si="264"/>
        <v>72249.038157820745</v>
      </c>
      <c r="P985" s="4">
        <f t="shared" si="265"/>
        <v>10984.815681887218</v>
      </c>
      <c r="Q985" s="4">
        <f t="shared" si="265"/>
        <v>10984.815681887218</v>
      </c>
      <c r="R985" s="4">
        <f t="shared" si="266"/>
        <v>684.03053636160848</v>
      </c>
      <c r="S985" s="4"/>
      <c r="T985" s="4"/>
      <c r="U985" s="4">
        <f t="shared" si="267"/>
        <v>1</v>
      </c>
      <c r="V985" s="4"/>
      <c r="W985" s="4"/>
      <c r="X985">
        <f>IF(front!E985&gt;$X$2,O985,P985)</f>
        <v>72249.038157820745</v>
      </c>
      <c r="Y985">
        <f t="shared" si="261"/>
        <v>71981.229724603894</v>
      </c>
      <c r="Z985">
        <f>SUMPRODUCT($B$7:$B$456,Y$7:Y$456,EXP(constants!$B$32+constants!$A$32*ABS($A$7:$A$456-$A985)))</f>
        <v>2.8419345702015256E-5</v>
      </c>
      <c r="AA985">
        <f t="shared" si="262"/>
        <v>71981.229696184542</v>
      </c>
      <c r="AB985">
        <f t="shared" si="268"/>
        <v>71977.072087164794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1.621235857793084E-5</v>
      </c>
      <c r="AL985" s="17">
        <f t="shared" si="263"/>
        <v>2.2524337414416562E-10</v>
      </c>
      <c r="AQ985">
        <f t="shared" si="270"/>
        <v>2.2524337414416562E-10</v>
      </c>
    </row>
    <row r="986" spans="1:43" x14ac:dyDescent="0.2">
      <c r="A986">
        <f>front!A986</f>
        <v>644.26</v>
      </c>
      <c r="B986" s="1">
        <f t="shared" si="269"/>
        <v>0.45000000000004547</v>
      </c>
      <c r="C986">
        <f>front!D986-front!B986</f>
        <v>41749.599999999999</v>
      </c>
      <c r="D986" s="2">
        <f>front!E986-front!C986</f>
        <v>52931.6</v>
      </c>
      <c r="E986" s="2">
        <f>IF(front!F986-front!C986&gt;0,front!F986-front!C986,0)</f>
        <v>52931.6</v>
      </c>
      <c r="F986" s="2">
        <f>front!I986-front!H986</f>
        <v>3981.2999999999993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43407.78544443789</v>
      </c>
      <c r="J986" s="4">
        <f>D986/(constants!$A$4+constants!$B$4*data!D986+constants!$C$4*data!D986^2+constants!$D$4*data!D986^3+constants!$E$4*data!D986^4+constants!$F$4*data!D986^5+constants!$G$4*data!D986^6+constants!$H$4*data!D986^7)</f>
        <v>55726.55358414341</v>
      </c>
      <c r="K986" s="4">
        <f>E986/(constants!$A$4+constants!$B$4*data!E986+constants!$C$4*data!E986^2+constants!$D$4*data!E986^3+constants!$E$4*data!E986^4+constants!$F$4*data!E986^5+constants!$G$4*data!E986^6+constants!$H$4*data!E986^7)</f>
        <v>55726.55358414341</v>
      </c>
      <c r="L986" s="4">
        <f>F986/(constants!$A$4+constants!$B$4*data!F986+constants!$C$4*data!F986^2+constants!$D$4*data!F986^3+constants!$E$4*data!F986^4+constants!$F$4*data!F986^5+constants!$G$4*data!F986^6+constants!$H$4*data!F986^7)</f>
        <v>3972.4361337278165</v>
      </c>
      <c r="M986" s="4"/>
      <c r="N986" s="4"/>
      <c r="O986" s="4">
        <f t="shared" si="264"/>
        <v>72346.309074063145</v>
      </c>
      <c r="P986" s="4">
        <f t="shared" si="265"/>
        <v>11145.310716828682</v>
      </c>
      <c r="Q986" s="4">
        <f t="shared" si="265"/>
        <v>11145.310716828682</v>
      </c>
      <c r="R986" s="4">
        <f t="shared" si="266"/>
        <v>662.07268895463608</v>
      </c>
      <c r="S986" s="4"/>
      <c r="T986" s="4"/>
      <c r="U986" s="4">
        <f t="shared" si="267"/>
        <v>1</v>
      </c>
      <c r="V986" s="4"/>
      <c r="W986" s="4"/>
      <c r="X986">
        <f>IF(front!E986&gt;$X$2,O986,P986)</f>
        <v>72346.309074063145</v>
      </c>
      <c r="Y986">
        <f t="shared" si="261"/>
        <v>72078.500640846294</v>
      </c>
      <c r="Z986">
        <f>SUMPRODUCT($B$7:$B$456,Y$7:Y$456,EXP(constants!$B$32+constants!$A$32*ABS($A$7:$A$456-$A986)))</f>
        <v>2.7701154747381492E-5</v>
      </c>
      <c r="AA986">
        <f t="shared" si="262"/>
        <v>72078.500613145137</v>
      </c>
      <c r="AB986">
        <f t="shared" si="268"/>
        <v>72074.343004125389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1.6235125953087179E-5</v>
      </c>
      <c r="AL986" s="17">
        <f t="shared" si="263"/>
        <v>2.252552749895745E-10</v>
      </c>
      <c r="AQ986">
        <f t="shared" si="270"/>
        <v>2.252552749895745E-10</v>
      </c>
    </row>
    <row r="987" spans="1:43" x14ac:dyDescent="0.2">
      <c r="A987">
        <f>front!A987</f>
        <v>644.71</v>
      </c>
      <c r="B987" s="1">
        <f t="shared" si="269"/>
        <v>0.45000000000004547</v>
      </c>
      <c r="C987">
        <f>front!D987-front!B987</f>
        <v>41905.94</v>
      </c>
      <c r="D987" s="2">
        <f>front!E987-front!C987</f>
        <v>53117.4</v>
      </c>
      <c r="E987" s="2">
        <f>IF(front!F987-front!C987&gt;0,front!F987-front!C987,0)</f>
        <v>53117.4</v>
      </c>
      <c r="F987" s="2">
        <f>front!I987-front!H987</f>
        <v>4131.5000000000018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43578.690516314105</v>
      </c>
      <c r="J987" s="4">
        <f>D987/(constants!$A$4+constants!$B$4*data!D987+constants!$C$4*data!D987^2+constants!$D$4*data!D987^3+constants!$E$4*data!D987^4+constants!$F$4*data!D987^5+constants!$G$4*data!D987^6+constants!$H$4*data!D987^7)</f>
        <v>55932.291631639346</v>
      </c>
      <c r="K987" s="4">
        <f>E987/(constants!$A$4+constants!$B$4*data!E987+constants!$C$4*data!E987^2+constants!$D$4*data!E987^3+constants!$E$4*data!E987^4+constants!$F$4*data!E987^5+constants!$G$4*data!E987^6+constants!$H$4*data!E987^7)</f>
        <v>55932.291631639346</v>
      </c>
      <c r="L987" s="4">
        <f>F987/(constants!$A$4+constants!$B$4*data!F987+constants!$C$4*data!F987^2+constants!$D$4*data!F987^3+constants!$E$4*data!F987^4+constants!$F$4*data!F987^5+constants!$G$4*data!F987^6+constants!$H$4*data!F987^7)</f>
        <v>4122.3489182828334</v>
      </c>
      <c r="M987" s="4"/>
      <c r="N987" s="4"/>
      <c r="O987" s="4">
        <f t="shared" si="264"/>
        <v>72631.150860523514</v>
      </c>
      <c r="P987" s="4">
        <f t="shared" si="265"/>
        <v>11186.458326327869</v>
      </c>
      <c r="Q987" s="4">
        <f t="shared" si="265"/>
        <v>11186.458326327869</v>
      </c>
      <c r="R987" s="4">
        <f t="shared" si="266"/>
        <v>687.05815304713894</v>
      </c>
      <c r="S987" s="4"/>
      <c r="T987" s="4"/>
      <c r="U987" s="4">
        <f t="shared" si="267"/>
        <v>1</v>
      </c>
      <c r="V987" s="4"/>
      <c r="W987" s="4"/>
      <c r="X987">
        <f>IF(front!E987&gt;$X$2,O987,P987)</f>
        <v>72631.150860523514</v>
      </c>
      <c r="Y987">
        <f t="shared" si="261"/>
        <v>72363.342427306663</v>
      </c>
      <c r="Z987">
        <f>SUMPRODUCT($B$7:$B$456,Y$7:Y$456,EXP(constants!$B$32+constants!$A$32*ABS($A$7:$A$456-$A987)))</f>
        <v>2.700111333963475E-5</v>
      </c>
      <c r="AA987">
        <f t="shared" si="262"/>
        <v>72363.342400305555</v>
      </c>
      <c r="AB987">
        <f t="shared" si="268"/>
        <v>72359.184791285807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1.6257852031873956E-5</v>
      </c>
      <c r="AL987" s="17">
        <f t="shared" si="263"/>
        <v>2.2468263122046511E-10</v>
      </c>
      <c r="AQ987">
        <f t="shared" si="270"/>
        <v>2.2468263122046511E-10</v>
      </c>
    </row>
    <row r="988" spans="1:43" x14ac:dyDescent="0.2">
      <c r="A988">
        <f>front!A988</f>
        <v>645.16999999999996</v>
      </c>
      <c r="B988" s="1">
        <f t="shared" si="269"/>
        <v>0.45999999999992269</v>
      </c>
      <c r="C988">
        <f>front!D988-front!B988</f>
        <v>41918.47</v>
      </c>
      <c r="D988" s="2">
        <f>front!E988-front!C988</f>
        <v>52903.3</v>
      </c>
      <c r="E988" s="2">
        <f>IF(front!F988-front!C988&gt;0,front!F988-front!C988,0)</f>
        <v>52903.3</v>
      </c>
      <c r="F988" s="2">
        <f>front!I988-front!H988</f>
        <v>4161.5999999999985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43592.39016830294</v>
      </c>
      <c r="J988" s="4">
        <f>D988/(constants!$A$4+constants!$B$4*data!D988+constants!$C$4*data!D988^2+constants!$D$4*data!D988^3+constants!$E$4*data!D988^4+constants!$F$4*data!D988^5+constants!$G$4*data!D988^6+constants!$H$4*data!D988^7)</f>
        <v>55695.219952717904</v>
      </c>
      <c r="K988" s="4">
        <f>E988/(constants!$A$4+constants!$B$4*data!E988+constants!$C$4*data!E988^2+constants!$D$4*data!E988^3+constants!$E$4*data!E988^4+constants!$F$4*data!E988^5+constants!$G$4*data!E988^6+constants!$H$4*data!E988^7)</f>
        <v>55695.219952717904</v>
      </c>
      <c r="L988" s="4">
        <f>F988/(constants!$A$4+constants!$B$4*data!F988+constants!$C$4*data!F988^2+constants!$D$4*data!F988^3+constants!$E$4*data!F988^4+constants!$F$4*data!F988^5+constants!$G$4*data!F988^6+constants!$H$4*data!F988^7)</f>
        <v>4152.3925084408893</v>
      </c>
      <c r="M988" s="4"/>
      <c r="N988" s="4"/>
      <c r="O988" s="4">
        <f t="shared" si="264"/>
        <v>72653.983613838223</v>
      </c>
      <c r="P988" s="4">
        <f t="shared" si="265"/>
        <v>11139.04399054358</v>
      </c>
      <c r="Q988" s="4">
        <f t="shared" si="265"/>
        <v>11139.04399054358</v>
      </c>
      <c r="R988" s="4">
        <f t="shared" si="266"/>
        <v>692.06541807348162</v>
      </c>
      <c r="S988" s="4"/>
      <c r="T988" s="4"/>
      <c r="U988" s="4">
        <f t="shared" si="267"/>
        <v>1</v>
      </c>
      <c r="V988" s="4"/>
      <c r="W988" s="4"/>
      <c r="X988">
        <f>IF(front!E988&gt;$X$2,O988,P988)</f>
        <v>72653.983613838223</v>
      </c>
      <c r="Y988">
        <f t="shared" si="261"/>
        <v>72386.175180621372</v>
      </c>
      <c r="Z988">
        <f>SUMPRODUCT($B$7:$B$456,Y$7:Y$456,EXP(constants!$B$32+constants!$A$32*ABS($A$7:$A$456-$A988)))</f>
        <v>2.6303796962357197E-5</v>
      </c>
      <c r="AA988">
        <f t="shared" si="262"/>
        <v>72386.175154317578</v>
      </c>
      <c r="AB988">
        <f t="shared" si="268"/>
        <v>72382.017545297829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1.6281040407586713E-5</v>
      </c>
      <c r="AL988" s="17">
        <f t="shared" si="263"/>
        <v>2.249321165633132E-10</v>
      </c>
      <c r="AQ988">
        <f t="shared" si="270"/>
        <v>2.249321165633132E-10</v>
      </c>
    </row>
    <row r="989" spans="1:43" x14ac:dyDescent="0.2">
      <c r="A989">
        <f>front!A989</f>
        <v>645.62</v>
      </c>
      <c r="B989" s="1">
        <f t="shared" si="269"/>
        <v>0.45000000000004547</v>
      </c>
      <c r="C989">
        <f>front!D989-front!B989</f>
        <v>42000.06</v>
      </c>
      <c r="D989" s="2">
        <f>front!E989-front!C989</f>
        <v>53045.9</v>
      </c>
      <c r="E989" s="2">
        <f>IF(front!F989-front!C989&gt;0,front!F989-front!C989,0)</f>
        <v>53045.9</v>
      </c>
      <c r="F989" s="2">
        <f>front!I989-front!H989</f>
        <v>4044.6999999999989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43681.604828180505</v>
      </c>
      <c r="J989" s="4">
        <f>D989/(constants!$A$4+constants!$B$4*data!D989+constants!$C$4*data!D989^2+constants!$D$4*data!D989^3+constants!$E$4*data!D989^4+constants!$F$4*data!D989^5+constants!$G$4*data!D989^6+constants!$H$4*data!D989^7)</f>
        <v>55853.114606024697</v>
      </c>
      <c r="K989" s="4">
        <f>E989/(constants!$A$4+constants!$B$4*data!E989+constants!$C$4*data!E989^2+constants!$D$4*data!E989^3+constants!$E$4*data!E989^4+constants!$F$4*data!E989^5+constants!$G$4*data!E989^6+constants!$H$4*data!E989^7)</f>
        <v>55853.114606024697</v>
      </c>
      <c r="L989" s="4">
        <f>F989/(constants!$A$4+constants!$B$4*data!F989+constants!$C$4*data!F989^2+constants!$D$4*data!F989^3+constants!$E$4*data!F989^4+constants!$F$4*data!F989^5+constants!$G$4*data!F989^6+constants!$H$4*data!F989^7)</f>
        <v>4035.7137661801407</v>
      </c>
      <c r="M989" s="4"/>
      <c r="N989" s="4"/>
      <c r="O989" s="4">
        <f t="shared" si="264"/>
        <v>72802.674713634173</v>
      </c>
      <c r="P989" s="4">
        <f t="shared" si="265"/>
        <v>11170.62292120494</v>
      </c>
      <c r="Q989" s="4">
        <f t="shared" si="265"/>
        <v>11170.62292120494</v>
      </c>
      <c r="R989" s="4">
        <f t="shared" si="266"/>
        <v>672.61896103002346</v>
      </c>
      <c r="S989" s="4"/>
      <c r="T989" s="4"/>
      <c r="U989" s="4">
        <f t="shared" si="267"/>
        <v>1</v>
      </c>
      <c r="V989" s="4"/>
      <c r="W989" s="4"/>
      <c r="X989">
        <f>IF(front!E989&gt;$X$2,O989,P989)</f>
        <v>72802.674713634173</v>
      </c>
      <c r="Y989">
        <f t="shared" si="261"/>
        <v>72534.866280417322</v>
      </c>
      <c r="Z989">
        <f>SUMPRODUCT($B$7:$B$456,Y$7:Y$456,EXP(constants!$B$32+constants!$A$32*ABS($A$7:$A$456-$A989)))</f>
        <v>2.5639068461955841E-5</v>
      </c>
      <c r="AA989">
        <f t="shared" si="262"/>
        <v>72534.866254778259</v>
      </c>
      <c r="AB989">
        <f t="shared" si="268"/>
        <v>72530.70864575851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1.6303682847909483E-5</v>
      </c>
      <c r="AL989" s="17">
        <f t="shared" si="263"/>
        <v>2.2478317325613086E-10</v>
      </c>
      <c r="AQ989">
        <f t="shared" si="270"/>
        <v>2.2478317325613086E-10</v>
      </c>
    </row>
    <row r="990" spans="1:43" x14ac:dyDescent="0.2">
      <c r="A990">
        <f>front!A990</f>
        <v>646.07000000000005</v>
      </c>
      <c r="B990" s="1">
        <f t="shared" si="269"/>
        <v>0.45000000000004547</v>
      </c>
      <c r="C990">
        <f>front!D990-front!B990</f>
        <v>42019.67</v>
      </c>
      <c r="D990" s="2">
        <f>front!E990-front!C990</f>
        <v>52700.6</v>
      </c>
      <c r="E990" s="2">
        <f>IF(front!F990-front!C990&gt;0,front!F990-front!C990,0)</f>
        <v>52700.6</v>
      </c>
      <c r="F990" s="2">
        <f>front!I990-front!H990</f>
        <v>3905.5999999999985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43703.049562955239</v>
      </c>
      <c r="J990" s="4">
        <f>D990/(constants!$A$4+constants!$B$4*data!D990+constants!$C$4*data!D990^2+constants!$D$4*data!D990^3+constants!$E$4*data!D990^4+constants!$F$4*data!D990^5+constants!$G$4*data!D990^6+constants!$H$4*data!D990^7)</f>
        <v>55470.815080302207</v>
      </c>
      <c r="K990" s="4">
        <f>E990/(constants!$A$4+constants!$B$4*data!E990+constants!$C$4*data!E990^2+constants!$D$4*data!E990^3+constants!$E$4*data!E990^4+constants!$F$4*data!E990^5+constants!$G$4*data!E990^6+constants!$H$4*data!E990^7)</f>
        <v>55470.815080302207</v>
      </c>
      <c r="L990" s="4">
        <f>F990/(constants!$A$4+constants!$B$4*data!F990+constants!$C$4*data!F990^2+constants!$D$4*data!F990^3+constants!$E$4*data!F990^4+constants!$F$4*data!F990^5+constants!$G$4*data!F990^6+constants!$H$4*data!F990^7)</f>
        <v>3896.8842949068298</v>
      </c>
      <c r="M990" s="4"/>
      <c r="N990" s="4"/>
      <c r="O990" s="4">
        <f t="shared" si="264"/>
        <v>72838.415938258724</v>
      </c>
      <c r="P990" s="4">
        <f t="shared" si="265"/>
        <v>11094.163016060442</v>
      </c>
      <c r="Q990" s="4">
        <f t="shared" si="265"/>
        <v>11094.163016060442</v>
      </c>
      <c r="R990" s="4">
        <f t="shared" si="266"/>
        <v>649.48071581780493</v>
      </c>
      <c r="S990" s="4"/>
      <c r="T990" s="4"/>
      <c r="U990" s="4">
        <f t="shared" si="267"/>
        <v>1</v>
      </c>
      <c r="V990" s="4"/>
      <c r="W990" s="4"/>
      <c r="X990">
        <f>IF(front!E990&gt;$X$2,O990,P990)</f>
        <v>72838.415938258724</v>
      </c>
      <c r="Y990">
        <f t="shared" si="261"/>
        <v>72570.607505041873</v>
      </c>
      <c r="Z990">
        <f>SUMPRODUCT($B$7:$B$456,Y$7:Y$456,EXP(constants!$B$32+constants!$A$32*ABS($A$7:$A$456-$A990)))</f>
        <v>2.4991138448095384E-5</v>
      </c>
      <c r="AA990">
        <f t="shared" si="262"/>
        <v>72570.607480050734</v>
      </c>
      <c r="AB990">
        <f t="shared" si="268"/>
        <v>72566.449871030985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1.6326283867033713E-5</v>
      </c>
      <c r="AL990" s="17">
        <f t="shared" si="263"/>
        <v>2.249839133104853E-10</v>
      </c>
      <c r="AQ990">
        <f t="shared" si="270"/>
        <v>2.249839133104853E-10</v>
      </c>
    </row>
    <row r="991" spans="1:43" x14ac:dyDescent="0.2">
      <c r="A991">
        <f>front!A991</f>
        <v>646.52</v>
      </c>
      <c r="B991" s="1">
        <f t="shared" si="269"/>
        <v>0.44999999999993179</v>
      </c>
      <c r="C991">
        <f>front!D991-front!B991</f>
        <v>42100.33</v>
      </c>
      <c r="D991" s="2">
        <f>front!E991-front!C991</f>
        <v>52564.3</v>
      </c>
      <c r="E991" s="2">
        <f>IF(front!F991-front!C991&gt;0,front!F991-front!C991,0)</f>
        <v>52564.3</v>
      </c>
      <c r="F991" s="2">
        <f>front!I991-front!H991</f>
        <v>3566.5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43791.264988232644</v>
      </c>
      <c r="J991" s="4">
        <f>D991/(constants!$A$4+constants!$B$4*data!D991+constants!$C$4*data!D991^2+constants!$D$4*data!D991^3+constants!$E$4*data!D991^4+constants!$F$4*data!D991^5+constants!$G$4*data!D991^6+constants!$H$4*data!D991^7)</f>
        <v>55319.942597459216</v>
      </c>
      <c r="K991" s="4">
        <f>E991/(constants!$A$4+constants!$B$4*data!E991+constants!$C$4*data!E991^2+constants!$D$4*data!E991^3+constants!$E$4*data!E991^4+constants!$F$4*data!E991^5+constants!$G$4*data!E991^6+constants!$H$4*data!E991^7)</f>
        <v>55319.942597459216</v>
      </c>
      <c r="L991" s="4">
        <f>F991/(constants!$A$4+constants!$B$4*data!F991+constants!$C$4*data!F991^2+constants!$D$4*data!F991^3+constants!$E$4*data!F991^4+constants!$F$4*data!F991^5+constants!$G$4*data!F991^6+constants!$H$4*data!F991^7)</f>
        <v>3558.4723050139305</v>
      </c>
      <c r="M991" s="4"/>
      <c r="N991" s="4"/>
      <c r="O991" s="4">
        <f t="shared" si="264"/>
        <v>72985.441647054409</v>
      </c>
      <c r="P991" s="4">
        <f t="shared" si="265"/>
        <v>11063.988519491844</v>
      </c>
      <c r="Q991" s="4">
        <f t="shared" si="265"/>
        <v>11063.988519491844</v>
      </c>
      <c r="R991" s="4">
        <f t="shared" si="266"/>
        <v>593.07871750232175</v>
      </c>
      <c r="S991" s="4"/>
      <c r="T991" s="4"/>
      <c r="U991" s="4">
        <f t="shared" si="267"/>
        <v>1</v>
      </c>
      <c r="V991" s="4"/>
      <c r="W991" s="4"/>
      <c r="X991">
        <f>IF(front!E991&gt;$X$2,O991,P991)</f>
        <v>72985.441647054409</v>
      </c>
      <c r="Y991">
        <f t="shared" si="261"/>
        <v>72717.633213837558</v>
      </c>
      <c r="Z991">
        <f>SUMPRODUCT($B$7:$B$456,Y$7:Y$456,EXP(constants!$B$32+constants!$A$32*ABS($A$7:$A$456-$A991)))</f>
        <v>2.4359582402871388E-5</v>
      </c>
      <c r="AA991">
        <f t="shared" si="262"/>
        <v>72717.633189477972</v>
      </c>
      <c r="AB991">
        <f t="shared" si="268"/>
        <v>72713.475580458224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1.6348843425415013E-5</v>
      </c>
      <c r="AL991" s="17">
        <f t="shared" si="263"/>
        <v>2.2483925152669736E-10</v>
      </c>
      <c r="AQ991">
        <f t="shared" si="270"/>
        <v>2.2483925152669736E-10</v>
      </c>
    </row>
    <row r="992" spans="1:43" x14ac:dyDescent="0.2">
      <c r="A992">
        <f>front!A992</f>
        <v>646.98</v>
      </c>
      <c r="B992" s="1">
        <f t="shared" si="269"/>
        <v>0.46000000000003638</v>
      </c>
      <c r="C992">
        <f>front!D992-front!B992</f>
        <v>42185.539999999994</v>
      </c>
      <c r="D992" s="2">
        <f>front!E992-front!C992</f>
        <v>52361.1</v>
      </c>
      <c r="E992" s="2">
        <f>IF(front!F992-front!C992&gt;0,front!F992-front!C992,0)</f>
        <v>52361.1</v>
      </c>
      <c r="F992" s="2">
        <f>front!I992-front!H992</f>
        <v>3585.9000000000015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43884.471897797259</v>
      </c>
      <c r="J992" s="4">
        <f>D992/(constants!$A$4+constants!$B$4*data!D992+constants!$C$4*data!D992^2+constants!$D$4*data!D992^3+constants!$E$4*data!D992^4+constants!$F$4*data!D992^5+constants!$G$4*data!D992^6+constants!$H$4*data!D992^7)</f>
        <v>55095.048938847329</v>
      </c>
      <c r="K992" s="4">
        <f>E992/(constants!$A$4+constants!$B$4*data!E992+constants!$C$4*data!E992^2+constants!$D$4*data!E992^3+constants!$E$4*data!E992^4+constants!$F$4*data!E992^5+constants!$G$4*data!E992^6+constants!$H$4*data!E992^7)</f>
        <v>55095.048938847329</v>
      </c>
      <c r="L992" s="4">
        <f>F992/(constants!$A$4+constants!$B$4*data!F992+constants!$C$4*data!F992^2+constants!$D$4*data!F992^3+constants!$E$4*data!F992^4+constants!$F$4*data!F992^5+constants!$G$4*data!F992^6+constants!$H$4*data!F992^7)</f>
        <v>3577.8319815408117</v>
      </c>
      <c r="M992" s="4"/>
      <c r="N992" s="4"/>
      <c r="O992" s="4">
        <f t="shared" si="264"/>
        <v>73140.786496328757</v>
      </c>
      <c r="P992" s="4">
        <f t="shared" si="265"/>
        <v>11019.009787769464</v>
      </c>
      <c r="Q992" s="4">
        <f t="shared" si="265"/>
        <v>11019.009787769464</v>
      </c>
      <c r="R992" s="4">
        <f t="shared" si="266"/>
        <v>596.30533025680199</v>
      </c>
      <c r="S992" s="4"/>
      <c r="T992" s="4"/>
      <c r="U992" s="4">
        <f t="shared" si="267"/>
        <v>1</v>
      </c>
      <c r="V992" s="4"/>
      <c r="W992" s="4"/>
      <c r="X992">
        <f>IF(front!E992&gt;$X$2,O992,P992)</f>
        <v>73140.786496328757</v>
      </c>
      <c r="Y992">
        <f t="shared" si="261"/>
        <v>72872.978063111907</v>
      </c>
      <c r="Z992">
        <f>SUMPRODUCT($B$7:$B$456,Y$7:Y$456,EXP(constants!$B$32+constants!$A$32*ABS($A$7:$A$456-$A992)))</f>
        <v>2.3730484797172497E-5</v>
      </c>
      <c r="AA992">
        <f t="shared" si="262"/>
        <v>72872.978039381429</v>
      </c>
      <c r="AB992">
        <f t="shared" si="268"/>
        <v>72868.82043036168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1.6371861414055253E-5</v>
      </c>
      <c r="AL992" s="17">
        <f t="shared" si="263"/>
        <v>2.2467581219736222E-10</v>
      </c>
      <c r="AQ992">
        <f t="shared" si="270"/>
        <v>2.2467581219736222E-10</v>
      </c>
    </row>
    <row r="993" spans="1:43" x14ac:dyDescent="0.2">
      <c r="A993">
        <f>front!A993</f>
        <v>647.42999999999995</v>
      </c>
      <c r="B993" s="1">
        <f t="shared" si="269"/>
        <v>0.44999999999993179</v>
      </c>
      <c r="C993">
        <f>front!D993-front!B993</f>
        <v>42278.8</v>
      </c>
      <c r="D993" s="2">
        <f>front!E993-front!C993</f>
        <v>52233.3</v>
      </c>
      <c r="E993" s="2">
        <f>IF(front!F993-front!C993&gt;0,front!F993-front!C993,0)</f>
        <v>52233.3</v>
      </c>
      <c r="F993" s="2">
        <f>front!I993-front!H993</f>
        <v>3890.2000000000007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43986.502197989583</v>
      </c>
      <c r="J993" s="4">
        <f>D993/(constants!$A$4+constants!$B$4*data!D993+constants!$C$4*data!D993^2+constants!$D$4*data!D993^3+constants!$E$4*data!D993^4+constants!$F$4*data!D993^5+constants!$G$4*data!D993^6+constants!$H$4*data!D993^7)</f>
        <v>54953.623344118219</v>
      </c>
      <c r="K993" s="4">
        <f>E993/(constants!$A$4+constants!$B$4*data!E993+constants!$C$4*data!E993^2+constants!$D$4*data!E993^3+constants!$E$4*data!E993^4+constants!$F$4*data!E993^5+constants!$G$4*data!E993^6+constants!$H$4*data!E993^7)</f>
        <v>54953.623344118219</v>
      </c>
      <c r="L993" s="4">
        <f>F993/(constants!$A$4+constants!$B$4*data!F993+constants!$C$4*data!F993^2+constants!$D$4*data!F993^3+constants!$E$4*data!F993^4+constants!$F$4*data!F993^5+constants!$G$4*data!F993^6+constants!$H$4*data!F993^7)</f>
        <v>3881.5146993826747</v>
      </c>
      <c r="M993" s="4"/>
      <c r="N993" s="4"/>
      <c r="O993" s="4">
        <f t="shared" si="264"/>
        <v>73310.836996649305</v>
      </c>
      <c r="P993" s="4">
        <f t="shared" si="265"/>
        <v>10990.724668823645</v>
      </c>
      <c r="Q993" s="4">
        <f t="shared" si="265"/>
        <v>10990.724668823645</v>
      </c>
      <c r="R993" s="4">
        <f t="shared" si="266"/>
        <v>646.9191165637792</v>
      </c>
      <c r="S993" s="4"/>
      <c r="T993" s="4"/>
      <c r="U993" s="4">
        <f t="shared" si="267"/>
        <v>1</v>
      </c>
      <c r="V993" s="4"/>
      <c r="W993" s="4"/>
      <c r="X993">
        <f>IF(front!E993&gt;$X$2,O993,P993)</f>
        <v>73310.836996649305</v>
      </c>
      <c r="Y993">
        <f t="shared" si="261"/>
        <v>73043.028563432454</v>
      </c>
      <c r="Z993">
        <f>SUMPRODUCT($B$7:$B$456,Y$7:Y$456,EXP(constants!$B$32+constants!$A$32*ABS($A$7:$A$456-$A993)))</f>
        <v>2.3130786981849805E-5</v>
      </c>
      <c r="AA993">
        <f t="shared" si="262"/>
        <v>73043.028540301661</v>
      </c>
      <c r="AB993">
        <f t="shared" si="268"/>
        <v>73038.870931281912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1.6394337012337046E-5</v>
      </c>
      <c r="AL993" s="17">
        <f t="shared" si="263"/>
        <v>2.2446043871299076E-10</v>
      </c>
      <c r="AQ993">
        <f t="shared" si="270"/>
        <v>2.2446043871299076E-10</v>
      </c>
    </row>
    <row r="994" spans="1:43" x14ac:dyDescent="0.2">
      <c r="A994">
        <f>front!A994</f>
        <v>647.88</v>
      </c>
      <c r="B994" s="1">
        <f t="shared" si="269"/>
        <v>0.45000000000004547</v>
      </c>
      <c r="C994">
        <f>front!D994-front!B994</f>
        <v>42329.2</v>
      </c>
      <c r="D994" s="2">
        <f>front!E994-front!C994</f>
        <v>52578.5</v>
      </c>
      <c r="E994" s="2">
        <f>IF(front!F994-front!C994&gt;0,front!F994-front!C994,0)</f>
        <v>52578.5</v>
      </c>
      <c r="F994" s="2">
        <f>front!I994-front!H994</f>
        <v>4915.3999999999996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44041.64963389586</v>
      </c>
      <c r="J994" s="4">
        <f>D994/(constants!$A$4+constants!$B$4*data!D994+constants!$C$4*data!D994^2+constants!$D$4*data!D994^3+constants!$E$4*data!D994^4+constants!$F$4*data!D994^5+constants!$G$4*data!D994^6+constants!$H$4*data!D994^7)</f>
        <v>55335.659978804841</v>
      </c>
      <c r="K994" s="4">
        <f>E994/(constants!$A$4+constants!$B$4*data!E994+constants!$C$4*data!E994^2+constants!$D$4*data!E994^3+constants!$E$4*data!E994^4+constants!$F$4*data!E994^5+constants!$G$4*data!E994^6+constants!$H$4*data!E994^7)</f>
        <v>55335.659978804841</v>
      </c>
      <c r="L994" s="4">
        <f>F994/(constants!$A$4+constants!$B$4*data!F994+constants!$C$4*data!F994^2+constants!$D$4*data!F994^3+constants!$E$4*data!F994^4+constants!$F$4*data!F994^5+constants!$G$4*data!F994^6+constants!$H$4*data!F994^7)</f>
        <v>4904.9328353094052</v>
      </c>
      <c r="M994" s="4"/>
      <c r="N994" s="4"/>
      <c r="O994" s="4">
        <f t="shared" si="264"/>
        <v>73402.749389826437</v>
      </c>
      <c r="P994" s="4">
        <f t="shared" si="265"/>
        <v>11067.131995760968</v>
      </c>
      <c r="Q994" s="4">
        <f t="shared" si="265"/>
        <v>11067.131995760968</v>
      </c>
      <c r="R994" s="4">
        <f t="shared" si="266"/>
        <v>817.48880588490078</v>
      </c>
      <c r="S994" s="4"/>
      <c r="T994" s="4"/>
      <c r="U994" s="4">
        <f t="shared" si="267"/>
        <v>1</v>
      </c>
      <c r="V994" s="4"/>
      <c r="W994" s="4"/>
      <c r="X994">
        <f>IF(front!E994&gt;$X$2,O994,P994)</f>
        <v>73402.749389826437</v>
      </c>
      <c r="Y994">
        <f t="shared" si="261"/>
        <v>73134.940956609586</v>
      </c>
      <c r="Z994">
        <f>SUMPRODUCT($B$7:$B$456,Y$7:Y$456,EXP(constants!$B$32+constants!$A$32*ABS($A$7:$A$456-$A994)))</f>
        <v>2.2546244249652178E-5</v>
      </c>
      <c r="AA994">
        <f t="shared" si="262"/>
        <v>73134.940934063343</v>
      </c>
      <c r="AB994">
        <f t="shared" si="268"/>
        <v>73130.783325043594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1.6416771035646012E-5</v>
      </c>
      <c r="AL994" s="17">
        <f t="shared" si="263"/>
        <v>2.2448509764593342E-10</v>
      </c>
      <c r="AQ994">
        <f t="shared" si="270"/>
        <v>2.2448509764593342E-10</v>
      </c>
    </row>
    <row r="995" spans="1:43" x14ac:dyDescent="0.2">
      <c r="A995">
        <f>front!A995</f>
        <v>648.33000000000004</v>
      </c>
      <c r="B995" s="1">
        <f t="shared" si="269"/>
        <v>0.45000000000004547</v>
      </c>
      <c r="C995">
        <f>front!D995-front!B995</f>
        <v>42385.93</v>
      </c>
      <c r="D995" s="2">
        <f>front!E995-front!C995</f>
        <v>52463.7</v>
      </c>
      <c r="E995" s="2">
        <f>IF(front!F995-front!C995&gt;0,front!F995-front!C995,0)</f>
        <v>52463.7</v>
      </c>
      <c r="F995" s="2">
        <f>front!I995-front!H995</f>
        <v>6069.6999999999989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44103.729801579975</v>
      </c>
      <c r="J995" s="4">
        <f>D995/(constants!$A$4+constants!$B$4*data!D995+constants!$C$4*data!D995^2+constants!$D$4*data!D995^3+constants!$E$4*data!D995^4+constants!$F$4*data!D995^5+constants!$G$4*data!D995^6+constants!$H$4*data!D995^7)</f>
        <v>55208.597945362519</v>
      </c>
      <c r="K995" s="4">
        <f>E995/(constants!$A$4+constants!$B$4*data!E995+constants!$C$4*data!E995^2+constants!$D$4*data!E995^3+constants!$E$4*data!E995^4+constants!$F$4*data!E995^5+constants!$G$4*data!E995^6+constants!$H$4*data!E995^7)</f>
        <v>55208.597945362519</v>
      </c>
      <c r="L995" s="4">
        <f>F995/(constants!$A$4+constants!$B$4*data!F995+constants!$C$4*data!F995^2+constants!$D$4*data!F995^3+constants!$E$4*data!F995^4+constants!$F$4*data!F995^5+constants!$G$4*data!F995^6+constants!$H$4*data!F995^7)</f>
        <v>6058.1082283933656</v>
      </c>
      <c r="M995" s="4"/>
      <c r="N995" s="4"/>
      <c r="O995" s="4">
        <f t="shared" si="264"/>
        <v>73506.21633596663</v>
      </c>
      <c r="P995" s="4">
        <f t="shared" si="265"/>
        <v>11041.719589072503</v>
      </c>
      <c r="Q995" s="4">
        <f t="shared" si="265"/>
        <v>11041.719589072503</v>
      </c>
      <c r="R995" s="4">
        <f t="shared" si="266"/>
        <v>1009.6847047322276</v>
      </c>
      <c r="S995" s="4"/>
      <c r="T995" s="4"/>
      <c r="U995" s="4">
        <f t="shared" si="267"/>
        <v>1</v>
      </c>
      <c r="V995" s="4"/>
      <c r="W995" s="4"/>
      <c r="X995">
        <f>IF(front!E995&gt;$X$2,O995,P995)</f>
        <v>73506.21633596663</v>
      </c>
      <c r="Y995">
        <f t="shared" si="261"/>
        <v>73238.407902749779</v>
      </c>
      <c r="Z995">
        <f>SUMPRODUCT($B$7:$B$456,Y$7:Y$456,EXP(constants!$B$32+constants!$A$32*ABS($A$7:$A$456-$A995)))</f>
        <v>2.197647361345082E-5</v>
      </c>
      <c r="AA995">
        <f t="shared" si="262"/>
        <v>73238.407880773302</v>
      </c>
      <c r="AB995">
        <f t="shared" si="268"/>
        <v>73234.250271753554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1.6439163447905482E-5</v>
      </c>
      <c r="AL995" s="17">
        <f t="shared" si="263"/>
        <v>2.2447370440612083E-10</v>
      </c>
      <c r="AQ995">
        <f t="shared" si="270"/>
        <v>2.2447370440612083E-10</v>
      </c>
    </row>
    <row r="996" spans="1:43" x14ac:dyDescent="0.2">
      <c r="A996">
        <f>front!A996</f>
        <v>648.79</v>
      </c>
      <c r="B996" s="1">
        <f t="shared" si="269"/>
        <v>0.45999999999992269</v>
      </c>
      <c r="C996">
        <f>front!D996-front!B996</f>
        <v>42455.329999999994</v>
      </c>
      <c r="D996" s="2">
        <f>front!E996-front!C996</f>
        <v>53223.199999999997</v>
      </c>
      <c r="E996" s="2">
        <f>IF(front!F996-front!C996&gt;0,front!F996-front!C996,0)</f>
        <v>53223.199999999997</v>
      </c>
      <c r="F996" s="2">
        <f>front!I996-front!H996</f>
        <v>6174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44179.684159616219</v>
      </c>
      <c r="J996" s="4">
        <f>D996/(constants!$A$4+constants!$B$4*data!D996+constants!$C$4*data!D996^2+constants!$D$4*data!D996^3+constants!$E$4*data!D996^4+constants!$F$4*data!D996^5+constants!$G$4*data!D996^6+constants!$H$4*data!D996^7)</f>
        <v>56049.46200400903</v>
      </c>
      <c r="K996" s="4">
        <f>E996/(constants!$A$4+constants!$B$4*data!E996+constants!$C$4*data!E996^2+constants!$D$4*data!E996^3+constants!$E$4*data!E996^4+constants!$F$4*data!E996^5+constants!$G$4*data!E996^6+constants!$H$4*data!E996^7)</f>
        <v>56049.46200400903</v>
      </c>
      <c r="L996" s="4">
        <f>F996/(constants!$A$4+constants!$B$4*data!F996+constants!$C$4*data!F996^2+constants!$D$4*data!F996^3+constants!$E$4*data!F996^4+constants!$F$4*data!F996^5+constants!$G$4*data!F996^6+constants!$H$4*data!F996^7)</f>
        <v>6162.3698053833596</v>
      </c>
      <c r="M996" s="4"/>
      <c r="N996" s="4"/>
      <c r="O996" s="4">
        <f t="shared" si="264"/>
        <v>73632.806932693697</v>
      </c>
      <c r="P996" s="4">
        <f t="shared" si="265"/>
        <v>11209.892400801806</v>
      </c>
      <c r="Q996" s="4">
        <f t="shared" si="265"/>
        <v>11209.892400801806</v>
      </c>
      <c r="R996" s="4">
        <f t="shared" si="266"/>
        <v>1027.06163423056</v>
      </c>
      <c r="S996" s="4"/>
      <c r="T996" s="4"/>
      <c r="U996" s="4">
        <f t="shared" si="267"/>
        <v>1</v>
      </c>
      <c r="V996" s="4"/>
      <c r="W996" s="4"/>
      <c r="X996">
        <f>IF(front!E996&gt;$X$2,O996,P996)</f>
        <v>73632.806932693697</v>
      </c>
      <c r="Y996">
        <f t="shared" si="261"/>
        <v>73364.998499476846</v>
      </c>
      <c r="Z996">
        <f>SUMPRODUCT($B$7:$B$456,Y$7:Y$456,EXP(constants!$B$32+constants!$A$32*ABS($A$7:$A$456-$A996)))</f>
        <v>2.1408920906541771E-5</v>
      </c>
      <c r="AA996">
        <f t="shared" si="262"/>
        <v>73364.998478067922</v>
      </c>
      <c r="AB996">
        <f t="shared" si="268"/>
        <v>73360.840869048174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1.6462010424289744E-5</v>
      </c>
      <c r="AL996" s="17">
        <f t="shared" si="263"/>
        <v>2.2439778810162556E-10</v>
      </c>
      <c r="AQ996">
        <f t="shared" si="270"/>
        <v>2.2439778810162556E-10</v>
      </c>
    </row>
    <row r="997" spans="1:43" x14ac:dyDescent="0.2">
      <c r="A997">
        <f>front!A997</f>
        <v>649.24</v>
      </c>
      <c r="B997" s="1">
        <f t="shared" si="269"/>
        <v>0.45000000000004547</v>
      </c>
      <c r="C997">
        <f>front!D997-front!B997</f>
        <v>42479.8</v>
      </c>
      <c r="D997" s="2">
        <f>front!E997-front!C997</f>
        <v>51913.1</v>
      </c>
      <c r="E997" s="2">
        <f>IF(front!F997-front!C997&gt;0,front!F997-front!C997,0)</f>
        <v>51913.1</v>
      </c>
      <c r="F997" s="2">
        <f>front!I997-front!H997</f>
        <v>6115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44206.467614525645</v>
      </c>
      <c r="J997" s="4">
        <f>D997/(constants!$A$4+constants!$B$4*data!D997+constants!$C$4*data!D997^2+constants!$D$4*data!D997^3+constants!$E$4*data!D997^4+constants!$F$4*data!D997^5+constants!$G$4*data!D997^6+constants!$H$4*data!D997^7)</f>
        <v>54599.343230534723</v>
      </c>
      <c r="K997" s="4">
        <f>E997/(constants!$A$4+constants!$B$4*data!E997+constants!$C$4*data!E997^2+constants!$D$4*data!E997^3+constants!$E$4*data!E997^4+constants!$F$4*data!E997^5+constants!$G$4*data!E997^6+constants!$H$4*data!E997^7)</f>
        <v>54599.343230534723</v>
      </c>
      <c r="L997" s="4">
        <f>F997/(constants!$A$4+constants!$B$4*data!F997+constants!$C$4*data!F997^2+constants!$D$4*data!F997^3+constants!$E$4*data!F997^4+constants!$F$4*data!F997^5+constants!$G$4*data!F997^6+constants!$H$4*data!F997^7)</f>
        <v>6103.3900623021127</v>
      </c>
      <c r="M997" s="4"/>
      <c r="N997" s="4"/>
      <c r="O997" s="4">
        <f t="shared" si="264"/>
        <v>73677.446024209406</v>
      </c>
      <c r="P997" s="4">
        <f t="shared" si="265"/>
        <v>10919.868646106945</v>
      </c>
      <c r="Q997" s="4">
        <f t="shared" si="265"/>
        <v>10919.868646106945</v>
      </c>
      <c r="R997" s="4">
        <f t="shared" si="266"/>
        <v>1017.2316770503521</v>
      </c>
      <c r="S997" s="4"/>
      <c r="T997" s="4"/>
      <c r="U997" s="4">
        <f t="shared" si="267"/>
        <v>1</v>
      </c>
      <c r="V997" s="4"/>
      <c r="W997" s="4"/>
      <c r="X997">
        <f>IF(front!E997&gt;$X$2,O997,P997)</f>
        <v>73677.446024209406</v>
      </c>
      <c r="Y997">
        <f t="shared" si="261"/>
        <v>73409.637590992555</v>
      </c>
      <c r="Z997">
        <f>SUMPRODUCT($B$7:$B$456,Y$7:Y$456,EXP(constants!$B$32+constants!$A$32*ABS($A$7:$A$456-$A997)))</f>
        <v>2.0867891795429704E-5</v>
      </c>
      <c r="AA997">
        <f t="shared" si="262"/>
        <v>73409.637570124658</v>
      </c>
      <c r="AB997">
        <f t="shared" si="268"/>
        <v>73405.479961104909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1.6484318582990931E-5</v>
      </c>
      <c r="AL997" s="17">
        <f t="shared" si="263"/>
        <v>2.2456523125692271E-10</v>
      </c>
      <c r="AQ997">
        <f t="shared" si="270"/>
        <v>2.2456523125692271E-10</v>
      </c>
    </row>
    <row r="998" spans="1:43" x14ac:dyDescent="0.2">
      <c r="A998">
        <f>front!A998</f>
        <v>649.69000000000005</v>
      </c>
      <c r="B998" s="1">
        <f t="shared" si="269"/>
        <v>0.45000000000004547</v>
      </c>
      <c r="C998">
        <f>front!D998-front!B998</f>
        <v>42590.400000000001</v>
      </c>
      <c r="D998" s="2">
        <f>front!E998-front!C998</f>
        <v>52396.3</v>
      </c>
      <c r="E998" s="2">
        <f>IF(front!F998-front!C998&gt;0,front!F998-front!C998,0)</f>
        <v>52396.3</v>
      </c>
      <c r="F998" s="2">
        <f>front!I998-front!H998</f>
        <v>5424.7999999999993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44327.539742828776</v>
      </c>
      <c r="J998" s="4">
        <f>D998/(constants!$A$4+constants!$B$4*data!D998+constants!$C$4*data!D998^2+constants!$D$4*data!D998^3+constants!$E$4*data!D998^4+constants!$F$4*data!D998^5+constants!$G$4*data!D998^6+constants!$H$4*data!D998^7)</f>
        <v>55134.00428797544</v>
      </c>
      <c r="K998" s="4">
        <f>E998/(constants!$A$4+constants!$B$4*data!E998+constants!$C$4*data!E998^2+constants!$D$4*data!E998^3+constants!$E$4*data!E998^4+constants!$F$4*data!E998^5+constants!$G$4*data!E998^6+constants!$H$4*data!E998^7)</f>
        <v>55134.00428797544</v>
      </c>
      <c r="L998" s="4">
        <f>F998/(constants!$A$4+constants!$B$4*data!F998+constants!$C$4*data!F998^2+constants!$D$4*data!F998^3+constants!$E$4*data!F998^4+constants!$F$4*data!F998^5+constants!$G$4*data!F998^6+constants!$H$4*data!F998^7)</f>
        <v>5413.692962621104</v>
      </c>
      <c r="M998" s="4"/>
      <c r="N998" s="4"/>
      <c r="O998" s="4">
        <f t="shared" si="264"/>
        <v>73879.232904714634</v>
      </c>
      <c r="P998" s="4">
        <f t="shared" si="265"/>
        <v>11026.800857595088</v>
      </c>
      <c r="Q998" s="4">
        <f t="shared" si="265"/>
        <v>11026.800857595088</v>
      </c>
      <c r="R998" s="4">
        <f t="shared" si="266"/>
        <v>902.28216043685063</v>
      </c>
      <c r="S998" s="4"/>
      <c r="T998" s="4"/>
      <c r="U998" s="4">
        <f t="shared" si="267"/>
        <v>1</v>
      </c>
      <c r="V998" s="4"/>
      <c r="W998" s="4"/>
      <c r="X998">
        <f>IF(front!E998&gt;$X$2,O998,P998)</f>
        <v>73879.232904714634</v>
      </c>
      <c r="Y998">
        <f t="shared" si="261"/>
        <v>73611.424471497783</v>
      </c>
      <c r="Z998">
        <f>SUMPRODUCT($B$7:$B$456,Y$7:Y$456,EXP(constants!$B$32+constants!$A$32*ABS($A$7:$A$456-$A998)))</f>
        <v>2.0340535138914879E-5</v>
      </c>
      <c r="AA998">
        <f t="shared" si="262"/>
        <v>73611.424451157247</v>
      </c>
      <c r="AB998">
        <f t="shared" si="268"/>
        <v>73607.266842137498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1.650658502674879E-5</v>
      </c>
      <c r="AL998" s="17">
        <f t="shared" si="263"/>
        <v>2.2425211171268986E-10</v>
      </c>
      <c r="AQ998">
        <f t="shared" si="270"/>
        <v>2.2425211171268986E-10</v>
      </c>
    </row>
    <row r="999" spans="1:43" x14ac:dyDescent="0.2">
      <c r="A999">
        <f>front!A999</f>
        <v>650.14</v>
      </c>
      <c r="B999" s="1">
        <f t="shared" si="269"/>
        <v>0.44999999999993179</v>
      </c>
      <c r="C999">
        <f>front!D999-front!B999</f>
        <v>42678.2</v>
      </c>
      <c r="D999" s="2">
        <f>front!E999-front!C999</f>
        <v>50167.1</v>
      </c>
      <c r="E999" s="2">
        <f>IF(front!F999-front!C999&gt;0,front!F999-front!C999,0)</f>
        <v>50167.1</v>
      </c>
      <c r="F999" s="2">
        <f>front!I999-front!H999</f>
        <v>4498.6000000000022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44423.671303746116</v>
      </c>
      <c r="J999" s="4">
        <f>D999/(constants!$A$4+constants!$B$4*data!D999+constants!$C$4*data!D999^2+constants!$D$4*data!D999^3+constants!$E$4*data!D999^4+constants!$F$4*data!D999^5+constants!$G$4*data!D999^6+constants!$H$4*data!D999^7)</f>
        <v>52668.803238519569</v>
      </c>
      <c r="K999" s="4">
        <f>E999/(constants!$A$4+constants!$B$4*data!E999+constants!$C$4*data!E999^2+constants!$D$4*data!E999^3+constants!$E$4*data!E999^4+constants!$F$4*data!E999^5+constants!$G$4*data!E999^6+constants!$H$4*data!E999^7)</f>
        <v>52668.803238519569</v>
      </c>
      <c r="L999" s="4">
        <f>F999/(constants!$A$4+constants!$B$4*data!F999+constants!$C$4*data!F999^2+constants!$D$4*data!F999^3+constants!$E$4*data!F999^4+constants!$F$4*data!F999^5+constants!$G$4*data!F999^6+constants!$H$4*data!F999^7)</f>
        <v>4488.7902979623286</v>
      </c>
      <c r="M999" s="4"/>
      <c r="N999" s="4"/>
      <c r="O999" s="4">
        <f t="shared" si="264"/>
        <v>74039.452172910198</v>
      </c>
      <c r="P999" s="4">
        <f t="shared" si="265"/>
        <v>10533.760647703913</v>
      </c>
      <c r="Q999" s="4">
        <f t="shared" si="265"/>
        <v>10533.760647703913</v>
      </c>
      <c r="R999" s="4">
        <f t="shared" si="266"/>
        <v>748.13171632705473</v>
      </c>
      <c r="S999" s="4"/>
      <c r="T999" s="4"/>
      <c r="U999" s="4">
        <f t="shared" si="267"/>
        <v>1</v>
      </c>
      <c r="V999" s="4"/>
      <c r="W999" s="4"/>
      <c r="X999">
        <f>IF(front!E999&gt;$X$2,O999,P999)</f>
        <v>74039.452172910198</v>
      </c>
      <c r="Y999">
        <f t="shared" si="261"/>
        <v>73771.643739693347</v>
      </c>
      <c r="Z999">
        <f>SUMPRODUCT($B$7:$B$456,Y$7:Y$456,EXP(constants!$B$32+constants!$A$32*ABS($A$7:$A$456-$A999)))</f>
        <v>1.9826505417669779E-5</v>
      </c>
      <c r="AA999">
        <f t="shared" si="262"/>
        <v>73771.643719866843</v>
      </c>
      <c r="AB999">
        <f t="shared" si="268"/>
        <v>73767.486110847094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1.6528809722867388E-5</v>
      </c>
      <c r="AL999" s="17">
        <f t="shared" si="263"/>
        <v>2.2406632778606941E-10</v>
      </c>
      <c r="AQ999">
        <f t="shared" si="270"/>
        <v>2.2406632778606941E-10</v>
      </c>
    </row>
    <row r="1000" spans="1:43" x14ac:dyDescent="0.2">
      <c r="A1000">
        <f>front!A1000</f>
        <v>650.59</v>
      </c>
      <c r="B1000" s="1">
        <f t="shared" si="269"/>
        <v>0.45000000000004547</v>
      </c>
      <c r="C1000">
        <f>front!D1000-front!B1000</f>
        <v>42773.729999999996</v>
      </c>
      <c r="D1000" s="2">
        <f>front!E1000-front!C1000</f>
        <v>53113.4</v>
      </c>
      <c r="E1000" s="2">
        <f>IF(front!F1000-front!C1000&gt;0,front!F1000-front!C1000,0)</f>
        <v>53113.4</v>
      </c>
      <c r="F1000" s="2">
        <f>front!I1000-front!H1000</f>
        <v>4280.6999999999989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44528.284596468031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55927.861998355314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55927.861998355314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4271.2733261631683</v>
      </c>
      <c r="M1000" s="4"/>
      <c r="N1000" s="4"/>
      <c r="O1000" s="4">
        <f t="shared" si="264"/>
        <v>74213.807660780047</v>
      </c>
      <c r="P1000" s="4">
        <f t="shared" si="265"/>
        <v>11185.572399671062</v>
      </c>
      <c r="Q1000" s="4">
        <f t="shared" si="265"/>
        <v>11185.572399671062</v>
      </c>
      <c r="R1000" s="4">
        <f t="shared" si="266"/>
        <v>711.87888769386132</v>
      </c>
      <c r="S1000" s="4"/>
      <c r="T1000" s="4"/>
      <c r="U1000" s="4">
        <f t="shared" si="267"/>
        <v>1</v>
      </c>
      <c r="V1000" s="4"/>
      <c r="W1000" s="4"/>
      <c r="X1000">
        <f>IF(front!E1000&gt;$X$2,O1000,P1000)</f>
        <v>74213.807660780047</v>
      </c>
      <c r="Y1000">
        <f t="shared" si="261"/>
        <v>73945.999227563196</v>
      </c>
      <c r="Z1000">
        <f>SUMPRODUCT($B$7:$B$456,Y$7:Y$456,EXP(constants!$B$32+constants!$A$32*ABS($A$7:$A$456-$A1000)))</f>
        <v>1.9325465844054333E-5</v>
      </c>
      <c r="AA1000">
        <f t="shared" si="262"/>
        <v>73945.999208237728</v>
      </c>
      <c r="AB1000">
        <f t="shared" si="268"/>
        <v>73941.84159921798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1.6550992639479242E-5</v>
      </c>
      <c r="AL1000" s="17">
        <f t="shared" si="263"/>
        <v>2.2383798241311707E-10</v>
      </c>
      <c r="AQ1000">
        <f t="shared" si="270"/>
        <v>2.2383798241311707E-10</v>
      </c>
    </row>
    <row r="1001" spans="1:43" x14ac:dyDescent="0.2">
      <c r="A1001">
        <f>front!A1001</f>
        <v>651.04999999999995</v>
      </c>
      <c r="B1001" s="1">
        <f t="shared" si="269"/>
        <v>0.45999999999992269</v>
      </c>
      <c r="C1001">
        <f>front!D1001-front!B1001</f>
        <v>42749.13</v>
      </c>
      <c r="D1001" s="2">
        <f>front!E1001-front!C1001</f>
        <v>53070.400000000001</v>
      </c>
      <c r="E1001" s="2">
        <f>IF(front!F1001-front!C1001&gt;0,front!F1001-front!C1001,0)</f>
        <v>53070.400000000001</v>
      </c>
      <c r="F1001" s="2">
        <f>front!I1001-front!H1001</f>
        <v>4609.3000000000011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44501.343743641766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55880.24456179492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55880.24456179492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4599.3054544329761</v>
      </c>
      <c r="M1001" s="4"/>
      <c r="N1001" s="4"/>
      <c r="O1001" s="4">
        <f t="shared" si="264"/>
        <v>74168.906239402946</v>
      </c>
      <c r="P1001" s="4">
        <f t="shared" si="265"/>
        <v>11176.048912358985</v>
      </c>
      <c r="Q1001" s="4">
        <f t="shared" si="265"/>
        <v>11176.048912358985</v>
      </c>
      <c r="R1001" s="4">
        <f t="shared" si="266"/>
        <v>766.55090907216277</v>
      </c>
      <c r="S1001" s="4"/>
      <c r="T1001" s="4"/>
      <c r="U1001" s="4">
        <f t="shared" si="267"/>
        <v>1</v>
      </c>
      <c r="V1001" s="4"/>
      <c r="W1001" s="4"/>
      <c r="X1001">
        <f>IF(front!E1001&gt;$X$2,O1001,P1001)</f>
        <v>74168.906239402946</v>
      </c>
      <c r="Y1001">
        <f t="shared" si="261"/>
        <v>73901.097806186095</v>
      </c>
      <c r="Z1001">
        <f>SUMPRODUCT($B$7:$B$456,Y$7:Y$456,EXP(constants!$B$32+constants!$A$32*ABS($A$7:$A$456-$A1001)))</f>
        <v>1.8826376652358068E-5</v>
      </c>
      <c r="AA1001">
        <f t="shared" si="262"/>
        <v>73901.097787359715</v>
      </c>
      <c r="AB1001">
        <f t="shared" si="268"/>
        <v>73896.940178339966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1.6573625294997295E-5</v>
      </c>
      <c r="AL1001" s="17">
        <f t="shared" si="263"/>
        <v>2.2428026458198621E-10</v>
      </c>
      <c r="AQ1001">
        <f t="shared" si="270"/>
        <v>2.2428026458198621E-10</v>
      </c>
    </row>
    <row r="1002" spans="1:43" x14ac:dyDescent="0.2">
      <c r="A1002">
        <f>front!A1002</f>
        <v>651.5</v>
      </c>
      <c r="B1002" s="1">
        <f t="shared" si="269"/>
        <v>0.45000000000004547</v>
      </c>
      <c r="C1002">
        <f>front!D1002-front!B1002</f>
        <v>42809.06</v>
      </c>
      <c r="D1002" s="2">
        <f>front!E1002-front!C1002</f>
        <v>52947.1</v>
      </c>
      <c r="E1002" s="2">
        <f>IF(front!F1002-front!C1002&gt;0,front!F1002-front!C1002,0)</f>
        <v>52947.1</v>
      </c>
      <c r="F1002" s="2">
        <f>front!I1002-front!H1002</f>
        <v>5183.9999999999982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44566.978665979572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55743.715466819303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55743.715466819303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5173.1705091067852</v>
      </c>
      <c r="M1002" s="4"/>
      <c r="N1002" s="4"/>
      <c r="O1002" s="4">
        <f t="shared" si="264"/>
        <v>74278.297776632622</v>
      </c>
      <c r="P1002" s="4">
        <f t="shared" si="265"/>
        <v>11148.743093363861</v>
      </c>
      <c r="Q1002" s="4">
        <f t="shared" si="265"/>
        <v>11148.743093363861</v>
      </c>
      <c r="R1002" s="4">
        <f t="shared" si="266"/>
        <v>862.19508485113079</v>
      </c>
      <c r="S1002" s="4"/>
      <c r="T1002" s="4"/>
      <c r="U1002" s="4">
        <f t="shared" si="267"/>
        <v>1</v>
      </c>
      <c r="V1002" s="4"/>
      <c r="W1002" s="4"/>
      <c r="X1002">
        <f>IF(front!E1002&gt;$X$2,O1002,P1002)</f>
        <v>74278.297776632622</v>
      </c>
      <c r="Y1002">
        <f t="shared" si="261"/>
        <v>74010.489343415771</v>
      </c>
      <c r="Z1002">
        <f>SUMPRODUCT($B$7:$B$456,Y$7:Y$456,EXP(constants!$B$32+constants!$A$32*ABS($A$7:$A$456-$A1002)))</f>
        <v>1.8350611532287305E-5</v>
      </c>
      <c r="AA1002">
        <f t="shared" si="262"/>
        <v>74010.489325065166</v>
      </c>
      <c r="AB1002">
        <f t="shared" si="268"/>
        <v>74006.331716045417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1.6595723630135057E-5</v>
      </c>
      <c r="AL1002" s="17">
        <f t="shared" si="263"/>
        <v>2.2424734810274234E-10</v>
      </c>
      <c r="AQ1002">
        <f t="shared" si="270"/>
        <v>2.2424734810274234E-10</v>
      </c>
    </row>
    <row r="1003" spans="1:43" x14ac:dyDescent="0.2">
      <c r="A1003">
        <f>front!A1003</f>
        <v>651.95000000000005</v>
      </c>
      <c r="B1003" s="1">
        <f t="shared" si="269"/>
        <v>0.45000000000004547</v>
      </c>
      <c r="C1003">
        <f>front!D1003-front!B1003</f>
        <v>42824.33</v>
      </c>
      <c r="D1003" s="2">
        <f>front!E1003-front!C1003</f>
        <v>52523.199999999997</v>
      </c>
      <c r="E1003" s="2">
        <f>IF(front!F1003-front!C1003&gt;0,front!F1003-front!C1003,0)</f>
        <v>52523.199999999997</v>
      </c>
      <c r="F1003" s="2">
        <f>front!I1003-front!H1003</f>
        <v>6084.6999999999989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44583.703448708482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55274.451779338779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55274.451779338779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6073.101964236761</v>
      </c>
      <c r="M1003" s="4"/>
      <c r="N1003" s="4"/>
      <c r="O1003" s="4">
        <f t="shared" si="264"/>
        <v>74306.172414514134</v>
      </c>
      <c r="P1003" s="4">
        <f t="shared" si="265"/>
        <v>11054.890355867756</v>
      </c>
      <c r="Q1003" s="4">
        <f t="shared" si="265"/>
        <v>11054.890355867756</v>
      </c>
      <c r="R1003" s="4">
        <f t="shared" si="266"/>
        <v>1012.1836607061267</v>
      </c>
      <c r="S1003" s="4"/>
      <c r="T1003" s="4"/>
      <c r="U1003" s="4">
        <f t="shared" si="267"/>
        <v>1</v>
      </c>
      <c r="V1003" s="4"/>
      <c r="W1003" s="4"/>
      <c r="X1003">
        <f>IF(front!E1003&gt;$X$2,O1003,P1003)</f>
        <v>74306.172414514134</v>
      </c>
      <c r="Y1003">
        <f t="shared" si="261"/>
        <v>74038.363981297283</v>
      </c>
      <c r="Z1003">
        <f>SUMPRODUCT($B$7:$B$456,Y$7:Y$456,EXP(constants!$B$32+constants!$A$32*ABS($A$7:$A$456-$A1003)))</f>
        <v>1.7886869567476616E-5</v>
      </c>
      <c r="AA1003">
        <f t="shared" si="262"/>
        <v>74038.363963410418</v>
      </c>
      <c r="AB1003">
        <f t="shared" si="268"/>
        <v>74034.20635439067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1.6617780094416307E-5</v>
      </c>
      <c r="AL1003" s="17">
        <f t="shared" si="263"/>
        <v>2.2446083928919937E-10</v>
      </c>
      <c r="AQ1003">
        <f t="shared" si="270"/>
        <v>2.2446083928919937E-10</v>
      </c>
    </row>
    <row r="1004" spans="1:43" x14ac:dyDescent="0.2">
      <c r="A1004">
        <f>front!A1004</f>
        <v>652.4</v>
      </c>
      <c r="B1004" s="1">
        <f t="shared" si="269"/>
        <v>0.44999999999993179</v>
      </c>
      <c r="C1004">
        <f>front!D1004-front!B1004</f>
        <v>42958.07</v>
      </c>
      <c r="D1004" s="2">
        <f>front!E1004-front!C1004</f>
        <v>53132.7</v>
      </c>
      <c r="E1004" s="2">
        <f>IF(front!F1004-front!C1004&gt;0,front!F1004-front!C1004,0)</f>
        <v>53132.7</v>
      </c>
      <c r="F1004" s="2">
        <f>front!I1004-front!H1004</f>
        <v>6548.5000000000018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44730.205385907335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55949.235144075887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55949.235144075887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6536.8357139963264</v>
      </c>
      <c r="M1004" s="4"/>
      <c r="N1004" s="4"/>
      <c r="O1004" s="4">
        <f t="shared" si="264"/>
        <v>74550.342309845568</v>
      </c>
      <c r="P1004" s="4">
        <f t="shared" si="265"/>
        <v>11189.847028815177</v>
      </c>
      <c r="Q1004" s="4">
        <f t="shared" si="265"/>
        <v>11189.847028815177</v>
      </c>
      <c r="R1004" s="4">
        <f t="shared" si="266"/>
        <v>1089.4726189993878</v>
      </c>
      <c r="S1004" s="4"/>
      <c r="T1004" s="4"/>
      <c r="U1004" s="4">
        <f t="shared" si="267"/>
        <v>1</v>
      </c>
      <c r="V1004" s="4"/>
      <c r="W1004" s="4"/>
      <c r="X1004">
        <f>IF(front!E1004&gt;$X$2,O1004,P1004)</f>
        <v>74550.342309845568</v>
      </c>
      <c r="Y1004">
        <f t="shared" si="261"/>
        <v>74282.533876628717</v>
      </c>
      <c r="Z1004">
        <f>SUMPRODUCT($B$7:$B$456,Y$7:Y$456,EXP(constants!$B$32+constants!$A$32*ABS($A$7:$A$456-$A1004)))</f>
        <v>1.7434846918371038E-5</v>
      </c>
      <c r="AA1004">
        <f t="shared" si="262"/>
        <v>74282.533859193863</v>
      </c>
      <c r="AB1004">
        <f t="shared" si="268"/>
        <v>74278.376250174115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1.6639794659244509E-5</v>
      </c>
      <c r="AL1004" s="17">
        <f t="shared" si="263"/>
        <v>2.2401936470986742E-10</v>
      </c>
      <c r="AQ1004">
        <f t="shared" si="270"/>
        <v>2.2401936470986742E-10</v>
      </c>
    </row>
    <row r="1005" spans="1:43" x14ac:dyDescent="0.2">
      <c r="A1005">
        <f>front!A1005</f>
        <v>652.86</v>
      </c>
      <c r="B1005" s="1">
        <f t="shared" si="269"/>
        <v>0.46000000000003638</v>
      </c>
      <c r="C1005">
        <f>front!D1005-front!B1005</f>
        <v>43019</v>
      </c>
      <c r="D1005" s="2">
        <f>front!E1005-front!C1005</f>
        <v>52632.2</v>
      </c>
      <c r="E1005" s="2">
        <f>IF(front!F1005-front!C1005&gt;0,front!F1005-front!C1005,0)</f>
        <v>52632.2</v>
      </c>
      <c r="F1005" s="2">
        <f>front!I1005-front!H1005</f>
        <v>6908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44796.961639366666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55395.09993193001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55395.09993193001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6896.4692733678303</v>
      </c>
      <c r="M1005" s="4"/>
      <c r="N1005" s="4"/>
      <c r="O1005" s="4">
        <f t="shared" si="264"/>
        <v>74661.602732277766</v>
      </c>
      <c r="P1005" s="4">
        <f t="shared" si="265"/>
        <v>11079.019986386003</v>
      </c>
      <c r="Q1005" s="4">
        <f t="shared" si="265"/>
        <v>11079.019986386003</v>
      </c>
      <c r="R1005" s="4">
        <f t="shared" si="266"/>
        <v>1149.411545561305</v>
      </c>
      <c r="S1005" s="4"/>
      <c r="T1005" s="4"/>
      <c r="U1005" s="4">
        <f t="shared" si="267"/>
        <v>1</v>
      </c>
      <c r="V1005" s="4"/>
      <c r="W1005" s="4"/>
      <c r="X1005">
        <f>IF(front!E1005&gt;$X$2,O1005,P1005)</f>
        <v>74661.602732277766</v>
      </c>
      <c r="Y1005">
        <f t="shared" si="261"/>
        <v>74393.794299060915</v>
      </c>
      <c r="Z1005">
        <f>SUMPRODUCT($B$7:$B$456,Y$7:Y$456,EXP(constants!$B$32+constants!$A$32*ABS($A$7:$A$456-$A1005)))</f>
        <v>1.6984583844453095E-5</v>
      </c>
      <c r="AA1005">
        <f t="shared" si="262"/>
        <v>74393.794282076327</v>
      </c>
      <c r="AB1005">
        <f t="shared" si="268"/>
        <v>74389.636673056579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1.6662255101235563E-5</v>
      </c>
      <c r="AL1005" s="17">
        <f t="shared" si="263"/>
        <v>2.2398624118123324E-10</v>
      </c>
      <c r="AQ1005">
        <f t="shared" si="270"/>
        <v>2.2398624118123324E-10</v>
      </c>
    </row>
    <row r="1006" spans="1:43" x14ac:dyDescent="0.2">
      <c r="A1006">
        <f>front!A1006</f>
        <v>653.30999999999995</v>
      </c>
      <c r="B1006" s="1">
        <f t="shared" si="269"/>
        <v>0.44999999999993179</v>
      </c>
      <c r="C1006">
        <f>front!D1006-front!B1006</f>
        <v>43137.86</v>
      </c>
      <c r="D1006" s="2">
        <f>front!E1006-front!C1006</f>
        <v>52980</v>
      </c>
      <c r="E1006" s="2">
        <f>IF(front!F1006-front!C1006&gt;0,front!F1006-front!C1006,0)</f>
        <v>52980</v>
      </c>
      <c r="F1006" s="2">
        <f>front!I1006-front!H1006</f>
        <v>7370.4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44927.208900332778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55780.14378281495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55780.14378281495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7359.3081472104423</v>
      </c>
      <c r="M1006" s="4"/>
      <c r="N1006" s="4"/>
      <c r="O1006" s="4">
        <f t="shared" si="264"/>
        <v>74878.681500554638</v>
      </c>
      <c r="P1006" s="4">
        <f t="shared" si="265"/>
        <v>11156.02875656299</v>
      </c>
      <c r="Q1006" s="4">
        <f t="shared" si="265"/>
        <v>11156.02875656299</v>
      </c>
      <c r="R1006" s="4">
        <f t="shared" si="266"/>
        <v>1226.551357868407</v>
      </c>
      <c r="S1006" s="4"/>
      <c r="T1006" s="4"/>
      <c r="U1006" s="4">
        <f t="shared" si="267"/>
        <v>1</v>
      </c>
      <c r="V1006" s="4"/>
      <c r="W1006" s="4"/>
      <c r="X1006">
        <f>IF(front!E1006&gt;$X$2,O1006,P1006)</f>
        <v>74878.681500554638</v>
      </c>
      <c r="Y1006">
        <f t="shared" si="261"/>
        <v>74610.873067337787</v>
      </c>
      <c r="Z1006">
        <f>SUMPRODUCT($B$7:$B$456,Y$7:Y$456,EXP(constants!$B$32+constants!$A$32*ABS($A$7:$A$456-$A1006)))</f>
        <v>1.6555363037851747E-5</v>
      </c>
      <c r="AA1006">
        <f t="shared" si="262"/>
        <v>74610.873050782422</v>
      </c>
      <c r="AB1006">
        <f t="shared" si="268"/>
        <v>74606.715441762673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1.668418485192845E-5</v>
      </c>
      <c r="AL1006" s="17">
        <f t="shared" si="263"/>
        <v>2.2362845962508527E-10</v>
      </c>
      <c r="AQ1006">
        <f t="shared" si="270"/>
        <v>2.2362845962508527E-10</v>
      </c>
    </row>
    <row r="1007" spans="1:43" x14ac:dyDescent="0.2">
      <c r="A1007">
        <f>front!A1007</f>
        <v>653.76</v>
      </c>
      <c r="B1007" s="1">
        <f t="shared" si="269"/>
        <v>0.45000000000004547</v>
      </c>
      <c r="C1007">
        <f>front!D1007-front!B1007</f>
        <v>43224.93</v>
      </c>
      <c r="D1007" s="2">
        <f>front!E1007-front!C1007</f>
        <v>53004.2</v>
      </c>
      <c r="E1007" s="2">
        <f>IF(front!F1007-front!C1007&gt;0,front!F1007-front!C1007,0)</f>
        <v>53004.2</v>
      </c>
      <c r="F1007" s="2">
        <f>front!I1007-front!H1007</f>
        <v>7668.3000000000011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45022.638562110442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55806.939811048891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55806.939811048891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7657.6653541120622</v>
      </c>
      <c r="M1007" s="4"/>
      <c r="N1007" s="4"/>
      <c r="O1007" s="4">
        <f t="shared" si="264"/>
        <v>75037.730936850727</v>
      </c>
      <c r="P1007" s="4">
        <f t="shared" si="265"/>
        <v>11161.387962209777</v>
      </c>
      <c r="Q1007" s="4">
        <f t="shared" si="265"/>
        <v>11161.387962209777</v>
      </c>
      <c r="R1007" s="4">
        <f t="shared" si="266"/>
        <v>1276.277559018677</v>
      </c>
      <c r="S1007" s="4"/>
      <c r="T1007" s="4"/>
      <c r="U1007" s="4">
        <f t="shared" si="267"/>
        <v>1</v>
      </c>
      <c r="V1007" s="4"/>
      <c r="W1007" s="4"/>
      <c r="X1007">
        <f>IF(front!E1007&gt;$X$2,O1007,P1007)</f>
        <v>75037.730936850727</v>
      </c>
      <c r="Y1007">
        <f t="shared" si="261"/>
        <v>74769.922503633876</v>
      </c>
      <c r="Z1007">
        <f>SUMPRODUCT($B$7:$B$456,Y$7:Y$456,EXP(constants!$B$32+constants!$A$32*ABS($A$7:$A$456-$A1007)))</f>
        <v>1.6136989155879502E-5</v>
      </c>
      <c r="AA1007">
        <f t="shared" si="262"/>
        <v>74769.922487496893</v>
      </c>
      <c r="AB1007">
        <f t="shared" si="268"/>
        <v>74765.764878477145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1.6706072621569198E-5</v>
      </c>
      <c r="AL1007" s="17">
        <f t="shared" si="263"/>
        <v>2.2344548535981585E-10</v>
      </c>
      <c r="AQ1007">
        <f t="shared" si="270"/>
        <v>2.2344548535981585E-10</v>
      </c>
    </row>
    <row r="1008" spans="1:43" x14ac:dyDescent="0.2">
      <c r="A1008">
        <f>front!A1008</f>
        <v>654.21</v>
      </c>
      <c r="B1008" s="1">
        <f t="shared" si="269"/>
        <v>0.45000000000004547</v>
      </c>
      <c r="C1008">
        <f>front!D1008-front!B1008</f>
        <v>43206.93</v>
      </c>
      <c r="D1008" s="2">
        <f>front!E1008-front!C1008</f>
        <v>52614.5</v>
      </c>
      <c r="E1008" s="2">
        <f>IF(front!F1008-front!C1008&gt;0,front!F1008-front!C1008,0)</f>
        <v>52614.5</v>
      </c>
      <c r="F1008" s="2">
        <f>front!I1008-front!H1008</f>
        <v>9285.5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45002.909125154743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55375.507695618107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55375.507695618107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9280.1634828707738</v>
      </c>
      <c r="M1008" s="4"/>
      <c r="N1008" s="4"/>
      <c r="O1008" s="4">
        <f t="shared" si="264"/>
        <v>75004.84854192457</v>
      </c>
      <c r="P1008" s="4">
        <f t="shared" si="265"/>
        <v>11075.101539123621</v>
      </c>
      <c r="Q1008" s="4">
        <f t="shared" si="265"/>
        <v>11075.101539123621</v>
      </c>
      <c r="R1008" s="4">
        <f t="shared" si="266"/>
        <v>1546.6939138117957</v>
      </c>
      <c r="S1008" s="4"/>
      <c r="T1008" s="4"/>
      <c r="U1008" s="4">
        <f t="shared" si="267"/>
        <v>1</v>
      </c>
      <c r="V1008" s="4"/>
      <c r="W1008" s="4"/>
      <c r="X1008">
        <f>IF(front!E1008&gt;$X$2,O1008,P1008)</f>
        <v>75004.84854192457</v>
      </c>
      <c r="Y1008">
        <f t="shared" si="261"/>
        <v>74737.040108707719</v>
      </c>
      <c r="Z1008">
        <f>SUMPRODUCT($B$7:$B$456,Y$7:Y$456,EXP(constants!$B$32+constants!$A$32*ABS($A$7:$A$456-$A1008)))</f>
        <v>1.5729188083740326E-5</v>
      </c>
      <c r="AA1008">
        <f t="shared" si="262"/>
        <v>74737.040092978525</v>
      </c>
      <c r="AB1008">
        <f t="shared" si="268"/>
        <v>74732.882483958776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1.672791838473781E-5</v>
      </c>
      <c r="AL1008" s="17">
        <f t="shared" si="263"/>
        <v>2.2383611910497919E-10</v>
      </c>
      <c r="AQ1008">
        <f t="shared" si="270"/>
        <v>2.2383611910497919E-10</v>
      </c>
    </row>
    <row r="1009" spans="1:43" x14ac:dyDescent="0.2">
      <c r="A1009">
        <f>front!A1009</f>
        <v>654.66</v>
      </c>
      <c r="B1009" s="1">
        <f t="shared" si="269"/>
        <v>0.44999999999993179</v>
      </c>
      <c r="C1009">
        <f>front!D1009-front!B1009</f>
        <v>43245.530000000006</v>
      </c>
      <c r="D1009" s="2">
        <f>front!E1009-front!C1009</f>
        <v>52463.4</v>
      </c>
      <c r="E1009" s="2">
        <f>IF(front!F1009-front!C1009&gt;0,front!F1009-front!C1009,0)</f>
        <v>52463.4</v>
      </c>
      <c r="F1009" s="2">
        <f>front!I1009-front!H1009</f>
        <v>16190.000000000002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45045.218598752093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55208.265917240293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55208.265917240293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16284.257161547721</v>
      </c>
      <c r="M1009" s="4"/>
      <c r="N1009" s="4"/>
      <c r="O1009" s="4">
        <f t="shared" si="264"/>
        <v>75075.364331253499</v>
      </c>
      <c r="P1009" s="4">
        <f t="shared" si="265"/>
        <v>11041.653183448057</v>
      </c>
      <c r="Q1009" s="4">
        <f t="shared" si="265"/>
        <v>11041.653183448057</v>
      </c>
      <c r="R1009" s="4">
        <f t="shared" si="266"/>
        <v>2714.0428602579532</v>
      </c>
      <c r="S1009" s="4"/>
      <c r="T1009" s="4"/>
      <c r="U1009" s="4">
        <f t="shared" si="267"/>
        <v>1</v>
      </c>
      <c r="V1009" s="4"/>
      <c r="W1009" s="4"/>
      <c r="X1009">
        <f>IF(front!E1009&gt;$X$2,O1009,P1009)</f>
        <v>75075.364331253499</v>
      </c>
      <c r="Y1009">
        <f t="shared" si="261"/>
        <v>74807.555898036648</v>
      </c>
      <c r="Z1009">
        <f>SUMPRODUCT($B$7:$B$456,Y$7:Y$456,EXP(constants!$B$32+constants!$A$32*ABS($A$7:$A$456-$A1009)))</f>
        <v>1.5331692633847838E-5</v>
      </c>
      <c r="AA1009">
        <f t="shared" si="262"/>
        <v>74807.555882704954</v>
      </c>
      <c r="AB1009">
        <f t="shared" si="268"/>
        <v>74803.398273685205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1.6749722116788462E-5</v>
      </c>
      <c r="AL1009" s="17">
        <f t="shared" si="263"/>
        <v>2.2391659340804014E-10</v>
      </c>
      <c r="AQ1009">
        <f t="shared" si="270"/>
        <v>2.2391659340804014E-10</v>
      </c>
    </row>
    <row r="1010" spans="1:43" x14ac:dyDescent="0.2">
      <c r="A1010">
        <f>front!A1010</f>
        <v>655.12</v>
      </c>
      <c r="B1010" s="1">
        <f t="shared" si="269"/>
        <v>0.46000000000003638</v>
      </c>
      <c r="C1010">
        <f>front!D1010-front!B1010</f>
        <v>43308.200000000004</v>
      </c>
      <c r="D1010" s="2">
        <f>front!E1010-front!C1010</f>
        <v>52792.4</v>
      </c>
      <c r="E1010" s="2">
        <f>IF(front!F1010-front!C1010&gt;0,front!F1010-front!C1010,0)</f>
        <v>52792.4</v>
      </c>
      <c r="F1010" s="2">
        <f>front!I1010-front!H1010</f>
        <v>47099.8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45113.917515303721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55572.43985725427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55572.43985725427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49282.971795500889</v>
      </c>
      <c r="M1010" s="4"/>
      <c r="N1010" s="4"/>
      <c r="O1010" s="4">
        <f t="shared" si="264"/>
        <v>75189.862525506207</v>
      </c>
      <c r="P1010" s="4">
        <f t="shared" si="265"/>
        <v>11114.487971450853</v>
      </c>
      <c r="Q1010" s="4">
        <f t="shared" si="265"/>
        <v>11114.487971450853</v>
      </c>
      <c r="R1010" s="4">
        <f t="shared" si="266"/>
        <v>8213.8286325834815</v>
      </c>
      <c r="S1010" s="4"/>
      <c r="T1010" s="4"/>
      <c r="U1010" s="4">
        <f t="shared" si="267"/>
        <v>1</v>
      </c>
      <c r="V1010" s="4"/>
      <c r="W1010" s="4"/>
      <c r="X1010">
        <f>IF(front!E1010&gt;$X$2,O1010,P1010)</f>
        <v>75189.862525506207</v>
      </c>
      <c r="Y1010">
        <f t="shared" si="261"/>
        <v>74922.054092289356</v>
      </c>
      <c r="Z1010">
        <f>SUMPRODUCT($B$7:$B$456,Y$7:Y$456,EXP(constants!$B$32+constants!$A$32*ABS($A$7:$A$456-$A1010)))</f>
        <v>1.4935744502728469E-5</v>
      </c>
      <c r="AA1010">
        <f t="shared" si="262"/>
        <v>74922.054077353605</v>
      </c>
      <c r="AB1010">
        <f t="shared" si="268"/>
        <v>74917.896468333856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1.6771966908830294E-5</v>
      </c>
      <c r="AL1010" s="17">
        <f t="shared" si="263"/>
        <v>2.2387130044313823E-10</v>
      </c>
      <c r="AQ1010">
        <f t="shared" si="270"/>
        <v>2.2387130044313823E-10</v>
      </c>
    </row>
    <row r="1011" spans="1:43" x14ac:dyDescent="0.2">
      <c r="A1011">
        <f>front!A1011</f>
        <v>655.57</v>
      </c>
      <c r="B1011" s="1">
        <f t="shared" si="269"/>
        <v>0.45000000000004547</v>
      </c>
      <c r="C1011">
        <f>front!D1011-front!B1011</f>
        <v>43347.14</v>
      </c>
      <c r="D1011" s="2">
        <f>front!E1011-front!C1011</f>
        <v>53221.8</v>
      </c>
      <c r="E1011" s="2">
        <f>IF(front!F1011-front!C1011&gt;0,front!F1011-front!C1011,0)</f>
        <v>53221.8</v>
      </c>
      <c r="F1011" s="2">
        <f>front!I1011-front!H1011</f>
        <v>51397.599999999999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45156.60749875912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56047.911461549527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56047.911461549527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54029.139513871385</v>
      </c>
      <c r="M1011" s="4"/>
      <c r="N1011" s="4"/>
      <c r="O1011" s="4">
        <f t="shared" si="264"/>
        <v>75261.012497931864</v>
      </c>
      <c r="P1011" s="4">
        <f t="shared" si="265"/>
        <v>11209.582292309906</v>
      </c>
      <c r="Q1011" s="4">
        <f t="shared" si="265"/>
        <v>11209.582292309906</v>
      </c>
      <c r="R1011" s="4">
        <f t="shared" si="266"/>
        <v>9004.8565856452315</v>
      </c>
      <c r="S1011" s="4"/>
      <c r="T1011" s="4"/>
      <c r="U1011" s="4">
        <f t="shared" si="267"/>
        <v>1</v>
      </c>
      <c r="V1011" s="4"/>
      <c r="W1011" s="4"/>
      <c r="X1011">
        <f>IF(front!E1011&gt;$X$2,O1011,P1011)</f>
        <v>75261.012497931864</v>
      </c>
      <c r="Y1011">
        <f t="shared" si="261"/>
        <v>74993.204064715013</v>
      </c>
      <c r="Z1011">
        <f>SUMPRODUCT($B$7:$B$456,Y$7:Y$456,EXP(constants!$B$32+constants!$A$32*ABS($A$7:$A$456-$A1011)))</f>
        <v>1.455830032385634E-5</v>
      </c>
      <c r="AA1011">
        <f t="shared" si="262"/>
        <v>74993.20405015671</v>
      </c>
      <c r="AB1011">
        <f t="shared" si="268"/>
        <v>74989.046441136961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1.6793685572468289E-5</v>
      </c>
      <c r="AL1011" s="17">
        <f t="shared" si="263"/>
        <v>2.2394851474275752E-10</v>
      </c>
      <c r="AQ1011">
        <f t="shared" si="270"/>
        <v>2.2394851474275752E-10</v>
      </c>
    </row>
    <row r="1012" spans="1:43" x14ac:dyDescent="0.2">
      <c r="A1012">
        <f>front!A1012</f>
        <v>656.02</v>
      </c>
      <c r="B1012" s="1">
        <f t="shared" si="269"/>
        <v>0.44999999999993179</v>
      </c>
      <c r="C1012">
        <f>front!D1012-front!B1012</f>
        <v>43388.14</v>
      </c>
      <c r="D1012" s="2">
        <f>front!E1012-front!C1012</f>
        <v>52260.3</v>
      </c>
      <c r="E1012" s="2">
        <f>IF(front!F1012-front!C1012&gt;0,front!F1012-front!C1012,0)</f>
        <v>52260.3</v>
      </c>
      <c r="F1012" s="2">
        <f>front!I1012-front!H1012</f>
        <v>50215.9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45201.559094441509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54983.500845602772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54983.500845602772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52722.732863611214</v>
      </c>
      <c r="M1012" s="4"/>
      <c r="N1012" s="4"/>
      <c r="O1012" s="4">
        <f t="shared" si="264"/>
        <v>75335.931824069179</v>
      </c>
      <c r="P1012" s="4">
        <f t="shared" si="265"/>
        <v>10996.700169120555</v>
      </c>
      <c r="Q1012" s="4">
        <f t="shared" si="265"/>
        <v>10996.700169120555</v>
      </c>
      <c r="R1012" s="4">
        <f t="shared" si="266"/>
        <v>8787.122143935203</v>
      </c>
      <c r="S1012" s="4"/>
      <c r="T1012" s="4"/>
      <c r="U1012" s="4">
        <f t="shared" si="267"/>
        <v>1</v>
      </c>
      <c r="V1012" s="4"/>
      <c r="W1012" s="4"/>
      <c r="X1012">
        <f>IF(front!E1012&gt;$X$2,O1012,P1012)</f>
        <v>75335.931824069179</v>
      </c>
      <c r="Y1012">
        <f t="shared" si="261"/>
        <v>75068.123390852328</v>
      </c>
      <c r="Z1012">
        <f>SUMPRODUCT($B$7:$B$456,Y$7:Y$456,EXP(constants!$B$32+constants!$A$32*ABS($A$7:$A$456-$A1012)))</f>
        <v>1.4190394612125213E-5</v>
      </c>
      <c r="AA1012">
        <f t="shared" si="262"/>
        <v>75068.123376661941</v>
      </c>
      <c r="AB1012">
        <f t="shared" si="268"/>
        <v>75063.965767642192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1.6815362135171416E-5</v>
      </c>
      <c r="AL1012" s="17">
        <f t="shared" si="263"/>
        <v>2.2401377229685366E-10</v>
      </c>
      <c r="AQ1012">
        <f t="shared" si="270"/>
        <v>2.2401377229685366E-10</v>
      </c>
    </row>
    <row r="1013" spans="1:43" x14ac:dyDescent="0.2">
      <c r="A1013">
        <f>front!A1013</f>
        <v>656.47</v>
      </c>
      <c r="B1013" s="1">
        <f t="shared" si="269"/>
        <v>0.45000000000004547</v>
      </c>
      <c r="C1013">
        <f>front!D1013-front!B1013</f>
        <v>43503.67</v>
      </c>
      <c r="D1013" s="2">
        <f>front!E1013-front!C1013</f>
        <v>53024.7</v>
      </c>
      <c r="E1013" s="2">
        <f>IF(front!F1013-front!C1013&gt;0,front!F1013-front!C1013,0)</f>
        <v>53024.7</v>
      </c>
      <c r="F1013" s="2">
        <f>front!I1013-front!H1013</f>
        <v>51134.5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45328.241645042282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55829.63941595886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55829.63941595886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53738.192442443433</v>
      </c>
      <c r="M1013" s="4"/>
      <c r="N1013" s="4"/>
      <c r="O1013" s="4">
        <f t="shared" si="264"/>
        <v>75547.069408403811</v>
      </c>
      <c r="P1013" s="4">
        <f t="shared" si="265"/>
        <v>11165.927883191773</v>
      </c>
      <c r="Q1013" s="4">
        <f t="shared" si="265"/>
        <v>11165.927883191773</v>
      </c>
      <c r="R1013" s="4">
        <f t="shared" si="266"/>
        <v>8956.3654070739049</v>
      </c>
      <c r="S1013" s="4"/>
      <c r="T1013" s="4"/>
      <c r="U1013" s="4">
        <f t="shared" si="267"/>
        <v>1</v>
      </c>
      <c r="V1013" s="4"/>
      <c r="W1013" s="4"/>
      <c r="X1013">
        <f>IF(front!E1013&gt;$X$2,O1013,P1013)</f>
        <v>75547.069408403811</v>
      </c>
      <c r="Y1013">
        <f t="shared" ref="Y1013:Y1076" si="271">X1013-$U$4</f>
        <v>75279.26097518696</v>
      </c>
      <c r="Z1013">
        <f>SUMPRODUCT($B$7:$B$456,Y$7:Y$456,EXP(constants!$B$32+constants!$A$32*ABS($A$7:$A$456-$A1013)))</f>
        <v>1.3831786319028966E-5</v>
      </c>
      <c r="AA1013">
        <f t="shared" si="262"/>
        <v>75279.260961355176</v>
      </c>
      <c r="AB1013">
        <f t="shared" si="268"/>
        <v>75275.103352335427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1.6836996575360882E-5</v>
      </c>
      <c r="AL1013" s="17">
        <f t="shared" si="263"/>
        <v>2.2367284567585402E-10</v>
      </c>
      <c r="AQ1013">
        <f t="shared" si="270"/>
        <v>2.2367284567585402E-10</v>
      </c>
    </row>
    <row r="1014" spans="1:43" x14ac:dyDescent="0.2">
      <c r="A1014">
        <f>front!A1014</f>
        <v>656.92</v>
      </c>
      <c r="B1014" s="1">
        <f t="shared" si="269"/>
        <v>0.44999999999993179</v>
      </c>
      <c r="C1014">
        <f>front!D1014-front!B1014</f>
        <v>43608.2</v>
      </c>
      <c r="D1014" s="2">
        <f>front!E1014-front!C1014</f>
        <v>52682.3</v>
      </c>
      <c r="E1014" s="2">
        <f>IF(front!F1014-front!C1014&gt;0,front!F1014-front!C1014,0)</f>
        <v>52682.3</v>
      </c>
      <c r="F1014" s="2">
        <f>front!I1014-front!H1014</f>
        <v>50690.400000000001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45442.884694787339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55450.557521560557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55450.557521560557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53247.194492953015</v>
      </c>
      <c r="M1014" s="4"/>
      <c r="N1014" s="4"/>
      <c r="O1014" s="4">
        <f t="shared" si="264"/>
        <v>75738.141157978898</v>
      </c>
      <c r="P1014" s="4">
        <f t="shared" si="265"/>
        <v>11090.111504312112</v>
      </c>
      <c r="Q1014" s="4">
        <f t="shared" si="265"/>
        <v>11090.111504312112</v>
      </c>
      <c r="R1014" s="4">
        <f t="shared" si="266"/>
        <v>8874.5324154921691</v>
      </c>
      <c r="S1014" s="4"/>
      <c r="T1014" s="4"/>
      <c r="U1014" s="4">
        <f t="shared" si="267"/>
        <v>1</v>
      </c>
      <c r="V1014" s="4"/>
      <c r="W1014" s="4"/>
      <c r="X1014">
        <f>IF(front!E1014&gt;$X$2,O1014,P1014)</f>
        <v>75738.141157978898</v>
      </c>
      <c r="Y1014">
        <f t="shared" si="271"/>
        <v>75470.332724762047</v>
      </c>
      <c r="Z1014">
        <f>SUMPRODUCT($B$7:$B$456,Y$7:Y$456,EXP(constants!$B$32+constants!$A$32*ABS($A$7:$A$456-$A1014)))</f>
        <v>1.3482240487646687E-5</v>
      </c>
      <c r="AA1014">
        <f t="shared" si="262"/>
        <v>75470.3327112798</v>
      </c>
      <c r="AB1014">
        <f t="shared" si="268"/>
        <v>75466.175102260051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1.6858588872206535E-5</v>
      </c>
      <c r="AL1014" s="17">
        <f t="shared" si="263"/>
        <v>2.233926504074493E-10</v>
      </c>
      <c r="AQ1014">
        <f t="shared" si="270"/>
        <v>2.233926504074493E-10</v>
      </c>
    </row>
    <row r="1015" spans="1:43" x14ac:dyDescent="0.2">
      <c r="A1015">
        <f>front!A1015</f>
        <v>657.38</v>
      </c>
      <c r="B1015" s="1">
        <f t="shared" si="269"/>
        <v>0.46000000000003638</v>
      </c>
      <c r="C1015">
        <f>front!D1015-front!B1015</f>
        <v>43688.73</v>
      </c>
      <c r="D1015" s="2">
        <f>front!E1015-front!C1015</f>
        <v>52321.1</v>
      </c>
      <c r="E1015" s="2">
        <f>IF(front!F1015-front!C1015&gt;0,front!F1015-front!C1015,0)</f>
        <v>52321.1</v>
      </c>
      <c r="F1015" s="2">
        <f>front!I1015-front!H1015</f>
        <v>26036.799999999996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45531.22015779098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55050.782790380108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55050.782790380108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26531.558588752665</v>
      </c>
      <c r="M1015" s="4"/>
      <c r="N1015" s="4"/>
      <c r="O1015" s="4">
        <f t="shared" si="264"/>
        <v>75885.366929651631</v>
      </c>
      <c r="P1015" s="4">
        <f t="shared" si="265"/>
        <v>11010.156558076022</v>
      </c>
      <c r="Q1015" s="4">
        <f t="shared" si="265"/>
        <v>11010.156558076022</v>
      </c>
      <c r="R1015" s="4">
        <f t="shared" si="266"/>
        <v>4421.9264314587772</v>
      </c>
      <c r="S1015" s="4"/>
      <c r="T1015" s="4"/>
      <c r="U1015" s="4">
        <f t="shared" si="267"/>
        <v>1</v>
      </c>
      <c r="V1015" s="4"/>
      <c r="W1015" s="4"/>
      <c r="X1015">
        <f>IF(front!E1015&gt;$X$2,O1015,P1015)</f>
        <v>75885.366929651631</v>
      </c>
      <c r="Y1015">
        <f t="shared" si="271"/>
        <v>75617.55849643478</v>
      </c>
      <c r="Z1015">
        <f>SUMPRODUCT($B$7:$B$456,Y$7:Y$456,EXP(constants!$B$32+constants!$A$32*ABS($A$7:$A$456-$A1015)))</f>
        <v>1.3134055322976728E-5</v>
      </c>
      <c r="AA1015">
        <f t="shared" si="262"/>
        <v>75617.558483300731</v>
      </c>
      <c r="AB1015">
        <f t="shared" si="268"/>
        <v>75613.400874280982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1.6880617418428976E-5</v>
      </c>
      <c r="AL1015" s="17">
        <f t="shared" si="263"/>
        <v>2.2324901701611891E-10</v>
      </c>
      <c r="AQ1015">
        <f t="shared" si="270"/>
        <v>2.2324901701611891E-10</v>
      </c>
    </row>
    <row r="1016" spans="1:43" x14ac:dyDescent="0.2">
      <c r="A1016">
        <f>front!A1016</f>
        <v>657.83</v>
      </c>
      <c r="B1016" s="1">
        <f t="shared" si="269"/>
        <v>0.45000000000004547</v>
      </c>
      <c r="C1016">
        <f>front!D1016-front!B1016</f>
        <v>43749.74</v>
      </c>
      <c r="D1016" s="2">
        <f>front!E1016-front!C1016</f>
        <v>52321.1</v>
      </c>
      <c r="E1016" s="2">
        <f>IF(front!F1016-front!C1016&gt;0,front!F1016-front!C1016,0)</f>
        <v>52321.1</v>
      </c>
      <c r="F1016" s="2">
        <f>front!I1016-front!H1016</f>
        <v>14754.699999999999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45598.151879915349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55050.782790380108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55050.782790380108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14816.193314765993</v>
      </c>
      <c r="M1016" s="4"/>
      <c r="N1016" s="4"/>
      <c r="O1016" s="4">
        <f t="shared" si="264"/>
        <v>75996.919799858922</v>
      </c>
      <c r="P1016" s="4">
        <f t="shared" si="265"/>
        <v>11010.156558076022</v>
      </c>
      <c r="Q1016" s="4">
        <f t="shared" si="265"/>
        <v>11010.156558076022</v>
      </c>
      <c r="R1016" s="4">
        <f t="shared" si="266"/>
        <v>2469.365552460999</v>
      </c>
      <c r="S1016" s="4"/>
      <c r="T1016" s="4"/>
      <c r="U1016" s="4">
        <f t="shared" si="267"/>
        <v>1</v>
      </c>
      <c r="V1016" s="4"/>
      <c r="W1016" s="4"/>
      <c r="X1016">
        <f>IF(front!E1016&gt;$X$2,O1016,P1016)</f>
        <v>75996.919799858922</v>
      </c>
      <c r="Y1016">
        <f t="shared" si="271"/>
        <v>75729.111366642072</v>
      </c>
      <c r="Z1016">
        <f>SUMPRODUCT($B$7:$B$456,Y$7:Y$456,EXP(constants!$B$32+constants!$A$32*ABS($A$7:$A$456-$A1016)))</f>
        <v>1.2802141990786517E-5</v>
      </c>
      <c r="AA1016">
        <f t="shared" si="262"/>
        <v>75729.111353839937</v>
      </c>
      <c r="AB1016">
        <f t="shared" si="268"/>
        <v>75724.953744820188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1.6902124431445869E-5</v>
      </c>
      <c r="AL1016" s="17">
        <f t="shared" si="263"/>
        <v>2.2320415656380673E-10</v>
      </c>
      <c r="AQ1016">
        <f t="shared" si="270"/>
        <v>2.2320415656380673E-10</v>
      </c>
    </row>
    <row r="1017" spans="1:43" x14ac:dyDescent="0.2">
      <c r="A1017">
        <f>front!A1017</f>
        <v>658.28</v>
      </c>
      <c r="B1017" s="1">
        <f t="shared" si="269"/>
        <v>0.44999999999993179</v>
      </c>
      <c r="C1017">
        <f>front!D1017-front!B1017</f>
        <v>43807.94</v>
      </c>
      <c r="D1017" s="2">
        <f>front!E1017-front!C1017</f>
        <v>53083.199999999997</v>
      </c>
      <c r="E1017" s="2">
        <f>IF(front!F1017-front!C1017&gt;0,front!F1017-front!C1017,0)</f>
        <v>53083.199999999997</v>
      </c>
      <c r="F1017" s="2">
        <f>front!I1017-front!H1017</f>
        <v>10415.099999999999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45662.007451703204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55894.418841003549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55894.418841003549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10416.80209378003</v>
      </c>
      <c r="M1017" s="4"/>
      <c r="N1017" s="4"/>
      <c r="O1017" s="4">
        <f t="shared" si="264"/>
        <v>76103.345752838679</v>
      </c>
      <c r="P1017" s="4">
        <f t="shared" si="265"/>
        <v>11178.883768200711</v>
      </c>
      <c r="Q1017" s="4">
        <f t="shared" si="265"/>
        <v>11178.883768200711</v>
      </c>
      <c r="R1017" s="4">
        <f t="shared" si="266"/>
        <v>1736.1336822966716</v>
      </c>
      <c r="S1017" s="4"/>
      <c r="T1017" s="4"/>
      <c r="U1017" s="4">
        <f t="shared" si="267"/>
        <v>1</v>
      </c>
      <c r="V1017" s="4"/>
      <c r="W1017" s="4"/>
      <c r="X1017">
        <f>IF(front!E1017&gt;$X$2,O1017,P1017)</f>
        <v>76103.345752838679</v>
      </c>
      <c r="Y1017">
        <f t="shared" si="271"/>
        <v>75835.537319621828</v>
      </c>
      <c r="Z1017">
        <f>SUMPRODUCT($B$7:$B$456,Y$7:Y$456,EXP(constants!$B$32+constants!$A$32*ABS($A$7:$A$456-$A1017)))</f>
        <v>1.2478616506627836E-5</v>
      </c>
      <c r="AA1017">
        <f t="shared" si="262"/>
        <v>75835.537307143211</v>
      </c>
      <c r="AB1017">
        <f t="shared" si="268"/>
        <v>75831.379698123463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1.6923589242647931E-5</v>
      </c>
      <c r="AL1017" s="17">
        <f t="shared" si="263"/>
        <v>2.231739592503646E-10</v>
      </c>
      <c r="AQ1017">
        <f t="shared" si="270"/>
        <v>2.231739592503646E-10</v>
      </c>
    </row>
    <row r="1018" spans="1:43" x14ac:dyDescent="0.2">
      <c r="A1018">
        <f>front!A1018</f>
        <v>658.73</v>
      </c>
      <c r="B1018" s="1">
        <f t="shared" si="269"/>
        <v>0.45000000000004547</v>
      </c>
      <c r="C1018">
        <f>front!D1018-front!B1018</f>
        <v>43775.799999999996</v>
      </c>
      <c r="D1018" s="2">
        <f>front!E1018-front!C1018</f>
        <v>52649.8</v>
      </c>
      <c r="E1018" s="2">
        <f>IF(front!F1018-front!C1018&gt;0,front!F1018-front!C1018,0)</f>
        <v>52649.8</v>
      </c>
      <c r="F1018" s="2">
        <f>front!I1018-front!H1018</f>
        <v>7685.6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45626.743460871323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55414.58176898495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55414.58176898495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7674.9963592287431</v>
      </c>
      <c r="M1018" s="4"/>
      <c r="N1018" s="4"/>
      <c r="O1018" s="4">
        <f t="shared" si="264"/>
        <v>76044.572434785543</v>
      </c>
      <c r="P1018" s="4">
        <f t="shared" si="265"/>
        <v>11082.916353796991</v>
      </c>
      <c r="Q1018" s="4">
        <f t="shared" si="265"/>
        <v>11082.916353796991</v>
      </c>
      <c r="R1018" s="4">
        <f t="shared" si="266"/>
        <v>1279.1660598714573</v>
      </c>
      <c r="S1018" s="4"/>
      <c r="T1018" s="4"/>
      <c r="U1018" s="4">
        <f t="shared" si="267"/>
        <v>1</v>
      </c>
      <c r="V1018" s="4"/>
      <c r="W1018" s="4"/>
      <c r="X1018">
        <f>IF(front!E1018&gt;$X$2,O1018,P1018)</f>
        <v>76044.572434785543</v>
      </c>
      <c r="Y1018">
        <f t="shared" si="271"/>
        <v>75776.764001568692</v>
      </c>
      <c r="Z1018">
        <f>SUMPRODUCT($B$7:$B$456,Y$7:Y$456,EXP(constants!$B$32+constants!$A$32*ABS($A$7:$A$456-$A1018)))</f>
        <v>1.2163266899519594E-5</v>
      </c>
      <c r="AA1018">
        <f t="shared" si="262"/>
        <v>75776.76398940543</v>
      </c>
      <c r="AB1018">
        <f t="shared" si="268"/>
        <v>75772.606380385681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1.6945011834146166E-5</v>
      </c>
      <c r="AL1018" s="17">
        <f t="shared" si="263"/>
        <v>2.2362978711700368E-10</v>
      </c>
      <c r="AQ1018">
        <f t="shared" si="270"/>
        <v>2.2362978711700368E-10</v>
      </c>
    </row>
    <row r="1019" spans="1:43" x14ac:dyDescent="0.2">
      <c r="A1019">
        <f>front!A1019</f>
        <v>659.18</v>
      </c>
      <c r="B1019" s="1">
        <f t="shared" si="269"/>
        <v>0.44999999999993179</v>
      </c>
      <c r="C1019">
        <f>front!D1019-front!B1019</f>
        <v>43832.94</v>
      </c>
      <c r="D1019" s="2">
        <f>front!E1019-front!C1019</f>
        <v>53113.3</v>
      </c>
      <c r="E1019" s="2">
        <f>IF(front!F1019-front!C1019&gt;0,front!F1019-front!C1019,0)</f>
        <v>53113.3</v>
      </c>
      <c r="F1019" s="2">
        <f>front!I1019-front!H1019</f>
        <v>6234.7999999999993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45689.438788261185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55927.751257751945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55927.751257751945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6223.1530312887862</v>
      </c>
      <c r="M1019" s="4"/>
      <c r="N1019" s="4"/>
      <c r="O1019" s="4">
        <f t="shared" si="264"/>
        <v>76149.064647101972</v>
      </c>
      <c r="P1019" s="4">
        <f t="shared" si="265"/>
        <v>11185.550251550389</v>
      </c>
      <c r="Q1019" s="4">
        <f t="shared" si="265"/>
        <v>11185.550251550389</v>
      </c>
      <c r="R1019" s="4">
        <f t="shared" si="266"/>
        <v>1037.1921718814642</v>
      </c>
      <c r="S1019" s="4"/>
      <c r="T1019" s="4"/>
      <c r="U1019" s="4">
        <f t="shared" si="267"/>
        <v>1</v>
      </c>
      <c r="V1019" s="4"/>
      <c r="W1019" s="4"/>
      <c r="X1019">
        <f>IF(front!E1019&gt;$X$2,O1019,P1019)</f>
        <v>76149.064647101972</v>
      </c>
      <c r="Y1019">
        <f t="shared" si="271"/>
        <v>75881.256213885121</v>
      </c>
      <c r="Z1019">
        <f>SUMPRODUCT($B$7:$B$456,Y$7:Y$456,EXP(constants!$B$32+constants!$A$32*ABS($A$7:$A$456-$A1019)))</f>
        <v>1.1855886555242014E-5</v>
      </c>
      <c r="AA1019">
        <f t="shared" si="262"/>
        <v>75881.256202029239</v>
      </c>
      <c r="AB1019">
        <f t="shared" si="268"/>
        <v>75877.09859300949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1.6966392188778245E-5</v>
      </c>
      <c r="AL1019" s="17">
        <f t="shared" si="263"/>
        <v>2.236035971773616E-10</v>
      </c>
      <c r="AQ1019">
        <f t="shared" si="270"/>
        <v>2.236035971773616E-10</v>
      </c>
    </row>
    <row r="1020" spans="1:43" x14ac:dyDescent="0.2">
      <c r="A1020">
        <f>front!A1020</f>
        <v>659.63</v>
      </c>
      <c r="B1020" s="1">
        <f t="shared" si="269"/>
        <v>0.45000000000004547</v>
      </c>
      <c r="C1020">
        <f>front!D1020-front!B1020</f>
        <v>43791.74</v>
      </c>
      <c r="D1020" s="2">
        <f>front!E1020-front!C1020</f>
        <v>50063.3</v>
      </c>
      <c r="E1020" s="2">
        <f>IF(front!F1020-front!C1020&gt;0,front!F1020-front!C1020,0)</f>
        <v>50063.3</v>
      </c>
      <c r="F1020" s="2">
        <f>front!I1020-front!H1020</f>
        <v>4988.7000000000007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45644.232576008028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52554.097745973857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52554.097745973857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4978.1287959264982</v>
      </c>
      <c r="M1020" s="4"/>
      <c r="N1020" s="4"/>
      <c r="O1020" s="4">
        <f t="shared" si="264"/>
        <v>76073.720960013379</v>
      </c>
      <c r="P1020" s="4">
        <f t="shared" si="265"/>
        <v>10510.819549194772</v>
      </c>
      <c r="Q1020" s="4">
        <f t="shared" si="265"/>
        <v>10510.819549194772</v>
      </c>
      <c r="R1020" s="4">
        <f t="shared" si="266"/>
        <v>829.68813265441634</v>
      </c>
      <c r="S1020" s="4"/>
      <c r="T1020" s="4"/>
      <c r="U1020" s="4">
        <f t="shared" si="267"/>
        <v>1</v>
      </c>
      <c r="V1020" s="4"/>
      <c r="W1020" s="4"/>
      <c r="X1020">
        <f>IF(front!E1020&gt;$X$2,O1020,P1020)</f>
        <v>76073.720960013379</v>
      </c>
      <c r="Y1020">
        <f t="shared" si="271"/>
        <v>75805.912526796528</v>
      </c>
      <c r="Z1020">
        <f>SUMPRODUCT($B$7:$B$456,Y$7:Y$456,EXP(constants!$B$32+constants!$A$32*ABS($A$7:$A$456-$A1020)))</f>
        <v>1.1556274080964148E-5</v>
      </c>
      <c r="AA1020">
        <f t="shared" si="262"/>
        <v>75805.912515240256</v>
      </c>
      <c r="AB1020">
        <f t="shared" si="268"/>
        <v>75801.754906220507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1.698773029009068E-5</v>
      </c>
      <c r="AL1020" s="17">
        <f t="shared" si="263"/>
        <v>2.2410734832072626E-10</v>
      </c>
      <c r="AQ1020">
        <f t="shared" si="270"/>
        <v>2.2410734832072626E-10</v>
      </c>
    </row>
    <row r="1021" spans="1:43" x14ac:dyDescent="0.2">
      <c r="A1021">
        <f>front!A1021</f>
        <v>660.09</v>
      </c>
      <c r="B1021" s="1">
        <f t="shared" si="269"/>
        <v>0.46000000000003638</v>
      </c>
      <c r="C1021">
        <f>front!D1021-front!B1021</f>
        <v>43924.4</v>
      </c>
      <c r="D1021" s="2">
        <f>front!E1021-front!C1021</f>
        <v>52879.7</v>
      </c>
      <c r="E1021" s="2">
        <f>IF(front!F1021-front!C1021&gt;0,front!F1021-front!C1021,0)</f>
        <v>52879.7</v>
      </c>
      <c r="F1021" s="2">
        <f>front!I1021-front!H1021</f>
        <v>4422.6999999999989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45789.80360651845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55669.090771785144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55669.090771785144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4413.0209334349784</v>
      </c>
      <c r="M1021" s="4"/>
      <c r="N1021" s="4"/>
      <c r="O1021" s="4">
        <f t="shared" si="264"/>
        <v>76316.339344197419</v>
      </c>
      <c r="P1021" s="4">
        <f t="shared" si="265"/>
        <v>11133.81815435703</v>
      </c>
      <c r="Q1021" s="4">
        <f t="shared" si="265"/>
        <v>11133.81815435703</v>
      </c>
      <c r="R1021" s="4">
        <f t="shared" si="266"/>
        <v>735.50348890582973</v>
      </c>
      <c r="S1021" s="4"/>
      <c r="T1021" s="4"/>
      <c r="U1021" s="4">
        <f t="shared" si="267"/>
        <v>1</v>
      </c>
      <c r="V1021" s="4"/>
      <c r="W1021" s="4"/>
      <c r="X1021">
        <f>IF(front!E1021&gt;$X$2,O1021,P1021)</f>
        <v>76316.339344197419</v>
      </c>
      <c r="Y1021">
        <f t="shared" si="271"/>
        <v>76048.530910980568</v>
      </c>
      <c r="Z1021">
        <f>SUMPRODUCT($B$7:$B$456,Y$7:Y$456,EXP(constants!$B$32+constants!$A$32*ABS($A$7:$A$456-$A1021)))</f>
        <v>1.1257827899297343E-5</v>
      </c>
      <c r="AA1021">
        <f t="shared" si="262"/>
        <v>76048.53089972274</v>
      </c>
      <c r="AB1021">
        <f t="shared" si="268"/>
        <v>76044.373290702992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1.7009498882841023E-5</v>
      </c>
      <c r="AL1021" s="17">
        <f t="shared" si="263"/>
        <v>2.2367859904396852E-10</v>
      </c>
      <c r="AQ1021">
        <f t="shared" si="270"/>
        <v>2.2367859904396852E-10</v>
      </c>
    </row>
    <row r="1022" spans="1:43" x14ac:dyDescent="0.2">
      <c r="A1022">
        <f>front!A1022</f>
        <v>660.54</v>
      </c>
      <c r="B1022" s="1">
        <f t="shared" si="269"/>
        <v>0.44999999999993179</v>
      </c>
      <c r="C1022">
        <f>front!D1022-front!B1022</f>
        <v>44004.6</v>
      </c>
      <c r="D1022" s="2">
        <f>front!E1022-front!C1022</f>
        <v>51976</v>
      </c>
      <c r="E1022" s="2">
        <f>IF(front!F1022-front!C1022&gt;0,front!F1022-front!C1022,0)</f>
        <v>51976</v>
      </c>
      <c r="F1022" s="2">
        <f>front!I1022-front!H1022</f>
        <v>3865.4999999999982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45877.824979967038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54668.931536976546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54668.931536976546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3856.8636455777628</v>
      </c>
      <c r="M1022" s="4"/>
      <c r="N1022" s="4"/>
      <c r="O1022" s="4">
        <f t="shared" si="264"/>
        <v>76463.041633278393</v>
      </c>
      <c r="P1022" s="4">
        <f t="shared" si="265"/>
        <v>10933.786307395309</v>
      </c>
      <c r="Q1022" s="4">
        <f t="shared" si="265"/>
        <v>10933.786307395309</v>
      </c>
      <c r="R1022" s="4">
        <f t="shared" si="266"/>
        <v>642.81060759629383</v>
      </c>
      <c r="S1022" s="4"/>
      <c r="T1022" s="4"/>
      <c r="U1022" s="4">
        <f t="shared" si="267"/>
        <v>1</v>
      </c>
      <c r="V1022" s="4"/>
      <c r="W1022" s="4"/>
      <c r="X1022">
        <f>IF(front!E1022&gt;$X$2,O1022,P1022)</f>
        <v>76463.041633278393</v>
      </c>
      <c r="Y1022">
        <f t="shared" si="271"/>
        <v>76195.233200061542</v>
      </c>
      <c r="Z1022">
        <f>SUMPRODUCT($B$7:$B$456,Y$7:Y$456,EXP(constants!$B$32+constants!$A$32*ABS($A$7:$A$456-$A1022)))</f>
        <v>1.0973329084621131E-5</v>
      </c>
      <c r="AA1022">
        <f t="shared" si="262"/>
        <v>76195.23318908822</v>
      </c>
      <c r="AB1022">
        <f t="shared" si="268"/>
        <v>76191.075580068471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1.7030751491156333E-5</v>
      </c>
      <c r="AL1022" s="17">
        <f t="shared" si="263"/>
        <v>2.2352685483825305E-10</v>
      </c>
      <c r="AQ1022">
        <f t="shared" si="270"/>
        <v>2.2352685483825305E-10</v>
      </c>
    </row>
    <row r="1023" spans="1:43" x14ac:dyDescent="0.2">
      <c r="A1023">
        <f>front!A1023</f>
        <v>660.99</v>
      </c>
      <c r="B1023" s="1">
        <f t="shared" si="269"/>
        <v>0.45000000000004547</v>
      </c>
      <c r="C1023">
        <f>front!D1023-front!B1023</f>
        <v>44163.93</v>
      </c>
      <c r="D1023" s="2">
        <f>front!E1023-front!C1023</f>
        <v>52704.4</v>
      </c>
      <c r="E1023" s="2">
        <f>IF(front!F1023-front!C1023&gt;0,front!F1023-front!C1023,0)</f>
        <v>52704.4</v>
      </c>
      <c r="F1023" s="2">
        <f>front!I1023-front!H1023</f>
        <v>3651.8999999999996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46052.728635297353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55475.021608147807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55475.021608147807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3643.6956103646794</v>
      </c>
      <c r="M1023" s="4"/>
      <c r="N1023" s="4"/>
      <c r="O1023" s="4">
        <f t="shared" si="264"/>
        <v>76754.547725495591</v>
      </c>
      <c r="P1023" s="4">
        <f t="shared" si="265"/>
        <v>11095.004321629562</v>
      </c>
      <c r="Q1023" s="4">
        <f t="shared" si="265"/>
        <v>11095.004321629562</v>
      </c>
      <c r="R1023" s="4">
        <f t="shared" si="266"/>
        <v>607.28260172744649</v>
      </c>
      <c r="S1023" s="4"/>
      <c r="T1023" s="4"/>
      <c r="U1023" s="4">
        <f t="shared" si="267"/>
        <v>1</v>
      </c>
      <c r="V1023" s="4"/>
      <c r="W1023" s="4"/>
      <c r="X1023">
        <f>IF(front!E1023&gt;$X$2,O1023,P1023)</f>
        <v>76754.547725495591</v>
      </c>
      <c r="Y1023">
        <f t="shared" si="271"/>
        <v>76486.73929227874</v>
      </c>
      <c r="Z1023">
        <f>SUMPRODUCT($B$7:$B$456,Y$7:Y$456,EXP(constants!$B$32+constants!$A$32*ABS($A$7:$A$456-$A1023)))</f>
        <v>1.0696019896245418E-5</v>
      </c>
      <c r="AA1023">
        <f t="shared" si="262"/>
        <v>76486.739281582719</v>
      </c>
      <c r="AB1023">
        <f t="shared" si="268"/>
        <v>76482.58167256297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1.7051961800686962E-5</v>
      </c>
      <c r="AL1023" s="17">
        <f t="shared" si="263"/>
        <v>2.2295222556280563E-10</v>
      </c>
      <c r="AQ1023">
        <f t="shared" si="270"/>
        <v>2.2295222556280563E-10</v>
      </c>
    </row>
    <row r="1024" spans="1:43" x14ac:dyDescent="0.2">
      <c r="A1024">
        <f>front!A1024</f>
        <v>661.44</v>
      </c>
      <c r="B1024" s="1">
        <f t="shared" si="269"/>
        <v>0.45000000000004547</v>
      </c>
      <c r="C1024">
        <f>front!D1024-front!B1024</f>
        <v>44259.54</v>
      </c>
      <c r="D1024" s="2">
        <f>front!E1024-front!C1024</f>
        <v>53107.9</v>
      </c>
      <c r="E1024" s="2">
        <f>IF(front!F1024-front!C1024&gt;0,front!F1024-front!C1024,0)</f>
        <v>53107.9</v>
      </c>
      <c r="F1024" s="2">
        <f>front!I1024-front!H1024</f>
        <v>3681.9999999999982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46157.706259516672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55921.771281715788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55921.771281715788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3673.7338478489419</v>
      </c>
      <c r="M1024" s="4"/>
      <c r="N1024" s="4"/>
      <c r="O1024" s="4">
        <f t="shared" si="264"/>
        <v>76929.510432527779</v>
      </c>
      <c r="P1024" s="4">
        <f t="shared" si="265"/>
        <v>11184.354256343158</v>
      </c>
      <c r="Q1024" s="4">
        <f t="shared" si="265"/>
        <v>11184.354256343158</v>
      </c>
      <c r="R1024" s="4">
        <f t="shared" si="266"/>
        <v>612.28897464149031</v>
      </c>
      <c r="S1024" s="4"/>
      <c r="T1024" s="4"/>
      <c r="U1024" s="4">
        <f t="shared" si="267"/>
        <v>1</v>
      </c>
      <c r="V1024" s="4"/>
      <c r="W1024" s="4"/>
      <c r="X1024">
        <f>IF(front!E1024&gt;$X$2,O1024,P1024)</f>
        <v>76929.510432527779</v>
      </c>
      <c r="Y1024">
        <f t="shared" si="271"/>
        <v>76661.701999310928</v>
      </c>
      <c r="Z1024">
        <f>SUMPRODUCT($B$7:$B$456,Y$7:Y$456,EXP(constants!$B$32+constants!$A$32*ABS($A$7:$A$456-$A1024)))</f>
        <v>1.0425718643689798E-5</v>
      </c>
      <c r="AA1024">
        <f t="shared" si="262"/>
        <v>76661.701988885208</v>
      </c>
      <c r="AB1024">
        <f t="shared" si="268"/>
        <v>76657.54437986546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1.7073129797782325E-5</v>
      </c>
      <c r="AL1024" s="17">
        <f t="shared" si="263"/>
        <v>2.2271949794241884E-10</v>
      </c>
      <c r="AQ1024">
        <f t="shared" si="270"/>
        <v>2.2271949794241884E-10</v>
      </c>
    </row>
    <row r="1025" spans="1:43" x14ac:dyDescent="0.2">
      <c r="A1025">
        <f>front!A1025</f>
        <v>661.89</v>
      </c>
      <c r="B1025" s="1">
        <f t="shared" si="269"/>
        <v>0.44999999999993179</v>
      </c>
      <c r="C1025">
        <f>front!D1025-front!B1025</f>
        <v>44188.67</v>
      </c>
      <c r="D1025" s="2">
        <f>front!E1025-front!C1025</f>
        <v>52759.1</v>
      </c>
      <c r="E1025" s="2">
        <f>IF(front!F1025-front!C1025&gt;0,front!F1025-front!C1025,0)</f>
        <v>52759.1</v>
      </c>
      <c r="F1025" s="2">
        <f>front!I1025-front!H1025</f>
        <v>3663.7000000000007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46079.89100679406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55535.575016292089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55535.575016292089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3655.4713649117866</v>
      </c>
      <c r="M1025" s="4"/>
      <c r="N1025" s="4"/>
      <c r="O1025" s="4">
        <f t="shared" si="264"/>
        <v>76799.818344656756</v>
      </c>
      <c r="P1025" s="4">
        <f t="shared" si="265"/>
        <v>11107.115003258417</v>
      </c>
      <c r="Q1025" s="4">
        <f t="shared" si="265"/>
        <v>11107.115003258417</v>
      </c>
      <c r="R1025" s="4">
        <f t="shared" si="266"/>
        <v>609.24522748529785</v>
      </c>
      <c r="S1025" s="4"/>
      <c r="T1025" s="4"/>
      <c r="U1025" s="4">
        <f t="shared" si="267"/>
        <v>1</v>
      </c>
      <c r="V1025" s="4"/>
      <c r="W1025" s="4"/>
      <c r="X1025">
        <f>IF(front!E1025&gt;$X$2,O1025,P1025)</f>
        <v>76799.818344656756</v>
      </c>
      <c r="Y1025">
        <f t="shared" si="271"/>
        <v>76532.009911439905</v>
      </c>
      <c r="Z1025">
        <f>SUMPRODUCT($B$7:$B$456,Y$7:Y$456,EXP(constants!$B$32+constants!$A$32*ABS($A$7:$A$456-$A1025)))</f>
        <v>1.0162248228010174E-5</v>
      </c>
      <c r="AA1025">
        <f t="shared" si="262"/>
        <v>76532.009901277663</v>
      </c>
      <c r="AB1025">
        <f t="shared" si="268"/>
        <v>76527.852292257914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1.7094255469470623E-5</v>
      </c>
      <c r="AL1025" s="17">
        <f t="shared" si="263"/>
        <v>2.2337299371983024E-10</v>
      </c>
      <c r="AQ1025">
        <f t="shared" si="270"/>
        <v>2.2337299371983024E-10</v>
      </c>
    </row>
    <row r="1026" spans="1:43" x14ac:dyDescent="0.2">
      <c r="A1026">
        <f>front!A1026</f>
        <v>662.34</v>
      </c>
      <c r="B1026" s="1">
        <f t="shared" si="269"/>
        <v>0.45000000000004547</v>
      </c>
      <c r="C1026">
        <f>front!D1026-front!B1026</f>
        <v>44249.2</v>
      </c>
      <c r="D1026" s="2">
        <f>front!E1026-front!C1026</f>
        <v>53116.2</v>
      </c>
      <c r="E1026" s="2">
        <f>IF(front!F1026-front!C1026&gt;0,front!F1026-front!C1026,0)</f>
        <v>53116.2</v>
      </c>
      <c r="F1026" s="2">
        <f>front!I1026-front!H1026</f>
        <v>3746.7999999999993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46146.352374489812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55930.962739779148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55930.962739779148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3738.4018435625781</v>
      </c>
      <c r="M1026" s="4"/>
      <c r="N1026" s="4"/>
      <c r="O1026" s="4">
        <f t="shared" si="264"/>
        <v>76910.587290816358</v>
      </c>
      <c r="P1026" s="4">
        <f t="shared" si="265"/>
        <v>11186.192547955829</v>
      </c>
      <c r="Q1026" s="4">
        <f t="shared" si="265"/>
        <v>11186.192547955829</v>
      </c>
      <c r="R1026" s="4">
        <f t="shared" si="266"/>
        <v>623.06697392709634</v>
      </c>
      <c r="S1026" s="4"/>
      <c r="T1026" s="4"/>
      <c r="U1026" s="4">
        <f t="shared" si="267"/>
        <v>1</v>
      </c>
      <c r="V1026" s="4"/>
      <c r="W1026" s="4"/>
      <c r="X1026">
        <f>IF(front!E1026&gt;$X$2,O1026,P1026)</f>
        <v>76910.587290816358</v>
      </c>
      <c r="Y1026">
        <f t="shared" si="271"/>
        <v>76642.778857599507</v>
      </c>
      <c r="Z1026">
        <f>SUMPRODUCT($B$7:$B$456,Y$7:Y$456,EXP(constants!$B$32+constants!$A$32*ABS($A$7:$A$456-$A1026)))</f>
        <v>9.9054360257650603E-6</v>
      </c>
      <c r="AA1026">
        <f t="shared" si="262"/>
        <v>76642.778847694077</v>
      </c>
      <c r="AB1026">
        <f t="shared" si="268"/>
        <v>76638.621238674328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1.7115338803460284E-5</v>
      </c>
      <c r="AL1026" s="17">
        <f t="shared" si="263"/>
        <v>2.233252442023752E-10</v>
      </c>
      <c r="AQ1026">
        <f t="shared" si="270"/>
        <v>2.233252442023752E-10</v>
      </c>
    </row>
    <row r="1027" spans="1:43" x14ac:dyDescent="0.2">
      <c r="A1027">
        <f>front!A1027</f>
        <v>662.8</v>
      </c>
      <c r="B1027" s="1">
        <f t="shared" si="269"/>
        <v>0.45999999999992269</v>
      </c>
      <c r="C1027">
        <f>front!D1027-front!B1027</f>
        <v>44229.46</v>
      </c>
      <c r="D1027" s="2">
        <f>front!E1027-front!C1027</f>
        <v>53488.7</v>
      </c>
      <c r="E1027" s="2">
        <f>IF(front!F1027-front!C1027&gt;0,front!F1027-front!C1027,0)</f>
        <v>53488.7</v>
      </c>
      <c r="F1027" s="2">
        <f>front!I1027-front!H1027</f>
        <v>3655.2000000000007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46124.677312069391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56343.553985145685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56343.553985145685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3646.9888256151949</v>
      </c>
      <c r="M1027" s="4"/>
      <c r="N1027" s="4"/>
      <c r="O1027" s="4">
        <f t="shared" si="264"/>
        <v>76874.46218678233</v>
      </c>
      <c r="P1027" s="4">
        <f t="shared" si="265"/>
        <v>11268.710797029138</v>
      </c>
      <c r="Q1027" s="4">
        <f t="shared" si="265"/>
        <v>11268.710797029138</v>
      </c>
      <c r="R1027" s="4">
        <f t="shared" si="266"/>
        <v>607.83147093586581</v>
      </c>
      <c r="S1027" s="4"/>
      <c r="T1027" s="4"/>
      <c r="U1027" s="4">
        <f t="shared" si="267"/>
        <v>1</v>
      </c>
      <c r="V1027" s="4"/>
      <c r="W1027" s="4"/>
      <c r="X1027">
        <f>IF(front!E1027&gt;$X$2,O1027,P1027)</f>
        <v>76874.46218678233</v>
      </c>
      <c r="Y1027">
        <f t="shared" si="271"/>
        <v>76606.653753565479</v>
      </c>
      <c r="Z1027">
        <f>SUMPRODUCT($B$7:$B$456,Y$7:Y$456,EXP(constants!$B$32+constants!$A$32*ABS($A$7:$A$456-$A1027)))</f>
        <v>9.6496235087788689E-6</v>
      </c>
      <c r="AA1027">
        <f t="shared" si="262"/>
        <v>76606.653743915856</v>
      </c>
      <c r="AB1027">
        <f t="shared" si="268"/>
        <v>76602.496134896108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1.7136846884473031E-5</v>
      </c>
      <c r="AL1027" s="17">
        <f t="shared" si="263"/>
        <v>2.2371133773885438E-10</v>
      </c>
      <c r="AQ1027">
        <f t="shared" si="270"/>
        <v>2.2371133773885438E-10</v>
      </c>
    </row>
    <row r="1028" spans="1:43" x14ac:dyDescent="0.2">
      <c r="A1028">
        <f>front!A1028</f>
        <v>663.25</v>
      </c>
      <c r="B1028" s="1">
        <f t="shared" si="269"/>
        <v>0.45000000000004547</v>
      </c>
      <c r="C1028">
        <f>front!D1028-front!B1028</f>
        <v>44361.340000000004</v>
      </c>
      <c r="D1028" s="2">
        <f>front!E1028-front!C1028</f>
        <v>52427.8</v>
      </c>
      <c r="E1028" s="2">
        <f>IF(front!F1028-front!C1028&gt;0,front!F1028-front!C1028,0)</f>
        <v>52427.8</v>
      </c>
      <c r="F1028" s="2">
        <f>front!I1028-front!H1028</f>
        <v>3391.7999999999993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46269.498483314906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55168.865812078504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55168.865812078504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3384.1399363974178</v>
      </c>
      <c r="M1028" s="4"/>
      <c r="N1028" s="4"/>
      <c r="O1028" s="4">
        <f t="shared" si="264"/>
        <v>77115.830805524849</v>
      </c>
      <c r="P1028" s="4">
        <f t="shared" si="265"/>
        <v>11033.7731624157</v>
      </c>
      <c r="Q1028" s="4">
        <f t="shared" si="265"/>
        <v>11033.7731624157</v>
      </c>
      <c r="R1028" s="4">
        <f t="shared" si="266"/>
        <v>564.02332273290301</v>
      </c>
      <c r="S1028" s="4"/>
      <c r="T1028" s="4"/>
      <c r="U1028" s="4">
        <f t="shared" si="267"/>
        <v>1</v>
      </c>
      <c r="V1028" s="4"/>
      <c r="W1028" s="4"/>
      <c r="X1028">
        <f>IF(front!E1028&gt;$X$2,O1028,P1028)</f>
        <v>77115.830805524849</v>
      </c>
      <c r="Y1028">
        <f t="shared" si="271"/>
        <v>76848.022372307998</v>
      </c>
      <c r="Z1028">
        <f>SUMPRODUCT($B$7:$B$456,Y$7:Y$456,EXP(constants!$B$32+constants!$A$32*ABS($A$7:$A$456-$A1028)))</f>
        <v>9.4057659480773709E-6</v>
      </c>
      <c r="AA1028">
        <f t="shared" si="262"/>
        <v>76848.022362902237</v>
      </c>
      <c r="AB1028">
        <f t="shared" si="268"/>
        <v>76843.864753882488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1.7157844567392735E-5</v>
      </c>
      <c r="AL1028" s="17">
        <f t="shared" si="263"/>
        <v>2.2328190574935712E-10</v>
      </c>
      <c r="AQ1028">
        <f t="shared" si="270"/>
        <v>2.2328190574935712E-10</v>
      </c>
    </row>
    <row r="1029" spans="1:43" x14ac:dyDescent="0.2">
      <c r="A1029">
        <f>front!A1029</f>
        <v>663.7</v>
      </c>
      <c r="B1029" s="1">
        <f t="shared" si="269"/>
        <v>0.45000000000004547</v>
      </c>
      <c r="C1029">
        <f>front!D1029-front!B1029</f>
        <v>44354.87</v>
      </c>
      <c r="D1029" s="2">
        <f>front!E1029-front!C1029</f>
        <v>52873.9</v>
      </c>
      <c r="E1029" s="2">
        <f>IF(front!F1029-front!C1029&gt;0,front!F1029-front!C1029,0)</f>
        <v>52873.9</v>
      </c>
      <c r="F1029" s="2">
        <f>front!I1029-front!H1029</f>
        <v>3465.7000000000007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46262.392865366797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55662.669280772578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55662.669280772578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3457.8834702070239</v>
      </c>
      <c r="M1029" s="4"/>
      <c r="N1029" s="4"/>
      <c r="O1029" s="4">
        <f t="shared" si="264"/>
        <v>77103.988108944657</v>
      </c>
      <c r="P1029" s="4">
        <f t="shared" si="265"/>
        <v>11132.533856154514</v>
      </c>
      <c r="Q1029" s="4">
        <f t="shared" si="265"/>
        <v>11132.533856154514</v>
      </c>
      <c r="R1029" s="4">
        <f t="shared" si="266"/>
        <v>576.3139117011707</v>
      </c>
      <c r="S1029" s="4"/>
      <c r="T1029" s="4"/>
      <c r="U1029" s="4">
        <f t="shared" si="267"/>
        <v>1</v>
      </c>
      <c r="V1029" s="4"/>
      <c r="W1029" s="4"/>
      <c r="X1029">
        <f>IF(front!E1029&gt;$X$2,O1029,P1029)</f>
        <v>77103.988108944657</v>
      </c>
      <c r="Y1029">
        <f t="shared" si="271"/>
        <v>76836.179675727806</v>
      </c>
      <c r="Z1029">
        <f>SUMPRODUCT($B$7:$B$456,Y$7:Y$456,EXP(constants!$B$32+constants!$A$32*ABS($A$7:$A$456-$A1029)))</f>
        <v>9.1680709604396889E-6</v>
      </c>
      <c r="AA1029">
        <f t="shared" si="262"/>
        <v>76836.179666559736</v>
      </c>
      <c r="AB1029">
        <f t="shared" si="268"/>
        <v>76832.022057539987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1.7178799879494116E-5</v>
      </c>
      <c r="AL1029" s="17">
        <f t="shared" si="263"/>
        <v>2.2358906377120733E-10</v>
      </c>
      <c r="AQ1029">
        <f t="shared" si="270"/>
        <v>2.2358906377120733E-10</v>
      </c>
    </row>
    <row r="1030" spans="1:43" x14ac:dyDescent="0.2">
      <c r="A1030">
        <f>front!A1030</f>
        <v>664.15</v>
      </c>
      <c r="B1030" s="1">
        <f t="shared" si="269"/>
        <v>0.44999999999993179</v>
      </c>
      <c r="C1030">
        <f>front!D1030-front!B1030</f>
        <v>44460.47</v>
      </c>
      <c r="D1030" s="2">
        <f>front!E1030-front!C1030</f>
        <v>52889.4</v>
      </c>
      <c r="E1030" s="2">
        <f>IF(front!F1030-front!C1030&gt;0,front!F1030-front!C1030,0)</f>
        <v>52889.4</v>
      </c>
      <c r="F1030" s="2">
        <f>front!I1030-front!H1030</f>
        <v>3735.7999999999993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46378.376396859057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55679.830238817442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55679.830238817442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3727.4241571624448</v>
      </c>
      <c r="M1030" s="4"/>
      <c r="N1030" s="4"/>
      <c r="O1030" s="4">
        <f t="shared" si="264"/>
        <v>77297.293994765088</v>
      </c>
      <c r="P1030" s="4">
        <f t="shared" si="265"/>
        <v>11135.966047763488</v>
      </c>
      <c r="Q1030" s="4">
        <f t="shared" si="265"/>
        <v>11135.966047763488</v>
      </c>
      <c r="R1030" s="4">
        <f t="shared" si="266"/>
        <v>621.23735952707409</v>
      </c>
      <c r="S1030" s="4"/>
      <c r="T1030" s="4"/>
      <c r="U1030" s="4">
        <f t="shared" si="267"/>
        <v>1</v>
      </c>
      <c r="V1030" s="4"/>
      <c r="W1030" s="4"/>
      <c r="X1030">
        <f>IF(front!E1030&gt;$X$2,O1030,P1030)</f>
        <v>77297.293994765088</v>
      </c>
      <c r="Y1030">
        <f t="shared" si="271"/>
        <v>77029.485561548237</v>
      </c>
      <c r="Z1030">
        <f>SUMPRODUCT($B$7:$B$456,Y$7:Y$456,EXP(constants!$B$32+constants!$A$32*ABS($A$7:$A$456-$A1030)))</f>
        <v>8.9363828102526257E-6</v>
      </c>
      <c r="AA1030">
        <f t="shared" si="262"/>
        <v>77029.485552611848</v>
      </c>
      <c r="AB1030">
        <f t="shared" si="268"/>
        <v>77025.327943592099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1.7199712811144941E-5</v>
      </c>
      <c r="AL1030" s="17">
        <f t="shared" si="263"/>
        <v>2.2329944279809875E-10</v>
      </c>
      <c r="AQ1030">
        <f t="shared" si="270"/>
        <v>2.2329944279809875E-10</v>
      </c>
    </row>
    <row r="1031" spans="1:43" x14ac:dyDescent="0.2">
      <c r="A1031">
        <f>front!A1031</f>
        <v>664.6</v>
      </c>
      <c r="B1031" s="1">
        <f t="shared" si="269"/>
        <v>0.45000000000004547</v>
      </c>
      <c r="C1031">
        <f>front!D1031-front!B1031</f>
        <v>44646.86</v>
      </c>
      <c r="D1031" s="2">
        <f>front!E1031-front!C1031</f>
        <v>52746.9</v>
      </c>
      <c r="E1031" s="2">
        <f>IF(front!F1031-front!C1031&gt;0,front!F1031-front!C1031,0)</f>
        <v>52746.9</v>
      </c>
      <c r="F1031" s="2">
        <f>front!I1031-front!H1031</f>
        <v>3860.7000000000007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46583.141770738875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55522.06925098694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55522.06925098694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3852.0731829095366</v>
      </c>
      <c r="M1031" s="4"/>
      <c r="N1031" s="4"/>
      <c r="O1031" s="4">
        <f t="shared" si="264"/>
        <v>77638.569617898131</v>
      </c>
      <c r="P1031" s="4">
        <f t="shared" si="265"/>
        <v>11104.413850197388</v>
      </c>
      <c r="Q1031" s="4">
        <f t="shared" si="265"/>
        <v>11104.413850197388</v>
      </c>
      <c r="R1031" s="4">
        <f t="shared" si="266"/>
        <v>642.01219715158948</v>
      </c>
      <c r="S1031" s="4"/>
      <c r="T1031" s="4"/>
      <c r="U1031" s="4">
        <f t="shared" si="267"/>
        <v>1</v>
      </c>
      <c r="V1031" s="4"/>
      <c r="W1031" s="4"/>
      <c r="X1031">
        <f>IF(front!E1031&gt;$X$2,O1031,P1031)</f>
        <v>77638.569617898131</v>
      </c>
      <c r="Y1031">
        <f t="shared" si="271"/>
        <v>77370.76118468128</v>
      </c>
      <c r="Z1031">
        <f>SUMPRODUCT($B$7:$B$456,Y$7:Y$456,EXP(constants!$B$32+constants!$A$32*ABS($A$7:$A$456-$A1031)))</f>
        <v>8.7105496975285367E-6</v>
      </c>
      <c r="AA1031">
        <f t="shared" ref="AA1031:AA1094" si="272">Y1031-Z1031</f>
        <v>77370.761175970736</v>
      </c>
      <c r="AB1031">
        <f t="shared" si="268"/>
        <v>77366.603566950987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1.7220583353343601E-5</v>
      </c>
      <c r="AL1031" s="17">
        <f t="shared" ref="AL1031:AL1094" si="273">IF(AB1031=0,0,AI1031/AB1031)</f>
        <v>2.2258419730732227E-10</v>
      </c>
      <c r="AQ1031">
        <f t="shared" si="270"/>
        <v>2.2258419730732227E-10</v>
      </c>
    </row>
    <row r="1032" spans="1:43" x14ac:dyDescent="0.2">
      <c r="A1032">
        <f>front!A1032</f>
        <v>665.05</v>
      </c>
      <c r="B1032" s="1">
        <f t="shared" si="269"/>
        <v>0.44999999999993179</v>
      </c>
      <c r="C1032">
        <f>front!D1032-front!B1032</f>
        <v>44620.13</v>
      </c>
      <c r="D1032" s="2">
        <f>front!E1032-front!C1032</f>
        <v>53214.5</v>
      </c>
      <c r="E1032" s="2">
        <f>IF(front!F1032-front!C1032&gt;0,front!F1032-front!C1032,0)</f>
        <v>53214.5</v>
      </c>
      <c r="F1032" s="2">
        <f>front!I1032-front!H1032</f>
        <v>4013.2999999999993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46553.772862831123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56039.826527044119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56039.826527044119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4004.3741698195586</v>
      </c>
      <c r="M1032" s="4"/>
      <c r="N1032" s="4"/>
      <c r="O1032" s="4">
        <f t="shared" ref="O1032:O1095" si="274">I1032*1000/O$4</f>
        <v>77589.621438051865</v>
      </c>
      <c r="P1032" s="4">
        <f t="shared" ref="P1032:Q1095" si="275">J1032*1000/P$4</f>
        <v>11207.965305408823</v>
      </c>
      <c r="Q1032" s="4">
        <f t="shared" si="275"/>
        <v>11207.965305408823</v>
      </c>
      <c r="R1032" s="4">
        <f t="shared" ref="R1032:R1095" si="276">L1032*1000/R$4</f>
        <v>667.39569496992647</v>
      </c>
      <c r="S1032" s="4"/>
      <c r="T1032" s="4"/>
      <c r="U1032" s="4">
        <f t="shared" ref="U1032:U1095" si="277">Q1032/P1032</f>
        <v>1</v>
      </c>
      <c r="V1032" s="4"/>
      <c r="W1032" s="4"/>
      <c r="X1032">
        <f>IF(front!E1032&gt;$X$2,O1032,P1032)</f>
        <v>77589.621438051865</v>
      </c>
      <c r="Y1032">
        <f t="shared" si="271"/>
        <v>77321.813004835014</v>
      </c>
      <c r="Z1032">
        <f>SUMPRODUCT($B$7:$B$456,Y$7:Y$456,EXP(constants!$B$32+constants!$A$32*ABS($A$7:$A$456-$A1032)))</f>
        <v>8.4904236584477807E-6</v>
      </c>
      <c r="AA1032">
        <f t="shared" si="272"/>
        <v>77321.812996344597</v>
      </c>
      <c r="AB1032">
        <f t="shared" ref="AB1032:AB1095" si="278">IF((AA1032-$AA$3)&gt;0,AA1032-$AA$3,0)</f>
        <v>77317.655387324849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1.7241411497735348E-5</v>
      </c>
      <c r="AL1032" s="17">
        <f t="shared" si="273"/>
        <v>2.229944947420358E-10</v>
      </c>
      <c r="AQ1032">
        <f t="shared" si="270"/>
        <v>2.229944947420358E-10</v>
      </c>
    </row>
    <row r="1033" spans="1:43" x14ac:dyDescent="0.2">
      <c r="A1033">
        <f>front!A1033</f>
        <v>665.5</v>
      </c>
      <c r="B1033" s="1">
        <f t="shared" ref="B1033:B1096" si="279">A1033-A1032</f>
        <v>0.45000000000004547</v>
      </c>
      <c r="C1033">
        <f>front!D1033-front!B1033</f>
        <v>44611.47</v>
      </c>
      <c r="D1033" s="2">
        <f>front!E1033-front!C1033</f>
        <v>52575.7</v>
      </c>
      <c r="E1033" s="2">
        <f>IF(front!F1033-front!C1033&gt;0,front!F1033-front!C1033,0)</f>
        <v>52575.7</v>
      </c>
      <c r="F1033" s="2">
        <f>front!I1033-front!H1033</f>
        <v>4191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46544.258173174057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55332.560762171946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55332.560762171946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4181.7377984618361</v>
      </c>
      <c r="M1033" s="4"/>
      <c r="N1033" s="4"/>
      <c r="O1033" s="4">
        <f t="shared" si="274"/>
        <v>77573.763621956765</v>
      </c>
      <c r="P1033" s="4">
        <f t="shared" si="275"/>
        <v>11066.512152434389</v>
      </c>
      <c r="Q1033" s="4">
        <f t="shared" si="275"/>
        <v>11066.512152434389</v>
      </c>
      <c r="R1033" s="4">
        <f t="shared" si="276"/>
        <v>696.95629974363931</v>
      </c>
      <c r="S1033" s="4"/>
      <c r="T1033" s="4"/>
      <c r="U1033" s="4">
        <f t="shared" si="277"/>
        <v>1</v>
      </c>
      <c r="V1033" s="4"/>
      <c r="W1033" s="4"/>
      <c r="X1033">
        <f>IF(front!E1033&gt;$X$2,O1033,P1033)</f>
        <v>77573.763621956765</v>
      </c>
      <c r="Y1033">
        <f t="shared" si="271"/>
        <v>77305.955188739914</v>
      </c>
      <c r="Z1033">
        <f>SUMPRODUCT($B$7:$B$456,Y$7:Y$456,EXP(constants!$B$32+constants!$A$32*ABS($A$7:$A$456-$A1033)))</f>
        <v>8.2758604684137044E-6</v>
      </c>
      <c r="AA1033">
        <f t="shared" si="272"/>
        <v>77305.95518046405</v>
      </c>
      <c r="AB1033">
        <f t="shared" si="278"/>
        <v>77301.797571444302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1.7262197236592258E-5</v>
      </c>
      <c r="AL1033" s="17">
        <f t="shared" si="273"/>
        <v>2.2330913095052017E-10</v>
      </c>
      <c r="AQ1033">
        <f t="shared" si="270"/>
        <v>2.2330913095052017E-10</v>
      </c>
    </row>
    <row r="1034" spans="1:43" x14ac:dyDescent="0.2">
      <c r="A1034">
        <f>front!A1034</f>
        <v>665.96</v>
      </c>
      <c r="B1034" s="1">
        <f t="shared" si="279"/>
        <v>0.46000000000003638</v>
      </c>
      <c r="C1034">
        <f>front!D1034-front!B1034</f>
        <v>44598.93</v>
      </c>
      <c r="D1034" s="2">
        <f>front!E1034-front!C1034</f>
        <v>53247.8</v>
      </c>
      <c r="E1034" s="2">
        <f>IF(front!F1034-front!C1034&gt;0,front!F1034-front!C1034,0)</f>
        <v>53247.8</v>
      </c>
      <c r="F1034" s="2">
        <f>front!I1034-front!H1034</f>
        <v>3765.1000000000004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46530.480781415848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56076.707623211194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56076.707623211194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3756.6648094835487</v>
      </c>
      <c r="M1034" s="4"/>
      <c r="N1034" s="4"/>
      <c r="O1034" s="4">
        <f t="shared" si="274"/>
        <v>77550.801302359745</v>
      </c>
      <c r="P1034" s="4">
        <f t="shared" si="275"/>
        <v>11215.341524642239</v>
      </c>
      <c r="Q1034" s="4">
        <f t="shared" si="275"/>
        <v>11215.341524642239</v>
      </c>
      <c r="R1034" s="4">
        <f t="shared" si="276"/>
        <v>626.11080158059144</v>
      </c>
      <c r="S1034" s="4"/>
      <c r="T1034" s="4"/>
      <c r="U1034" s="4">
        <f t="shared" si="277"/>
        <v>1</v>
      </c>
      <c r="V1034" s="4"/>
      <c r="W1034" s="4"/>
      <c r="X1034">
        <f>IF(front!E1034&gt;$X$2,O1034,P1034)</f>
        <v>77550.801302359745</v>
      </c>
      <c r="Y1034">
        <f t="shared" si="271"/>
        <v>77282.992869142894</v>
      </c>
      <c r="Z1034">
        <f>SUMPRODUCT($B$7:$B$456,Y$7:Y$456,EXP(constants!$B$32+constants!$A$32*ABS($A$7:$A$456-$A1034)))</f>
        <v>8.0621325021590912E-6</v>
      </c>
      <c r="AA1034">
        <f t="shared" si="272"/>
        <v>77282.992861080755</v>
      </c>
      <c r="AB1034">
        <f t="shared" si="278"/>
        <v>77278.835252061006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1.7283401043846905E-5</v>
      </c>
      <c r="AL1034" s="17">
        <f t="shared" si="273"/>
        <v>2.2364986464241465E-10</v>
      </c>
      <c r="AQ1034">
        <f t="shared" si="270"/>
        <v>2.2364986464241465E-10</v>
      </c>
    </row>
    <row r="1035" spans="1:43" x14ac:dyDescent="0.2">
      <c r="A1035">
        <f>front!A1035</f>
        <v>666.41</v>
      </c>
      <c r="B1035" s="1">
        <f t="shared" si="279"/>
        <v>0.44999999999993179</v>
      </c>
      <c r="C1035">
        <f>front!D1035-front!B1035</f>
        <v>44611.06</v>
      </c>
      <c r="D1035" s="2">
        <f>front!E1035-front!C1035</f>
        <v>52572.3</v>
      </c>
      <c r="E1035" s="2">
        <f>IF(front!F1035-front!C1035&gt;0,front!F1035-front!C1035,0)</f>
        <v>52572.3</v>
      </c>
      <c r="F1035" s="2">
        <f>front!I1035-front!H1035</f>
        <v>3249.3999999999996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46543.807711874149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55328.79743739064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55328.79743739064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3242.0449874978831</v>
      </c>
      <c r="M1035" s="4"/>
      <c r="N1035" s="4"/>
      <c r="O1035" s="4">
        <f t="shared" si="274"/>
        <v>77573.012853123582</v>
      </c>
      <c r="P1035" s="4">
        <f t="shared" si="275"/>
        <v>11065.759487478128</v>
      </c>
      <c r="Q1035" s="4">
        <f t="shared" si="275"/>
        <v>11065.759487478128</v>
      </c>
      <c r="R1035" s="4">
        <f t="shared" si="276"/>
        <v>540.34083124964718</v>
      </c>
      <c r="S1035" s="4"/>
      <c r="T1035" s="4"/>
      <c r="U1035" s="4">
        <f t="shared" si="277"/>
        <v>1</v>
      </c>
      <c r="V1035" s="4"/>
      <c r="W1035" s="4"/>
      <c r="X1035">
        <f>IF(front!E1035&gt;$X$2,O1035,P1035)</f>
        <v>77573.012853123582</v>
      </c>
      <c r="Y1035">
        <f t="shared" si="271"/>
        <v>77305.204419906731</v>
      </c>
      <c r="Z1035">
        <f>SUMPRODUCT($B$7:$B$456,Y$7:Y$456,EXP(constants!$B$32+constants!$A$32*ABS($A$7:$A$456-$A1035)))</f>
        <v>7.8583927433757866E-6</v>
      </c>
      <c r="AA1035">
        <f t="shared" si="272"/>
        <v>77305.204412048333</v>
      </c>
      <c r="AB1035">
        <f t="shared" si="278"/>
        <v>77301.046803028585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1.7304101008238495E-5</v>
      </c>
      <c r="AL1035" s="17">
        <f t="shared" si="273"/>
        <v>2.238533852242805E-10</v>
      </c>
      <c r="AQ1035">
        <f t="shared" si="270"/>
        <v>2.238533852242805E-10</v>
      </c>
    </row>
    <row r="1036" spans="1:43" x14ac:dyDescent="0.2">
      <c r="A1036">
        <f>front!A1036</f>
        <v>666.86</v>
      </c>
      <c r="B1036" s="1">
        <f t="shared" si="279"/>
        <v>0.45000000000004547</v>
      </c>
      <c r="C1036">
        <f>front!D1036-front!B1036</f>
        <v>44634.400000000001</v>
      </c>
      <c r="D1036" s="2">
        <f>front!E1036-front!C1036</f>
        <v>52615.6</v>
      </c>
      <c r="E1036" s="2">
        <f>IF(front!F1036-front!C1036&gt;0,front!F1036-front!C1036,0)</f>
        <v>52615.6</v>
      </c>
      <c r="F1036" s="2">
        <f>front!I1036-front!H1036</f>
        <v>2959.5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46569.451508825921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55376.725283694839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55376.725283694839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2952.7780599998764</v>
      </c>
      <c r="M1036" s="4"/>
      <c r="N1036" s="4"/>
      <c r="O1036" s="4">
        <f t="shared" si="274"/>
        <v>77615.752514709864</v>
      </c>
      <c r="P1036" s="4">
        <f t="shared" si="275"/>
        <v>11075.345056738968</v>
      </c>
      <c r="Q1036" s="4">
        <f t="shared" si="275"/>
        <v>11075.345056738968</v>
      </c>
      <c r="R1036" s="4">
        <f t="shared" si="276"/>
        <v>492.12967666664605</v>
      </c>
      <c r="S1036" s="4"/>
      <c r="T1036" s="4"/>
      <c r="U1036" s="4">
        <f t="shared" si="277"/>
        <v>1</v>
      </c>
      <c r="V1036" s="4"/>
      <c r="W1036" s="4"/>
      <c r="X1036">
        <f>IF(front!E1036&gt;$X$2,O1036,P1036)</f>
        <v>77615.752514709864</v>
      </c>
      <c r="Y1036">
        <f t="shared" si="271"/>
        <v>77347.944081493013</v>
      </c>
      <c r="Z1036">
        <f>SUMPRODUCT($B$7:$B$456,Y$7:Y$456,EXP(constants!$B$32+constants!$A$32*ABS($A$7:$A$456-$A1036)))</f>
        <v>7.6598017326808449E-6</v>
      </c>
      <c r="AA1036">
        <f t="shared" si="272"/>
        <v>77347.944073833205</v>
      </c>
      <c r="AB1036">
        <f t="shared" si="278"/>
        <v>77343.786464813456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1.732475854753059E-5</v>
      </c>
      <c r="AL1036" s="17">
        <f t="shared" si="273"/>
        <v>2.2399677258382304E-10</v>
      </c>
      <c r="AQ1036">
        <f t="shared" si="270"/>
        <v>2.2399677258382304E-10</v>
      </c>
    </row>
    <row r="1037" spans="1:43" x14ac:dyDescent="0.2">
      <c r="A1037">
        <f>front!A1037</f>
        <v>667.31</v>
      </c>
      <c r="B1037" s="1">
        <f t="shared" si="279"/>
        <v>0.44999999999993179</v>
      </c>
      <c r="C1037">
        <f>front!D1037-front!B1037</f>
        <v>44774.469999999994</v>
      </c>
      <c r="D1037" s="2">
        <f>front!E1037-front!C1037</f>
        <v>51145.7</v>
      </c>
      <c r="E1037" s="2">
        <f>IF(front!F1037-front!C1037&gt;0,front!F1037-front!C1037,0)</f>
        <v>51145.7</v>
      </c>
      <c r="F1037" s="2">
        <f>front!I1037-front!H1037</f>
        <v>3046.2999999999993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46723.366945122783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53750.576907889917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53750.576907889917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3039.3870361174122</v>
      </c>
      <c r="M1037" s="4"/>
      <c r="N1037" s="4"/>
      <c r="O1037" s="4">
        <f t="shared" si="274"/>
        <v>77872.278241871303</v>
      </c>
      <c r="P1037" s="4">
        <f t="shared" si="275"/>
        <v>10750.115381577983</v>
      </c>
      <c r="Q1037" s="4">
        <f t="shared" si="275"/>
        <v>10750.115381577983</v>
      </c>
      <c r="R1037" s="4">
        <f t="shared" si="276"/>
        <v>506.56450601956868</v>
      </c>
      <c r="S1037" s="4"/>
      <c r="T1037" s="4"/>
      <c r="U1037" s="4">
        <f t="shared" si="277"/>
        <v>1</v>
      </c>
      <c r="V1037" s="4"/>
      <c r="W1037" s="4"/>
      <c r="X1037">
        <f>IF(front!E1037&gt;$X$2,O1037,P1037)</f>
        <v>77872.278241871303</v>
      </c>
      <c r="Y1037">
        <f t="shared" si="271"/>
        <v>77604.469808654452</v>
      </c>
      <c r="Z1037">
        <f>SUMPRODUCT($B$7:$B$456,Y$7:Y$456,EXP(constants!$B$32+constants!$A$32*ABS($A$7:$A$456-$A1037)))</f>
        <v>7.4662293550343087E-6</v>
      </c>
      <c r="AA1037">
        <f t="shared" si="272"/>
        <v>77604.469801188228</v>
      </c>
      <c r="AB1037">
        <f t="shared" si="278"/>
        <v>77600.31219216848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1.7345373656466324E-5</v>
      </c>
      <c r="AL1037" s="17">
        <f t="shared" si="273"/>
        <v>2.2352195714770386E-10</v>
      </c>
      <c r="AQ1037">
        <f t="shared" ref="AQ1037:AQ1100" si="280">AL1037</f>
        <v>2.2352195714770386E-10</v>
      </c>
    </row>
    <row r="1038" spans="1:43" x14ac:dyDescent="0.2">
      <c r="A1038">
        <f>front!A1038</f>
        <v>667.76</v>
      </c>
      <c r="B1038" s="1">
        <f t="shared" si="279"/>
        <v>0.45000000000004547</v>
      </c>
      <c r="C1038">
        <f>front!D1038-front!B1038</f>
        <v>44898.06</v>
      </c>
      <c r="D1038" s="2">
        <f>front!E1038-front!C1038</f>
        <v>51866.7</v>
      </c>
      <c r="E1038" s="2">
        <f>IF(front!F1038-front!C1038&gt;0,front!F1038-front!C1038,0)</f>
        <v>51866.7</v>
      </c>
      <c r="F1038" s="2">
        <f>front!I1038-front!H1038</f>
        <v>3273.2999999999993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46859.20110618366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54548.011349878368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54548.011349878368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3265.8934833535145</v>
      </c>
      <c r="M1038" s="4"/>
      <c r="N1038" s="4"/>
      <c r="O1038" s="4">
        <f t="shared" si="274"/>
        <v>78098.668510306103</v>
      </c>
      <c r="P1038" s="4">
        <f t="shared" si="275"/>
        <v>10909.602269975674</v>
      </c>
      <c r="Q1038" s="4">
        <f t="shared" si="275"/>
        <v>10909.602269975674</v>
      </c>
      <c r="R1038" s="4">
        <f t="shared" si="276"/>
        <v>544.31558055891912</v>
      </c>
      <c r="S1038" s="4"/>
      <c r="T1038" s="4"/>
      <c r="U1038" s="4">
        <f t="shared" si="277"/>
        <v>1</v>
      </c>
      <c r="V1038" s="4"/>
      <c r="W1038" s="4"/>
      <c r="X1038">
        <f>IF(front!E1038&gt;$X$2,O1038,P1038)</f>
        <v>78098.668510306103</v>
      </c>
      <c r="Y1038">
        <f t="shared" si="271"/>
        <v>77830.860077089252</v>
      </c>
      <c r="Z1038">
        <f>SUMPRODUCT($B$7:$B$456,Y$7:Y$456,EXP(constants!$B$32+constants!$A$32*ABS($A$7:$A$456-$A1038)))</f>
        <v>7.2775487835591373E-6</v>
      </c>
      <c r="AA1038">
        <f t="shared" si="272"/>
        <v>77830.860069811708</v>
      </c>
      <c r="AB1038">
        <f t="shared" si="278"/>
        <v>77826.702460791959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1.7365946330403939E-5</v>
      </c>
      <c r="AL1038" s="17">
        <f t="shared" si="273"/>
        <v>2.2313609315713547E-10</v>
      </c>
      <c r="AQ1038">
        <f t="shared" si="280"/>
        <v>2.2313609315713547E-10</v>
      </c>
    </row>
    <row r="1039" spans="1:43" x14ac:dyDescent="0.2">
      <c r="A1039">
        <f>front!A1039</f>
        <v>668.21</v>
      </c>
      <c r="B1039" s="1">
        <f t="shared" si="279"/>
        <v>0.45000000000004547</v>
      </c>
      <c r="C1039">
        <f>front!D1039-front!B1039</f>
        <v>45071.199999999997</v>
      </c>
      <c r="D1039" s="2">
        <f>front!E1039-front!C1039</f>
        <v>53059.7</v>
      </c>
      <c r="E1039" s="2">
        <f>IF(front!F1039-front!C1039&gt;0,front!F1039-front!C1039,0)</f>
        <v>53059.7</v>
      </c>
      <c r="F1039" s="2">
        <f>front!I1039-front!H1039</f>
        <v>3291.3999999999996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47049.537146058057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55868.395888230283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55868.395888230283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3283.954557120664</v>
      </c>
      <c r="M1039" s="4"/>
      <c r="N1039" s="4"/>
      <c r="O1039" s="4">
        <f t="shared" si="274"/>
        <v>78415.895243430103</v>
      </c>
      <c r="P1039" s="4">
        <f t="shared" si="275"/>
        <v>11173.679177646058</v>
      </c>
      <c r="Q1039" s="4">
        <f t="shared" si="275"/>
        <v>11173.679177646058</v>
      </c>
      <c r="R1039" s="4">
        <f t="shared" si="276"/>
        <v>547.32575952011064</v>
      </c>
      <c r="S1039" s="4"/>
      <c r="T1039" s="4"/>
      <c r="U1039" s="4">
        <f t="shared" si="277"/>
        <v>1</v>
      </c>
      <c r="V1039" s="4"/>
      <c r="W1039" s="4"/>
      <c r="X1039">
        <f>IF(front!E1039&gt;$X$2,O1039,P1039)</f>
        <v>78415.895243430103</v>
      </c>
      <c r="Y1039">
        <f t="shared" si="271"/>
        <v>78148.086810213252</v>
      </c>
      <c r="Z1039">
        <f>SUMPRODUCT($B$7:$B$456,Y$7:Y$456,EXP(constants!$B$32+constants!$A$32*ABS($A$7:$A$456-$A1039)))</f>
        <v>7.0936363964457549E-6</v>
      </c>
      <c r="AA1039">
        <f t="shared" si="272"/>
        <v>78148.086803119615</v>
      </c>
      <c r="AB1039">
        <f t="shared" si="278"/>
        <v>78143.929194099866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1.7386476565290498E-5</v>
      </c>
      <c r="AL1039" s="17">
        <f t="shared" si="273"/>
        <v>2.2249299138906412E-10</v>
      </c>
      <c r="AQ1039">
        <f t="shared" si="280"/>
        <v>2.2249299138906412E-10</v>
      </c>
    </row>
    <row r="1040" spans="1:43" x14ac:dyDescent="0.2">
      <c r="A1040">
        <f>front!A1040</f>
        <v>668.66</v>
      </c>
      <c r="B1040" s="1">
        <f t="shared" si="279"/>
        <v>0.44999999999993179</v>
      </c>
      <c r="C1040">
        <f>front!D1040-front!B1040</f>
        <v>45067.06</v>
      </c>
      <c r="D1040" s="2">
        <f>front!E1040-front!C1040</f>
        <v>52534</v>
      </c>
      <c r="E1040" s="2">
        <f>IF(front!F1040-front!C1040&gt;0,front!F1040-front!C1040,0)</f>
        <v>52534</v>
      </c>
      <c r="F1040" s="2">
        <f>front!I1040-front!H1040</f>
        <v>3189.5999999999985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47044.9853892877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55286.405422064105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55286.405422064105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3182.374356518505</v>
      </c>
      <c r="M1040" s="4"/>
      <c r="N1040" s="4"/>
      <c r="O1040" s="4">
        <f t="shared" si="274"/>
        <v>78408.308982146176</v>
      </c>
      <c r="P1040" s="4">
        <f t="shared" si="275"/>
        <v>11057.28108441282</v>
      </c>
      <c r="Q1040" s="4">
        <f t="shared" si="275"/>
        <v>11057.28108441282</v>
      </c>
      <c r="R1040" s="4">
        <f t="shared" si="276"/>
        <v>530.39572608641754</v>
      </c>
      <c r="S1040" s="4"/>
      <c r="T1040" s="4"/>
      <c r="U1040" s="4">
        <f t="shared" si="277"/>
        <v>1</v>
      </c>
      <c r="V1040" s="4"/>
      <c r="W1040" s="4"/>
      <c r="X1040">
        <f>IF(front!E1040&gt;$X$2,O1040,P1040)</f>
        <v>78408.308982146176</v>
      </c>
      <c r="Y1040">
        <f t="shared" si="271"/>
        <v>78140.500548929325</v>
      </c>
      <c r="Z1040">
        <f>SUMPRODUCT($B$7:$B$456,Y$7:Y$456,EXP(constants!$B$32+constants!$A$32*ABS($A$7:$A$456-$A1040)))</f>
        <v>6.9143716959559831E-6</v>
      </c>
      <c r="AA1040">
        <f t="shared" si="272"/>
        <v>78140.500542014954</v>
      </c>
      <c r="AB1040">
        <f t="shared" si="278"/>
        <v>78136.342932995205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1.7406964357657547E-5</v>
      </c>
      <c r="AL1040" s="17">
        <f t="shared" si="273"/>
        <v>2.2277679891653825E-10</v>
      </c>
      <c r="AQ1040">
        <f t="shared" si="280"/>
        <v>2.2277679891653825E-10</v>
      </c>
    </row>
    <row r="1041" spans="1:43" x14ac:dyDescent="0.2">
      <c r="A1041">
        <f>front!A1041</f>
        <v>669.11</v>
      </c>
      <c r="B1041" s="1">
        <f t="shared" si="279"/>
        <v>0.45000000000004547</v>
      </c>
      <c r="C1041">
        <f>front!D1041-front!B1041</f>
        <v>45140.800000000003</v>
      </c>
      <c r="D1041" s="2">
        <f>front!E1041-front!C1041</f>
        <v>53098.8</v>
      </c>
      <c r="E1041" s="2">
        <f>IF(front!F1041-front!C1041&gt;0,front!F1041-front!C1041,0)</f>
        <v>53098.8</v>
      </c>
      <c r="F1041" s="2">
        <f>front!I1041-front!H1041</f>
        <v>3265.5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47126.063624987066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55911.693988071034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55911.693988071034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3258.1102793112041</v>
      </c>
      <c r="M1041" s="4"/>
      <c r="N1041" s="4"/>
      <c r="O1041" s="4">
        <f t="shared" si="274"/>
        <v>78543.439374978436</v>
      </c>
      <c r="P1041" s="4">
        <f t="shared" si="275"/>
        <v>11182.338797614206</v>
      </c>
      <c r="Q1041" s="4">
        <f t="shared" si="275"/>
        <v>11182.338797614206</v>
      </c>
      <c r="R1041" s="4">
        <f t="shared" si="276"/>
        <v>543.0183798852006</v>
      </c>
      <c r="S1041" s="4"/>
      <c r="T1041" s="4"/>
      <c r="U1041" s="4">
        <f t="shared" si="277"/>
        <v>1</v>
      </c>
      <c r="V1041" s="4"/>
      <c r="W1041" s="4"/>
      <c r="X1041">
        <f>IF(front!E1041&gt;$X$2,O1041,P1041)</f>
        <v>78543.439374978436</v>
      </c>
      <c r="Y1041">
        <f t="shared" si="271"/>
        <v>78275.630941761585</v>
      </c>
      <c r="Z1041">
        <f>SUMPRODUCT($B$7:$B$456,Y$7:Y$456,EXP(constants!$B$32+constants!$A$32*ABS($A$7:$A$456-$A1041)))</f>
        <v>6.7396372294739142E-6</v>
      </c>
      <c r="AA1041">
        <f t="shared" si="272"/>
        <v>78275.630935021953</v>
      </c>
      <c r="AB1041">
        <f t="shared" si="278"/>
        <v>78271.473326002204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1.7427409704621616E-5</v>
      </c>
      <c r="AL1041" s="17">
        <f t="shared" si="273"/>
        <v>2.226534005823056E-10</v>
      </c>
      <c r="AQ1041">
        <f t="shared" si="280"/>
        <v>2.226534005823056E-10</v>
      </c>
    </row>
    <row r="1042" spans="1:43" x14ac:dyDescent="0.2">
      <c r="A1042">
        <f>front!A1042</f>
        <v>669.56</v>
      </c>
      <c r="B1042" s="1">
        <f t="shared" si="279"/>
        <v>0.44999999999993179</v>
      </c>
      <c r="C1042">
        <f>front!D1042-front!B1042</f>
        <v>45112.87</v>
      </c>
      <c r="D1042" s="2">
        <f>front!E1042-front!C1042</f>
        <v>51319.6</v>
      </c>
      <c r="E1042" s="2">
        <f>IF(front!F1042-front!C1042&gt;0,front!F1042-front!C1042,0)</f>
        <v>51319.6</v>
      </c>
      <c r="F1042" s="2">
        <f>front!I1042-front!H1042</f>
        <v>3389.9000000000015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47095.353128218696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53942.878850746973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53942.878850746973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3382.2439766185939</v>
      </c>
      <c r="M1042" s="4"/>
      <c r="N1042" s="4"/>
      <c r="O1042" s="4">
        <f t="shared" si="274"/>
        <v>78492.255213697819</v>
      </c>
      <c r="P1042" s="4">
        <f t="shared" si="275"/>
        <v>10788.575770149395</v>
      </c>
      <c r="Q1042" s="4">
        <f t="shared" si="275"/>
        <v>10788.575770149395</v>
      </c>
      <c r="R1042" s="4">
        <f t="shared" si="276"/>
        <v>563.70732943643236</v>
      </c>
      <c r="S1042" s="4"/>
      <c r="T1042" s="4"/>
      <c r="U1042" s="4">
        <f t="shared" si="277"/>
        <v>1</v>
      </c>
      <c r="V1042" s="4"/>
      <c r="W1042" s="4"/>
      <c r="X1042">
        <f>IF(front!E1042&gt;$X$2,O1042,P1042)</f>
        <v>78492.255213697819</v>
      </c>
      <c r="Y1042">
        <f t="shared" si="271"/>
        <v>78224.446780480968</v>
      </c>
      <c r="Z1042">
        <f>SUMPRODUCT($B$7:$B$456,Y$7:Y$456,EXP(constants!$B$32+constants!$A$32*ABS($A$7:$A$456-$A1042)))</f>
        <v>6.5693185125522657E-6</v>
      </c>
      <c r="AA1042">
        <f t="shared" si="272"/>
        <v>78224.446773911652</v>
      </c>
      <c r="AB1042">
        <f t="shared" si="278"/>
        <v>78220.289164891903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1.7447812603874737E-5</v>
      </c>
      <c r="AL1042" s="17">
        <f t="shared" si="273"/>
        <v>2.230599348347327E-10</v>
      </c>
      <c r="AQ1042">
        <f t="shared" si="280"/>
        <v>2.230599348347327E-10</v>
      </c>
    </row>
    <row r="1043" spans="1:43" x14ac:dyDescent="0.2">
      <c r="A1043">
        <f>front!A1043</f>
        <v>670.02</v>
      </c>
      <c r="B1043" s="1">
        <f t="shared" si="279"/>
        <v>0.46000000000003638</v>
      </c>
      <c r="C1043">
        <f>front!D1043-front!B1043</f>
        <v>45135.94</v>
      </c>
      <c r="D1043" s="2">
        <f>front!E1043-front!C1043</f>
        <v>53565.1</v>
      </c>
      <c r="E1043" s="2">
        <f>IF(front!F1043-front!C1043&gt;0,front!F1043-front!C1043,0)</f>
        <v>53565.1</v>
      </c>
      <c r="F1043" s="2">
        <f>front!I1043-front!H1043</f>
        <v>3587.3999999999996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47120.719709508186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56428.198050569292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56428.198050569292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3579.3288681751073</v>
      </c>
      <c r="M1043" s="4"/>
      <c r="N1043" s="4"/>
      <c r="O1043" s="4">
        <f t="shared" si="274"/>
        <v>78534.532849180308</v>
      </c>
      <c r="P1043" s="4">
        <f t="shared" si="275"/>
        <v>11285.639610113858</v>
      </c>
      <c r="Q1043" s="4">
        <f t="shared" si="275"/>
        <v>11285.639610113858</v>
      </c>
      <c r="R1043" s="4">
        <f t="shared" si="276"/>
        <v>596.55481136251797</v>
      </c>
      <c r="S1043" s="4"/>
      <c r="T1043" s="4"/>
      <c r="U1043" s="4">
        <f t="shared" si="277"/>
        <v>1</v>
      </c>
      <c r="V1043" s="4"/>
      <c r="W1043" s="4"/>
      <c r="X1043">
        <f>IF(front!E1043&gt;$X$2,O1043,P1043)</f>
        <v>78534.532849180308</v>
      </c>
      <c r="Y1043">
        <f t="shared" si="271"/>
        <v>78266.724415963457</v>
      </c>
      <c r="Z1043">
        <f>SUMPRODUCT($B$7:$B$456,Y$7:Y$456,EXP(constants!$B$32+constants!$A$32*ABS($A$7:$A$456-$A1043)))</f>
        <v>6.3996627902590581E-6</v>
      </c>
      <c r="AA1043">
        <f t="shared" si="272"/>
        <v>78266.724409563802</v>
      </c>
      <c r="AB1043">
        <f t="shared" si="278"/>
        <v>78262.566800544053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1.7468625025960607E-5</v>
      </c>
      <c r="AL1043" s="17">
        <f t="shared" si="273"/>
        <v>2.2320536803348457E-10</v>
      </c>
      <c r="AQ1043">
        <f t="shared" si="280"/>
        <v>2.2320536803348457E-10</v>
      </c>
    </row>
    <row r="1044" spans="1:43" x14ac:dyDescent="0.2">
      <c r="A1044">
        <f>front!A1044</f>
        <v>670.47</v>
      </c>
      <c r="B1044" s="1">
        <f t="shared" si="279"/>
        <v>0.45000000000004547</v>
      </c>
      <c r="C1044">
        <f>front!D1044-front!B1044</f>
        <v>45188.399999999994</v>
      </c>
      <c r="D1044" s="2">
        <f>front!E1044-front!C1044</f>
        <v>52974</v>
      </c>
      <c r="E1044" s="2">
        <f>IF(front!F1044-front!C1044&gt;0,front!F1044-front!C1044,0)</f>
        <v>52974</v>
      </c>
      <c r="F1044" s="2">
        <f>front!I1044-front!H1044</f>
        <v>3673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47178.405231420773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55773.500235753745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55773.500235753745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3664.75228603194</v>
      </c>
      <c r="M1044" s="4"/>
      <c r="N1044" s="4"/>
      <c r="O1044" s="4">
        <f t="shared" si="274"/>
        <v>78630.675385701281</v>
      </c>
      <c r="P1044" s="4">
        <f t="shared" si="275"/>
        <v>11154.700047150749</v>
      </c>
      <c r="Q1044" s="4">
        <f t="shared" si="275"/>
        <v>11154.700047150749</v>
      </c>
      <c r="R1044" s="4">
        <f t="shared" si="276"/>
        <v>610.79204767198996</v>
      </c>
      <c r="S1044" s="4"/>
      <c r="T1044" s="4"/>
      <c r="U1044" s="4">
        <f t="shared" si="277"/>
        <v>1</v>
      </c>
      <c r="V1044" s="4"/>
      <c r="W1044" s="4"/>
      <c r="X1044">
        <f>IF(front!E1044&gt;$X$2,O1044,P1044)</f>
        <v>78630.675385701281</v>
      </c>
      <c r="Y1044">
        <f t="shared" si="271"/>
        <v>78362.86695248443</v>
      </c>
      <c r="Z1044">
        <f>SUMPRODUCT($B$7:$B$456,Y$7:Y$456,EXP(constants!$B$32+constants!$A$32*ABS($A$7:$A$456-$A1044)))</f>
        <v>6.2379356352125458E-6</v>
      </c>
      <c r="AA1044">
        <f t="shared" si="272"/>
        <v>78362.86694624649</v>
      </c>
      <c r="AB1044">
        <f t="shared" si="278"/>
        <v>78358.709337226741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1.7488942081767956E-5</v>
      </c>
      <c r="AL1044" s="17">
        <f t="shared" si="273"/>
        <v>2.2319078797612725E-10</v>
      </c>
      <c r="AQ1044">
        <f t="shared" si="280"/>
        <v>2.2319078797612725E-10</v>
      </c>
    </row>
    <row r="1045" spans="1:43" x14ac:dyDescent="0.2">
      <c r="A1045">
        <f>front!A1045</f>
        <v>670.92</v>
      </c>
      <c r="B1045" s="1">
        <f t="shared" si="279"/>
        <v>0.44999999999993179</v>
      </c>
      <c r="C1045">
        <f>front!D1045-front!B1045</f>
        <v>45267</v>
      </c>
      <c r="D1045" s="2">
        <f>front!E1045-front!C1045</f>
        <v>52044.2</v>
      </c>
      <c r="E1045" s="2">
        <f>IF(front!F1045-front!C1045&gt;0,front!F1045-front!C1045,0)</f>
        <v>52044.2</v>
      </c>
      <c r="F1045" s="2">
        <f>front!I1045-front!H1045</f>
        <v>3598.7999999999993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47264.842847534972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54744.386875408454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54744.386875408454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3590.7052275723759</v>
      </c>
      <c r="M1045" s="4"/>
      <c r="N1045" s="4"/>
      <c r="O1045" s="4">
        <f t="shared" si="274"/>
        <v>78774.738079224946</v>
      </c>
      <c r="P1045" s="4">
        <f t="shared" si="275"/>
        <v>10948.877375081691</v>
      </c>
      <c r="Q1045" s="4">
        <f t="shared" si="275"/>
        <v>10948.877375081691</v>
      </c>
      <c r="R1045" s="4">
        <f t="shared" si="276"/>
        <v>598.45087126206261</v>
      </c>
      <c r="S1045" s="4"/>
      <c r="T1045" s="4"/>
      <c r="U1045" s="4">
        <f t="shared" si="277"/>
        <v>1</v>
      </c>
      <c r="V1045" s="4"/>
      <c r="W1045" s="4"/>
      <c r="X1045">
        <f>IF(front!E1045&gt;$X$2,O1045,P1045)</f>
        <v>78774.738079224946</v>
      </c>
      <c r="Y1045">
        <f t="shared" si="271"/>
        <v>78506.929646008095</v>
      </c>
      <c r="Z1045">
        <f>SUMPRODUCT($B$7:$B$456,Y$7:Y$456,EXP(constants!$B$32+constants!$A$32*ABS($A$7:$A$456-$A1045)))</f>
        <v>6.0802955193643296E-6</v>
      </c>
      <c r="AA1045">
        <f t="shared" si="272"/>
        <v>78506.929639927796</v>
      </c>
      <c r="AB1045">
        <f t="shared" si="278"/>
        <v>78502.772030908047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1.7509216686311683E-5</v>
      </c>
      <c r="AL1045" s="17">
        <f t="shared" si="273"/>
        <v>2.2303947024212047E-10</v>
      </c>
      <c r="AQ1045">
        <f t="shared" si="280"/>
        <v>2.2303947024212047E-10</v>
      </c>
    </row>
    <row r="1046" spans="1:43" x14ac:dyDescent="0.2">
      <c r="A1046">
        <f>front!A1046</f>
        <v>671.37</v>
      </c>
      <c r="B1046" s="1">
        <f t="shared" si="279"/>
        <v>0.45000000000004547</v>
      </c>
      <c r="C1046">
        <f>front!D1046-front!B1046</f>
        <v>45465.799999999996</v>
      </c>
      <c r="D1046" s="2">
        <f>front!E1046-front!C1046</f>
        <v>52672.6</v>
      </c>
      <c r="E1046" s="2">
        <f>IF(front!F1046-front!C1046&gt;0,front!F1046-front!C1046,0)</f>
        <v>52672.6</v>
      </c>
      <c r="F1046" s="2">
        <f>front!I1046-front!H1046</f>
        <v>4993.4000000000015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47483.510004579264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55439.820038121376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55439.820038121376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4982.822253162024</v>
      </c>
      <c r="M1046" s="4"/>
      <c r="N1046" s="4"/>
      <c r="O1046" s="4">
        <f t="shared" si="274"/>
        <v>79139.183340965435</v>
      </c>
      <c r="P1046" s="4">
        <f t="shared" si="275"/>
        <v>11087.964007624274</v>
      </c>
      <c r="Q1046" s="4">
        <f t="shared" si="275"/>
        <v>11087.964007624274</v>
      </c>
      <c r="R1046" s="4">
        <f t="shared" si="276"/>
        <v>830.47037552700397</v>
      </c>
      <c r="S1046" s="4"/>
      <c r="T1046" s="4"/>
      <c r="U1046" s="4">
        <f t="shared" si="277"/>
        <v>1</v>
      </c>
      <c r="V1046" s="4"/>
      <c r="W1046" s="4"/>
      <c r="X1046">
        <f>IF(front!E1046&gt;$X$2,O1046,P1046)</f>
        <v>79139.183340965435</v>
      </c>
      <c r="Y1046">
        <f t="shared" si="271"/>
        <v>78871.374907748585</v>
      </c>
      <c r="Z1046">
        <f>SUMPRODUCT($B$7:$B$456,Y$7:Y$456,EXP(constants!$B$32+constants!$A$32*ABS($A$7:$A$456-$A1046)))</f>
        <v>5.9266391583314288E-6</v>
      </c>
      <c r="AA1046">
        <f t="shared" si="272"/>
        <v>78871.374901821939</v>
      </c>
      <c r="AB1046">
        <f t="shared" si="278"/>
        <v>78867.21729280219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1.7529448839528208E-5</v>
      </c>
      <c r="AL1046" s="17">
        <f t="shared" si="273"/>
        <v>2.2226533965878916E-10</v>
      </c>
      <c r="AQ1046">
        <f t="shared" si="280"/>
        <v>2.2226533965878916E-10</v>
      </c>
    </row>
    <row r="1047" spans="1:43" x14ac:dyDescent="0.2">
      <c r="A1047">
        <f>front!A1047</f>
        <v>671.82</v>
      </c>
      <c r="B1047" s="1">
        <f t="shared" si="279"/>
        <v>0.45000000000004547</v>
      </c>
      <c r="C1047">
        <f>front!D1047-front!B1047</f>
        <v>45452.2</v>
      </c>
      <c r="D1047" s="2">
        <f>front!E1047-front!C1047</f>
        <v>51772.2</v>
      </c>
      <c r="E1047" s="2">
        <f>IF(front!F1047-front!C1047&gt;0,front!F1047-front!C1047,0)</f>
        <v>51772.2</v>
      </c>
      <c r="F1047" s="2">
        <f>front!I1047-front!H1047</f>
        <v>6840.6000000000022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47468.548907911871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54443.47191657385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54443.47191657385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6829.0310294150804</v>
      </c>
      <c r="M1047" s="4"/>
      <c r="N1047" s="4"/>
      <c r="O1047" s="4">
        <f t="shared" si="274"/>
        <v>79114.248179853108</v>
      </c>
      <c r="P1047" s="4">
        <f t="shared" si="275"/>
        <v>10888.694383314771</v>
      </c>
      <c r="Q1047" s="4">
        <f t="shared" si="275"/>
        <v>10888.694383314771</v>
      </c>
      <c r="R1047" s="4">
        <f t="shared" si="276"/>
        <v>1138.1718382358467</v>
      </c>
      <c r="S1047" s="4"/>
      <c r="T1047" s="4"/>
      <c r="U1047" s="4">
        <f t="shared" si="277"/>
        <v>1</v>
      </c>
      <c r="V1047" s="4"/>
      <c r="W1047" s="4"/>
      <c r="X1047">
        <f>IF(front!E1047&gt;$X$2,O1047,P1047)</f>
        <v>79114.248179853108</v>
      </c>
      <c r="Y1047">
        <f t="shared" si="271"/>
        <v>78846.439746636257</v>
      </c>
      <c r="Z1047">
        <f>SUMPRODUCT($B$7:$B$456,Y$7:Y$456,EXP(constants!$B$32+constants!$A$32*ABS($A$7:$A$456-$A1047)))</f>
        <v>5.7768658778512218E-6</v>
      </c>
      <c r="AA1047">
        <f t="shared" si="272"/>
        <v>78846.439740859394</v>
      </c>
      <c r="AB1047">
        <f t="shared" si="278"/>
        <v>78842.282131839645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1.7549638541892516E-5</v>
      </c>
      <c r="AL1047" s="17">
        <f t="shared" si="273"/>
        <v>2.225917117993376E-10</v>
      </c>
      <c r="AQ1047">
        <f t="shared" si="280"/>
        <v>2.225917117993376E-10</v>
      </c>
    </row>
    <row r="1048" spans="1:43" x14ac:dyDescent="0.2">
      <c r="A1048">
        <f>front!A1048</f>
        <v>672.27</v>
      </c>
      <c r="B1048" s="1">
        <f t="shared" si="279"/>
        <v>0.44999999999993179</v>
      </c>
      <c r="C1048">
        <f>front!D1048-front!B1048</f>
        <v>45575.67</v>
      </c>
      <c r="D1048" s="2">
        <f>front!E1048-front!C1048</f>
        <v>51260.2</v>
      </c>
      <c r="E1048" s="2">
        <f>IF(front!F1048-front!C1048&gt;0,front!F1048-front!C1048,0)</f>
        <v>51260.2</v>
      </c>
      <c r="F1048" s="2">
        <f>front!I1048-front!H1048</f>
        <v>7426.4999999999982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47604.386351208079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53877.190862394789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53877.190862394789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7415.4833774438885</v>
      </c>
      <c r="M1048" s="4"/>
      <c r="N1048" s="4"/>
      <c r="O1048" s="4">
        <f t="shared" si="274"/>
        <v>79340.643918680129</v>
      </c>
      <c r="P1048" s="4">
        <f t="shared" si="275"/>
        <v>10775.438172478958</v>
      </c>
      <c r="Q1048" s="4">
        <f t="shared" si="275"/>
        <v>10775.438172478958</v>
      </c>
      <c r="R1048" s="4">
        <f t="shared" si="276"/>
        <v>1235.913896240648</v>
      </c>
      <c r="S1048" s="4"/>
      <c r="T1048" s="4"/>
      <c r="U1048" s="4">
        <f t="shared" si="277"/>
        <v>1</v>
      </c>
      <c r="V1048" s="4"/>
      <c r="W1048" s="4"/>
      <c r="X1048">
        <f>IF(front!E1048&gt;$X$2,O1048,P1048)</f>
        <v>79340.643918680129</v>
      </c>
      <c r="Y1048">
        <f t="shared" si="271"/>
        <v>79072.835485463278</v>
      </c>
      <c r="Z1048">
        <f>SUMPRODUCT($B$7:$B$456,Y$7:Y$456,EXP(constants!$B$32+constants!$A$32*ABS($A$7:$A$456-$A1048)))</f>
        <v>5.6308775478204612E-6</v>
      </c>
      <c r="AA1048">
        <f t="shared" si="272"/>
        <v>79072.8354798324</v>
      </c>
      <c r="AB1048">
        <f t="shared" si="278"/>
        <v>79068.677870812651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1.7569785794425084E-5</v>
      </c>
      <c r="AL1048" s="17">
        <f t="shared" si="273"/>
        <v>2.2220917647227768E-10</v>
      </c>
      <c r="AQ1048">
        <f t="shared" si="280"/>
        <v>2.2220917647227768E-10</v>
      </c>
    </row>
    <row r="1049" spans="1:43" x14ac:dyDescent="0.2">
      <c r="A1049">
        <f>front!A1049</f>
        <v>672.72</v>
      </c>
      <c r="B1049" s="1">
        <f t="shared" si="279"/>
        <v>0.45000000000004547</v>
      </c>
      <c r="C1049">
        <f>front!D1049-front!B1049</f>
        <v>45676.14</v>
      </c>
      <c r="D1049" s="2">
        <f>front!E1049-front!C1049</f>
        <v>52754.9</v>
      </c>
      <c r="E1049" s="2">
        <f>IF(front!F1049-front!C1049&gt;0,front!F1049-front!C1049,0)</f>
        <v>52754.9</v>
      </c>
      <c r="F1049" s="2">
        <f>front!I1049-front!H1049</f>
        <v>6624.6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47714.93720720258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55530.925474107433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55530.925474107433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6612.9498049796366</v>
      </c>
      <c r="M1049" s="4"/>
      <c r="N1049" s="4"/>
      <c r="O1049" s="4">
        <f t="shared" si="274"/>
        <v>79524.895345337645</v>
      </c>
      <c r="P1049" s="4">
        <f t="shared" si="275"/>
        <v>11106.185094821485</v>
      </c>
      <c r="Q1049" s="4">
        <f t="shared" si="275"/>
        <v>11106.185094821485</v>
      </c>
      <c r="R1049" s="4">
        <f t="shared" si="276"/>
        <v>1102.1583008299394</v>
      </c>
      <c r="S1049" s="4"/>
      <c r="T1049" s="4"/>
      <c r="U1049" s="4">
        <f t="shared" si="277"/>
        <v>1</v>
      </c>
      <c r="V1049" s="4"/>
      <c r="W1049" s="4"/>
      <c r="X1049">
        <f>IF(front!E1049&gt;$X$2,O1049,P1049)</f>
        <v>79524.895345337645</v>
      </c>
      <c r="Y1049">
        <f t="shared" si="271"/>
        <v>79257.086912120794</v>
      </c>
      <c r="Z1049">
        <f>SUMPRODUCT($B$7:$B$456,Y$7:Y$456,EXP(constants!$B$32+constants!$A$32*ABS($A$7:$A$456-$A1049)))</f>
        <v>5.4885785180011965E-6</v>
      </c>
      <c r="AA1049">
        <f t="shared" si="272"/>
        <v>79257.086906632219</v>
      </c>
      <c r="AB1049">
        <f t="shared" si="278"/>
        <v>79252.929297612471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1.7589890598666734E-5</v>
      </c>
      <c r="AL1049" s="17">
        <f t="shared" si="273"/>
        <v>2.219462517607742E-10</v>
      </c>
      <c r="AQ1049">
        <f t="shared" si="280"/>
        <v>2.219462517607742E-10</v>
      </c>
    </row>
    <row r="1050" spans="1:43" x14ac:dyDescent="0.2">
      <c r="A1050">
        <f>front!A1050</f>
        <v>673.17</v>
      </c>
      <c r="B1050" s="1">
        <f t="shared" si="279"/>
        <v>0.44999999999993179</v>
      </c>
      <c r="C1050">
        <f>front!D1050-front!B1050</f>
        <v>45657.67</v>
      </c>
      <c r="D1050" s="2">
        <f>front!E1050-front!C1050</f>
        <v>52620.4</v>
      </c>
      <c r="E1050" s="2">
        <f>IF(front!F1050-front!C1050&gt;0,front!F1050-front!C1050,0)</f>
        <v>52620.4</v>
      </c>
      <c r="F1050" s="2">
        <f>front!I1050-front!H1050</f>
        <v>4856.9000000000015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47694.612835385291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55382.038408514622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55382.038408514622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4846.5185065415399</v>
      </c>
      <c r="M1050" s="4"/>
      <c r="N1050" s="4"/>
      <c r="O1050" s="4">
        <f t="shared" si="274"/>
        <v>79491.021392308816</v>
      </c>
      <c r="P1050" s="4">
        <f t="shared" si="275"/>
        <v>11076.407681702924</v>
      </c>
      <c r="Q1050" s="4">
        <f t="shared" si="275"/>
        <v>11076.407681702924</v>
      </c>
      <c r="R1050" s="4">
        <f t="shared" si="276"/>
        <v>807.75308442358994</v>
      </c>
      <c r="S1050" s="4"/>
      <c r="T1050" s="4"/>
      <c r="U1050" s="4">
        <f t="shared" si="277"/>
        <v>1</v>
      </c>
      <c r="V1050" s="4"/>
      <c r="W1050" s="4"/>
      <c r="X1050">
        <f>IF(front!E1050&gt;$X$2,O1050,P1050)</f>
        <v>79491.021392308816</v>
      </c>
      <c r="Y1050">
        <f t="shared" si="271"/>
        <v>79223.212959091965</v>
      </c>
      <c r="Z1050">
        <f>SUMPRODUCT($B$7:$B$456,Y$7:Y$456,EXP(constants!$B$32+constants!$A$32*ABS($A$7:$A$456-$A1050)))</f>
        <v>5.3498755553518843E-6</v>
      </c>
      <c r="AA1050">
        <f t="shared" si="272"/>
        <v>79223.212953742084</v>
      </c>
      <c r="AB1050">
        <f t="shared" si="278"/>
        <v>79219.055344722336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1.7609952956683288E-5</v>
      </c>
      <c r="AL1050" s="17">
        <f t="shared" si="273"/>
        <v>2.2229440732477104E-10</v>
      </c>
      <c r="AQ1050">
        <f t="shared" si="280"/>
        <v>2.2229440732477104E-10</v>
      </c>
    </row>
    <row r="1051" spans="1:43" x14ac:dyDescent="0.2">
      <c r="A1051">
        <f>front!A1051</f>
        <v>673.62</v>
      </c>
      <c r="B1051" s="1">
        <f t="shared" si="279"/>
        <v>0.45000000000004547</v>
      </c>
      <c r="C1051">
        <f>front!D1051-front!B1051</f>
        <v>45605.47</v>
      </c>
      <c r="D1051" s="2">
        <f>front!E1051-front!C1051</f>
        <v>51978.5</v>
      </c>
      <c r="E1051" s="2">
        <f>IF(front!F1051-front!C1051&gt;0,front!F1051-front!C1051,0)</f>
        <v>51978.5</v>
      </c>
      <c r="F1051" s="2">
        <f>front!I1051-front!H1051</f>
        <v>3915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47637.174792969221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54671.697431047753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54671.697431047753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3906.2657793682411</v>
      </c>
      <c r="M1051" s="4"/>
      <c r="N1051" s="4"/>
      <c r="O1051" s="4">
        <f t="shared" si="274"/>
        <v>79395.291321615368</v>
      </c>
      <c r="P1051" s="4">
        <f t="shared" si="275"/>
        <v>10934.33948620955</v>
      </c>
      <c r="Q1051" s="4">
        <f t="shared" si="275"/>
        <v>10934.33948620955</v>
      </c>
      <c r="R1051" s="4">
        <f t="shared" si="276"/>
        <v>651.04429656137347</v>
      </c>
      <c r="S1051" s="4"/>
      <c r="T1051" s="4"/>
      <c r="U1051" s="4">
        <f t="shared" si="277"/>
        <v>1</v>
      </c>
      <c r="V1051" s="4"/>
      <c r="W1051" s="4"/>
      <c r="X1051">
        <f>IF(front!E1051&gt;$X$2,O1051,P1051)</f>
        <v>79395.291321615368</v>
      </c>
      <c r="Y1051">
        <f t="shared" si="271"/>
        <v>79127.482888398517</v>
      </c>
      <c r="Z1051">
        <f>SUMPRODUCT($B$7:$B$456,Y$7:Y$456,EXP(constants!$B$32+constants!$A$32*ABS($A$7:$A$456-$A1051)))</f>
        <v>5.2146777829416036E-6</v>
      </c>
      <c r="AA1051">
        <f t="shared" si="272"/>
        <v>79127.482883183839</v>
      </c>
      <c r="AB1051">
        <f t="shared" si="278"/>
        <v>79123.32527416409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1.7629972871061004E-5</v>
      </c>
      <c r="AL1051" s="17">
        <f t="shared" si="273"/>
        <v>2.2281637949331319E-10</v>
      </c>
      <c r="AQ1051">
        <f t="shared" si="280"/>
        <v>2.2281637949331319E-10</v>
      </c>
    </row>
    <row r="1052" spans="1:43" x14ac:dyDescent="0.2">
      <c r="A1052">
        <f>front!A1052</f>
        <v>674.07</v>
      </c>
      <c r="B1052" s="1">
        <f t="shared" si="279"/>
        <v>0.45000000000004547</v>
      </c>
      <c r="C1052">
        <f>front!D1052-front!B1052</f>
        <v>45640.4</v>
      </c>
      <c r="D1052" s="2">
        <f>front!E1052-front!C1052</f>
        <v>50675.8</v>
      </c>
      <c r="E1052" s="2">
        <f>IF(front!F1052-front!C1052&gt;0,front!F1052-front!C1052,0)</f>
        <v>50675.8</v>
      </c>
      <c r="F1052" s="2">
        <f>front!I1052-front!H1052</f>
        <v>4046.5999999999985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47675.609408852622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53231.054949175494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53231.054949175494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4037.610124044435</v>
      </c>
      <c r="M1052" s="4"/>
      <c r="N1052" s="4"/>
      <c r="O1052" s="4">
        <f t="shared" si="274"/>
        <v>79459.349014754363</v>
      </c>
      <c r="P1052" s="4">
        <f t="shared" si="275"/>
        <v>10646.210989835099</v>
      </c>
      <c r="Q1052" s="4">
        <f t="shared" si="275"/>
        <v>10646.210989835099</v>
      </c>
      <c r="R1052" s="4">
        <f t="shared" si="276"/>
        <v>672.93502067407246</v>
      </c>
      <c r="S1052" s="4"/>
      <c r="T1052" s="4"/>
      <c r="U1052" s="4">
        <f t="shared" si="277"/>
        <v>1</v>
      </c>
      <c r="V1052" s="4"/>
      <c r="W1052" s="4"/>
      <c r="X1052">
        <f>IF(front!E1052&gt;$X$2,O1052,P1052)</f>
        <v>79459.349014754363</v>
      </c>
      <c r="Y1052">
        <f t="shared" si="271"/>
        <v>79191.540581537512</v>
      </c>
      <c r="Z1052">
        <f>SUMPRODUCT($B$7:$B$456,Y$7:Y$456,EXP(constants!$B$32+constants!$A$32*ABS($A$7:$A$456-$A1052)))</f>
        <v>5.082896620408624E-6</v>
      </c>
      <c r="AA1052">
        <f t="shared" si="272"/>
        <v>79191.540576454616</v>
      </c>
      <c r="AB1052">
        <f t="shared" si="278"/>
        <v>79187.382967434867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1.764995034489521E-5</v>
      </c>
      <c r="AL1052" s="17">
        <f t="shared" si="273"/>
        <v>2.2288841584970173E-10</v>
      </c>
      <c r="AQ1052">
        <f t="shared" si="280"/>
        <v>2.2288841584970173E-10</v>
      </c>
    </row>
    <row r="1053" spans="1:43" x14ac:dyDescent="0.2">
      <c r="A1053">
        <f>front!A1053</f>
        <v>674.52</v>
      </c>
      <c r="B1053" s="1">
        <f t="shared" si="279"/>
        <v>0.44999999999993179</v>
      </c>
      <c r="C1053">
        <f>front!D1053-front!B1053</f>
        <v>45664.27</v>
      </c>
      <c r="D1053" s="2">
        <f>front!E1053-front!C1053</f>
        <v>52548.1</v>
      </c>
      <c r="E1053" s="2">
        <f>IF(front!F1053-front!C1053&gt;0,front!F1053-front!C1053,0)</f>
        <v>52548.1</v>
      </c>
      <c r="F1053" s="2">
        <f>front!I1053-front!H1053</f>
        <v>3895.9000000000015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47701.875410481312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55302.011726203527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55302.011726203527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3887.2034356198214</v>
      </c>
      <c r="M1053" s="4"/>
      <c r="N1053" s="4"/>
      <c r="O1053" s="4">
        <f t="shared" si="274"/>
        <v>79503.125684135521</v>
      </c>
      <c r="P1053" s="4">
        <f t="shared" si="275"/>
        <v>11060.402345240705</v>
      </c>
      <c r="Q1053" s="4">
        <f t="shared" si="275"/>
        <v>11060.402345240705</v>
      </c>
      <c r="R1053" s="4">
        <f t="shared" si="276"/>
        <v>647.86723926997024</v>
      </c>
      <c r="S1053" s="4"/>
      <c r="T1053" s="4"/>
      <c r="U1053" s="4">
        <f t="shared" si="277"/>
        <v>1</v>
      </c>
      <c r="V1053" s="4"/>
      <c r="W1053" s="4"/>
      <c r="X1053">
        <f>IF(front!E1053&gt;$X$2,O1053,P1053)</f>
        <v>79503.125684135521</v>
      </c>
      <c r="Y1053">
        <f t="shared" si="271"/>
        <v>79235.31725091867</v>
      </c>
      <c r="Z1053">
        <f>SUMPRODUCT($B$7:$B$456,Y$7:Y$456,EXP(constants!$B$32+constants!$A$32*ABS($A$7:$A$456-$A1053)))</f>
        <v>4.9544457259231737E-6</v>
      </c>
      <c r="AA1053">
        <f t="shared" si="272"/>
        <v>79235.317245964223</v>
      </c>
      <c r="AB1053">
        <f t="shared" si="278"/>
        <v>79231.159636944474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1.7669885381773803E-5</v>
      </c>
      <c r="AL1053" s="17">
        <f t="shared" si="273"/>
        <v>2.2301687193196856E-10</v>
      </c>
      <c r="AQ1053">
        <f t="shared" si="280"/>
        <v>2.2301687193196856E-10</v>
      </c>
    </row>
    <row r="1054" spans="1:43" x14ac:dyDescent="0.2">
      <c r="A1054">
        <f>front!A1054</f>
        <v>674.98</v>
      </c>
      <c r="B1054" s="1">
        <f t="shared" si="279"/>
        <v>0.46000000000003638</v>
      </c>
      <c r="C1054">
        <f>front!D1054-front!B1054</f>
        <v>45747.199999999997</v>
      </c>
      <c r="D1054" s="2">
        <f>front!E1054-front!C1054</f>
        <v>52396.1</v>
      </c>
      <c r="E1054" s="2">
        <f>IF(front!F1054-front!C1054&gt;0,front!F1054-front!C1054,0)</f>
        <v>52396.1</v>
      </c>
      <c r="F1054" s="2">
        <f>front!I1054-front!H1054</f>
        <v>3556.1999999999989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47793.136350726323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55133.782947731161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55133.782947731161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3548.1937566768288</v>
      </c>
      <c r="M1054" s="4"/>
      <c r="N1054" s="4"/>
      <c r="O1054" s="4">
        <f t="shared" si="274"/>
        <v>79655.227251210541</v>
      </c>
      <c r="P1054" s="4">
        <f t="shared" si="275"/>
        <v>11026.756589546232</v>
      </c>
      <c r="Q1054" s="4">
        <f t="shared" si="275"/>
        <v>11026.756589546232</v>
      </c>
      <c r="R1054" s="4">
        <f t="shared" si="276"/>
        <v>591.36562611280488</v>
      </c>
      <c r="S1054" s="4"/>
      <c r="T1054" s="4"/>
      <c r="U1054" s="4">
        <f t="shared" si="277"/>
        <v>1</v>
      </c>
      <c r="V1054" s="4"/>
      <c r="W1054" s="4"/>
      <c r="X1054">
        <f>IF(front!E1054&gt;$X$2,O1054,P1054)</f>
        <v>79655.227251210541</v>
      </c>
      <c r="Y1054">
        <f t="shared" si="271"/>
        <v>79387.41881799369</v>
      </c>
      <c r="Z1054">
        <f>SUMPRODUCT($B$7:$B$456,Y$7:Y$456,EXP(constants!$B$32+constants!$A$32*ABS($A$7:$A$456-$A1054)))</f>
        <v>4.8264948484329256E-6</v>
      </c>
      <c r="AA1054">
        <f t="shared" si="272"/>
        <v>79387.418813167198</v>
      </c>
      <c r="AB1054">
        <f t="shared" si="278"/>
        <v>79383.261204147449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1.7690219561747779E-5</v>
      </c>
      <c r="AL1054" s="17">
        <f t="shared" si="273"/>
        <v>2.2284571449205638E-10</v>
      </c>
      <c r="AQ1054">
        <f t="shared" si="280"/>
        <v>2.2284571449205638E-10</v>
      </c>
    </row>
    <row r="1055" spans="1:43" x14ac:dyDescent="0.2">
      <c r="A1055">
        <f>front!A1055</f>
        <v>675.43</v>
      </c>
      <c r="B1055" s="1">
        <f t="shared" si="279"/>
        <v>0.44999999999993179</v>
      </c>
      <c r="C1055">
        <f>front!D1055-front!B1055</f>
        <v>45875</v>
      </c>
      <c r="D1055" s="2">
        <f>front!E1055-front!C1055</f>
        <v>53376.9</v>
      </c>
      <c r="E1055" s="2">
        <f>IF(front!F1055-front!C1055&gt;0,front!F1055-front!C1055,0)</f>
        <v>53376.9</v>
      </c>
      <c r="F1055" s="2">
        <f>front!I1055-front!H1055</f>
        <v>3973.5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47933.794857566521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56219.70356034048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56219.70356034048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3964.651298508084</v>
      </c>
      <c r="M1055" s="4"/>
      <c r="N1055" s="4"/>
      <c r="O1055" s="4">
        <f t="shared" si="274"/>
        <v>79889.658095944207</v>
      </c>
      <c r="P1055" s="4">
        <f t="shared" si="275"/>
        <v>11243.940712068095</v>
      </c>
      <c r="Q1055" s="4">
        <f t="shared" si="275"/>
        <v>11243.940712068095</v>
      </c>
      <c r="R1055" s="4">
        <f t="shared" si="276"/>
        <v>660.775216418014</v>
      </c>
      <c r="S1055" s="4"/>
      <c r="T1055" s="4"/>
      <c r="U1055" s="4">
        <f t="shared" si="277"/>
        <v>1</v>
      </c>
      <c r="V1055" s="4"/>
      <c r="W1055" s="4"/>
      <c r="X1055">
        <f>IF(front!E1055&gt;$X$2,O1055,P1055)</f>
        <v>79889.658095944207</v>
      </c>
      <c r="Y1055">
        <f t="shared" si="271"/>
        <v>79621.849662727356</v>
      </c>
      <c r="Z1055">
        <f>SUMPRODUCT($B$7:$B$456,Y$7:Y$456,EXP(constants!$B$32+constants!$A$32*ABS($A$7:$A$456-$A1055)))</f>
        <v>4.7045235342768651E-6</v>
      </c>
      <c r="AA1055">
        <f t="shared" si="272"/>
        <v>79621.849658022838</v>
      </c>
      <c r="AB1055">
        <f t="shared" si="278"/>
        <v>79617.69204900309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1.7710068794702938E-5</v>
      </c>
      <c r="AL1055" s="17">
        <f t="shared" si="273"/>
        <v>2.2243886175201796E-10</v>
      </c>
      <c r="AQ1055">
        <f t="shared" si="280"/>
        <v>2.2243886175201796E-10</v>
      </c>
    </row>
    <row r="1056" spans="1:43" x14ac:dyDescent="0.2">
      <c r="A1056">
        <f>front!A1056</f>
        <v>675.88</v>
      </c>
      <c r="B1056" s="1">
        <f t="shared" si="279"/>
        <v>0.45000000000004547</v>
      </c>
      <c r="C1056">
        <f>front!D1056-front!B1056</f>
        <v>45992.6</v>
      </c>
      <c r="D1056" s="2">
        <f>front!E1056-front!C1056</f>
        <v>53221.5</v>
      </c>
      <c r="E1056" s="2">
        <f>IF(front!F1056-front!C1056&gt;0,front!F1056-front!C1056,0)</f>
        <v>53221.5</v>
      </c>
      <c r="F1056" s="2">
        <f>front!I1056-front!H1056</f>
        <v>4203.3999999999996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48063.248222474387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56047.579202747518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56047.579202747518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4194.1148403192838</v>
      </c>
      <c r="M1056" s="4"/>
      <c r="N1056" s="4"/>
      <c r="O1056" s="4">
        <f t="shared" si="274"/>
        <v>80105.413704123988</v>
      </c>
      <c r="P1056" s="4">
        <f t="shared" si="275"/>
        <v>11209.515840549504</v>
      </c>
      <c r="Q1056" s="4">
        <f t="shared" si="275"/>
        <v>11209.515840549504</v>
      </c>
      <c r="R1056" s="4">
        <f t="shared" si="276"/>
        <v>699.01914005321396</v>
      </c>
      <c r="S1056" s="4"/>
      <c r="T1056" s="4"/>
      <c r="U1056" s="4">
        <f t="shared" si="277"/>
        <v>1</v>
      </c>
      <c r="V1056" s="4"/>
      <c r="W1056" s="4"/>
      <c r="X1056">
        <f>IF(front!E1056&gt;$X$2,O1056,P1056)</f>
        <v>80105.413704123988</v>
      </c>
      <c r="Y1056">
        <f t="shared" si="271"/>
        <v>79837.605270907137</v>
      </c>
      <c r="Z1056">
        <f>SUMPRODUCT($B$7:$B$456,Y$7:Y$456,EXP(constants!$B$32+constants!$A$32*ABS($A$7:$A$456-$A1056)))</f>
        <v>4.5856345815329724E-6</v>
      </c>
      <c r="AA1056">
        <f t="shared" si="272"/>
        <v>79837.605266321509</v>
      </c>
      <c r="AB1056">
        <f t="shared" si="278"/>
        <v>79833.44765730176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1.7729875604567888E-5</v>
      </c>
      <c r="AL1056" s="17">
        <f t="shared" si="273"/>
        <v>2.2208580644889975E-10</v>
      </c>
      <c r="AQ1056">
        <f t="shared" si="280"/>
        <v>2.2208580644889975E-10</v>
      </c>
    </row>
    <row r="1057" spans="1:43" x14ac:dyDescent="0.2">
      <c r="A1057">
        <f>front!A1057</f>
        <v>676.33</v>
      </c>
      <c r="B1057" s="1">
        <f t="shared" si="279"/>
        <v>0.45000000000004547</v>
      </c>
      <c r="C1057">
        <f>front!D1057-front!B1057</f>
        <v>46069.07</v>
      </c>
      <c r="D1057" s="2">
        <f>front!E1057-front!C1057</f>
        <v>52568.9</v>
      </c>
      <c r="E1057" s="2">
        <f>IF(front!F1057-front!C1057&gt;0,front!F1057-front!C1057,0)</f>
        <v>52568.9</v>
      </c>
      <c r="F1057" s="2">
        <f>front!I1057-front!H1057</f>
        <v>4119.6999999999989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48147.436619644628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55325.034123238438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55325.034123238438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4110.5711403653377</v>
      </c>
      <c r="M1057" s="4"/>
      <c r="N1057" s="4"/>
      <c r="O1057" s="4">
        <f t="shared" si="274"/>
        <v>80245.727699407711</v>
      </c>
      <c r="P1057" s="4">
        <f t="shared" si="275"/>
        <v>11065.006824647688</v>
      </c>
      <c r="Q1057" s="4">
        <f t="shared" si="275"/>
        <v>11065.006824647688</v>
      </c>
      <c r="R1057" s="4">
        <f t="shared" si="276"/>
        <v>685.09519006088954</v>
      </c>
      <c r="S1057" s="4"/>
      <c r="T1057" s="4"/>
      <c r="U1057" s="4">
        <f t="shared" si="277"/>
        <v>1</v>
      </c>
      <c r="V1057" s="4"/>
      <c r="W1057" s="4"/>
      <c r="X1057">
        <f>IF(front!E1057&gt;$X$2,O1057,P1057)</f>
        <v>80245.727699407711</v>
      </c>
      <c r="Y1057">
        <f t="shared" si="271"/>
        <v>79977.91926619086</v>
      </c>
      <c r="Z1057">
        <f>SUMPRODUCT($B$7:$B$456,Y$7:Y$456,EXP(constants!$B$32+constants!$A$32*ABS($A$7:$A$456-$A1057)))</f>
        <v>4.4697500952311247E-6</v>
      </c>
      <c r="AA1057">
        <f t="shared" si="272"/>
        <v>79977.919261721108</v>
      </c>
      <c r="AB1057">
        <f t="shared" si="278"/>
        <v>79973.76165270136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1.7749639996899104E-5</v>
      </c>
      <c r="AL1057" s="17">
        <f t="shared" si="273"/>
        <v>2.2194329277619462E-10</v>
      </c>
      <c r="AQ1057">
        <f t="shared" si="280"/>
        <v>2.2194329277619462E-10</v>
      </c>
    </row>
    <row r="1058" spans="1:43" x14ac:dyDescent="0.2">
      <c r="A1058">
        <f>front!A1058</f>
        <v>676.78</v>
      </c>
      <c r="B1058" s="1">
        <f t="shared" si="279"/>
        <v>0.44999999999993179</v>
      </c>
      <c r="C1058">
        <f>front!D1058-front!B1058</f>
        <v>46141.87</v>
      </c>
      <c r="D1058" s="2">
        <f>front!E1058-front!C1058</f>
        <v>52765.2</v>
      </c>
      <c r="E1058" s="2">
        <f>IF(front!F1058-front!C1058&gt;0,front!F1058-front!C1058,0)</f>
        <v>52765.2</v>
      </c>
      <c r="F1058" s="2">
        <f>front!I1058-front!H1058</f>
        <v>3979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48227.592307612242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55542.327953575375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55542.327953575375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3970.1406029256163</v>
      </c>
      <c r="M1058" s="4"/>
      <c r="N1058" s="4"/>
      <c r="O1058" s="4">
        <f t="shared" si="274"/>
        <v>80379.320512687074</v>
      </c>
      <c r="P1058" s="4">
        <f t="shared" si="275"/>
        <v>11108.465590715074</v>
      </c>
      <c r="Q1058" s="4">
        <f t="shared" si="275"/>
        <v>11108.465590715074</v>
      </c>
      <c r="R1058" s="4">
        <f t="shared" si="276"/>
        <v>661.69010048760276</v>
      </c>
      <c r="S1058" s="4"/>
      <c r="T1058" s="4"/>
      <c r="U1058" s="4">
        <f t="shared" si="277"/>
        <v>1</v>
      </c>
      <c r="V1058" s="4"/>
      <c r="W1058" s="4"/>
      <c r="X1058">
        <f>IF(front!E1058&gt;$X$2,O1058,P1058)</f>
        <v>80379.320512687074</v>
      </c>
      <c r="Y1058">
        <f t="shared" si="271"/>
        <v>80111.512079470223</v>
      </c>
      <c r="Z1058">
        <f>SUMPRODUCT($B$7:$B$456,Y$7:Y$456,EXP(constants!$B$32+constants!$A$32*ABS($A$7:$A$456-$A1058)))</f>
        <v>4.3567941489005221E-6</v>
      </c>
      <c r="AA1058">
        <f t="shared" si="272"/>
        <v>80111.512075113424</v>
      </c>
      <c r="AB1058">
        <f t="shared" si="278"/>
        <v>80107.354466093675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1.7769361977716053E-5</v>
      </c>
      <c r="AL1058" s="17">
        <f t="shared" si="273"/>
        <v>2.2181935848645623E-10</v>
      </c>
      <c r="AQ1058">
        <f t="shared" si="280"/>
        <v>2.2181935848645623E-10</v>
      </c>
    </row>
    <row r="1059" spans="1:43" x14ac:dyDescent="0.2">
      <c r="A1059">
        <f>front!A1059</f>
        <v>677.23</v>
      </c>
      <c r="B1059" s="1">
        <f t="shared" si="279"/>
        <v>0.45000000000004547</v>
      </c>
      <c r="C1059">
        <f>front!D1059-front!B1059</f>
        <v>46065.93</v>
      </c>
      <c r="D1059" s="2">
        <f>front!E1059-front!C1059</f>
        <v>52816.7</v>
      </c>
      <c r="E1059" s="2">
        <f>IF(front!F1059-front!C1059&gt;0,front!F1059-front!C1059,0)</f>
        <v>52816.7</v>
      </c>
      <c r="F1059" s="2">
        <f>front!I1059-front!H1059</f>
        <v>4089.2000000000007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48143.979523773945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55599.341920492501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55599.341920492501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4080.1288558345468</v>
      </c>
      <c r="M1059" s="4"/>
      <c r="N1059" s="4"/>
      <c r="O1059" s="4">
        <f t="shared" si="274"/>
        <v>80239.965872956571</v>
      </c>
      <c r="P1059" s="4">
        <f t="shared" si="275"/>
        <v>11119.8683840985</v>
      </c>
      <c r="Q1059" s="4">
        <f t="shared" si="275"/>
        <v>11119.8683840985</v>
      </c>
      <c r="R1059" s="4">
        <f t="shared" si="276"/>
        <v>680.02147597242447</v>
      </c>
      <c r="S1059" s="4"/>
      <c r="T1059" s="4"/>
      <c r="U1059" s="4">
        <f t="shared" si="277"/>
        <v>1</v>
      </c>
      <c r="V1059" s="4"/>
      <c r="W1059" s="4"/>
      <c r="X1059">
        <f>IF(front!E1059&gt;$X$2,O1059,P1059)</f>
        <v>80239.965872956571</v>
      </c>
      <c r="Y1059">
        <f t="shared" si="271"/>
        <v>79972.15743973972</v>
      </c>
      <c r="Z1059">
        <f>SUMPRODUCT($B$7:$B$456,Y$7:Y$456,EXP(constants!$B$32+constants!$A$32*ABS($A$7:$A$456-$A1059)))</f>
        <v>4.246692734823286E-6</v>
      </c>
      <c r="AA1059">
        <f t="shared" si="272"/>
        <v>79972.15743549302</v>
      </c>
      <c r="AB1059">
        <f t="shared" si="278"/>
        <v>79967.999826473271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1.7789041553507588E-5</v>
      </c>
      <c r="AL1059" s="17">
        <f t="shared" si="273"/>
        <v>2.224520007016426E-10</v>
      </c>
      <c r="AQ1059">
        <f t="shared" si="280"/>
        <v>2.224520007016426E-10</v>
      </c>
    </row>
    <row r="1060" spans="1:43" x14ac:dyDescent="0.2">
      <c r="A1060">
        <f>front!A1060</f>
        <v>677.68</v>
      </c>
      <c r="B1060" s="1">
        <f t="shared" si="279"/>
        <v>0.44999999999993179</v>
      </c>
      <c r="C1060">
        <f>front!D1060-front!B1060</f>
        <v>46077.46</v>
      </c>
      <c r="D1060" s="2">
        <f>front!E1060-front!C1060</f>
        <v>52871</v>
      </c>
      <c r="E1060" s="2">
        <f>IF(front!F1060-front!C1060&gt;0,front!F1060-front!C1060,0)</f>
        <v>52871</v>
      </c>
      <c r="F1060" s="2">
        <f>front!I1060-front!H1060</f>
        <v>5356.8999999999978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48156.673960400069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55659.458548140639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55659.458548140639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5345.8664012729432</v>
      </c>
      <c r="M1060" s="4"/>
      <c r="N1060" s="4"/>
      <c r="O1060" s="4">
        <f t="shared" si="274"/>
        <v>80261.123267333445</v>
      </c>
      <c r="P1060" s="4">
        <f t="shared" si="275"/>
        <v>11131.891709628128</v>
      </c>
      <c r="Q1060" s="4">
        <f t="shared" si="275"/>
        <v>11131.891709628128</v>
      </c>
      <c r="R1060" s="4">
        <f t="shared" si="276"/>
        <v>890.97773354549054</v>
      </c>
      <c r="S1060" s="4"/>
      <c r="T1060" s="4"/>
      <c r="U1060" s="4">
        <f t="shared" si="277"/>
        <v>1</v>
      </c>
      <c r="V1060" s="4"/>
      <c r="W1060" s="4"/>
      <c r="X1060">
        <f>IF(front!E1060&gt;$X$2,O1060,P1060)</f>
        <v>80261.123267333445</v>
      </c>
      <c r="Y1060">
        <f t="shared" si="271"/>
        <v>79993.314834116594</v>
      </c>
      <c r="Z1060">
        <f>SUMPRODUCT($B$7:$B$456,Y$7:Y$456,EXP(constants!$B$32+constants!$A$32*ABS($A$7:$A$456-$A1060)))</f>
        <v>4.1393737155454487E-6</v>
      </c>
      <c r="AA1060">
        <f t="shared" si="272"/>
        <v>79993.314829977215</v>
      </c>
      <c r="AB1060">
        <f t="shared" si="278"/>
        <v>79989.157220957466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1.7808678731220129E-5</v>
      </c>
      <c r="AL1060" s="17">
        <f t="shared" si="273"/>
        <v>2.2263865941263083E-10</v>
      </c>
      <c r="AQ1060">
        <f t="shared" si="280"/>
        <v>2.2263865941263083E-10</v>
      </c>
    </row>
    <row r="1061" spans="1:43" x14ac:dyDescent="0.2">
      <c r="A1061">
        <f>front!A1061</f>
        <v>678.13</v>
      </c>
      <c r="B1061" s="1">
        <f t="shared" si="279"/>
        <v>0.45000000000004547</v>
      </c>
      <c r="C1061">
        <f>front!D1061-front!B1061</f>
        <v>46074.73</v>
      </c>
      <c r="D1061" s="2">
        <f>front!E1061-front!C1061</f>
        <v>51021.3</v>
      </c>
      <c r="E1061" s="2">
        <f>IF(front!F1061-front!C1061&gt;0,front!F1061-front!C1061,0)</f>
        <v>51021.3</v>
      </c>
      <c r="F1061" s="2">
        <f>front!I1061-front!H1061</f>
        <v>5904.4000000000015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48153.668235460369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53613.025656843078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53613.025656843078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5892.8932019908543</v>
      </c>
      <c r="M1061" s="4"/>
      <c r="N1061" s="4"/>
      <c r="O1061" s="4">
        <f t="shared" si="274"/>
        <v>80256.113725767282</v>
      </c>
      <c r="P1061" s="4">
        <f t="shared" si="275"/>
        <v>10722.605131368617</v>
      </c>
      <c r="Q1061" s="4">
        <f t="shared" si="275"/>
        <v>10722.605131368617</v>
      </c>
      <c r="R1061" s="4">
        <f t="shared" si="276"/>
        <v>982.14886699847568</v>
      </c>
      <c r="S1061" s="4"/>
      <c r="T1061" s="4"/>
      <c r="U1061" s="4">
        <f t="shared" si="277"/>
        <v>1</v>
      </c>
      <c r="V1061" s="4"/>
      <c r="W1061" s="4"/>
      <c r="X1061">
        <f>IF(front!E1061&gt;$X$2,O1061,P1061)</f>
        <v>80256.113725767282</v>
      </c>
      <c r="Y1061">
        <f t="shared" si="271"/>
        <v>79988.305292550431</v>
      </c>
      <c r="Z1061">
        <f>SUMPRODUCT($B$7:$B$456,Y$7:Y$456,EXP(constants!$B$32+constants!$A$32*ABS($A$7:$A$456-$A1061)))</f>
        <v>4.0347667766129051E-6</v>
      </c>
      <c r="AA1061">
        <f t="shared" si="272"/>
        <v>79988.305288515665</v>
      </c>
      <c r="AB1061">
        <f t="shared" si="278"/>
        <v>79984.147679495916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1.7828273518244233E-5</v>
      </c>
      <c r="AL1061" s="17">
        <f t="shared" si="273"/>
        <v>2.2289758702791733E-10</v>
      </c>
      <c r="AQ1061">
        <f t="shared" si="280"/>
        <v>2.2289758702791733E-10</v>
      </c>
    </row>
    <row r="1062" spans="1:43" x14ac:dyDescent="0.2">
      <c r="A1062">
        <f>front!A1062</f>
        <v>678.58</v>
      </c>
      <c r="B1062" s="1">
        <f t="shared" si="279"/>
        <v>0.45000000000004547</v>
      </c>
      <c r="C1062">
        <f>front!D1062-front!B1062</f>
        <v>46172.329999999994</v>
      </c>
      <c r="D1062" s="2">
        <f>front!E1062-front!C1062</f>
        <v>53047.4</v>
      </c>
      <c r="E1062" s="2">
        <f>IF(front!F1062-front!C1062&gt;0,front!F1062-front!C1062,0)</f>
        <v>53047.4</v>
      </c>
      <c r="F1062" s="2">
        <f>front!I1062-front!H1062</f>
        <v>5621.2999999999993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48261.132188669719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55854.775604913666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55854.775604913666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5610.0031033227033</v>
      </c>
      <c r="M1062" s="4"/>
      <c r="N1062" s="4"/>
      <c r="O1062" s="4">
        <f t="shared" si="274"/>
        <v>80435.220314449529</v>
      </c>
      <c r="P1062" s="4">
        <f t="shared" si="275"/>
        <v>11170.955120982733</v>
      </c>
      <c r="Q1062" s="4">
        <f t="shared" si="275"/>
        <v>11170.955120982733</v>
      </c>
      <c r="R1062" s="4">
        <f t="shared" si="276"/>
        <v>935.00051722045055</v>
      </c>
      <c r="S1062" s="4"/>
      <c r="T1062" s="4"/>
      <c r="U1062" s="4">
        <f t="shared" si="277"/>
        <v>1</v>
      </c>
      <c r="V1062" s="4"/>
      <c r="W1062" s="4"/>
      <c r="X1062">
        <f>IF(front!E1062&gt;$X$2,O1062,P1062)</f>
        <v>80435.220314449529</v>
      </c>
      <c r="Y1062">
        <f t="shared" si="271"/>
        <v>80167.411881232678</v>
      </c>
      <c r="Z1062">
        <f>SUMPRODUCT($B$7:$B$456,Y$7:Y$456,EXP(constants!$B$32+constants!$A$32*ABS($A$7:$A$456-$A1062)))</f>
        <v>3.9328033805022506E-6</v>
      </c>
      <c r="AA1062">
        <f t="shared" si="272"/>
        <v>80167.411877299877</v>
      </c>
      <c r="AB1062">
        <f t="shared" si="278"/>
        <v>80163.254268280129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1.7847825922421397E-5</v>
      </c>
      <c r="AL1062" s="17">
        <f t="shared" si="273"/>
        <v>2.2264348029947207E-10</v>
      </c>
      <c r="AQ1062">
        <f t="shared" si="280"/>
        <v>2.2264348029947207E-10</v>
      </c>
    </row>
    <row r="1063" spans="1:43" x14ac:dyDescent="0.2">
      <c r="A1063">
        <f>front!A1063</f>
        <v>679.03</v>
      </c>
      <c r="B1063" s="1">
        <f t="shared" si="279"/>
        <v>0.44999999999993179</v>
      </c>
      <c r="C1063">
        <f>front!D1063-front!B1063</f>
        <v>46246.47</v>
      </c>
      <c r="D1063" s="2">
        <f>front!E1063-front!C1063</f>
        <v>52811.3</v>
      </c>
      <c r="E1063" s="2">
        <f>IF(front!F1063-front!C1063&gt;0,front!F1063-front!C1063,0)</f>
        <v>52811.3</v>
      </c>
      <c r="F1063" s="2">
        <f>front!I1063-front!H1063</f>
        <v>5753.5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48342.774060084404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55593.363633389534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55593.363633389534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5742.095346571924</v>
      </c>
      <c r="M1063" s="4"/>
      <c r="N1063" s="4"/>
      <c r="O1063" s="4">
        <f t="shared" si="274"/>
        <v>80571.290100140672</v>
      </c>
      <c r="P1063" s="4">
        <f t="shared" si="275"/>
        <v>11118.672726677907</v>
      </c>
      <c r="Q1063" s="4">
        <f t="shared" si="275"/>
        <v>11118.672726677907</v>
      </c>
      <c r="R1063" s="4">
        <f t="shared" si="276"/>
        <v>957.01589109532074</v>
      </c>
      <c r="S1063" s="4"/>
      <c r="T1063" s="4"/>
      <c r="U1063" s="4">
        <f t="shared" si="277"/>
        <v>1</v>
      </c>
      <c r="V1063" s="4"/>
      <c r="W1063" s="4"/>
      <c r="X1063">
        <f>IF(front!E1063&gt;$X$2,O1063,P1063)</f>
        <v>80571.290100140672</v>
      </c>
      <c r="Y1063">
        <f t="shared" si="271"/>
        <v>80303.481666923821</v>
      </c>
      <c r="Z1063">
        <f>SUMPRODUCT($B$7:$B$456,Y$7:Y$456,EXP(constants!$B$32+constants!$A$32*ABS($A$7:$A$456-$A1063)))</f>
        <v>3.8334167217154934E-6</v>
      </c>
      <c r="AA1063">
        <f t="shared" si="272"/>
        <v>80303.48166309041</v>
      </c>
      <c r="AB1063">
        <f t="shared" si="278"/>
        <v>80299.324054070661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1.7867335952029874E-5</v>
      </c>
      <c r="AL1063" s="17">
        <f t="shared" si="273"/>
        <v>2.2250917006472752E-10</v>
      </c>
      <c r="AQ1063">
        <f t="shared" si="280"/>
        <v>2.2250917006472752E-10</v>
      </c>
    </row>
    <row r="1064" spans="1:43" x14ac:dyDescent="0.2">
      <c r="A1064">
        <f>front!A1064</f>
        <v>679.48</v>
      </c>
      <c r="B1064" s="1">
        <f t="shared" si="279"/>
        <v>0.45000000000004547</v>
      </c>
      <c r="C1064">
        <f>front!D1064-front!B1064</f>
        <v>46370.8</v>
      </c>
      <c r="D1064" s="2">
        <f>front!E1064-front!C1064</f>
        <v>52461.2</v>
      </c>
      <c r="E1064" s="2">
        <f>IF(front!F1064-front!C1064&gt;0,front!F1064-front!C1064,0)</f>
        <v>52461.2</v>
      </c>
      <c r="F1064" s="2">
        <f>front!I1064-front!H1064</f>
        <v>6614.2000000000007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48479.701403618703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55205.831046785381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55205.831046785381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6602.5474421802592</v>
      </c>
      <c r="M1064" s="4"/>
      <c r="N1064" s="4"/>
      <c r="O1064" s="4">
        <f t="shared" si="274"/>
        <v>80799.502339364495</v>
      </c>
      <c r="P1064" s="4">
        <f t="shared" si="275"/>
        <v>11041.166209357078</v>
      </c>
      <c r="Q1064" s="4">
        <f t="shared" si="275"/>
        <v>11041.166209357078</v>
      </c>
      <c r="R1064" s="4">
        <f t="shared" si="276"/>
        <v>1100.4245736967098</v>
      </c>
      <c r="S1064" s="4"/>
      <c r="T1064" s="4"/>
      <c r="U1064" s="4">
        <f t="shared" si="277"/>
        <v>1</v>
      </c>
      <c r="V1064" s="4"/>
      <c r="W1064" s="4"/>
      <c r="X1064">
        <f>IF(front!E1064&gt;$X$2,O1064,P1064)</f>
        <v>80799.502339364495</v>
      </c>
      <c r="Y1064">
        <f t="shared" si="271"/>
        <v>80531.693906147644</v>
      </c>
      <c r="Z1064">
        <f>SUMPRODUCT($B$7:$B$456,Y$7:Y$456,EXP(constants!$B$32+constants!$A$32*ABS($A$7:$A$456-$A1064)))</f>
        <v>3.736541683009634E-6</v>
      </c>
      <c r="AA1064">
        <f t="shared" si="272"/>
        <v>80531.693902411105</v>
      </c>
      <c r="AB1064">
        <f t="shared" si="278"/>
        <v>80527.536293391357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1.7886803615768729E-5</v>
      </c>
      <c r="AL1064" s="17">
        <f t="shared" si="273"/>
        <v>2.221203384467214E-10</v>
      </c>
      <c r="AQ1064">
        <f t="shared" si="280"/>
        <v>2.221203384467214E-10</v>
      </c>
    </row>
    <row r="1065" spans="1:43" x14ac:dyDescent="0.2">
      <c r="A1065">
        <f>front!A1065</f>
        <v>679.93</v>
      </c>
      <c r="B1065" s="1">
        <f t="shared" si="279"/>
        <v>0.44999999999993179</v>
      </c>
      <c r="C1065">
        <f>front!D1065-front!B1065</f>
        <v>46513.4</v>
      </c>
      <c r="D1065" s="2">
        <f>front!E1065-front!C1065</f>
        <v>52956.3</v>
      </c>
      <c r="E1065" s="2">
        <f>IF(front!F1065-front!C1065&gt;0,front!F1065-front!C1065,0)</f>
        <v>52956.3</v>
      </c>
      <c r="F1065" s="2">
        <f>front!I1065-front!H1065</f>
        <v>6849.2000000000007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48636.775616642997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55753.901993555723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55753.901993555723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6837.6355608296199</v>
      </c>
      <c r="M1065" s="4"/>
      <c r="N1065" s="4"/>
      <c r="O1065" s="4">
        <f t="shared" si="274"/>
        <v>81061.292694404998</v>
      </c>
      <c r="P1065" s="4">
        <f t="shared" si="275"/>
        <v>11150.780398711146</v>
      </c>
      <c r="Q1065" s="4">
        <f t="shared" si="275"/>
        <v>11150.780398711146</v>
      </c>
      <c r="R1065" s="4">
        <f t="shared" si="276"/>
        <v>1139.6059268049366</v>
      </c>
      <c r="S1065" s="4"/>
      <c r="T1065" s="4"/>
      <c r="U1065" s="4">
        <f t="shared" si="277"/>
        <v>1</v>
      </c>
      <c r="V1065" s="4"/>
      <c r="W1065" s="4"/>
      <c r="X1065">
        <f>IF(front!E1065&gt;$X$2,O1065,P1065)</f>
        <v>81061.292694404998</v>
      </c>
      <c r="Y1065">
        <f t="shared" si="271"/>
        <v>80793.484261188147</v>
      </c>
      <c r="Z1065">
        <f>SUMPRODUCT($B$7:$B$456,Y$7:Y$456,EXP(constants!$B$32+constants!$A$32*ABS($A$7:$A$456-$A1065)))</f>
        <v>3.6421147927326171E-6</v>
      </c>
      <c r="AA1065">
        <f t="shared" si="272"/>
        <v>80793.484257546035</v>
      </c>
      <c r="AB1065">
        <f t="shared" si="278"/>
        <v>80789.326648526287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1.7906228922770108E-5</v>
      </c>
      <c r="AL1065" s="17">
        <f t="shared" si="273"/>
        <v>2.2164102197151736E-10</v>
      </c>
      <c r="AQ1065">
        <f t="shared" si="280"/>
        <v>2.2164102197151736E-10</v>
      </c>
    </row>
    <row r="1066" spans="1:43" x14ac:dyDescent="0.2">
      <c r="A1066">
        <f>front!A1066</f>
        <v>680.38</v>
      </c>
      <c r="B1066" s="1">
        <f t="shared" si="279"/>
        <v>0.45000000000004547</v>
      </c>
      <c r="C1066">
        <f>front!D1066-front!B1066</f>
        <v>46558.53</v>
      </c>
      <c r="D1066" s="2">
        <f>front!E1066-front!C1066</f>
        <v>52640.2</v>
      </c>
      <c r="E1066" s="2">
        <f>IF(front!F1066-front!C1066&gt;0,front!F1066-front!C1066,0)</f>
        <v>52640.2</v>
      </c>
      <c r="F1066" s="2">
        <f>front!I1066-front!H1066</f>
        <v>6116.2999999999993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48686.492036900068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55403.955276291563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55403.955276291563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6104.6895742700299</v>
      </c>
      <c r="M1066" s="4"/>
      <c r="N1066" s="4"/>
      <c r="O1066" s="4">
        <f t="shared" si="274"/>
        <v>81144.15339483344</v>
      </c>
      <c r="P1066" s="4">
        <f t="shared" si="275"/>
        <v>11080.791055258313</v>
      </c>
      <c r="Q1066" s="4">
        <f t="shared" si="275"/>
        <v>11080.791055258313</v>
      </c>
      <c r="R1066" s="4">
        <f t="shared" si="276"/>
        <v>1017.4482623783383</v>
      </c>
      <c r="S1066" s="4"/>
      <c r="T1066" s="4"/>
      <c r="U1066" s="4">
        <f t="shared" si="277"/>
        <v>1</v>
      </c>
      <c r="V1066" s="4"/>
      <c r="W1066" s="4"/>
      <c r="X1066">
        <f>IF(front!E1066&gt;$X$2,O1066,P1066)</f>
        <v>81144.15339483344</v>
      </c>
      <c r="Y1066">
        <f t="shared" si="271"/>
        <v>80876.344961616589</v>
      </c>
      <c r="Z1066">
        <f>SUMPRODUCT($B$7:$B$456,Y$7:Y$456,EXP(constants!$B$32+constants!$A$32*ABS($A$7:$A$456-$A1066)))</f>
        <v>3.5500741832370601E-6</v>
      </c>
      <c r="AA1066">
        <f t="shared" si="272"/>
        <v>80876.344958066518</v>
      </c>
      <c r="AB1066">
        <f t="shared" si="278"/>
        <v>80872.18734904677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1.7925611882585587E-5</v>
      </c>
      <c r="AL1066" s="17">
        <f t="shared" si="273"/>
        <v>2.2165360515374849E-10</v>
      </c>
      <c r="AQ1066">
        <f t="shared" si="280"/>
        <v>2.2165360515374849E-10</v>
      </c>
    </row>
    <row r="1067" spans="1:43" x14ac:dyDescent="0.2">
      <c r="A1067">
        <f>front!A1067</f>
        <v>680.83</v>
      </c>
      <c r="B1067" s="1">
        <f t="shared" si="279"/>
        <v>0.45000000000004547</v>
      </c>
      <c r="C1067">
        <f>front!D1067-front!B1067</f>
        <v>46593.4</v>
      </c>
      <c r="D1067" s="2">
        <f>front!E1067-front!C1067</f>
        <v>52701.599999999999</v>
      </c>
      <c r="E1067" s="2">
        <f>IF(front!F1067-front!C1067&gt;0,front!F1067-front!C1067,0)</f>
        <v>52701.599999999999</v>
      </c>
      <c r="F1067" s="2">
        <f>front!I1067-front!H1067</f>
        <v>5344.8999999999978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48724.907594949931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55471.922059969605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55471.922059969605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5333.879782969153</v>
      </c>
      <c r="M1067" s="4"/>
      <c r="N1067" s="4"/>
      <c r="O1067" s="4">
        <f t="shared" si="274"/>
        <v>81208.179324916549</v>
      </c>
      <c r="P1067" s="4">
        <f t="shared" si="275"/>
        <v>11094.38441199392</v>
      </c>
      <c r="Q1067" s="4">
        <f t="shared" si="275"/>
        <v>11094.38441199392</v>
      </c>
      <c r="R1067" s="4">
        <f t="shared" si="276"/>
        <v>888.97996382819213</v>
      </c>
      <c r="S1067" s="4"/>
      <c r="T1067" s="4"/>
      <c r="U1067" s="4">
        <f t="shared" si="277"/>
        <v>1</v>
      </c>
      <c r="V1067" s="4"/>
      <c r="W1067" s="4"/>
      <c r="X1067">
        <f>IF(front!E1067&gt;$X$2,O1067,P1067)</f>
        <v>81208.179324916549</v>
      </c>
      <c r="Y1067">
        <f t="shared" si="271"/>
        <v>80940.370891699698</v>
      </c>
      <c r="Z1067">
        <f>SUMPRODUCT($B$7:$B$456,Y$7:Y$456,EXP(constants!$B$32+constants!$A$32*ABS($A$7:$A$456-$A1067)))</f>
        <v>3.4603595503453239E-6</v>
      </c>
      <c r="AA1067">
        <f t="shared" si="272"/>
        <v>80940.37088823934</v>
      </c>
      <c r="AB1067">
        <f t="shared" si="278"/>
        <v>80936.213279219592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1.79449525051616E-5</v>
      </c>
      <c r="AL1067" s="17">
        <f t="shared" si="273"/>
        <v>2.2171722370125975E-10</v>
      </c>
      <c r="AQ1067">
        <f t="shared" si="280"/>
        <v>2.2171722370125975E-10</v>
      </c>
    </row>
    <row r="1068" spans="1:43" x14ac:dyDescent="0.2">
      <c r="A1068">
        <f>front!A1068</f>
        <v>681.28</v>
      </c>
      <c r="B1068" s="1">
        <f t="shared" si="279"/>
        <v>0.44999999999993179</v>
      </c>
      <c r="C1068">
        <f>front!D1068-front!B1068</f>
        <v>46504.2</v>
      </c>
      <c r="D1068" s="2">
        <f>front!E1068-front!C1068</f>
        <v>53550.5</v>
      </c>
      <c r="E1068" s="2">
        <f>IF(front!F1068-front!C1068&gt;0,front!F1068-front!C1068,0)</f>
        <v>53550.5</v>
      </c>
      <c r="F1068" s="2">
        <f>front!I1068-front!H1068</f>
        <v>5526.1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48626.640978963434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56412.022019906384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56412.022019906384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5514.8907824120406</v>
      </c>
      <c r="M1068" s="4"/>
      <c r="N1068" s="4"/>
      <c r="O1068" s="4">
        <f t="shared" si="274"/>
        <v>81044.401631605724</v>
      </c>
      <c r="P1068" s="4">
        <f t="shared" si="275"/>
        <v>11282.404403981278</v>
      </c>
      <c r="Q1068" s="4">
        <f t="shared" si="275"/>
        <v>11282.404403981278</v>
      </c>
      <c r="R1068" s="4">
        <f t="shared" si="276"/>
        <v>919.14846373534021</v>
      </c>
      <c r="S1068" s="4"/>
      <c r="T1068" s="4"/>
      <c r="U1068" s="4">
        <f t="shared" si="277"/>
        <v>1</v>
      </c>
      <c r="V1068" s="4"/>
      <c r="W1068" s="4"/>
      <c r="X1068">
        <f>IF(front!E1068&gt;$X$2,O1068,P1068)</f>
        <v>81044.401631605724</v>
      </c>
      <c r="Y1068">
        <f t="shared" si="271"/>
        <v>80776.593198388873</v>
      </c>
      <c r="Z1068">
        <f>SUMPRODUCT($B$7:$B$456,Y$7:Y$456,EXP(constants!$B$32+constants!$A$32*ABS($A$7:$A$456-$A1068)))</f>
        <v>3.3729121138386593E-6</v>
      </c>
      <c r="AA1068">
        <f t="shared" si="272"/>
        <v>80776.593195015957</v>
      </c>
      <c r="AB1068">
        <f t="shared" si="278"/>
        <v>80772.435585996209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1.7964250800867019E-5</v>
      </c>
      <c r="AL1068" s="17">
        <f t="shared" si="273"/>
        <v>2.2240570895922745E-10</v>
      </c>
      <c r="AQ1068">
        <f t="shared" si="280"/>
        <v>2.2240570895922745E-10</v>
      </c>
    </row>
    <row r="1069" spans="1:43" x14ac:dyDescent="0.2">
      <c r="A1069">
        <f>front!A1069</f>
        <v>681.73</v>
      </c>
      <c r="B1069" s="1">
        <f t="shared" si="279"/>
        <v>0.45000000000004547</v>
      </c>
      <c r="C1069">
        <f>front!D1069-front!B1069</f>
        <v>46481</v>
      </c>
      <c r="D1069" s="2">
        <f>front!E1069-front!C1069</f>
        <v>53575.199999999997</v>
      </c>
      <c r="E1069" s="2">
        <f>IF(front!F1069-front!C1069&gt;0,front!F1069-front!C1069,0)</f>
        <v>53575.199999999997</v>
      </c>
      <c r="F1069" s="2">
        <f>front!I1069-front!H1069</f>
        <v>5905.7000000000007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48601.084564160825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56439.388484543713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56439.388484543713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5894.1924219693346</v>
      </c>
      <c r="M1069" s="4"/>
      <c r="N1069" s="4"/>
      <c r="O1069" s="4">
        <f t="shared" si="274"/>
        <v>81001.807606934701</v>
      </c>
      <c r="P1069" s="4">
        <f t="shared" si="275"/>
        <v>11287.877696908743</v>
      </c>
      <c r="Q1069" s="4">
        <f t="shared" si="275"/>
        <v>11287.877696908743</v>
      </c>
      <c r="R1069" s="4">
        <f t="shared" si="276"/>
        <v>982.36540366155577</v>
      </c>
      <c r="S1069" s="4"/>
      <c r="T1069" s="4"/>
      <c r="U1069" s="4">
        <f t="shared" si="277"/>
        <v>1</v>
      </c>
      <c r="V1069" s="4"/>
      <c r="W1069" s="4"/>
      <c r="X1069">
        <f>IF(front!E1069&gt;$X$2,O1069,P1069)</f>
        <v>81001.807606934701</v>
      </c>
      <c r="Y1069">
        <f t="shared" si="271"/>
        <v>80733.99917371785</v>
      </c>
      <c r="Z1069">
        <f>SUMPRODUCT($B$7:$B$456,Y$7:Y$456,EXP(constants!$B$32+constants!$A$32*ABS($A$7:$A$456-$A1069)))</f>
        <v>3.2876745789448917E-6</v>
      </c>
      <c r="AA1069">
        <f t="shared" si="272"/>
        <v>80733.999170430179</v>
      </c>
      <c r="AB1069">
        <f t="shared" si="278"/>
        <v>80729.841561410431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1.7983506780456264E-5</v>
      </c>
      <c r="AL1069" s="17">
        <f t="shared" si="273"/>
        <v>2.2276157654510421E-10</v>
      </c>
      <c r="AQ1069">
        <f t="shared" si="280"/>
        <v>2.2276157654510421E-10</v>
      </c>
    </row>
    <row r="1070" spans="1:43" x14ac:dyDescent="0.2">
      <c r="A1070">
        <f>front!A1070</f>
        <v>682.18</v>
      </c>
      <c r="B1070" s="1">
        <f t="shared" si="279"/>
        <v>0.44999999999993179</v>
      </c>
      <c r="C1070">
        <f>front!D1070-front!B1070</f>
        <v>46536.53</v>
      </c>
      <c r="D1070" s="2">
        <f>front!E1070-front!C1070</f>
        <v>52869.5</v>
      </c>
      <c r="E1070" s="2">
        <f>IF(front!F1070-front!C1070&gt;0,front!F1070-front!C1070,0)</f>
        <v>52869.5</v>
      </c>
      <c r="F1070" s="2">
        <f>front!I1070-front!H1070</f>
        <v>5215.1000000000022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48662.255911166721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55657.797827729184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55657.797827729184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5204.2320374775099</v>
      </c>
      <c r="M1070" s="4"/>
      <c r="N1070" s="4"/>
      <c r="O1070" s="4">
        <f t="shared" si="274"/>
        <v>81103.759851944531</v>
      </c>
      <c r="P1070" s="4">
        <f t="shared" si="275"/>
        <v>11131.559565545836</v>
      </c>
      <c r="Q1070" s="4">
        <f t="shared" si="275"/>
        <v>11131.559565545836</v>
      </c>
      <c r="R1070" s="4">
        <f t="shared" si="276"/>
        <v>867.37200624625166</v>
      </c>
      <c r="S1070" s="4"/>
      <c r="T1070" s="4"/>
      <c r="U1070" s="4">
        <f t="shared" si="277"/>
        <v>1</v>
      </c>
      <c r="V1070" s="4"/>
      <c r="W1070" s="4"/>
      <c r="X1070">
        <f>IF(front!E1070&gt;$X$2,O1070,P1070)</f>
        <v>81103.759851944531</v>
      </c>
      <c r="Y1070">
        <f t="shared" si="271"/>
        <v>80835.95141872768</v>
      </c>
      <c r="Z1070">
        <f>SUMPRODUCT($B$7:$B$456,Y$7:Y$456,EXP(constants!$B$32+constants!$A$32*ABS($A$7:$A$456-$A1070)))</f>
        <v>3.2045910987995499E-6</v>
      </c>
      <c r="AA1070">
        <f t="shared" si="272"/>
        <v>80835.951415523086</v>
      </c>
      <c r="AB1070">
        <f t="shared" si="278"/>
        <v>80831.793806503338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1.8002720455073975E-5</v>
      </c>
      <c r="AL1070" s="17">
        <f t="shared" si="273"/>
        <v>2.227183093099384E-10</v>
      </c>
      <c r="AQ1070">
        <f t="shared" si="280"/>
        <v>2.227183093099384E-10</v>
      </c>
    </row>
    <row r="1071" spans="1:43" x14ac:dyDescent="0.2">
      <c r="A1071">
        <f>front!A1071</f>
        <v>682.63</v>
      </c>
      <c r="B1071" s="1">
        <f t="shared" si="279"/>
        <v>0.45000000000004547</v>
      </c>
      <c r="C1071">
        <f>front!D1071-front!B1071</f>
        <v>46632.130000000005</v>
      </c>
      <c r="D1071" s="2">
        <f>front!E1071-front!C1071</f>
        <v>52690.8</v>
      </c>
      <c r="E1071" s="2">
        <f>IF(front!F1071-front!C1071&gt;0,front!F1071-front!C1071,0)</f>
        <v>52690.8</v>
      </c>
      <c r="F1071" s="2">
        <f>front!I1071-front!H1071</f>
        <v>4193.1000000000022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48767.577491956094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55459.966730305874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55459.966730305874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4183.8339054806302</v>
      </c>
      <c r="M1071" s="4"/>
      <c r="N1071" s="4"/>
      <c r="O1071" s="4">
        <f t="shared" si="274"/>
        <v>81279.295819926818</v>
      </c>
      <c r="P1071" s="4">
        <f t="shared" si="275"/>
        <v>11091.993346061174</v>
      </c>
      <c r="Q1071" s="4">
        <f t="shared" si="275"/>
        <v>11091.993346061174</v>
      </c>
      <c r="R1071" s="4">
        <f t="shared" si="276"/>
        <v>697.3056509134384</v>
      </c>
      <c r="S1071" s="4"/>
      <c r="T1071" s="4"/>
      <c r="U1071" s="4">
        <f t="shared" si="277"/>
        <v>1</v>
      </c>
      <c r="V1071" s="4"/>
      <c r="W1071" s="4"/>
      <c r="X1071">
        <f>IF(front!E1071&gt;$X$2,O1071,P1071)</f>
        <v>81279.295819926818</v>
      </c>
      <c r="Y1071">
        <f t="shared" si="271"/>
        <v>81011.487386709967</v>
      </c>
      <c r="Z1071">
        <f>SUMPRODUCT($B$7:$B$456,Y$7:Y$456,EXP(constants!$B$32+constants!$A$32*ABS($A$7:$A$456-$A1071)))</f>
        <v>3.12360723785533E-6</v>
      </c>
      <c r="AA1071">
        <f t="shared" si="272"/>
        <v>81011.487383586355</v>
      </c>
      <c r="AB1071">
        <f t="shared" si="278"/>
        <v>81007.329774566606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1.8021891836260484E-5</v>
      </c>
      <c r="AL1071" s="17">
        <f t="shared" si="273"/>
        <v>2.224723600495558E-10</v>
      </c>
      <c r="AQ1071">
        <f t="shared" si="280"/>
        <v>2.224723600495558E-10</v>
      </c>
    </row>
    <row r="1072" spans="1:43" x14ac:dyDescent="0.2">
      <c r="A1072">
        <f>front!A1072</f>
        <v>683.08</v>
      </c>
      <c r="B1072" s="1">
        <f t="shared" si="279"/>
        <v>0.45000000000004547</v>
      </c>
      <c r="C1072">
        <f>front!D1072-front!B1072</f>
        <v>46768.2</v>
      </c>
      <c r="D1072" s="2">
        <f>front!E1072-front!C1072</f>
        <v>52347.5</v>
      </c>
      <c r="E1072" s="2">
        <f>IF(front!F1072-front!C1072&gt;0,front!F1072-front!C1072,0)</f>
        <v>52347.5</v>
      </c>
      <c r="F1072" s="2">
        <f>front!I1072-front!H1072</f>
        <v>4393.2000000000007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48917.504828777688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55079.998294695957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55079.998294695957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4383.5725283507354</v>
      </c>
      <c r="M1072" s="4"/>
      <c r="N1072" s="4"/>
      <c r="O1072" s="4">
        <f t="shared" si="274"/>
        <v>81529.17471462948</v>
      </c>
      <c r="P1072" s="4">
        <f t="shared" si="275"/>
        <v>11015.999658939192</v>
      </c>
      <c r="Q1072" s="4">
        <f t="shared" si="275"/>
        <v>11015.999658939192</v>
      </c>
      <c r="R1072" s="4">
        <f t="shared" si="276"/>
        <v>730.59542139178916</v>
      </c>
      <c r="S1072" s="4"/>
      <c r="T1072" s="4"/>
      <c r="U1072" s="4">
        <f t="shared" si="277"/>
        <v>1</v>
      </c>
      <c r="V1072" s="4"/>
      <c r="W1072" s="4"/>
      <c r="X1072">
        <f>IF(front!E1072&gt;$X$2,O1072,P1072)</f>
        <v>81529.17471462948</v>
      </c>
      <c r="Y1072">
        <f t="shared" si="271"/>
        <v>81261.366281412629</v>
      </c>
      <c r="Z1072">
        <f>SUMPRODUCT($B$7:$B$456,Y$7:Y$456,EXP(constants!$B$32+constants!$A$32*ABS($A$7:$A$456-$A1072)))</f>
        <v>3.0446699362165665E-6</v>
      </c>
      <c r="AA1072">
        <f t="shared" si="272"/>
        <v>81261.366278367961</v>
      </c>
      <c r="AB1072">
        <f t="shared" si="278"/>
        <v>81257.208669348212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1.8041020935919955E-5</v>
      </c>
      <c r="AL1072" s="17">
        <f t="shared" si="273"/>
        <v>2.220236361961739E-10</v>
      </c>
      <c r="AQ1072">
        <f t="shared" si="280"/>
        <v>2.220236361961739E-10</v>
      </c>
    </row>
    <row r="1073" spans="1:43" x14ac:dyDescent="0.2">
      <c r="A1073">
        <f>front!A1073</f>
        <v>683.53</v>
      </c>
      <c r="B1073" s="1">
        <f t="shared" si="279"/>
        <v>0.44999999999993179</v>
      </c>
      <c r="C1073">
        <f>front!D1073-front!B1073</f>
        <v>46931.060000000005</v>
      </c>
      <c r="D1073" s="2">
        <f>front!E1073-front!C1073</f>
        <v>52463.7</v>
      </c>
      <c r="E1073" s="2">
        <f>IF(front!F1073-front!C1073&gt;0,front!F1073-front!C1073,0)</f>
        <v>52463.7</v>
      </c>
      <c r="F1073" s="2">
        <f>front!I1073-front!H1073</f>
        <v>5725.3999999999978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49096.981175941241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55208.597945362519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55208.597945362519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5714.0168542057845</v>
      </c>
      <c r="M1073" s="4"/>
      <c r="N1073" s="4"/>
      <c r="O1073" s="4">
        <f t="shared" si="274"/>
        <v>81828.301959902077</v>
      </c>
      <c r="P1073" s="4">
        <f t="shared" si="275"/>
        <v>11041.719589072503</v>
      </c>
      <c r="Q1073" s="4">
        <f t="shared" si="275"/>
        <v>11041.719589072503</v>
      </c>
      <c r="R1073" s="4">
        <f t="shared" si="276"/>
        <v>952.33614236763071</v>
      </c>
      <c r="S1073" s="4"/>
      <c r="T1073" s="4"/>
      <c r="U1073" s="4">
        <f t="shared" si="277"/>
        <v>1</v>
      </c>
      <c r="V1073" s="4"/>
      <c r="W1073" s="4"/>
      <c r="X1073">
        <f>IF(front!E1073&gt;$X$2,O1073,P1073)</f>
        <v>81828.301959902077</v>
      </c>
      <c r="Y1073">
        <f t="shared" si="271"/>
        <v>81560.493526685226</v>
      </c>
      <c r="Z1073">
        <f>SUMPRODUCT($B$7:$B$456,Y$7:Y$456,EXP(constants!$B$32+constants!$A$32*ABS($A$7:$A$456-$A1073)))</f>
        <v>2.9677274748748028E-6</v>
      </c>
      <c r="AA1073">
        <f t="shared" si="272"/>
        <v>81560.493523717494</v>
      </c>
      <c r="AB1073">
        <f t="shared" si="278"/>
        <v>81556.335914697745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1.8060107766330978E-5</v>
      </c>
      <c r="AL1073" s="17">
        <f t="shared" si="273"/>
        <v>2.2144334420835918E-10</v>
      </c>
      <c r="AQ1073">
        <f t="shared" si="280"/>
        <v>2.2144334420835918E-10</v>
      </c>
    </row>
    <row r="1074" spans="1:43" x14ac:dyDescent="0.2">
      <c r="A1074">
        <f>front!A1074</f>
        <v>683.98</v>
      </c>
      <c r="B1074" s="1">
        <f t="shared" si="279"/>
        <v>0.45000000000004547</v>
      </c>
      <c r="C1074">
        <f>front!D1074-front!B1074</f>
        <v>46961.670000000006</v>
      </c>
      <c r="D1074" s="2">
        <f>front!E1074-front!C1074</f>
        <v>52579</v>
      </c>
      <c r="E1074" s="2">
        <f>IF(front!F1074-front!C1074&gt;0,front!F1074-front!C1074,0)</f>
        <v>52579</v>
      </c>
      <c r="F1074" s="2">
        <f>front!I1074-front!H1074</f>
        <v>6533.7000000000007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49130.717930794301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55336.213411106379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55336.213411106379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6522.0338275851345</v>
      </c>
      <c r="M1074" s="4"/>
      <c r="N1074" s="4"/>
      <c r="O1074" s="4">
        <f t="shared" si="274"/>
        <v>81884.529884657168</v>
      </c>
      <c r="P1074" s="4">
        <f t="shared" si="275"/>
        <v>11067.242682221275</v>
      </c>
      <c r="Q1074" s="4">
        <f t="shared" si="275"/>
        <v>11067.242682221275</v>
      </c>
      <c r="R1074" s="4">
        <f t="shared" si="276"/>
        <v>1087.0056379308558</v>
      </c>
      <c r="S1074" s="4"/>
      <c r="T1074" s="4"/>
      <c r="U1074" s="4">
        <f t="shared" si="277"/>
        <v>1</v>
      </c>
      <c r="V1074" s="4"/>
      <c r="W1074" s="4"/>
      <c r="X1074">
        <f>IF(front!E1074&gt;$X$2,O1074,P1074)</f>
        <v>81884.529884657168</v>
      </c>
      <c r="Y1074">
        <f t="shared" si="271"/>
        <v>81616.721451440317</v>
      </c>
      <c r="Z1074">
        <f>SUMPRODUCT($B$7:$B$456,Y$7:Y$456,EXP(constants!$B$32+constants!$A$32*ABS($A$7:$A$456-$A1074)))</f>
        <v>2.8927294418228991E-6</v>
      </c>
      <c r="AA1074">
        <f t="shared" si="272"/>
        <v>81616.721448547585</v>
      </c>
      <c r="AB1074">
        <f t="shared" si="278"/>
        <v>81612.563839527837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1.8079152340131332E-5</v>
      </c>
      <c r="AL1074" s="17">
        <f t="shared" si="273"/>
        <v>2.2152413169717089E-10</v>
      </c>
      <c r="AQ1074">
        <f t="shared" si="280"/>
        <v>2.2152413169717089E-10</v>
      </c>
    </row>
    <row r="1075" spans="1:43" x14ac:dyDescent="0.2">
      <c r="A1075">
        <f>front!A1075</f>
        <v>684.43</v>
      </c>
      <c r="B1075" s="1">
        <f t="shared" si="279"/>
        <v>0.44999999999993179</v>
      </c>
      <c r="C1075">
        <f>front!D1075-front!B1075</f>
        <v>46953.2</v>
      </c>
      <c r="D1075" s="2">
        <f>front!E1075-front!C1075</f>
        <v>51962.2</v>
      </c>
      <c r="E1075" s="2">
        <f>IF(front!F1075-front!C1075&gt;0,front!F1075-front!C1075,0)</f>
        <v>51962.2</v>
      </c>
      <c r="F1075" s="2">
        <f>front!I1075-front!H1075</f>
        <v>6938.4999999999982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49121.382621188801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54653.663888890813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54653.663888890813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6926.9886528853094</v>
      </c>
      <c r="M1075" s="4"/>
      <c r="N1075" s="4"/>
      <c r="O1075" s="4">
        <f t="shared" si="274"/>
        <v>81868.97103531468</v>
      </c>
      <c r="P1075" s="4">
        <f t="shared" si="275"/>
        <v>10930.732777778163</v>
      </c>
      <c r="Q1075" s="4">
        <f t="shared" si="275"/>
        <v>10930.732777778163</v>
      </c>
      <c r="R1075" s="4">
        <f t="shared" si="276"/>
        <v>1154.4981088142183</v>
      </c>
      <c r="S1075" s="4"/>
      <c r="T1075" s="4"/>
      <c r="U1075" s="4">
        <f t="shared" si="277"/>
        <v>1</v>
      </c>
      <c r="V1075" s="4"/>
      <c r="W1075" s="4"/>
      <c r="X1075">
        <f>IF(front!E1075&gt;$X$2,O1075,P1075)</f>
        <v>81868.97103531468</v>
      </c>
      <c r="Y1075">
        <f t="shared" si="271"/>
        <v>81601.162602097829</v>
      </c>
      <c r="Z1075">
        <f>SUMPRODUCT($B$7:$B$456,Y$7:Y$456,EXP(constants!$B$32+constants!$A$32*ABS($A$7:$A$456-$A1075)))</f>
        <v>2.8196266990256906E-6</v>
      </c>
      <c r="AA1075">
        <f t="shared" si="272"/>
        <v>81601.162599278206</v>
      </c>
      <c r="AB1075">
        <f t="shared" si="278"/>
        <v>81597.004990258458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1.8098154670336155E-5</v>
      </c>
      <c r="AL1075" s="17">
        <f t="shared" si="273"/>
        <v>2.2179925197618248E-10</v>
      </c>
      <c r="AQ1075">
        <f t="shared" si="280"/>
        <v>2.2179925197618248E-10</v>
      </c>
    </row>
    <row r="1076" spans="1:43" x14ac:dyDescent="0.2">
      <c r="A1076">
        <f>front!A1076</f>
        <v>684.89</v>
      </c>
      <c r="B1076" s="1">
        <f t="shared" si="279"/>
        <v>0.46000000000003638</v>
      </c>
      <c r="C1076">
        <f>front!D1076-front!B1076</f>
        <v>46880.2</v>
      </c>
      <c r="D1076" s="2">
        <f>front!E1076-front!C1076</f>
        <v>52411.5</v>
      </c>
      <c r="E1076" s="2">
        <f>IF(front!F1076-front!C1076&gt;0,front!F1076-front!C1076,0)</f>
        <v>52411.5</v>
      </c>
      <c r="F1076" s="2">
        <f>front!I1076-front!H1076</f>
        <v>7512.6000000000022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49040.928468375721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55150.826248490288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55150.826248490288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7501.7085353549946</v>
      </c>
      <c r="M1076" s="4"/>
      <c r="N1076" s="4"/>
      <c r="O1076" s="4">
        <f t="shared" si="274"/>
        <v>81734.880780626205</v>
      </c>
      <c r="P1076" s="4">
        <f t="shared" si="275"/>
        <v>11030.165249698057</v>
      </c>
      <c r="Q1076" s="4">
        <f t="shared" si="275"/>
        <v>11030.165249698057</v>
      </c>
      <c r="R1076" s="4">
        <f t="shared" si="276"/>
        <v>1250.2847558924991</v>
      </c>
      <c r="S1076" s="4"/>
      <c r="T1076" s="4"/>
      <c r="U1076" s="4">
        <f t="shared" si="277"/>
        <v>1</v>
      </c>
      <c r="V1076" s="4"/>
      <c r="W1076" s="4"/>
      <c r="X1076">
        <f>IF(front!E1076&gt;$X$2,O1076,P1076)</f>
        <v>81734.880780626205</v>
      </c>
      <c r="Y1076">
        <f t="shared" si="271"/>
        <v>81467.072347409354</v>
      </c>
      <c r="Z1076">
        <f>SUMPRODUCT($B$7:$B$456,Y$7:Y$456,EXP(constants!$B$32+constants!$A$32*ABS($A$7:$A$456-$A1076)))</f>
        <v>2.7468085211117402E-6</v>
      </c>
      <c r="AA1076">
        <f t="shared" si="272"/>
        <v>81467.072344662549</v>
      </c>
      <c r="AB1076">
        <f t="shared" si="278"/>
        <v>81462.9147356428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1.8117535626285193E-5</v>
      </c>
      <c r="AL1076" s="17">
        <f t="shared" si="273"/>
        <v>2.2240225119711012E-10</v>
      </c>
      <c r="AQ1076">
        <f t="shared" si="280"/>
        <v>2.2240225119711012E-10</v>
      </c>
    </row>
    <row r="1077" spans="1:43" x14ac:dyDescent="0.2">
      <c r="A1077">
        <f>front!A1077</f>
        <v>685.34</v>
      </c>
      <c r="B1077" s="1">
        <f t="shared" si="279"/>
        <v>0.45000000000004547</v>
      </c>
      <c r="C1077">
        <f>front!D1077-front!B1077</f>
        <v>46825.07</v>
      </c>
      <c r="D1077" s="2">
        <f>front!E1077-front!C1077</f>
        <v>52628</v>
      </c>
      <c r="E1077" s="2">
        <f>IF(front!F1077-front!C1077&gt;0,front!F1077-front!C1077,0)</f>
        <v>52628</v>
      </c>
      <c r="F1077" s="2">
        <f>front!I1077-front!H1077</f>
        <v>8172.8999999999978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48980.173423701286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55390.450900179116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55390.450900179116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8163.3821497832332</v>
      </c>
      <c r="M1077" s="4"/>
      <c r="N1077" s="4"/>
      <c r="O1077" s="4">
        <f t="shared" si="274"/>
        <v>81633.622372835482</v>
      </c>
      <c r="P1077" s="4">
        <f t="shared" si="275"/>
        <v>11078.090180035824</v>
      </c>
      <c r="Q1077" s="4">
        <f t="shared" si="275"/>
        <v>11078.090180035824</v>
      </c>
      <c r="R1077" s="4">
        <f t="shared" si="276"/>
        <v>1360.5636916305389</v>
      </c>
      <c r="S1077" s="4"/>
      <c r="T1077" s="4"/>
      <c r="U1077" s="4">
        <f t="shared" si="277"/>
        <v>1</v>
      </c>
      <c r="V1077" s="4"/>
      <c r="W1077" s="4"/>
      <c r="X1077">
        <f>IF(front!E1077&gt;$X$2,O1077,P1077)</f>
        <v>81633.622372835482</v>
      </c>
      <c r="Y1077">
        <f t="shared" ref="Y1077:Y1140" si="281">X1077-$U$4</f>
        <v>81365.813939618631</v>
      </c>
      <c r="Z1077">
        <f>SUMPRODUCT($B$7:$B$456,Y$7:Y$456,EXP(constants!$B$32+constants!$A$32*ABS($A$7:$A$456-$A1077)))</f>
        <v>2.6773933750116863E-6</v>
      </c>
      <c r="AA1077">
        <f t="shared" si="272"/>
        <v>81365.813936941238</v>
      </c>
      <c r="AB1077">
        <f t="shared" si="278"/>
        <v>81361.65632792149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1.8136452571678237E-5</v>
      </c>
      <c r="AL1077" s="17">
        <f t="shared" si="273"/>
        <v>2.2291154568659162E-10</v>
      </c>
      <c r="AQ1077">
        <f t="shared" si="280"/>
        <v>2.2291154568659162E-10</v>
      </c>
    </row>
    <row r="1078" spans="1:43" x14ac:dyDescent="0.2">
      <c r="A1078">
        <f>front!A1078</f>
        <v>685.79</v>
      </c>
      <c r="B1078" s="1">
        <f t="shared" si="279"/>
        <v>0.44999999999993179</v>
      </c>
      <c r="C1078">
        <f>front!D1078-front!B1078</f>
        <v>46937</v>
      </c>
      <c r="D1078" s="2">
        <f>front!E1078-front!C1078</f>
        <v>52450.3</v>
      </c>
      <c r="E1078" s="2">
        <f>IF(front!F1078-front!C1078&gt;0,front!F1078-front!C1078,0)</f>
        <v>52450.3</v>
      </c>
      <c r="F1078" s="2">
        <f>front!I1078-front!H1078</f>
        <v>8229.5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49103.527846167759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55193.767433734771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55193.767433734771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8220.1358675002957</v>
      </c>
      <c r="M1078" s="4"/>
      <c r="N1078" s="4"/>
      <c r="O1078" s="4">
        <f t="shared" si="274"/>
        <v>81839.213076946267</v>
      </c>
      <c r="P1078" s="4">
        <f t="shared" si="275"/>
        <v>11038.753486746953</v>
      </c>
      <c r="Q1078" s="4">
        <f t="shared" si="275"/>
        <v>11038.753486746953</v>
      </c>
      <c r="R1078" s="4">
        <f t="shared" si="276"/>
        <v>1370.0226445833825</v>
      </c>
      <c r="S1078" s="4"/>
      <c r="T1078" s="4"/>
      <c r="U1078" s="4">
        <f t="shared" si="277"/>
        <v>1</v>
      </c>
      <c r="V1078" s="4"/>
      <c r="W1078" s="4"/>
      <c r="X1078">
        <f>IF(front!E1078&gt;$X$2,O1078,P1078)</f>
        <v>81839.213076946267</v>
      </c>
      <c r="Y1078">
        <f t="shared" si="281"/>
        <v>81571.404643729416</v>
      </c>
      <c r="Z1078">
        <f>SUMPRODUCT($B$7:$B$456,Y$7:Y$456,EXP(constants!$B$32+constants!$A$32*ABS($A$7:$A$456-$A1078)))</f>
        <v>2.6097324329164249E-6</v>
      </c>
      <c r="AA1078">
        <f t="shared" si="272"/>
        <v>81571.40464111969</v>
      </c>
      <c r="AB1078">
        <f t="shared" si="278"/>
        <v>81567.247032099942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1.8155327314860279E-5</v>
      </c>
      <c r="AL1078" s="17">
        <f t="shared" si="273"/>
        <v>2.2258109689193555E-10</v>
      </c>
      <c r="AQ1078">
        <f t="shared" si="280"/>
        <v>2.2258109689193555E-10</v>
      </c>
    </row>
    <row r="1079" spans="1:43" x14ac:dyDescent="0.2">
      <c r="A1079">
        <f>front!A1079</f>
        <v>686.24</v>
      </c>
      <c r="B1079" s="1">
        <f t="shared" si="279"/>
        <v>0.45000000000004547</v>
      </c>
      <c r="C1079">
        <f>front!D1079-front!B1079</f>
        <v>46878</v>
      </c>
      <c r="D1079" s="2">
        <f>front!E1079-front!C1079</f>
        <v>52791.4</v>
      </c>
      <c r="E1079" s="2">
        <f>IF(front!F1079-front!C1079&gt;0,front!F1079-front!C1079,0)</f>
        <v>52791.4</v>
      </c>
      <c r="F1079" s="2">
        <f>front!I1079-front!H1079</f>
        <v>7139.4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49038.503924756034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55571.332789032909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55571.332789032909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7128.049423687542</v>
      </c>
      <c r="M1079" s="4"/>
      <c r="N1079" s="4"/>
      <c r="O1079" s="4">
        <f t="shared" si="274"/>
        <v>81730.839874593396</v>
      </c>
      <c r="P1079" s="4">
        <f t="shared" si="275"/>
        <v>11114.266557806581</v>
      </c>
      <c r="Q1079" s="4">
        <f t="shared" si="275"/>
        <v>11114.266557806581</v>
      </c>
      <c r="R1079" s="4">
        <f t="shared" si="276"/>
        <v>1188.0082372812569</v>
      </c>
      <c r="S1079" s="4"/>
      <c r="T1079" s="4"/>
      <c r="U1079" s="4">
        <f t="shared" si="277"/>
        <v>1</v>
      </c>
      <c r="V1079" s="4"/>
      <c r="W1079" s="4"/>
      <c r="X1079">
        <f>IF(front!E1079&gt;$X$2,O1079,P1079)</f>
        <v>81730.839874593396</v>
      </c>
      <c r="Y1079">
        <f t="shared" si="281"/>
        <v>81463.031441376545</v>
      </c>
      <c r="Z1079">
        <f>SUMPRODUCT($B$7:$B$456,Y$7:Y$456,EXP(constants!$B$32+constants!$A$32*ABS($A$7:$A$456-$A1079)))</f>
        <v>2.5437813639865718E-6</v>
      </c>
      <c r="AA1079">
        <f t="shared" si="272"/>
        <v>81463.031438832768</v>
      </c>
      <c r="AB1079">
        <f t="shared" si="278"/>
        <v>81458.873829813019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1.817415987019217E-5</v>
      </c>
      <c r="AL1079" s="17">
        <f t="shared" si="273"/>
        <v>2.2310841060928877E-10</v>
      </c>
      <c r="AQ1079">
        <f t="shared" si="280"/>
        <v>2.2310841060928877E-10</v>
      </c>
    </row>
    <row r="1080" spans="1:43" x14ac:dyDescent="0.2">
      <c r="A1080">
        <f>front!A1080</f>
        <v>686.69</v>
      </c>
      <c r="B1080" s="1">
        <f t="shared" si="279"/>
        <v>0.45000000000004547</v>
      </c>
      <c r="C1080">
        <f>front!D1080-front!B1080</f>
        <v>47105.599999999999</v>
      </c>
      <c r="D1080" s="2">
        <f>front!E1080-front!C1080</f>
        <v>53109.3</v>
      </c>
      <c r="E1080" s="2">
        <f>IF(front!F1080-front!C1080&gt;0,front!F1080-front!C1080,0)</f>
        <v>53109.3</v>
      </c>
      <c r="F1080" s="2">
        <f>front!I1080-front!H1080</f>
        <v>6548.6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49289.365349655658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55923.321642754912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55923.321642754912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6536.9357276813244</v>
      </c>
      <c r="M1080" s="4"/>
      <c r="N1080" s="4"/>
      <c r="O1080" s="4">
        <f t="shared" si="274"/>
        <v>82148.942249426094</v>
      </c>
      <c r="P1080" s="4">
        <f t="shared" si="275"/>
        <v>11184.664328550982</v>
      </c>
      <c r="Q1080" s="4">
        <f t="shared" si="275"/>
        <v>11184.664328550982</v>
      </c>
      <c r="R1080" s="4">
        <f t="shared" si="276"/>
        <v>1089.4892879468873</v>
      </c>
      <c r="S1080" s="4"/>
      <c r="T1080" s="4"/>
      <c r="U1080" s="4">
        <f t="shared" si="277"/>
        <v>1</v>
      </c>
      <c r="V1080" s="4"/>
      <c r="W1080" s="4"/>
      <c r="X1080">
        <f>IF(front!E1080&gt;$X$2,O1080,P1080)</f>
        <v>82148.942249426094</v>
      </c>
      <c r="Y1080">
        <f t="shared" si="281"/>
        <v>81881.133816209243</v>
      </c>
      <c r="Z1080">
        <f>SUMPRODUCT($B$7:$B$456,Y$7:Y$456,EXP(constants!$B$32+constants!$A$32*ABS($A$7:$A$456-$A1080)))</f>
        <v>2.479496957676277E-6</v>
      </c>
      <c r="AA1080">
        <f t="shared" si="272"/>
        <v>81881.133813729743</v>
      </c>
      <c r="AB1080">
        <f t="shared" si="278"/>
        <v>81876.976204709994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1.8192950252372003E-5</v>
      </c>
      <c r="AL1080" s="17">
        <f t="shared" si="273"/>
        <v>2.2219860937323489E-10</v>
      </c>
      <c r="AQ1080">
        <f t="shared" si="280"/>
        <v>2.2219860937323489E-10</v>
      </c>
    </row>
    <row r="1081" spans="1:43" x14ac:dyDescent="0.2">
      <c r="A1081">
        <f>front!A1081</f>
        <v>687.14</v>
      </c>
      <c r="B1081" s="1">
        <f t="shared" si="279"/>
        <v>0.44999999999993179</v>
      </c>
      <c r="C1081">
        <f>front!D1081-front!B1081</f>
        <v>47202.6</v>
      </c>
      <c r="D1081" s="2">
        <f>front!E1081-front!C1081</f>
        <v>52561.5</v>
      </c>
      <c r="E1081" s="2">
        <f>IF(front!F1081-front!C1081&gt;0,front!F1081-front!C1081,0)</f>
        <v>52561.5</v>
      </c>
      <c r="F1081" s="2">
        <f>front!I1081-front!H1081</f>
        <v>6819.0999999999985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49396.29792937282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55316.843417357297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55316.843417357297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6807.5201432287786</v>
      </c>
      <c r="M1081" s="4"/>
      <c r="N1081" s="4"/>
      <c r="O1081" s="4">
        <f t="shared" si="274"/>
        <v>82327.16321562136</v>
      </c>
      <c r="P1081" s="4">
        <f t="shared" si="275"/>
        <v>11063.368683471459</v>
      </c>
      <c r="Q1081" s="4">
        <f t="shared" si="275"/>
        <v>11063.368683471459</v>
      </c>
      <c r="R1081" s="4">
        <f t="shared" si="276"/>
        <v>1134.5866905381297</v>
      </c>
      <c r="S1081" s="4"/>
      <c r="T1081" s="4"/>
      <c r="U1081" s="4">
        <f t="shared" si="277"/>
        <v>1</v>
      </c>
      <c r="V1081" s="4"/>
      <c r="W1081" s="4"/>
      <c r="X1081">
        <f>IF(front!E1081&gt;$X$2,O1081,P1081)</f>
        <v>82327.16321562136</v>
      </c>
      <c r="Y1081">
        <f t="shared" si="281"/>
        <v>82059.354782404509</v>
      </c>
      <c r="Z1081">
        <f>SUMPRODUCT($B$7:$B$456,Y$7:Y$456,EXP(constants!$B$32+constants!$A$32*ABS($A$7:$A$456-$A1081)))</f>
        <v>2.416837095422012E-6</v>
      </c>
      <c r="AA1081">
        <f t="shared" si="272"/>
        <v>82059.354779987669</v>
      </c>
      <c r="AB1081">
        <f t="shared" si="278"/>
        <v>82055.19717096792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1.821169847640402E-5</v>
      </c>
      <c r="AL1081" s="17">
        <f t="shared" si="273"/>
        <v>2.2194448498440181E-10</v>
      </c>
      <c r="AQ1081">
        <f t="shared" si="280"/>
        <v>2.2194448498440181E-10</v>
      </c>
    </row>
    <row r="1082" spans="1:43" x14ac:dyDescent="0.2">
      <c r="A1082">
        <f>front!A1082</f>
        <v>687.59</v>
      </c>
      <c r="B1082" s="1">
        <f t="shared" si="279"/>
        <v>0.45000000000004547</v>
      </c>
      <c r="C1082">
        <f>front!D1082-front!B1082</f>
        <v>47281.94</v>
      </c>
      <c r="D1082" s="2">
        <f>front!E1082-front!C1082</f>
        <v>52910.400000000001</v>
      </c>
      <c r="E1082" s="2">
        <f>IF(front!F1082-front!C1082&gt;0,front!F1082-front!C1082,0)</f>
        <v>52910.400000000001</v>
      </c>
      <c r="F1082" s="2">
        <f>front!I1082-front!H1082</f>
        <v>6815.6000000000022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49483.770348085309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55703.080962524284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55703.080962524284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6804.0184306898673</v>
      </c>
      <c r="M1082" s="4"/>
      <c r="N1082" s="4"/>
      <c r="O1082" s="4">
        <f t="shared" si="274"/>
        <v>82472.950580142176</v>
      </c>
      <c r="P1082" s="4">
        <f t="shared" si="275"/>
        <v>11140.616192504856</v>
      </c>
      <c r="Q1082" s="4">
        <f t="shared" si="275"/>
        <v>11140.616192504856</v>
      </c>
      <c r="R1082" s="4">
        <f t="shared" si="276"/>
        <v>1134.0030717816446</v>
      </c>
      <c r="S1082" s="4"/>
      <c r="T1082" s="4"/>
      <c r="U1082" s="4">
        <f t="shared" si="277"/>
        <v>1</v>
      </c>
      <c r="V1082" s="4"/>
      <c r="W1082" s="4"/>
      <c r="X1082">
        <f>IF(front!E1082&gt;$X$2,O1082,P1082)</f>
        <v>82472.950580142176</v>
      </c>
      <c r="Y1082">
        <f t="shared" si="281"/>
        <v>82205.142146925326</v>
      </c>
      <c r="Z1082">
        <f>SUMPRODUCT($B$7:$B$456,Y$7:Y$456,EXP(constants!$B$32+constants!$A$32*ABS($A$7:$A$456-$A1082)))</f>
        <v>2.3557607230468273E-6</v>
      </c>
      <c r="AA1082">
        <f t="shared" si="272"/>
        <v>82205.14214456956</v>
      </c>
      <c r="AB1082">
        <f t="shared" si="278"/>
        <v>82200.984535549811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1.8230404557604213E-5</v>
      </c>
      <c r="AL1082" s="17">
        <f t="shared" si="273"/>
        <v>2.2177842103241516E-10</v>
      </c>
      <c r="AQ1082">
        <f t="shared" si="280"/>
        <v>2.2177842103241516E-10</v>
      </c>
    </row>
    <row r="1083" spans="1:43" x14ac:dyDescent="0.2">
      <c r="A1083">
        <f>front!A1083</f>
        <v>688.04</v>
      </c>
      <c r="B1083" s="1">
        <f t="shared" si="279"/>
        <v>0.44999999999993179</v>
      </c>
      <c r="C1083">
        <f>front!D1083-front!B1083</f>
        <v>47259.8</v>
      </c>
      <c r="D1083" s="2">
        <f>front!E1083-front!C1083</f>
        <v>52630</v>
      </c>
      <c r="E1083" s="2">
        <f>IF(front!F1083-front!C1083&gt;0,front!F1083-front!C1083,0)</f>
        <v>52630</v>
      </c>
      <c r="F1083" s="2">
        <f>front!I1083-front!H1083</f>
        <v>5627.9999999999982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49459.3602452989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55392.664722760499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55392.664722760499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5616.6972454853194</v>
      </c>
      <c r="M1083" s="4"/>
      <c r="N1083" s="4"/>
      <c r="O1083" s="4">
        <f t="shared" si="274"/>
        <v>82432.267075498166</v>
      </c>
      <c r="P1083" s="4">
        <f t="shared" si="275"/>
        <v>11078.5329445521</v>
      </c>
      <c r="Q1083" s="4">
        <f t="shared" si="275"/>
        <v>11078.5329445521</v>
      </c>
      <c r="R1083" s="4">
        <f t="shared" si="276"/>
        <v>936.11620758088668</v>
      </c>
      <c r="S1083" s="4"/>
      <c r="T1083" s="4"/>
      <c r="U1083" s="4">
        <f t="shared" si="277"/>
        <v>1</v>
      </c>
      <c r="V1083" s="4"/>
      <c r="W1083" s="4"/>
      <c r="X1083">
        <f>IF(front!E1083&gt;$X$2,O1083,P1083)</f>
        <v>82432.267075498166</v>
      </c>
      <c r="Y1083">
        <f t="shared" si="281"/>
        <v>82164.458642281315</v>
      </c>
      <c r="Z1083">
        <f>SUMPRODUCT($B$7:$B$456,Y$7:Y$456,EXP(constants!$B$32+constants!$A$32*ABS($A$7:$A$456-$A1083)))</f>
        <v>2.2962278238621232E-6</v>
      </c>
      <c r="AA1083">
        <f t="shared" si="272"/>
        <v>82164.458639985081</v>
      </c>
      <c r="AB1083">
        <f t="shared" si="278"/>
        <v>82160.301030965333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1.8249068511597689E-5</v>
      </c>
      <c r="AL1083" s="17">
        <f t="shared" si="273"/>
        <v>2.2211540467360035E-10</v>
      </c>
      <c r="AQ1083">
        <f t="shared" si="280"/>
        <v>2.2211540467360035E-10</v>
      </c>
    </row>
    <row r="1084" spans="1:43" x14ac:dyDescent="0.2">
      <c r="A1084">
        <f>front!A1084</f>
        <v>688.49</v>
      </c>
      <c r="B1084" s="1">
        <f t="shared" si="279"/>
        <v>0.45000000000004547</v>
      </c>
      <c r="C1084">
        <f>front!D1084-front!B1084</f>
        <v>47291.07</v>
      </c>
      <c r="D1084" s="2">
        <f>front!E1084-front!C1084</f>
        <v>52755.8</v>
      </c>
      <c r="E1084" s="2">
        <f>IF(front!F1084-front!C1084&gt;0,front!F1084-front!C1084,0)</f>
        <v>52755.8</v>
      </c>
      <c r="F1084" s="2">
        <f>front!I1084-front!H1084</f>
        <v>4836.6000000000004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49493.836647986769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55531.921803122314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55531.921803122314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4826.2487690433782</v>
      </c>
      <c r="M1084" s="4"/>
      <c r="N1084" s="4"/>
      <c r="O1084" s="4">
        <f t="shared" si="274"/>
        <v>82489.72774664461</v>
      </c>
      <c r="P1084" s="4">
        <f t="shared" si="275"/>
        <v>11106.384360624463</v>
      </c>
      <c r="Q1084" s="4">
        <f t="shared" si="275"/>
        <v>11106.384360624463</v>
      </c>
      <c r="R1084" s="4">
        <f t="shared" si="276"/>
        <v>804.37479484056314</v>
      </c>
      <c r="S1084" s="4"/>
      <c r="T1084" s="4"/>
      <c r="U1084" s="4">
        <f t="shared" si="277"/>
        <v>1</v>
      </c>
      <c r="V1084" s="4"/>
      <c r="W1084" s="4"/>
      <c r="X1084">
        <f>IF(front!E1084&gt;$X$2,O1084,P1084)</f>
        <v>82489.72774664461</v>
      </c>
      <c r="Y1084">
        <f t="shared" si="281"/>
        <v>82221.919313427759</v>
      </c>
      <c r="Z1084">
        <f>SUMPRODUCT($B$7:$B$456,Y$7:Y$456,EXP(constants!$B$32+constants!$A$32*ABS($A$7:$A$456-$A1084)))</f>
        <v>2.2381993924489672E-6</v>
      </c>
      <c r="AA1084">
        <f t="shared" si="272"/>
        <v>82221.919311189558</v>
      </c>
      <c r="AB1084">
        <f t="shared" si="278"/>
        <v>82217.76170216981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1.8267690354306883E-5</v>
      </c>
      <c r="AL1084" s="17">
        <f t="shared" si="273"/>
        <v>2.2218666594793445E-10</v>
      </c>
      <c r="AQ1084">
        <f t="shared" si="280"/>
        <v>2.2218666594793445E-10</v>
      </c>
    </row>
    <row r="1085" spans="1:43" x14ac:dyDescent="0.2">
      <c r="A1085">
        <f>front!A1085</f>
        <v>688.93</v>
      </c>
      <c r="B1085" s="1">
        <f t="shared" si="279"/>
        <v>0.43999999999994088</v>
      </c>
      <c r="C1085">
        <f>front!D1085-front!B1085</f>
        <v>47192.27</v>
      </c>
      <c r="D1085" s="2">
        <f>front!E1085-front!C1085</f>
        <v>51078.6</v>
      </c>
      <c r="E1085" s="2">
        <f>IF(front!F1085-front!C1085&gt;0,front!F1085-front!C1085,0)</f>
        <v>51078.6</v>
      </c>
      <c r="F1085" s="2">
        <f>front!I1085-front!H1085</f>
        <v>5030.2000000000007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49384.909634278054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53676.381964495165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53676.381964495165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5019.571568811456</v>
      </c>
      <c r="M1085" s="4"/>
      <c r="N1085" s="4"/>
      <c r="O1085" s="4">
        <f t="shared" si="274"/>
        <v>82308.182723796752</v>
      </c>
      <c r="P1085" s="4">
        <f t="shared" si="275"/>
        <v>10735.276392899033</v>
      </c>
      <c r="Q1085" s="4">
        <f t="shared" si="275"/>
        <v>10735.276392899033</v>
      </c>
      <c r="R1085" s="4">
        <f t="shared" si="276"/>
        <v>836.59526146857593</v>
      </c>
      <c r="S1085" s="4"/>
      <c r="T1085" s="4"/>
      <c r="U1085" s="4">
        <f t="shared" si="277"/>
        <v>1</v>
      </c>
      <c r="V1085" s="4"/>
      <c r="W1085" s="4"/>
      <c r="X1085">
        <f>IF(front!E1085&gt;$X$2,O1085,P1085)</f>
        <v>82308.182723796752</v>
      </c>
      <c r="Y1085">
        <f t="shared" si="281"/>
        <v>82040.374290579901</v>
      </c>
      <c r="Z1085">
        <f>SUMPRODUCT($B$7:$B$456,Y$7:Y$456,EXP(constants!$B$32+constants!$A$32*ABS($A$7:$A$456-$A1085)))</f>
        <v>2.1828786774437529E-6</v>
      </c>
      <c r="AA1085">
        <f t="shared" si="272"/>
        <v>82040.374288397026</v>
      </c>
      <c r="AB1085">
        <f t="shared" si="278"/>
        <v>82036.216679377278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1.8285857675861666E-5</v>
      </c>
      <c r="AL1085" s="17">
        <f t="shared" si="273"/>
        <v>2.2289981688610058E-10</v>
      </c>
      <c r="AQ1085">
        <f t="shared" si="280"/>
        <v>2.2289981688610058E-10</v>
      </c>
    </row>
    <row r="1086" spans="1:43" x14ac:dyDescent="0.2">
      <c r="A1086">
        <f>front!A1086</f>
        <v>689.38</v>
      </c>
      <c r="B1086" s="1">
        <f t="shared" si="279"/>
        <v>0.45000000000004547</v>
      </c>
      <c r="C1086">
        <f>front!D1086-front!B1086</f>
        <v>47250.8</v>
      </c>
      <c r="D1086" s="2">
        <f>front!E1086-front!C1086</f>
        <v>52262.6</v>
      </c>
      <c r="E1086" s="2">
        <f>IF(front!F1086-front!C1086&gt;0,front!F1086-front!C1086,0)</f>
        <v>52262.6</v>
      </c>
      <c r="F1086" s="2">
        <f>front!I1086-front!H1086</f>
        <v>5686.0000000000018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49449.437601150225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54986.045994191678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54986.045994191678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5674.6482909601355</v>
      </c>
      <c r="M1086" s="4"/>
      <c r="N1086" s="4"/>
      <c r="O1086" s="4">
        <f t="shared" si="274"/>
        <v>82415.729335250377</v>
      </c>
      <c r="P1086" s="4">
        <f t="shared" si="275"/>
        <v>10997.209198838334</v>
      </c>
      <c r="Q1086" s="4">
        <f t="shared" si="275"/>
        <v>10997.209198838334</v>
      </c>
      <c r="R1086" s="4">
        <f t="shared" si="276"/>
        <v>945.77471516002265</v>
      </c>
      <c r="S1086" s="4"/>
      <c r="T1086" s="4"/>
      <c r="U1086" s="4">
        <f t="shared" si="277"/>
        <v>1</v>
      </c>
      <c r="V1086" s="4"/>
      <c r="W1086" s="4"/>
      <c r="X1086">
        <f>IF(front!E1086&gt;$X$2,O1086,P1086)</f>
        <v>82415.729335250377</v>
      </c>
      <c r="Y1086">
        <f t="shared" si="281"/>
        <v>82147.920902033526</v>
      </c>
      <c r="Z1086">
        <f>SUMPRODUCT($B$7:$B$456,Y$7:Y$456,EXP(constants!$B$32+constants!$A$32*ABS($A$7:$A$456-$A1086)))</f>
        <v>2.127714714921849E-6</v>
      </c>
      <c r="AA1086">
        <f t="shared" si="272"/>
        <v>82147.920899905817</v>
      </c>
      <c r="AB1086">
        <f t="shared" si="278"/>
        <v>82143.763290886069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1.8304396279799011E-5</v>
      </c>
      <c r="AL1086" s="17">
        <f t="shared" si="273"/>
        <v>2.2283367046357252E-10</v>
      </c>
      <c r="AQ1086">
        <f t="shared" si="280"/>
        <v>2.2283367046357252E-10</v>
      </c>
    </row>
    <row r="1087" spans="1:43" x14ac:dyDescent="0.2">
      <c r="A1087">
        <f>front!A1087</f>
        <v>689.83</v>
      </c>
      <c r="B1087" s="1">
        <f t="shared" si="279"/>
        <v>0.45000000000004547</v>
      </c>
      <c r="C1087">
        <f>front!D1087-front!B1087</f>
        <v>47271.34</v>
      </c>
      <c r="D1087" s="2">
        <f>front!E1087-front!C1087</f>
        <v>53409.9</v>
      </c>
      <c r="E1087" s="2">
        <f>IF(front!F1087-front!C1087&gt;0,front!F1087-front!C1087,0)</f>
        <v>53409.9</v>
      </c>
      <c r="F1087" s="2">
        <f>front!I1087-front!H1087</f>
        <v>5663.2999999999993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49472.08341711606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56256.258845420089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56256.258845420089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5651.9670739753083</v>
      </c>
      <c r="M1087" s="4"/>
      <c r="N1087" s="4"/>
      <c r="O1087" s="4">
        <f t="shared" si="274"/>
        <v>82453.472361860098</v>
      </c>
      <c r="P1087" s="4">
        <f t="shared" si="275"/>
        <v>11251.251769084018</v>
      </c>
      <c r="Q1087" s="4">
        <f t="shared" si="275"/>
        <v>11251.251769084018</v>
      </c>
      <c r="R1087" s="4">
        <f t="shared" si="276"/>
        <v>941.99451232921797</v>
      </c>
      <c r="S1087" s="4"/>
      <c r="T1087" s="4"/>
      <c r="U1087" s="4">
        <f t="shared" si="277"/>
        <v>1</v>
      </c>
      <c r="V1087" s="4"/>
      <c r="W1087" s="4"/>
      <c r="X1087">
        <f>IF(front!E1087&gt;$X$2,O1087,P1087)</f>
        <v>82453.472361860098</v>
      </c>
      <c r="Y1087">
        <f t="shared" si="281"/>
        <v>82185.663928643247</v>
      </c>
      <c r="Z1087">
        <f>SUMPRODUCT($B$7:$B$456,Y$7:Y$456,EXP(constants!$B$32+constants!$A$32*ABS($A$7:$A$456-$A1087)))</f>
        <v>2.0739448119015401E-6</v>
      </c>
      <c r="AA1087">
        <f t="shared" si="272"/>
        <v>82185.663926569308</v>
      </c>
      <c r="AB1087">
        <f t="shared" si="278"/>
        <v>82181.50631754956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1.8322892821536709E-5</v>
      </c>
      <c r="AL1087" s="17">
        <f t="shared" si="273"/>
        <v>2.2295640032122315E-10</v>
      </c>
      <c r="AQ1087">
        <f t="shared" si="280"/>
        <v>2.2295640032122315E-10</v>
      </c>
    </row>
    <row r="1088" spans="1:43" x14ac:dyDescent="0.2">
      <c r="A1088">
        <f>front!A1088</f>
        <v>690.28</v>
      </c>
      <c r="B1088" s="1">
        <f t="shared" si="279"/>
        <v>0.44999999999993179</v>
      </c>
      <c r="C1088">
        <f>front!D1088-front!B1088</f>
        <v>47314.73</v>
      </c>
      <c r="D1088" s="2">
        <f>front!E1088-front!C1088</f>
        <v>52812.9</v>
      </c>
      <c r="E1088" s="2">
        <f>IF(front!F1088-front!C1088&gt;0,front!F1088-front!C1088,0)</f>
        <v>52812.9</v>
      </c>
      <c r="F1088" s="2">
        <f>front!I1088-front!H1088</f>
        <v>5163.9000000000015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49519.923474072464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55595.134974681132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55595.134974681132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5153.0957722692319</v>
      </c>
      <c r="M1088" s="4"/>
      <c r="N1088" s="4"/>
      <c r="O1088" s="4">
        <f t="shared" si="274"/>
        <v>82533.205790120774</v>
      </c>
      <c r="P1088" s="4">
        <f t="shared" si="275"/>
        <v>11119.026994936226</v>
      </c>
      <c r="Q1088" s="4">
        <f t="shared" si="275"/>
        <v>11119.026994936226</v>
      </c>
      <c r="R1088" s="4">
        <f t="shared" si="276"/>
        <v>858.8492953782054</v>
      </c>
      <c r="S1088" s="4"/>
      <c r="T1088" s="4"/>
      <c r="U1088" s="4">
        <f t="shared" si="277"/>
        <v>1</v>
      </c>
      <c r="V1088" s="4"/>
      <c r="W1088" s="4"/>
      <c r="X1088">
        <f>IF(front!E1088&gt;$X$2,O1088,P1088)</f>
        <v>82533.205790120774</v>
      </c>
      <c r="Y1088">
        <f t="shared" si="281"/>
        <v>82265.397356903923</v>
      </c>
      <c r="Z1088">
        <f>SUMPRODUCT($B$7:$B$456,Y$7:Y$456,EXP(constants!$B$32+constants!$A$32*ABS($A$7:$A$456-$A1088)))</f>
        <v>2.0215337388270695E-6</v>
      </c>
      <c r="AA1088">
        <f t="shared" si="272"/>
        <v>82265.397354882385</v>
      </c>
      <c r="AB1088">
        <f t="shared" si="278"/>
        <v>82261.239745862636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1.8341347318114901E-5</v>
      </c>
      <c r="AL1088" s="17">
        <f t="shared" si="273"/>
        <v>2.2296463528605386E-10</v>
      </c>
      <c r="AQ1088">
        <f t="shared" si="280"/>
        <v>2.2296463528605386E-10</v>
      </c>
    </row>
    <row r="1089" spans="1:43" x14ac:dyDescent="0.2">
      <c r="A1089">
        <f>front!A1089</f>
        <v>690.73</v>
      </c>
      <c r="B1089" s="1">
        <f t="shared" si="279"/>
        <v>0.45000000000004547</v>
      </c>
      <c r="C1089">
        <f>front!D1089-front!B1089</f>
        <v>47328.800000000003</v>
      </c>
      <c r="D1089" s="2">
        <f>front!E1089-front!C1089</f>
        <v>52718.400000000001</v>
      </c>
      <c r="E1089" s="2">
        <f>IF(front!F1089-front!C1089&gt;0,front!F1089-front!C1089,0)</f>
        <v>52718.400000000001</v>
      </c>
      <c r="F1089" s="2">
        <f>front!I1089-front!H1089</f>
        <v>5609.5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49535.43694967348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55490.519462210599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55490.519462210599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5598.2135212213652</v>
      </c>
      <c r="M1089" s="4"/>
      <c r="N1089" s="4"/>
      <c r="O1089" s="4">
        <f t="shared" si="274"/>
        <v>82559.061582789131</v>
      </c>
      <c r="P1089" s="4">
        <f t="shared" si="275"/>
        <v>11098.103892442119</v>
      </c>
      <c r="Q1089" s="4">
        <f t="shared" si="275"/>
        <v>11098.103892442119</v>
      </c>
      <c r="R1089" s="4">
        <f t="shared" si="276"/>
        <v>933.03558687022746</v>
      </c>
      <c r="S1089" s="4"/>
      <c r="T1089" s="4"/>
      <c r="U1089" s="4">
        <f t="shared" si="277"/>
        <v>1</v>
      </c>
      <c r="V1089" s="4"/>
      <c r="W1089" s="4"/>
      <c r="X1089">
        <f>IF(front!E1089&gt;$X$2,O1089,P1089)</f>
        <v>82559.061582789131</v>
      </c>
      <c r="Y1089">
        <f t="shared" si="281"/>
        <v>82291.25314957228</v>
      </c>
      <c r="Z1089">
        <f>SUMPRODUCT($B$7:$B$456,Y$7:Y$456,EXP(constants!$B$32+constants!$A$32*ABS($A$7:$A$456-$A1089)))</f>
        <v>1.97044715643578E-6</v>
      </c>
      <c r="AA1089">
        <f t="shared" si="272"/>
        <v>82291.253147601834</v>
      </c>
      <c r="AB1089">
        <f t="shared" si="278"/>
        <v>82287.095538582085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1.8359759786825941E-5</v>
      </c>
      <c r="AL1089" s="17">
        <f t="shared" si="273"/>
        <v>2.2311833546509817E-10</v>
      </c>
      <c r="AQ1089">
        <f t="shared" si="280"/>
        <v>2.2311833546509817E-10</v>
      </c>
    </row>
    <row r="1090" spans="1:43" x14ac:dyDescent="0.2">
      <c r="A1090">
        <f>front!A1090</f>
        <v>691.18</v>
      </c>
      <c r="B1090" s="1">
        <f t="shared" si="279"/>
        <v>0.44999999999993179</v>
      </c>
      <c r="C1090">
        <f>front!D1090-front!B1090</f>
        <v>47300.66</v>
      </c>
      <c r="D1090" s="2">
        <f>front!E1090-front!C1090</f>
        <v>53324.2</v>
      </c>
      <c r="E1090" s="2">
        <f>IF(front!F1090-front!C1090&gt;0,front!F1090-front!C1090,0)</f>
        <v>53324.2</v>
      </c>
      <c r="F1090" s="2">
        <f>front!I1090-front!H1090</f>
        <v>7061.7000000000007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49504.410224972838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56161.32866129672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56161.32866129672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7050.2803350858521</v>
      </c>
      <c r="M1090" s="4"/>
      <c r="N1090" s="4"/>
      <c r="O1090" s="4">
        <f t="shared" si="274"/>
        <v>82507.350374954724</v>
      </c>
      <c r="P1090" s="4">
        <f t="shared" si="275"/>
        <v>11232.265732259344</v>
      </c>
      <c r="Q1090" s="4">
        <f t="shared" si="275"/>
        <v>11232.265732259344</v>
      </c>
      <c r="R1090" s="4">
        <f t="shared" si="276"/>
        <v>1175.0467225143086</v>
      </c>
      <c r="S1090" s="4"/>
      <c r="T1090" s="4"/>
      <c r="U1090" s="4">
        <f t="shared" si="277"/>
        <v>1</v>
      </c>
      <c r="V1090" s="4"/>
      <c r="W1090" s="4"/>
      <c r="X1090">
        <f>IF(front!E1090&gt;$X$2,O1090,P1090)</f>
        <v>82507.350374954724</v>
      </c>
      <c r="Y1090">
        <f t="shared" si="281"/>
        <v>82239.541941737873</v>
      </c>
      <c r="Z1090">
        <f>SUMPRODUCT($B$7:$B$456,Y$7:Y$456,EXP(constants!$B$32+constants!$A$32*ABS($A$7:$A$456-$A1090)))</f>
        <v>1.920651593259415E-6</v>
      </c>
      <c r="AA1090">
        <f t="shared" si="272"/>
        <v>82239.541939817223</v>
      </c>
      <c r="AB1090">
        <f t="shared" si="278"/>
        <v>82235.384330797475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1.837813024522369E-5</v>
      </c>
      <c r="AL1090" s="17">
        <f t="shared" si="273"/>
        <v>2.2348202534442352E-10</v>
      </c>
      <c r="AQ1090">
        <f t="shared" si="280"/>
        <v>2.2348202534442352E-10</v>
      </c>
    </row>
    <row r="1091" spans="1:43" x14ac:dyDescent="0.2">
      <c r="A1091">
        <f>front!A1091</f>
        <v>691.63</v>
      </c>
      <c r="B1091" s="1">
        <f t="shared" si="279"/>
        <v>0.45000000000004547</v>
      </c>
      <c r="C1091">
        <f>front!D1091-front!B1091</f>
        <v>47304.530000000006</v>
      </c>
      <c r="D1091" s="2">
        <f>front!E1091-front!C1091</f>
        <v>52766.7</v>
      </c>
      <c r="E1091" s="2">
        <f>IF(front!F1091-front!C1091&gt;0,front!F1091-front!C1091,0)</f>
        <v>52766.7</v>
      </c>
      <c r="F1091" s="2">
        <f>front!I1091-front!H1091</f>
        <v>7298.0999999999985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49508.677172790922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55543.98851751558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55543.98851751558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7286.9184266965749</v>
      </c>
      <c r="M1091" s="4"/>
      <c r="N1091" s="4"/>
      <c r="O1091" s="4">
        <f t="shared" si="274"/>
        <v>82514.461954651531</v>
      </c>
      <c r="P1091" s="4">
        <f t="shared" si="275"/>
        <v>11108.797703503116</v>
      </c>
      <c r="Q1091" s="4">
        <f t="shared" si="275"/>
        <v>11108.797703503116</v>
      </c>
      <c r="R1091" s="4">
        <f t="shared" si="276"/>
        <v>1214.4864044494293</v>
      </c>
      <c r="S1091" s="4"/>
      <c r="T1091" s="4"/>
      <c r="U1091" s="4">
        <f t="shared" si="277"/>
        <v>1</v>
      </c>
      <c r="V1091" s="4"/>
      <c r="W1091" s="4"/>
      <c r="X1091">
        <f>IF(front!E1091&gt;$X$2,O1091,P1091)</f>
        <v>82514.461954651531</v>
      </c>
      <c r="Y1091">
        <f t="shared" si="281"/>
        <v>82246.65352143468</v>
      </c>
      <c r="Z1091">
        <f>SUMPRODUCT($B$7:$B$456,Y$7:Y$456,EXP(constants!$B$32+constants!$A$32*ABS($A$7:$A$456-$A1091)))</f>
        <v>1.8721144236938248E-6</v>
      </c>
      <c r="AA1091">
        <f t="shared" si="272"/>
        <v>82246.653519562562</v>
      </c>
      <c r="AB1091">
        <f t="shared" si="278"/>
        <v>82242.495910542813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1.8396458711105926E-5</v>
      </c>
      <c r="AL1091" s="17">
        <f t="shared" si="273"/>
        <v>2.2368555948394619E-10</v>
      </c>
      <c r="AQ1091">
        <f t="shared" si="280"/>
        <v>2.2368555948394619E-10</v>
      </c>
    </row>
    <row r="1092" spans="1:43" x14ac:dyDescent="0.2">
      <c r="A1092">
        <f>front!A1092</f>
        <v>692.08</v>
      </c>
      <c r="B1092" s="1">
        <f t="shared" si="279"/>
        <v>0.45000000000004547</v>
      </c>
      <c r="C1092">
        <f>front!D1092-front!B1092</f>
        <v>47248.47</v>
      </c>
      <c r="D1092" s="2">
        <f>front!E1092-front!C1092</f>
        <v>53412.6</v>
      </c>
      <c r="E1092" s="2">
        <f>IF(front!F1092-front!C1092&gt;0,front!F1092-front!C1092,0)</f>
        <v>53412.6</v>
      </c>
      <c r="F1092" s="2">
        <f>front!I1092-front!H1092</f>
        <v>6548.8000000000011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49446.868754110212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56259.249792487441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56259.249792487441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6537.1357550891862</v>
      </c>
      <c r="M1092" s="4"/>
      <c r="N1092" s="4"/>
      <c r="O1092" s="4">
        <f t="shared" si="274"/>
        <v>82411.447923517015</v>
      </c>
      <c r="P1092" s="4">
        <f t="shared" si="275"/>
        <v>11251.849958497489</v>
      </c>
      <c r="Q1092" s="4">
        <f t="shared" si="275"/>
        <v>11251.849958497489</v>
      </c>
      <c r="R1092" s="4">
        <f t="shared" si="276"/>
        <v>1089.5226258481978</v>
      </c>
      <c r="S1092" s="4"/>
      <c r="T1092" s="4"/>
      <c r="U1092" s="4">
        <f t="shared" si="277"/>
        <v>1</v>
      </c>
      <c r="V1092" s="4"/>
      <c r="W1092" s="4"/>
      <c r="X1092">
        <f>IF(front!E1092&gt;$X$2,O1092,P1092)</f>
        <v>82411.447923517015</v>
      </c>
      <c r="Y1092">
        <f t="shared" si="281"/>
        <v>82143.639490300164</v>
      </c>
      <c r="Z1092">
        <f>SUMPRODUCT($B$7:$B$456,Y$7:Y$456,EXP(constants!$B$32+constants!$A$32*ABS($A$7:$A$456-$A1092)))</f>
        <v>1.8248038466230462E-6</v>
      </c>
      <c r="AA1092">
        <f t="shared" si="272"/>
        <v>82143.639488475354</v>
      </c>
      <c r="AB1092">
        <f t="shared" si="278"/>
        <v>82139.481879455605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1.8414745202525027E-5</v>
      </c>
      <c r="AL1092" s="17">
        <f t="shared" si="273"/>
        <v>2.2418871876437837E-10</v>
      </c>
      <c r="AQ1092">
        <f t="shared" si="280"/>
        <v>2.2418871876437837E-10</v>
      </c>
    </row>
    <row r="1093" spans="1:43" x14ac:dyDescent="0.2">
      <c r="A1093">
        <f>front!A1093</f>
        <v>692.53</v>
      </c>
      <c r="B1093" s="1">
        <f t="shared" si="279"/>
        <v>0.44999999999993179</v>
      </c>
      <c r="C1093">
        <f>front!D1093-front!B1093</f>
        <v>47349.86</v>
      </c>
      <c r="D1093" s="2">
        <f>front!E1093-front!C1093</f>
        <v>52704.2</v>
      </c>
      <c r="E1093" s="2">
        <f>IF(front!F1093-front!C1093&gt;0,front!F1093-front!C1093,0)</f>
        <v>52704.2</v>
      </c>
      <c r="F1093" s="2">
        <f>front!I1093-front!H1093</f>
        <v>6151.0999999999985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49558.657968348678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55474.80021159946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55474.80021159946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6139.4772065715651</v>
      </c>
      <c r="M1093" s="4"/>
      <c r="N1093" s="4"/>
      <c r="O1093" s="4">
        <f t="shared" si="274"/>
        <v>82597.76328058113</v>
      </c>
      <c r="P1093" s="4">
        <f t="shared" si="275"/>
        <v>11094.960042319892</v>
      </c>
      <c r="Q1093" s="4">
        <f t="shared" si="275"/>
        <v>11094.960042319892</v>
      </c>
      <c r="R1093" s="4">
        <f t="shared" si="276"/>
        <v>1023.2462010952609</v>
      </c>
      <c r="S1093" s="4"/>
      <c r="T1093" s="4"/>
      <c r="U1093" s="4">
        <f t="shared" si="277"/>
        <v>1</v>
      </c>
      <c r="V1093" s="4"/>
      <c r="W1093" s="4"/>
      <c r="X1093">
        <f>IF(front!E1093&gt;$X$2,O1093,P1093)</f>
        <v>82597.76328058113</v>
      </c>
      <c r="Y1093">
        <f t="shared" si="281"/>
        <v>82329.954847364279</v>
      </c>
      <c r="Z1093">
        <f>SUMPRODUCT($B$7:$B$456,Y$7:Y$456,EXP(constants!$B$32+constants!$A$32*ABS($A$7:$A$456-$A1093)))</f>
        <v>1.778688864583459E-6</v>
      </c>
      <c r="AA1093">
        <f t="shared" si="272"/>
        <v>82329.954845585584</v>
      </c>
      <c r="AB1093">
        <f t="shared" si="278"/>
        <v>82325.797236565835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1.8432989737761358E-5</v>
      </c>
      <c r="AL1093" s="17">
        <f t="shared" si="273"/>
        <v>2.2390296063326988E-10</v>
      </c>
      <c r="AQ1093">
        <f t="shared" si="280"/>
        <v>2.2390296063326988E-10</v>
      </c>
    </row>
    <row r="1094" spans="1:43" x14ac:dyDescent="0.2">
      <c r="A1094">
        <f>front!A1094</f>
        <v>692.98</v>
      </c>
      <c r="B1094" s="1">
        <f t="shared" si="279"/>
        <v>0.45000000000004547</v>
      </c>
      <c r="C1094">
        <f>front!D1094-front!B1094</f>
        <v>47461.599999999999</v>
      </c>
      <c r="D1094" s="2">
        <f>front!E1094-front!C1094</f>
        <v>52798.400000000001</v>
      </c>
      <c r="E1094" s="2">
        <f>IF(front!F1094-front!C1094&gt;0,front!F1094-front!C1094,0)</f>
        <v>52798.400000000001</v>
      </c>
      <c r="F1094" s="2">
        <f>front!I1094-front!H1094</f>
        <v>6273.3000000000011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49681.872270727421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55579.082287405159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55579.082287405159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6261.6445985713935</v>
      </c>
      <c r="M1094" s="4"/>
      <c r="N1094" s="4"/>
      <c r="O1094" s="4">
        <f t="shared" si="274"/>
        <v>82803.120451212366</v>
      </c>
      <c r="P1094" s="4">
        <f t="shared" si="275"/>
        <v>11115.816457481031</v>
      </c>
      <c r="Q1094" s="4">
        <f t="shared" si="275"/>
        <v>11115.816457481031</v>
      </c>
      <c r="R1094" s="4">
        <f t="shared" si="276"/>
        <v>1043.6074330952322</v>
      </c>
      <c r="S1094" s="4"/>
      <c r="T1094" s="4"/>
      <c r="U1094" s="4">
        <f t="shared" si="277"/>
        <v>1</v>
      </c>
      <c r="V1094" s="4"/>
      <c r="W1094" s="4"/>
      <c r="X1094">
        <f>IF(front!E1094&gt;$X$2,O1094,P1094)</f>
        <v>82803.120451212366</v>
      </c>
      <c r="Y1094">
        <f t="shared" si="281"/>
        <v>82535.312017995515</v>
      </c>
      <c r="Z1094">
        <f>SUMPRODUCT($B$7:$B$456,Y$7:Y$456,EXP(constants!$B$32+constants!$A$32*ABS($A$7:$A$456-$A1094)))</f>
        <v>1.7337392634544984E-6</v>
      </c>
      <c r="AA1094">
        <f t="shared" si="272"/>
        <v>82535.312016261771</v>
      </c>
      <c r="AB1094">
        <f t="shared" si="278"/>
        <v>82531.154407242022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1.8451192335330439E-5</v>
      </c>
      <c r="AL1094" s="17">
        <f t="shared" si="273"/>
        <v>2.2356639099320978E-10</v>
      </c>
      <c r="AQ1094">
        <f t="shared" si="280"/>
        <v>2.2356639099320978E-10</v>
      </c>
    </row>
    <row r="1095" spans="1:43" x14ac:dyDescent="0.2">
      <c r="A1095">
        <f>front!A1095</f>
        <v>693.43</v>
      </c>
      <c r="B1095" s="1">
        <f t="shared" si="279"/>
        <v>0.44999999999993179</v>
      </c>
      <c r="C1095">
        <f>front!D1095-front!B1095</f>
        <v>47550.27</v>
      </c>
      <c r="D1095" s="2">
        <f>front!E1095-front!C1095</f>
        <v>52332.5</v>
      </c>
      <c r="E1095" s="2">
        <f>IF(front!F1095-front!C1095&gt;0,front!F1095-front!C1095,0)</f>
        <v>52332.5</v>
      </c>
      <c r="F1095" s="2">
        <f>front!I1095-front!H1095</f>
        <v>6315.4000000000015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49779.657472856372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55063.398503351367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55063.398503351367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6303.7373493640043</v>
      </c>
      <c r="M1095" s="4"/>
      <c r="N1095" s="4"/>
      <c r="O1095" s="4">
        <f t="shared" si="274"/>
        <v>82966.095788093953</v>
      </c>
      <c r="P1095" s="4">
        <f t="shared" si="275"/>
        <v>11012.679700670273</v>
      </c>
      <c r="Q1095" s="4">
        <f t="shared" si="275"/>
        <v>11012.679700670273</v>
      </c>
      <c r="R1095" s="4">
        <f t="shared" si="276"/>
        <v>1050.6228915606673</v>
      </c>
      <c r="S1095" s="4"/>
      <c r="T1095" s="4"/>
      <c r="U1095" s="4">
        <f t="shared" si="277"/>
        <v>1</v>
      </c>
      <c r="V1095" s="4"/>
      <c r="W1095" s="4"/>
      <c r="X1095">
        <f>IF(front!E1095&gt;$X$2,O1095,P1095)</f>
        <v>82966.095788093953</v>
      </c>
      <c r="Y1095">
        <f t="shared" si="281"/>
        <v>82698.287354877102</v>
      </c>
      <c r="Z1095">
        <f>SUMPRODUCT($B$7:$B$456,Y$7:Y$456,EXP(constants!$B$32+constants!$A$32*ABS($A$7:$A$456-$A1095)))</f>
        <v>1.6899255926627109E-6</v>
      </c>
      <c r="AA1095">
        <f t="shared" ref="AA1095:AA1158" si="282">Y1095-Z1095</f>
        <v>82698.287353187174</v>
      </c>
      <c r="AB1095">
        <f t="shared" si="278"/>
        <v>82694.129744167425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1.846935301397248E-5</v>
      </c>
      <c r="AL1095" s="17">
        <f t="shared" ref="AL1095:AL1158" si="283">IF(AB1095=0,0,AI1095/AB1095)</f>
        <v>2.2334539429958944E-10</v>
      </c>
      <c r="AQ1095">
        <f t="shared" si="280"/>
        <v>2.2334539429958944E-10</v>
      </c>
    </row>
    <row r="1096" spans="1:43" x14ac:dyDescent="0.2">
      <c r="A1096">
        <f>front!A1096</f>
        <v>693.88</v>
      </c>
      <c r="B1096" s="1">
        <f t="shared" si="279"/>
        <v>0.45000000000004547</v>
      </c>
      <c r="C1096">
        <f>front!D1096-front!B1096</f>
        <v>47735</v>
      </c>
      <c r="D1096" s="2">
        <f>front!E1096-front!C1096</f>
        <v>52463.1</v>
      </c>
      <c r="E1096" s="2">
        <f>IF(front!F1096-front!C1096&gt;0,front!F1096-front!C1096,0)</f>
        <v>52463.1</v>
      </c>
      <c r="F1096" s="2">
        <f>front!I1096-front!H1096</f>
        <v>5558.4999999999982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49983.405014412398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55207.933889198051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55207.933889198051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5547.2600180123636</v>
      </c>
      <c r="M1096" s="4"/>
      <c r="N1096" s="4"/>
      <c r="O1096" s="4">
        <f t="shared" ref="O1096:O1159" si="284">I1096*1000/O$4</f>
        <v>83305.67502402066</v>
      </c>
      <c r="P1096" s="4">
        <f t="shared" ref="P1096:Q1159" si="285">J1096*1000/P$4</f>
        <v>11041.58677783961</v>
      </c>
      <c r="Q1096" s="4">
        <f t="shared" si="285"/>
        <v>11041.58677783961</v>
      </c>
      <c r="R1096" s="4">
        <f t="shared" ref="R1096:R1159" si="286">L1096*1000/R$4</f>
        <v>924.54333633539386</v>
      </c>
      <c r="S1096" s="4"/>
      <c r="T1096" s="4"/>
      <c r="U1096" s="4">
        <f t="shared" ref="U1096:U1159" si="287">Q1096/P1096</f>
        <v>1</v>
      </c>
      <c r="V1096" s="4"/>
      <c r="W1096" s="4"/>
      <c r="X1096">
        <f>IF(front!E1096&gt;$X$2,O1096,P1096)</f>
        <v>83305.67502402066</v>
      </c>
      <c r="Y1096">
        <f t="shared" si="281"/>
        <v>83037.866590803809</v>
      </c>
      <c r="Z1096">
        <f>SUMPRODUCT($B$7:$B$456,Y$7:Y$456,EXP(constants!$B$32+constants!$A$32*ABS($A$7:$A$456-$A1096)))</f>
        <v>1.6472191458859153E-6</v>
      </c>
      <c r="AA1096">
        <f t="shared" si="282"/>
        <v>83037.866589156591</v>
      </c>
      <c r="AB1096">
        <f t="shared" ref="AB1096:AB1159" si="288">IF((AA1096-$AA$3)&gt;0,AA1096-$AA$3,0)</f>
        <v>83033.708980136842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1.8487471792631981E-5</v>
      </c>
      <c r="AL1096" s="17">
        <f t="shared" si="283"/>
        <v>2.2265019857241976E-10</v>
      </c>
      <c r="AQ1096">
        <f t="shared" si="280"/>
        <v>2.2265019857241976E-10</v>
      </c>
    </row>
    <row r="1097" spans="1:43" x14ac:dyDescent="0.2">
      <c r="A1097">
        <f>front!A1097</f>
        <v>694.33</v>
      </c>
      <c r="B1097" s="1">
        <f t="shared" ref="B1097:B1160" si="289">A1097-A1096</f>
        <v>0.45000000000004547</v>
      </c>
      <c r="C1097">
        <f>front!D1097-front!B1097</f>
        <v>47889.07</v>
      </c>
      <c r="D1097" s="2">
        <f>front!E1097-front!C1097</f>
        <v>52671.4</v>
      </c>
      <c r="E1097" s="2">
        <f>IF(front!F1097-front!C1097&gt;0,front!F1097-front!C1097,0)</f>
        <v>52671.4</v>
      </c>
      <c r="F1097" s="2">
        <f>front!I1097-front!H1097</f>
        <v>4560.8999999999996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50153.363772540979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55438.491695878511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55438.491695878511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4550.98541897218</v>
      </c>
      <c r="M1097" s="4"/>
      <c r="N1097" s="4"/>
      <c r="O1097" s="4">
        <f t="shared" si="284"/>
        <v>83588.939620901627</v>
      </c>
      <c r="P1097" s="4">
        <f t="shared" si="285"/>
        <v>11087.698339175702</v>
      </c>
      <c r="Q1097" s="4">
        <f t="shared" si="285"/>
        <v>11087.698339175702</v>
      </c>
      <c r="R1097" s="4">
        <f t="shared" si="286"/>
        <v>758.49756982869667</v>
      </c>
      <c r="S1097" s="4"/>
      <c r="T1097" s="4"/>
      <c r="U1097" s="4">
        <f t="shared" si="287"/>
        <v>1</v>
      </c>
      <c r="V1097" s="4"/>
      <c r="W1097" s="4"/>
      <c r="X1097">
        <f>IF(front!E1097&gt;$X$2,O1097,P1097)</f>
        <v>83588.939620901627</v>
      </c>
      <c r="Y1097">
        <f t="shared" si="281"/>
        <v>83321.131187684776</v>
      </c>
      <c r="Z1097">
        <f>SUMPRODUCT($B$7:$B$456,Y$7:Y$456,EXP(constants!$B$32+constants!$A$32*ABS($A$7:$A$456-$A1097)))</f>
        <v>1.6055919422451611E-6</v>
      </c>
      <c r="AA1097">
        <f t="shared" si="282"/>
        <v>83321.13118607919</v>
      </c>
      <c r="AB1097">
        <f t="shared" si="288"/>
        <v>83316.973577059442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1.850554869048366E-5</v>
      </c>
      <c r="AL1097" s="17">
        <f t="shared" si="283"/>
        <v>2.2211018830836399E-10</v>
      </c>
      <c r="AQ1097">
        <f t="shared" si="280"/>
        <v>2.2211018830836399E-10</v>
      </c>
    </row>
    <row r="1098" spans="1:43" x14ac:dyDescent="0.2">
      <c r="A1098">
        <f>front!A1098</f>
        <v>694.78</v>
      </c>
      <c r="B1098" s="1">
        <f t="shared" si="289"/>
        <v>0.44999999999993179</v>
      </c>
      <c r="C1098">
        <f>front!D1098-front!B1098</f>
        <v>48011.869999999995</v>
      </c>
      <c r="D1098" s="2">
        <f>front!E1098-front!C1098</f>
        <v>52514.7</v>
      </c>
      <c r="E1098" s="2">
        <f>IF(front!F1098-front!C1098&gt;0,front!F1098-front!C1098,0)</f>
        <v>52514.7</v>
      </c>
      <c r="F1098" s="2">
        <f>front!I1098-front!H1098</f>
        <v>4800.0999999999985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50288.845190028049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55265.043894033741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55265.043894033741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4789.8038605837846</v>
      </c>
      <c r="M1098" s="4"/>
      <c r="N1098" s="4"/>
      <c r="O1098" s="4">
        <f t="shared" si="284"/>
        <v>83814.741983380081</v>
      </c>
      <c r="P1098" s="4">
        <f t="shared" si="285"/>
        <v>11053.008778806747</v>
      </c>
      <c r="Q1098" s="4">
        <f t="shared" si="285"/>
        <v>11053.008778806747</v>
      </c>
      <c r="R1098" s="4">
        <f t="shared" si="286"/>
        <v>798.30064343063088</v>
      </c>
      <c r="S1098" s="4"/>
      <c r="T1098" s="4"/>
      <c r="U1098" s="4">
        <f t="shared" si="287"/>
        <v>1</v>
      </c>
      <c r="V1098" s="4"/>
      <c r="W1098" s="4"/>
      <c r="X1098">
        <f>IF(front!E1098&gt;$X$2,O1098,P1098)</f>
        <v>83814.741983380081</v>
      </c>
      <c r="Y1098">
        <f t="shared" si="281"/>
        <v>83546.93355016323</v>
      </c>
      <c r="Z1098">
        <f>SUMPRODUCT($B$7:$B$456,Y$7:Y$456,EXP(constants!$B$32+constants!$A$32*ABS($A$7:$A$456-$A1098)))</f>
        <v>1.5650167079718644E-6</v>
      </c>
      <c r="AA1098">
        <f t="shared" si="282"/>
        <v>83546.933548598216</v>
      </c>
      <c r="AB1098">
        <f t="shared" si="288"/>
        <v>83542.775939578467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1.8523583726886802E-5</v>
      </c>
      <c r="AL1098" s="17">
        <f t="shared" si="283"/>
        <v>2.2172573892306155E-10</v>
      </c>
      <c r="AQ1098">
        <f t="shared" si="280"/>
        <v>2.2172573892306155E-10</v>
      </c>
    </row>
    <row r="1099" spans="1:43" x14ac:dyDescent="0.2">
      <c r="A1099">
        <f>front!A1099</f>
        <v>695.23</v>
      </c>
      <c r="B1099" s="1">
        <f t="shared" si="289"/>
        <v>0.45000000000004547</v>
      </c>
      <c r="C1099">
        <f>front!D1099-front!B1099</f>
        <v>48066.54</v>
      </c>
      <c r="D1099" s="2">
        <f>front!E1099-front!C1099</f>
        <v>49979.8</v>
      </c>
      <c r="E1099" s="2">
        <f>IF(front!F1099-front!C1099&gt;0,front!F1099-front!C1099,0)</f>
        <v>49979.8</v>
      </c>
      <c r="F1099" s="2">
        <f>front!I1099-front!H1099</f>
        <v>5569.2999999999993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50349.165766961603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52461.830469246583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52461.830469246583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5558.0499736615811</v>
      </c>
      <c r="M1099" s="4"/>
      <c r="N1099" s="4"/>
      <c r="O1099" s="4">
        <f t="shared" si="284"/>
        <v>83915.276278269346</v>
      </c>
      <c r="P1099" s="4">
        <f t="shared" si="285"/>
        <v>10492.366093849316</v>
      </c>
      <c r="Q1099" s="4">
        <f t="shared" si="285"/>
        <v>10492.366093849316</v>
      </c>
      <c r="R1099" s="4">
        <f t="shared" si="286"/>
        <v>926.34166227693015</v>
      </c>
      <c r="S1099" s="4"/>
      <c r="T1099" s="4"/>
      <c r="U1099" s="4">
        <f t="shared" si="287"/>
        <v>1</v>
      </c>
      <c r="V1099" s="4"/>
      <c r="W1099" s="4"/>
      <c r="X1099">
        <f>IF(front!E1099&gt;$X$2,O1099,P1099)</f>
        <v>83915.276278269346</v>
      </c>
      <c r="Y1099">
        <f t="shared" si="281"/>
        <v>83647.467845052495</v>
      </c>
      <c r="Z1099">
        <f>SUMPRODUCT($B$7:$B$456,Y$7:Y$456,EXP(constants!$B$32+constants!$A$32*ABS($A$7:$A$456-$A1099)))</f>
        <v>1.5254668585382665E-6</v>
      </c>
      <c r="AA1099">
        <f t="shared" si="282"/>
        <v>83647.467843527033</v>
      </c>
      <c r="AB1099">
        <f t="shared" si="288"/>
        <v>83643.310234507284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1.8541576921415247E-5</v>
      </c>
      <c r="AL1099" s="17">
        <f t="shared" si="283"/>
        <v>2.2167435589805085E-10</v>
      </c>
      <c r="AQ1099">
        <f t="shared" si="280"/>
        <v>2.2167435589805085E-10</v>
      </c>
    </row>
    <row r="1100" spans="1:43" x14ac:dyDescent="0.2">
      <c r="A1100">
        <f>front!A1100</f>
        <v>695.68</v>
      </c>
      <c r="B1100" s="1">
        <f t="shared" si="289"/>
        <v>0.44999999999993179</v>
      </c>
      <c r="C1100">
        <f>front!D1100-front!B1100</f>
        <v>48177.87</v>
      </c>
      <c r="D1100" s="2">
        <f>front!E1100-front!C1100</f>
        <v>52609.8</v>
      </c>
      <c r="E1100" s="2">
        <f>IF(front!F1100-front!C1100&gt;0,front!F1100-front!C1100,0)</f>
        <v>52609.8</v>
      </c>
      <c r="F1100" s="2">
        <f>front!I1100-front!H1100</f>
        <v>5373.8999999999978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50472.011698615504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55370.305286539166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55370.305286539166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5362.8476495462646</v>
      </c>
      <c r="M1100" s="4"/>
      <c r="N1100" s="4"/>
      <c r="O1100" s="4">
        <f t="shared" si="284"/>
        <v>84120.019497692512</v>
      </c>
      <c r="P1100" s="4">
        <f t="shared" si="285"/>
        <v>11074.061057307834</v>
      </c>
      <c r="Q1100" s="4">
        <f t="shared" si="285"/>
        <v>11074.061057307834</v>
      </c>
      <c r="R1100" s="4">
        <f t="shared" si="286"/>
        <v>893.80794159104414</v>
      </c>
      <c r="S1100" s="4"/>
      <c r="T1100" s="4"/>
      <c r="U1100" s="4">
        <f t="shared" si="287"/>
        <v>1</v>
      </c>
      <c r="V1100" s="4"/>
      <c r="W1100" s="4"/>
      <c r="X1100">
        <f>IF(front!E1100&gt;$X$2,O1100,P1100)</f>
        <v>84120.019497692512</v>
      </c>
      <c r="Y1100">
        <f t="shared" si="281"/>
        <v>83852.211064475661</v>
      </c>
      <c r="Z1100">
        <f>SUMPRODUCT($B$7:$B$456,Y$7:Y$456,EXP(constants!$B$32+constants!$A$32*ABS($A$7:$A$456-$A1100)))</f>
        <v>1.4869164812395446E-6</v>
      </c>
      <c r="AA1100">
        <f t="shared" si="282"/>
        <v>83852.211062988747</v>
      </c>
      <c r="AB1100">
        <f t="shared" si="288"/>
        <v>83848.053453968998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1.855952829382374E-5</v>
      </c>
      <c r="AL1100" s="17">
        <f t="shared" si="283"/>
        <v>2.213471574985646E-10</v>
      </c>
      <c r="AQ1100">
        <f t="shared" si="280"/>
        <v>2.213471574985646E-10</v>
      </c>
    </row>
    <row r="1101" spans="1:43" x14ac:dyDescent="0.2">
      <c r="A1101">
        <f>front!A1101</f>
        <v>696.13</v>
      </c>
      <c r="B1101" s="1">
        <f t="shared" si="289"/>
        <v>0.45000000000004547</v>
      </c>
      <c r="C1101">
        <f>front!D1101-front!B1101</f>
        <v>48139.199999999997</v>
      </c>
      <c r="D1101" s="2">
        <f>front!E1101-front!C1101</f>
        <v>52604.5</v>
      </c>
      <c r="E1101" s="2">
        <f>IF(front!F1101-front!C1101&gt;0,front!F1101-front!C1101,0)</f>
        <v>52604.5</v>
      </c>
      <c r="F1101" s="2">
        <f>front!I1101-front!H1101</f>
        <v>4417.6000000000004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50429.340317781134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55364.438764798455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55364.438764798455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4407.9298209041535</v>
      </c>
      <c r="M1101" s="4"/>
      <c r="N1101" s="4"/>
      <c r="O1101" s="4">
        <f t="shared" si="284"/>
        <v>84048.900529635226</v>
      </c>
      <c r="P1101" s="4">
        <f t="shared" si="285"/>
        <v>11072.88775295969</v>
      </c>
      <c r="Q1101" s="4">
        <f t="shared" si="285"/>
        <v>11072.88775295969</v>
      </c>
      <c r="R1101" s="4">
        <f t="shared" si="286"/>
        <v>734.65497015069218</v>
      </c>
      <c r="S1101" s="4"/>
      <c r="T1101" s="4"/>
      <c r="U1101" s="4">
        <f t="shared" si="287"/>
        <v>1</v>
      </c>
      <c r="V1101" s="4"/>
      <c r="W1101" s="4"/>
      <c r="X1101">
        <f>IF(front!E1101&gt;$X$2,O1101,P1101)</f>
        <v>84048.900529635226</v>
      </c>
      <c r="Y1101">
        <f t="shared" si="281"/>
        <v>83781.092096418375</v>
      </c>
      <c r="Z1101">
        <f>SUMPRODUCT($B$7:$B$456,Y$7:Y$456,EXP(constants!$B$32+constants!$A$32*ABS($A$7:$A$456-$A1101)))</f>
        <v>1.4493403182159752E-6</v>
      </c>
      <c r="AA1101">
        <f t="shared" si="282"/>
        <v>83781.092094969033</v>
      </c>
      <c r="AB1101">
        <f t="shared" si="288"/>
        <v>83776.934485949285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1.8577437864042911E-5</v>
      </c>
      <c r="AL1101" s="17">
        <f t="shared" si="283"/>
        <v>2.2174883788757682E-10</v>
      </c>
      <c r="AQ1101">
        <f t="shared" ref="AQ1101:AQ1164" si="290">AL1101</f>
        <v>2.2174883788757682E-10</v>
      </c>
    </row>
    <row r="1102" spans="1:43" x14ac:dyDescent="0.2">
      <c r="A1102">
        <f>front!A1102</f>
        <v>696.58</v>
      </c>
      <c r="B1102" s="1">
        <f t="shared" si="289"/>
        <v>0.45000000000004547</v>
      </c>
      <c r="C1102">
        <f>front!D1102-front!B1102</f>
        <v>48120.87</v>
      </c>
      <c r="D1102" s="2">
        <f>front!E1102-front!C1102</f>
        <v>51547.9</v>
      </c>
      <c r="E1102" s="2">
        <f>IF(front!F1102-front!C1102&gt;0,front!F1102-front!C1102,0)</f>
        <v>51547.9</v>
      </c>
      <c r="F1102" s="2">
        <f>front!I1102-front!H1102</f>
        <v>5301.6999999999989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50409.114127824439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54195.369191851161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54195.369191851161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5290.7289419265053</v>
      </c>
      <c r="M1102" s="4"/>
      <c r="N1102" s="4"/>
      <c r="O1102" s="4">
        <f t="shared" si="284"/>
        <v>84015.19021304074</v>
      </c>
      <c r="P1102" s="4">
        <f t="shared" si="285"/>
        <v>10839.073838370232</v>
      </c>
      <c r="Q1102" s="4">
        <f t="shared" si="285"/>
        <v>10839.073838370232</v>
      </c>
      <c r="R1102" s="4">
        <f t="shared" si="286"/>
        <v>881.78815698775088</v>
      </c>
      <c r="S1102" s="4"/>
      <c r="T1102" s="4"/>
      <c r="U1102" s="4">
        <f t="shared" si="287"/>
        <v>1</v>
      </c>
      <c r="V1102" s="4"/>
      <c r="W1102" s="4"/>
      <c r="X1102">
        <f>IF(front!E1102&gt;$X$2,O1102,P1102)</f>
        <v>84015.19021304074</v>
      </c>
      <c r="Y1102">
        <f t="shared" si="281"/>
        <v>83747.381779823889</v>
      </c>
      <c r="Z1102">
        <f>SUMPRODUCT($B$7:$B$456,Y$7:Y$456,EXP(constants!$B$32+constants!$A$32*ABS($A$7:$A$456-$A1102)))</f>
        <v>1.4127137499042732E-6</v>
      </c>
      <c r="AA1102">
        <f t="shared" si="282"/>
        <v>83747.381778411174</v>
      </c>
      <c r="AB1102">
        <f t="shared" si="288"/>
        <v>83743.224169391426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1.8595305652204858E-5</v>
      </c>
      <c r="AL1102" s="17">
        <f t="shared" si="283"/>
        <v>2.2205146549637548E-10</v>
      </c>
      <c r="AQ1102">
        <f t="shared" si="290"/>
        <v>2.2205146549637548E-10</v>
      </c>
    </row>
    <row r="1103" spans="1:43" x14ac:dyDescent="0.2">
      <c r="A1103">
        <f>front!A1103</f>
        <v>697.03</v>
      </c>
      <c r="B1103" s="1">
        <f t="shared" si="289"/>
        <v>0.44999999999993179</v>
      </c>
      <c r="C1103">
        <f>front!D1103-front!B1103</f>
        <v>48078.27</v>
      </c>
      <c r="D1103" s="2">
        <f>front!E1103-front!C1103</f>
        <v>52736.1</v>
      </c>
      <c r="E1103" s="2">
        <f>IF(front!F1103-front!C1103&gt;0,front!F1103-front!C1103,0)</f>
        <v>52736.1</v>
      </c>
      <c r="F1103" s="2">
        <f>front!I1103-front!H1103</f>
        <v>7875.1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50362.108541119684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55510.113448756987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55510.113448756987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7864.8691580897348</v>
      </c>
      <c r="M1103" s="4"/>
      <c r="N1103" s="4"/>
      <c r="O1103" s="4">
        <f t="shared" si="284"/>
        <v>83936.847568532816</v>
      </c>
      <c r="P1103" s="4">
        <f t="shared" si="285"/>
        <v>11102.022689751397</v>
      </c>
      <c r="Q1103" s="4">
        <f t="shared" si="285"/>
        <v>11102.022689751397</v>
      </c>
      <c r="R1103" s="4">
        <f t="shared" si="286"/>
        <v>1310.8115263482891</v>
      </c>
      <c r="S1103" s="4"/>
      <c r="T1103" s="4"/>
      <c r="U1103" s="4">
        <f t="shared" si="287"/>
        <v>1</v>
      </c>
      <c r="V1103" s="4"/>
      <c r="W1103" s="4"/>
      <c r="X1103">
        <f>IF(front!E1103&gt;$X$2,O1103,P1103)</f>
        <v>83936.847568532816</v>
      </c>
      <c r="Y1103">
        <f t="shared" si="281"/>
        <v>83669.039135315965</v>
      </c>
      <c r="Z1103">
        <f>SUMPRODUCT($B$7:$B$456,Y$7:Y$456,EXP(constants!$B$32+constants!$A$32*ABS($A$7:$A$456-$A1103)))</f>
        <v>1.3770127789070493E-6</v>
      </c>
      <c r="AA1103">
        <f t="shared" si="282"/>
        <v>83669.039133938946</v>
      </c>
      <c r="AB1103">
        <f t="shared" si="288"/>
        <v>83664.881524919198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1.8613131678586427E-5</v>
      </c>
      <c r="AL1103" s="17">
        <f t="shared" si="283"/>
        <v>2.2247245605723581E-10</v>
      </c>
      <c r="AQ1103">
        <f t="shared" si="290"/>
        <v>2.2247245605723581E-10</v>
      </c>
    </row>
    <row r="1104" spans="1:43" x14ac:dyDescent="0.2">
      <c r="A1104">
        <f>front!A1104</f>
        <v>697.48</v>
      </c>
      <c r="B1104" s="1">
        <f t="shared" si="289"/>
        <v>0.45000000000004547</v>
      </c>
      <c r="C1104">
        <f>front!D1104-front!B1104</f>
        <v>48075.87</v>
      </c>
      <c r="D1104" s="2">
        <f>front!E1104-front!C1104</f>
        <v>52985.2</v>
      </c>
      <c r="E1104" s="2">
        <f>IF(front!F1104-front!C1104&gt;0,front!F1104-front!C1104,0)</f>
        <v>52985.2</v>
      </c>
      <c r="F1104" s="2">
        <f>front!I1104-front!H1104</f>
        <v>8599.7000000000007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50359.460392138091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55785.901554481585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55785.901554481585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8591.491220928383</v>
      </c>
      <c r="M1104" s="4"/>
      <c r="N1104" s="4"/>
      <c r="O1104" s="4">
        <f t="shared" si="284"/>
        <v>83932.433986896824</v>
      </c>
      <c r="P1104" s="4">
        <f t="shared" si="285"/>
        <v>11157.180310896318</v>
      </c>
      <c r="Q1104" s="4">
        <f t="shared" si="285"/>
        <v>11157.180310896318</v>
      </c>
      <c r="R1104" s="4">
        <f t="shared" si="286"/>
        <v>1431.9152034880638</v>
      </c>
      <c r="S1104" s="4"/>
      <c r="T1104" s="4"/>
      <c r="U1104" s="4">
        <f t="shared" si="287"/>
        <v>1</v>
      </c>
      <c r="V1104" s="4"/>
      <c r="W1104" s="4"/>
      <c r="X1104">
        <f>IF(front!E1104&gt;$X$2,O1104,P1104)</f>
        <v>83932.433986896824</v>
      </c>
      <c r="Y1104">
        <f t="shared" si="281"/>
        <v>83664.625553679973</v>
      </c>
      <c r="Z1104">
        <f>SUMPRODUCT($B$7:$B$456,Y$7:Y$456,EXP(constants!$B$32+constants!$A$32*ABS($A$7:$A$456-$A1104)))</f>
        <v>1.3422140142699018E-6</v>
      </c>
      <c r="AA1104">
        <f t="shared" si="282"/>
        <v>83664.625552337762</v>
      </c>
      <c r="AB1104">
        <f t="shared" si="288"/>
        <v>83660.467943318014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1.8630915963645344E-5</v>
      </c>
      <c r="AL1104" s="17">
        <f t="shared" si="283"/>
        <v>2.2269676971288566E-10</v>
      </c>
      <c r="AQ1104">
        <f t="shared" si="290"/>
        <v>2.2269676971288566E-10</v>
      </c>
    </row>
    <row r="1105" spans="1:43" x14ac:dyDescent="0.2">
      <c r="A1105">
        <f>front!A1105</f>
        <v>697.93</v>
      </c>
      <c r="B1105" s="1">
        <f t="shared" si="289"/>
        <v>0.44999999999993179</v>
      </c>
      <c r="C1105">
        <f>front!D1105-front!B1105</f>
        <v>47987.8</v>
      </c>
      <c r="D1105" s="2">
        <f>front!E1105-front!C1105</f>
        <v>52427.8</v>
      </c>
      <c r="E1105" s="2">
        <f>IF(front!F1105-front!C1105&gt;0,front!F1105-front!C1105,0)</f>
        <v>52427.8</v>
      </c>
      <c r="F1105" s="2">
        <f>front!I1105-front!H1105</f>
        <v>7078.1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50262.288309775358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55168.865812078504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55168.865812078504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7066.6941834316312</v>
      </c>
      <c r="M1105" s="4"/>
      <c r="N1105" s="4"/>
      <c r="O1105" s="4">
        <f t="shared" si="284"/>
        <v>83770.480516292271</v>
      </c>
      <c r="P1105" s="4">
        <f t="shared" si="285"/>
        <v>11033.7731624157</v>
      </c>
      <c r="Q1105" s="4">
        <f t="shared" si="285"/>
        <v>11033.7731624157</v>
      </c>
      <c r="R1105" s="4">
        <f t="shared" si="286"/>
        <v>1177.7823639052717</v>
      </c>
      <c r="S1105" s="4"/>
      <c r="T1105" s="4"/>
      <c r="U1105" s="4">
        <f t="shared" si="287"/>
        <v>1</v>
      </c>
      <c r="V1105" s="4"/>
      <c r="W1105" s="4"/>
      <c r="X1105">
        <f>IF(front!E1105&gt;$X$2,O1105,P1105)</f>
        <v>83770.480516292271</v>
      </c>
      <c r="Y1105">
        <f t="shared" si="281"/>
        <v>83502.67208307542</v>
      </c>
      <c r="Z1105">
        <f>SUMPRODUCT($B$7:$B$456,Y$7:Y$456,EXP(constants!$B$32+constants!$A$32*ABS($A$7:$A$456-$A1105)))</f>
        <v>1.3082946561559423E-6</v>
      </c>
      <c r="AA1105">
        <f t="shared" si="282"/>
        <v>83502.67208176713</v>
      </c>
      <c r="AB1105">
        <f t="shared" si="288"/>
        <v>83498.514472747382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1.8648658527996929E-5</v>
      </c>
      <c r="AL1105" s="17">
        <f t="shared" si="283"/>
        <v>2.233412012866835E-10</v>
      </c>
      <c r="AQ1105">
        <f t="shared" si="290"/>
        <v>2.233412012866835E-10</v>
      </c>
    </row>
    <row r="1106" spans="1:43" x14ac:dyDescent="0.2">
      <c r="A1106">
        <f>front!A1106</f>
        <v>698.38</v>
      </c>
      <c r="B1106" s="1">
        <f t="shared" si="289"/>
        <v>0.45000000000004547</v>
      </c>
      <c r="C1106">
        <f>front!D1106-front!B1106</f>
        <v>48121.340000000004</v>
      </c>
      <c r="D1106" s="2">
        <f>front!E1106-front!C1106</f>
        <v>53023.1</v>
      </c>
      <c r="E1106" s="2">
        <f>IF(front!F1106-front!C1106&gt;0,front!F1106-front!C1106,0)</f>
        <v>53023.1</v>
      </c>
      <c r="F1106" s="2">
        <f>front!I1106-front!H1106</f>
        <v>6195.0999999999985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50409.632743982867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55827.867723218427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55827.867723218427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6183.4635084377169</v>
      </c>
      <c r="M1106" s="4"/>
      <c r="N1106" s="4"/>
      <c r="O1106" s="4">
        <f t="shared" si="284"/>
        <v>84016.054573304777</v>
      </c>
      <c r="P1106" s="4">
        <f t="shared" si="285"/>
        <v>11165.573544643685</v>
      </c>
      <c r="Q1106" s="4">
        <f t="shared" si="285"/>
        <v>11165.573544643685</v>
      </c>
      <c r="R1106" s="4">
        <f t="shared" si="286"/>
        <v>1030.5772514062862</v>
      </c>
      <c r="S1106" s="4"/>
      <c r="T1106" s="4"/>
      <c r="U1106" s="4">
        <f t="shared" si="287"/>
        <v>1</v>
      </c>
      <c r="V1106" s="4"/>
      <c r="W1106" s="4"/>
      <c r="X1106">
        <f>IF(front!E1106&gt;$X$2,O1106,P1106)</f>
        <v>84016.054573304777</v>
      </c>
      <c r="Y1106">
        <f t="shared" si="281"/>
        <v>83748.246140087926</v>
      </c>
      <c r="Z1106">
        <f>SUMPRODUCT($B$7:$B$456,Y$7:Y$456,EXP(constants!$B$32+constants!$A$32*ABS($A$7:$A$456-$A1106)))</f>
        <v>1.2752324809074719E-6</v>
      </c>
      <c r="AA1106">
        <f t="shared" si="282"/>
        <v>83748.246138812698</v>
      </c>
      <c r="AB1106">
        <f t="shared" si="288"/>
        <v>83744.088529792949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1.8666359392392684E-5</v>
      </c>
      <c r="AL1106" s="17">
        <f t="shared" si="283"/>
        <v>2.228976363597522E-10</v>
      </c>
      <c r="AQ1106">
        <f t="shared" si="290"/>
        <v>2.228976363597522E-10</v>
      </c>
    </row>
    <row r="1107" spans="1:43" x14ac:dyDescent="0.2">
      <c r="A1107">
        <f>front!A1107</f>
        <v>698.82</v>
      </c>
      <c r="B1107" s="1">
        <f t="shared" si="289"/>
        <v>0.44000000000005457</v>
      </c>
      <c r="C1107">
        <f>front!D1107-front!B1107</f>
        <v>48185.47</v>
      </c>
      <c r="D1107" s="2">
        <f>front!E1107-front!C1107</f>
        <v>52298</v>
      </c>
      <c r="E1107" s="2">
        <f>IF(front!F1107-front!C1107&gt;0,front!F1107-front!C1107,0)</f>
        <v>52298</v>
      </c>
      <c r="F1107" s="2">
        <f>front!I1107-front!H1107</f>
        <v>5896.0000000000018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50480.398279371926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55025.219710488513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55025.219710488513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5884.4982839864433</v>
      </c>
      <c r="M1107" s="4"/>
      <c r="N1107" s="4"/>
      <c r="O1107" s="4">
        <f t="shared" si="284"/>
        <v>84133.997132286546</v>
      </c>
      <c r="P1107" s="4">
        <f t="shared" si="285"/>
        <v>11005.043942097702</v>
      </c>
      <c r="Q1107" s="4">
        <f t="shared" si="285"/>
        <v>11005.043942097702</v>
      </c>
      <c r="R1107" s="4">
        <f t="shared" si="286"/>
        <v>980.74971399774063</v>
      </c>
      <c r="S1107" s="4"/>
      <c r="T1107" s="4"/>
      <c r="U1107" s="4">
        <f t="shared" si="287"/>
        <v>1</v>
      </c>
      <c r="V1107" s="4"/>
      <c r="W1107" s="4"/>
      <c r="X1107">
        <f>IF(front!E1107&gt;$X$2,O1107,P1107)</f>
        <v>84133.997132286546</v>
      </c>
      <c r="Y1107">
        <f t="shared" si="281"/>
        <v>83866.188699069695</v>
      </c>
      <c r="Z1107">
        <f>SUMPRODUCT($B$7:$B$456,Y$7:Y$456,EXP(constants!$B$32+constants!$A$32*ABS($A$7:$A$456-$A1107)))</f>
        <v>1.2437130493145159E-6</v>
      </c>
      <c r="AA1107">
        <f t="shared" si="282"/>
        <v>83866.188697825986</v>
      </c>
      <c r="AB1107">
        <f t="shared" si="288"/>
        <v>83862.031088806238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1.8683626604062532E-5</v>
      </c>
      <c r="AL1107" s="17">
        <f t="shared" si="283"/>
        <v>2.2279005601804928E-10</v>
      </c>
      <c r="AQ1107">
        <f t="shared" si="290"/>
        <v>2.2279005601804928E-10</v>
      </c>
    </row>
    <row r="1108" spans="1:43" x14ac:dyDescent="0.2">
      <c r="A1108">
        <f>front!A1108</f>
        <v>699.27</v>
      </c>
      <c r="B1108" s="1">
        <f t="shared" si="289"/>
        <v>0.44999999999993179</v>
      </c>
      <c r="C1108">
        <f>front!D1108-front!B1108</f>
        <v>48257.469999999994</v>
      </c>
      <c r="D1108" s="2">
        <f>front!E1108-front!C1108</f>
        <v>52238.400000000001</v>
      </c>
      <c r="E1108" s="2">
        <f>IF(front!F1108-front!C1108&gt;0,front!F1108-front!C1108,0)</f>
        <v>52238.400000000001</v>
      </c>
      <c r="F1108" s="2">
        <f>front!I1108-front!H1108</f>
        <v>5520.7000000000007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50559.852849958741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54959.266825723462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54959.266825723462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5509.4960012988222</v>
      </c>
      <c r="M1108" s="4"/>
      <c r="N1108" s="4"/>
      <c r="O1108" s="4">
        <f t="shared" si="284"/>
        <v>84266.421416597907</v>
      </c>
      <c r="P1108" s="4">
        <f t="shared" si="285"/>
        <v>10991.853365144692</v>
      </c>
      <c r="Q1108" s="4">
        <f t="shared" si="285"/>
        <v>10991.853365144692</v>
      </c>
      <c r="R1108" s="4">
        <f t="shared" si="286"/>
        <v>918.24933354980374</v>
      </c>
      <c r="S1108" s="4"/>
      <c r="T1108" s="4"/>
      <c r="U1108" s="4">
        <f t="shared" si="287"/>
        <v>1</v>
      </c>
      <c r="V1108" s="4"/>
      <c r="W1108" s="4"/>
      <c r="X1108">
        <f>IF(front!E1108&gt;$X$2,O1108,P1108)</f>
        <v>84266.421416597907</v>
      </c>
      <c r="Y1108">
        <f t="shared" si="281"/>
        <v>83998.612983381056</v>
      </c>
      <c r="Z1108">
        <f>SUMPRODUCT($B$7:$B$456,Y$7:Y$456,EXP(constants!$B$32+constants!$A$32*ABS($A$7:$A$456-$A1108)))</f>
        <v>1.2122829287359794E-6</v>
      </c>
      <c r="AA1108">
        <f t="shared" si="282"/>
        <v>83998.612982168779</v>
      </c>
      <c r="AB1108">
        <f t="shared" si="288"/>
        <v>83994.45537314903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1.8701245056921965E-5</v>
      </c>
      <c r="AL1108" s="17">
        <f t="shared" si="283"/>
        <v>2.2264856619214766E-10</v>
      </c>
      <c r="AQ1108">
        <f t="shared" si="290"/>
        <v>2.2264856619214766E-10</v>
      </c>
    </row>
    <row r="1109" spans="1:43" x14ac:dyDescent="0.2">
      <c r="A1109">
        <f>front!A1109</f>
        <v>699.72</v>
      </c>
      <c r="B1109" s="1">
        <f t="shared" si="289"/>
        <v>0.45000000000004547</v>
      </c>
      <c r="C1109">
        <f>front!D1109-front!B1109</f>
        <v>48521.599999999999</v>
      </c>
      <c r="D1109" s="2">
        <f>front!E1109-front!C1109</f>
        <v>52970.400000000001</v>
      </c>
      <c r="E1109" s="2">
        <f>IF(front!F1109-front!C1109&gt;0,front!F1109-front!C1109,0)</f>
        <v>52970.400000000001</v>
      </c>
      <c r="F1109" s="2">
        <f>front!I1109-front!H1109</f>
        <v>5144.6000000000022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50851.371417068527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55769.514125808084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55769.514125808084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5133.8203215818585</v>
      </c>
      <c r="M1109" s="4"/>
      <c r="N1109" s="4"/>
      <c r="O1109" s="4">
        <f t="shared" si="284"/>
        <v>84752.285695114217</v>
      </c>
      <c r="P1109" s="4">
        <f t="shared" si="285"/>
        <v>11153.902825161616</v>
      </c>
      <c r="Q1109" s="4">
        <f t="shared" si="285"/>
        <v>11153.902825161616</v>
      </c>
      <c r="R1109" s="4">
        <f t="shared" si="286"/>
        <v>855.63672026364304</v>
      </c>
      <c r="S1109" s="4"/>
      <c r="T1109" s="4"/>
      <c r="U1109" s="4">
        <f t="shared" si="287"/>
        <v>1</v>
      </c>
      <c r="V1109" s="4"/>
      <c r="W1109" s="4"/>
      <c r="X1109">
        <f>IF(front!E1109&gt;$X$2,O1109,P1109)</f>
        <v>84752.285695114217</v>
      </c>
      <c r="Y1109">
        <f t="shared" si="281"/>
        <v>84484.477261897366</v>
      </c>
      <c r="Z1109">
        <f>SUMPRODUCT($B$7:$B$456,Y$7:Y$456,EXP(constants!$B$32+constants!$A$32*ABS($A$7:$A$456-$A1109)))</f>
        <v>1.1816470850045963E-6</v>
      </c>
      <c r="AA1109">
        <f t="shared" si="282"/>
        <v>84484.477260715721</v>
      </c>
      <c r="AB1109">
        <f t="shared" si="288"/>
        <v>84480.319651695972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1.8718821872486659E-5</v>
      </c>
      <c r="AL1109" s="17">
        <f t="shared" si="283"/>
        <v>2.2157612506276629E-10</v>
      </c>
      <c r="AQ1109">
        <f t="shared" si="290"/>
        <v>2.2157612506276629E-10</v>
      </c>
    </row>
    <row r="1110" spans="1:43" x14ac:dyDescent="0.2">
      <c r="A1110">
        <f>front!A1110</f>
        <v>700.17</v>
      </c>
      <c r="B1110" s="1">
        <f t="shared" si="289"/>
        <v>0.44999999999993179</v>
      </c>
      <c r="C1110">
        <f>front!D1110-front!B1110</f>
        <v>48541.799999999996</v>
      </c>
      <c r="D1110" s="2">
        <f>front!E1110-front!C1110</f>
        <v>52844.7</v>
      </c>
      <c r="E1110" s="2">
        <f>IF(front!F1110-front!C1110&gt;0,front!F1110-front!C1110,0)</f>
        <v>52844.7</v>
      </c>
      <c r="F1110" s="2">
        <f>front!I1110-front!H1110</f>
        <v>4462.2000000000007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50873.66865913372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55630.340914849621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55630.340914849621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4452.4525631286724</v>
      </c>
      <c r="M1110" s="4"/>
      <c r="N1110" s="4"/>
      <c r="O1110" s="4">
        <f t="shared" si="284"/>
        <v>84789.447765222867</v>
      </c>
      <c r="P1110" s="4">
        <f t="shared" si="285"/>
        <v>11126.068182969924</v>
      </c>
      <c r="Q1110" s="4">
        <f t="shared" si="285"/>
        <v>11126.068182969924</v>
      </c>
      <c r="R1110" s="4">
        <f t="shared" si="286"/>
        <v>742.07542718811214</v>
      </c>
      <c r="S1110" s="4"/>
      <c r="T1110" s="4"/>
      <c r="U1110" s="4">
        <f t="shared" si="287"/>
        <v>1</v>
      </c>
      <c r="V1110" s="4"/>
      <c r="W1110" s="4"/>
      <c r="X1110">
        <f>IF(front!E1110&gt;$X$2,O1110,P1110)</f>
        <v>84789.447765222867</v>
      </c>
      <c r="Y1110">
        <f t="shared" si="281"/>
        <v>84521.639332006016</v>
      </c>
      <c r="Z1110">
        <f>SUMPRODUCT($B$7:$B$456,Y$7:Y$456,EXP(constants!$B$32+constants!$A$32*ABS($A$7:$A$456-$A1110)))</f>
        <v>1.151785445791725E-6</v>
      </c>
      <c r="AA1110">
        <f t="shared" si="282"/>
        <v>84521.639330854232</v>
      </c>
      <c r="AB1110">
        <f t="shared" si="288"/>
        <v>84517.481721834483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1.8736357072058968E-5</v>
      </c>
      <c r="AL1110" s="17">
        <f t="shared" si="283"/>
        <v>2.2168617297098862E-10</v>
      </c>
      <c r="AQ1110">
        <f t="shared" si="290"/>
        <v>2.2168617297098862E-10</v>
      </c>
    </row>
    <row r="1111" spans="1:43" x14ac:dyDescent="0.2">
      <c r="A1111">
        <f>front!A1111</f>
        <v>700.62</v>
      </c>
      <c r="B1111" s="1">
        <f t="shared" si="289"/>
        <v>0.45000000000004547</v>
      </c>
      <c r="C1111">
        <f>front!D1111-front!B1111</f>
        <v>48558.130000000005</v>
      </c>
      <c r="D1111" s="2">
        <f>front!E1111-front!C1111</f>
        <v>52304.3</v>
      </c>
      <c r="E1111" s="2">
        <f>IF(front!F1111-front!C1111&gt;0,front!F1111-front!C1111,0)</f>
        <v>52304.3</v>
      </c>
      <c r="F1111" s="2">
        <f>front!I1111-front!H1111</f>
        <v>4347.6000000000004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50891.694370895522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55032.191414718596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55032.191414718596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4338.0531591554363</v>
      </c>
      <c r="M1111" s="4"/>
      <c r="N1111" s="4"/>
      <c r="O1111" s="4">
        <f t="shared" si="284"/>
        <v>84819.490618159194</v>
      </c>
      <c r="P1111" s="4">
        <f t="shared" si="285"/>
        <v>11006.43828294372</v>
      </c>
      <c r="Q1111" s="4">
        <f t="shared" si="285"/>
        <v>11006.43828294372</v>
      </c>
      <c r="R1111" s="4">
        <f t="shared" si="286"/>
        <v>723.00885985923946</v>
      </c>
      <c r="S1111" s="4"/>
      <c r="T1111" s="4"/>
      <c r="U1111" s="4">
        <f t="shared" si="287"/>
        <v>1</v>
      </c>
      <c r="V1111" s="4"/>
      <c r="W1111" s="4"/>
      <c r="X1111">
        <f>IF(front!E1111&gt;$X$2,O1111,P1111)</f>
        <v>84819.490618159194</v>
      </c>
      <c r="Y1111">
        <f t="shared" si="281"/>
        <v>84551.682184942343</v>
      </c>
      <c r="Z1111">
        <f>SUMPRODUCT($B$7:$B$456,Y$7:Y$456,EXP(constants!$B$32+constants!$A$32*ABS($A$7:$A$456-$A1111)))</f>
        <v>1.1226784460205173E-6</v>
      </c>
      <c r="AA1111">
        <f t="shared" si="282"/>
        <v>84551.682183819663</v>
      </c>
      <c r="AB1111">
        <f t="shared" si="288"/>
        <v>84547.524574799914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1.8753850677047695E-5</v>
      </c>
      <c r="AL1111" s="17">
        <f t="shared" si="283"/>
        <v>2.2181430824099415E-10</v>
      </c>
      <c r="AQ1111">
        <f t="shared" si="290"/>
        <v>2.2181430824099415E-10</v>
      </c>
    </row>
    <row r="1112" spans="1:43" x14ac:dyDescent="0.2">
      <c r="A1112">
        <f>front!A1112</f>
        <v>701.07</v>
      </c>
      <c r="B1112" s="1">
        <f t="shared" si="289"/>
        <v>0.45000000000004547</v>
      </c>
      <c r="C1112">
        <f>front!D1112-front!B1112</f>
        <v>48512.07</v>
      </c>
      <c r="D1112" s="2">
        <f>front!E1112-front!C1112</f>
        <v>52135.1</v>
      </c>
      <c r="E1112" s="2">
        <f>IF(front!F1112-front!C1112&gt;0,front!F1112-front!C1112,0)</f>
        <v>52135.1</v>
      </c>
      <c r="F1112" s="2">
        <f>front!I1112-front!H1112</f>
        <v>4428.7999999999993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50840.852103340891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54844.962829683922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54844.962829683922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4419.1103212007656</v>
      </c>
      <c r="M1112" s="4"/>
      <c r="N1112" s="4"/>
      <c r="O1112" s="4">
        <f t="shared" si="284"/>
        <v>84734.753505568151</v>
      </c>
      <c r="P1112" s="4">
        <f t="shared" si="285"/>
        <v>10968.992565936784</v>
      </c>
      <c r="Q1112" s="4">
        <f t="shared" si="285"/>
        <v>10968.992565936784</v>
      </c>
      <c r="R1112" s="4">
        <f t="shared" si="286"/>
        <v>736.51838686679423</v>
      </c>
      <c r="S1112" s="4"/>
      <c r="T1112" s="4"/>
      <c r="U1112" s="4">
        <f t="shared" si="287"/>
        <v>1</v>
      </c>
      <c r="V1112" s="4"/>
      <c r="W1112" s="4"/>
      <c r="X1112">
        <f>IF(front!E1112&gt;$X$2,O1112,P1112)</f>
        <v>84734.753505568151</v>
      </c>
      <c r="Y1112">
        <f t="shared" si="281"/>
        <v>84466.9450723513</v>
      </c>
      <c r="Z1112">
        <f>SUMPRODUCT($B$7:$B$456,Y$7:Y$456,EXP(constants!$B$32+constants!$A$32*ABS($A$7:$A$456-$A1112)))</f>
        <v>1.0943070150471069E-6</v>
      </c>
      <c r="AA1112">
        <f t="shared" si="282"/>
        <v>84466.945071256996</v>
      </c>
      <c r="AB1112">
        <f t="shared" si="288"/>
        <v>84462.787462237247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1.8771302708995898E-5</v>
      </c>
      <c r="AL1112" s="17">
        <f t="shared" si="283"/>
        <v>2.222434668923095E-10</v>
      </c>
      <c r="AQ1112">
        <f t="shared" si="290"/>
        <v>2.222434668923095E-10</v>
      </c>
    </row>
    <row r="1113" spans="1:43" x14ac:dyDescent="0.2">
      <c r="A1113">
        <f>front!A1113</f>
        <v>701.52</v>
      </c>
      <c r="B1113" s="1">
        <f t="shared" si="289"/>
        <v>0.44999999999993179</v>
      </c>
      <c r="C1113">
        <f>front!D1113-front!B1113</f>
        <v>48391.87</v>
      </c>
      <c r="D1113" s="2">
        <f>front!E1113-front!C1113</f>
        <v>50279.8</v>
      </c>
      <c r="E1113" s="2">
        <f>IF(front!F1113-front!C1113&gt;0,front!F1113-front!C1113,0)</f>
        <v>50279.8</v>
      </c>
      <c r="F1113" s="2">
        <f>front!I1113-front!H1113</f>
        <v>4502.2000000000007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50708.18118433631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52793.352200956651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52793.352200956651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4492.3841790061315</v>
      </c>
      <c r="M1113" s="4"/>
      <c r="N1113" s="4"/>
      <c r="O1113" s="4">
        <f t="shared" si="284"/>
        <v>84513.635307227189</v>
      </c>
      <c r="P1113" s="4">
        <f t="shared" si="285"/>
        <v>10558.67044019133</v>
      </c>
      <c r="Q1113" s="4">
        <f t="shared" si="285"/>
        <v>10558.67044019133</v>
      </c>
      <c r="R1113" s="4">
        <f t="shared" si="286"/>
        <v>748.73069650102184</v>
      </c>
      <c r="S1113" s="4"/>
      <c r="T1113" s="4"/>
      <c r="U1113" s="4">
        <f t="shared" si="287"/>
        <v>1</v>
      </c>
      <c r="V1113" s="4"/>
      <c r="W1113" s="4"/>
      <c r="X1113">
        <f>IF(front!E1113&gt;$X$2,O1113,P1113)</f>
        <v>84513.635307227189</v>
      </c>
      <c r="Y1113">
        <f t="shared" si="281"/>
        <v>84245.826874010338</v>
      </c>
      <c r="Z1113">
        <f>SUMPRODUCT($B$7:$B$456,Y$7:Y$456,EXP(constants!$B$32+constants!$A$32*ABS($A$7:$A$456-$A1113)))</f>
        <v>1.0666525641656707E-6</v>
      </c>
      <c r="AA1113">
        <f t="shared" si="282"/>
        <v>84245.826872943682</v>
      </c>
      <c r="AB1113">
        <f t="shared" si="288"/>
        <v>84241.669263923934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1.8788713189531829E-5</v>
      </c>
      <c r="AL1113" s="17">
        <f t="shared" si="283"/>
        <v>2.2303348632216621E-10</v>
      </c>
      <c r="AQ1113">
        <f t="shared" si="290"/>
        <v>2.2303348632216621E-10</v>
      </c>
    </row>
    <row r="1114" spans="1:43" x14ac:dyDescent="0.2">
      <c r="A1114">
        <f>front!A1114</f>
        <v>701.97</v>
      </c>
      <c r="B1114" s="1">
        <f t="shared" si="289"/>
        <v>0.45000000000004547</v>
      </c>
      <c r="C1114">
        <f>front!D1114-front!B1114</f>
        <v>48364.799999999996</v>
      </c>
      <c r="D1114" s="2">
        <f>front!E1114-front!C1114</f>
        <v>53337.2</v>
      </c>
      <c r="E1114" s="2">
        <f>IF(front!F1114-front!C1114&gt;0,front!F1114-front!C1114,0)</f>
        <v>53337.2</v>
      </c>
      <c r="F1114" s="2">
        <f>front!I1114-front!H1114</f>
        <v>5094.2999999999993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50678.304467684182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56175.728226491556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56175.728226491556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5083.5856272110668</v>
      </c>
      <c r="M1114" s="4"/>
      <c r="N1114" s="4"/>
      <c r="O1114" s="4">
        <f t="shared" si="284"/>
        <v>84463.840779473627</v>
      </c>
      <c r="P1114" s="4">
        <f t="shared" si="285"/>
        <v>11235.145645298311</v>
      </c>
      <c r="Q1114" s="4">
        <f t="shared" si="285"/>
        <v>11235.145645298311</v>
      </c>
      <c r="R1114" s="4">
        <f t="shared" si="286"/>
        <v>847.26427120184451</v>
      </c>
      <c r="S1114" s="4"/>
      <c r="T1114" s="4"/>
      <c r="U1114" s="4">
        <f t="shared" si="287"/>
        <v>1</v>
      </c>
      <c r="V1114" s="4"/>
      <c r="W1114" s="4"/>
      <c r="X1114">
        <f>IF(front!E1114&gt;$X$2,O1114,P1114)</f>
        <v>84463.840779473627</v>
      </c>
      <c r="Y1114">
        <f t="shared" si="281"/>
        <v>84196.032346256776</v>
      </c>
      <c r="Z1114">
        <f>SUMPRODUCT($B$7:$B$456,Y$7:Y$456,EXP(constants!$B$32+constants!$A$32*ABS($A$7:$A$456-$A1114)))</f>
        <v>1.0396969744292632E-6</v>
      </c>
      <c r="AA1114">
        <f t="shared" si="282"/>
        <v>84196.032345217085</v>
      </c>
      <c r="AB1114">
        <f t="shared" si="288"/>
        <v>84191.874736197336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1.880608214039458E-5</v>
      </c>
      <c r="AL1114" s="17">
        <f t="shared" si="283"/>
        <v>2.2337169945817964E-10</v>
      </c>
      <c r="AQ1114">
        <f t="shared" si="290"/>
        <v>2.2337169945817964E-10</v>
      </c>
    </row>
    <row r="1115" spans="1:43" x14ac:dyDescent="0.2">
      <c r="A1115">
        <f>front!A1115</f>
        <v>702.42</v>
      </c>
      <c r="B1115" s="1">
        <f t="shared" si="289"/>
        <v>0.44999999999993179</v>
      </c>
      <c r="C1115">
        <f>front!D1115-front!B1115</f>
        <v>48319.6</v>
      </c>
      <c r="D1115" s="2">
        <f>front!E1115-front!C1115</f>
        <v>51779.5</v>
      </c>
      <c r="E1115" s="2">
        <f>IF(front!F1115-front!C1115&gt;0,front!F1115-front!C1115,0)</f>
        <v>51779.5</v>
      </c>
      <c r="F1115" s="2">
        <f>front!I1115-front!H1115</f>
        <v>5722.2999999999993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50628.419488366082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54451.547211680656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54451.547211680656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5710.9192736990144</v>
      </c>
      <c r="M1115" s="4"/>
      <c r="N1115" s="4"/>
      <c r="O1115" s="4">
        <f t="shared" si="284"/>
        <v>84380.699147276799</v>
      </c>
      <c r="P1115" s="4">
        <f t="shared" si="285"/>
        <v>10890.309442336131</v>
      </c>
      <c r="Q1115" s="4">
        <f t="shared" si="285"/>
        <v>10890.309442336131</v>
      </c>
      <c r="R1115" s="4">
        <f t="shared" si="286"/>
        <v>951.8198789498357</v>
      </c>
      <c r="S1115" s="4"/>
      <c r="T1115" s="4"/>
      <c r="U1115" s="4">
        <f t="shared" si="287"/>
        <v>1</v>
      </c>
      <c r="V1115" s="4"/>
      <c r="W1115" s="4"/>
      <c r="X1115">
        <f>IF(front!E1115&gt;$X$2,O1115,P1115)</f>
        <v>84380.699147276799</v>
      </c>
      <c r="Y1115">
        <f t="shared" si="281"/>
        <v>84112.890714059948</v>
      </c>
      <c r="Z1115">
        <f>SUMPRODUCT($B$7:$B$456,Y$7:Y$456,EXP(constants!$B$32+constants!$A$32*ABS($A$7:$A$456-$A1115)))</f>
        <v>1.0134225847784812E-6</v>
      </c>
      <c r="AA1115">
        <f t="shared" si="282"/>
        <v>84112.890713046523</v>
      </c>
      <c r="AB1115">
        <f t="shared" si="288"/>
        <v>84108.733104026775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1.8823409583419331E-5</v>
      </c>
      <c r="AL1115" s="17">
        <f t="shared" si="283"/>
        <v>2.2379851519268864E-10</v>
      </c>
      <c r="AQ1115">
        <f t="shared" si="290"/>
        <v>2.2379851519268864E-10</v>
      </c>
    </row>
    <row r="1116" spans="1:43" x14ac:dyDescent="0.2">
      <c r="A1116">
        <f>front!A1116</f>
        <v>702.87</v>
      </c>
      <c r="B1116" s="1">
        <f t="shared" si="289"/>
        <v>0.45000000000004547</v>
      </c>
      <c r="C1116">
        <f>front!D1116-front!B1116</f>
        <v>48423</v>
      </c>
      <c r="D1116" s="2">
        <f>front!E1116-front!C1116</f>
        <v>53008.800000000003</v>
      </c>
      <c r="E1116" s="2">
        <f>IF(front!F1116-front!C1116&gt;0,front!F1116-front!C1116,0)</f>
        <v>53008.800000000003</v>
      </c>
      <c r="F1116" s="2">
        <f>front!I1116-front!H1116</f>
        <v>5762.2999999999993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50742.539695034247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55812.033341674389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55812.033341674389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5750.8887688640707</v>
      </c>
      <c r="M1116" s="4"/>
      <c r="N1116" s="4"/>
      <c r="O1116" s="4">
        <f t="shared" si="284"/>
        <v>84570.899491723758</v>
      </c>
      <c r="P1116" s="4">
        <f t="shared" si="285"/>
        <v>11162.406668334877</v>
      </c>
      <c r="Q1116" s="4">
        <f t="shared" si="285"/>
        <v>11162.406668334877</v>
      </c>
      <c r="R1116" s="4">
        <f t="shared" si="286"/>
        <v>958.48146147734519</v>
      </c>
      <c r="S1116" s="4"/>
      <c r="T1116" s="4"/>
      <c r="U1116" s="4">
        <f t="shared" si="287"/>
        <v>1</v>
      </c>
      <c r="V1116" s="4"/>
      <c r="W1116" s="4"/>
      <c r="X1116">
        <f>IF(front!E1116&gt;$X$2,O1116,P1116)</f>
        <v>84570.899491723758</v>
      </c>
      <c r="Y1116">
        <f t="shared" si="281"/>
        <v>84303.091058506907</v>
      </c>
      <c r="Z1116">
        <f>SUMPRODUCT($B$7:$B$456,Y$7:Y$456,EXP(constants!$B$32+constants!$A$32*ABS($A$7:$A$456-$A1116)))</f>
        <v>9.8781218047005842E-7</v>
      </c>
      <c r="AA1116">
        <f t="shared" si="282"/>
        <v>84303.091057519094</v>
      </c>
      <c r="AB1116">
        <f t="shared" si="288"/>
        <v>84298.933448499345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1.8840695540519459E-5</v>
      </c>
      <c r="AL1116" s="17">
        <f t="shared" si="283"/>
        <v>2.2349862293370276E-10</v>
      </c>
      <c r="AQ1116">
        <f t="shared" si="290"/>
        <v>2.2349862293370276E-10</v>
      </c>
    </row>
    <row r="1117" spans="1:43" x14ac:dyDescent="0.2">
      <c r="A1117">
        <f>front!A1117</f>
        <v>703.32</v>
      </c>
      <c r="B1117" s="1">
        <f t="shared" si="289"/>
        <v>0.45000000000004547</v>
      </c>
      <c r="C1117">
        <f>front!D1117-front!B1117</f>
        <v>48548.67</v>
      </c>
      <c r="D1117" s="2">
        <f>front!E1117-front!C1117</f>
        <v>52913.5</v>
      </c>
      <c r="E1117" s="2">
        <f>IF(front!F1117-front!C1117&gt;0,front!F1117-front!C1117,0)</f>
        <v>52913.5</v>
      </c>
      <c r="F1117" s="2">
        <f>front!I1117-front!H1117</f>
        <v>5384.8000000000011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50881.252012701902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55706.513250747885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55706.513250747885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5373.7357539592304</v>
      </c>
      <c r="M1117" s="4"/>
      <c r="N1117" s="4"/>
      <c r="O1117" s="4">
        <f t="shared" si="284"/>
        <v>84802.086687836505</v>
      </c>
      <c r="P1117" s="4">
        <f t="shared" si="285"/>
        <v>11141.302650149577</v>
      </c>
      <c r="Q1117" s="4">
        <f t="shared" si="285"/>
        <v>11141.302650149577</v>
      </c>
      <c r="R1117" s="4">
        <f t="shared" si="286"/>
        <v>895.62262565987169</v>
      </c>
      <c r="S1117" s="4"/>
      <c r="T1117" s="4"/>
      <c r="U1117" s="4">
        <f t="shared" si="287"/>
        <v>1</v>
      </c>
      <c r="V1117" s="4"/>
      <c r="W1117" s="4"/>
      <c r="X1117">
        <f>IF(front!E1117&gt;$X$2,O1117,P1117)</f>
        <v>84802.086687836505</v>
      </c>
      <c r="Y1117">
        <f t="shared" si="281"/>
        <v>84534.278254619654</v>
      </c>
      <c r="Z1117">
        <f>SUMPRODUCT($B$7:$B$456,Y$7:Y$456,EXP(constants!$B$32+constants!$A$32*ABS($A$7:$A$456-$A1117)))</f>
        <v>9.628489817979525E-7</v>
      </c>
      <c r="AA1117">
        <f t="shared" si="282"/>
        <v>84534.278253656812</v>
      </c>
      <c r="AB1117">
        <f t="shared" si="288"/>
        <v>84530.120644637063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1.8857940033682073E-5</v>
      </c>
      <c r="AL1117" s="17">
        <f t="shared" si="283"/>
        <v>2.2309136541943995E-10</v>
      </c>
      <c r="AQ1117">
        <f t="shared" si="290"/>
        <v>2.2309136541943995E-10</v>
      </c>
    </row>
    <row r="1118" spans="1:43" x14ac:dyDescent="0.2">
      <c r="A1118">
        <f>front!A1118</f>
        <v>703.76</v>
      </c>
      <c r="B1118" s="1">
        <f t="shared" si="289"/>
        <v>0.43999999999994088</v>
      </c>
      <c r="C1118">
        <f>front!D1118-front!B1118</f>
        <v>48737.4</v>
      </c>
      <c r="D1118" s="2">
        <f>front!E1118-front!C1118</f>
        <v>52587.7</v>
      </c>
      <c r="E1118" s="2">
        <f>IF(front!F1118-front!C1118&gt;0,front!F1118-front!C1118,0)</f>
        <v>52587.7</v>
      </c>
      <c r="F1118" s="2">
        <f>front!I1118-front!H1118</f>
        <v>4782.3999999999978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51089.595351885764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55345.843170063992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55345.843170063992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4772.1308863115646</v>
      </c>
      <c r="M1118" s="4"/>
      <c r="N1118" s="4"/>
      <c r="O1118" s="4">
        <f t="shared" si="284"/>
        <v>85149.325586476276</v>
      </c>
      <c r="P1118" s="4">
        <f t="shared" si="285"/>
        <v>11069.168634012798</v>
      </c>
      <c r="Q1118" s="4">
        <f t="shared" si="285"/>
        <v>11069.168634012798</v>
      </c>
      <c r="R1118" s="4">
        <f t="shared" si="286"/>
        <v>795.35514771859414</v>
      </c>
      <c r="S1118" s="4"/>
      <c r="T1118" s="4"/>
      <c r="U1118" s="4">
        <f t="shared" si="287"/>
        <v>1</v>
      </c>
      <c r="V1118" s="4"/>
      <c r="W1118" s="4"/>
      <c r="X1118">
        <f>IF(front!E1118&gt;$X$2,O1118,P1118)</f>
        <v>85149.325586476276</v>
      </c>
      <c r="Y1118">
        <f t="shared" si="281"/>
        <v>84881.517153259425</v>
      </c>
      <c r="Z1118">
        <f>SUMPRODUCT($B$7:$B$456,Y$7:Y$456,EXP(constants!$B$32+constants!$A$32*ABS($A$7:$A$456-$A1118)))</f>
        <v>9.3905061320987775E-7</v>
      </c>
      <c r="AA1118">
        <f t="shared" si="282"/>
        <v>84881.517152320375</v>
      </c>
      <c r="AB1118">
        <f t="shared" si="288"/>
        <v>84877.359543300627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1.8874761245043427E-5</v>
      </c>
      <c r="AL1118" s="17">
        <f t="shared" si="283"/>
        <v>2.2237686641765016E-10</v>
      </c>
      <c r="AQ1118">
        <f t="shared" si="290"/>
        <v>2.2237686641765016E-10</v>
      </c>
    </row>
    <row r="1119" spans="1:43" x14ac:dyDescent="0.2">
      <c r="A1119">
        <f>front!A1119</f>
        <v>704.21</v>
      </c>
      <c r="B1119" s="1">
        <f t="shared" si="289"/>
        <v>0.45000000000004547</v>
      </c>
      <c r="C1119">
        <f>front!D1119-front!B1119</f>
        <v>48862.93</v>
      </c>
      <c r="D1119" s="2">
        <f>front!E1119-front!C1119</f>
        <v>52766.5</v>
      </c>
      <c r="E1119" s="2">
        <f>IF(front!F1119-front!C1119&gt;0,front!F1119-front!C1119,0)</f>
        <v>52766.5</v>
      </c>
      <c r="F1119" s="2">
        <f>front!I1119-front!H1119</f>
        <v>4831.2000000000007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51228.187896994263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55543.767108862579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55543.767108862579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4820.8568648352339</v>
      </c>
      <c r="M1119" s="4"/>
      <c r="N1119" s="4"/>
      <c r="O1119" s="4">
        <f t="shared" si="284"/>
        <v>85380.313161657105</v>
      </c>
      <c r="P1119" s="4">
        <f t="shared" si="285"/>
        <v>11108.753421772515</v>
      </c>
      <c r="Q1119" s="4">
        <f t="shared" si="285"/>
        <v>11108.753421772515</v>
      </c>
      <c r="R1119" s="4">
        <f t="shared" si="286"/>
        <v>803.47614413920553</v>
      </c>
      <c r="S1119" s="4"/>
      <c r="T1119" s="4"/>
      <c r="U1119" s="4">
        <f t="shared" si="287"/>
        <v>1</v>
      </c>
      <c r="V1119" s="4"/>
      <c r="W1119" s="4"/>
      <c r="X1119">
        <f>IF(front!E1119&gt;$X$2,O1119,P1119)</f>
        <v>85380.313161657105</v>
      </c>
      <c r="Y1119">
        <f t="shared" si="281"/>
        <v>85112.504728440254</v>
      </c>
      <c r="Z1119">
        <f>SUMPRODUCT($B$7:$B$456,Y$7:Y$456,EXP(constants!$B$32+constants!$A$32*ABS($A$7:$A$456-$A1119)))</f>
        <v>9.1531967783148869E-7</v>
      </c>
      <c r="AA1119">
        <f t="shared" si="282"/>
        <v>85112.504727524938</v>
      </c>
      <c r="AB1119">
        <f t="shared" si="288"/>
        <v>85108.347118505189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1.8891923796830234E-5</v>
      </c>
      <c r="AL1119" s="17">
        <f t="shared" si="283"/>
        <v>2.2197498173152212E-10</v>
      </c>
      <c r="AQ1119">
        <f t="shared" si="290"/>
        <v>2.2197498173152212E-10</v>
      </c>
    </row>
    <row r="1120" spans="1:43" x14ac:dyDescent="0.2">
      <c r="A1120">
        <f>front!A1120</f>
        <v>704.66</v>
      </c>
      <c r="B1120" s="1">
        <f t="shared" si="289"/>
        <v>0.44999999999993179</v>
      </c>
      <c r="C1120">
        <f>front!D1120-front!B1120</f>
        <v>48939.270000000004</v>
      </c>
      <c r="D1120" s="2">
        <f>front!E1120-front!C1120</f>
        <v>52935.3</v>
      </c>
      <c r="E1120" s="2">
        <f>IF(front!F1120-front!C1120&gt;0,front!F1120-front!C1120,0)</f>
        <v>52935.3</v>
      </c>
      <c r="F1120" s="2">
        <f>front!I1120-front!H1120</f>
        <v>4695.8999999999996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51312.478293853244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55730.650268824618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55730.650268824618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4685.7658051963499</v>
      </c>
      <c r="M1120" s="4"/>
      <c r="N1120" s="4"/>
      <c r="O1120" s="4">
        <f t="shared" si="284"/>
        <v>85520.797156422079</v>
      </c>
      <c r="P1120" s="4">
        <f t="shared" si="285"/>
        <v>11146.130053764922</v>
      </c>
      <c r="Q1120" s="4">
        <f t="shared" si="285"/>
        <v>11146.130053764922</v>
      </c>
      <c r="R1120" s="4">
        <f t="shared" si="286"/>
        <v>780.96096753272491</v>
      </c>
      <c r="S1120" s="4"/>
      <c r="T1120" s="4"/>
      <c r="U1120" s="4">
        <f t="shared" si="287"/>
        <v>1</v>
      </c>
      <c r="V1120" s="4"/>
      <c r="W1120" s="4"/>
      <c r="X1120">
        <f>IF(front!E1120&gt;$X$2,O1120,P1120)</f>
        <v>85520.797156422079</v>
      </c>
      <c r="Y1120">
        <f t="shared" si="281"/>
        <v>85252.988723205228</v>
      </c>
      <c r="Z1120">
        <f>SUMPRODUCT($B$7:$B$456,Y$7:Y$456,EXP(constants!$B$32+constants!$A$32*ABS($A$7:$A$456-$A1120)))</f>
        <v>8.9218845165515684E-7</v>
      </c>
      <c r="AA1120">
        <f t="shared" si="282"/>
        <v>85252.988722313035</v>
      </c>
      <c r="AB1120">
        <f t="shared" si="288"/>
        <v>85248.831113293287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1.8909044950610147E-5</v>
      </c>
      <c r="AL1120" s="17">
        <f t="shared" si="283"/>
        <v>2.2181002019230692E-10</v>
      </c>
      <c r="AQ1120">
        <f t="shared" si="290"/>
        <v>2.2181002019230692E-10</v>
      </c>
    </row>
    <row r="1121" spans="1:43" x14ac:dyDescent="0.2">
      <c r="A1121">
        <f>front!A1121</f>
        <v>705.11</v>
      </c>
      <c r="B1121" s="1">
        <f t="shared" si="289"/>
        <v>0.45000000000004547</v>
      </c>
      <c r="C1121">
        <f>front!D1121-front!B1121</f>
        <v>48937.799999999996</v>
      </c>
      <c r="D1121" s="2">
        <f>front!E1121-front!C1121</f>
        <v>52004.7</v>
      </c>
      <c r="E1121" s="2">
        <f>IF(front!F1121-front!C1121&gt;0,front!F1121-front!C1121,0)</f>
        <v>52004.7</v>
      </c>
      <c r="F1121" s="2">
        <f>front!I1121-front!H1121</f>
        <v>4291.8999999999996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51310.855155350546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54700.684293352511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54700.684293352511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4282.4530564869028</v>
      </c>
      <c r="M1121" s="4"/>
      <c r="N1121" s="4"/>
      <c r="O1121" s="4">
        <f t="shared" si="284"/>
        <v>85518.091925584245</v>
      </c>
      <c r="P1121" s="4">
        <f t="shared" si="285"/>
        <v>10940.136858670503</v>
      </c>
      <c r="Q1121" s="4">
        <f t="shared" si="285"/>
        <v>10940.136858670503</v>
      </c>
      <c r="R1121" s="4">
        <f t="shared" si="286"/>
        <v>713.74217608115043</v>
      </c>
      <c r="S1121" s="4"/>
      <c r="T1121" s="4"/>
      <c r="U1121" s="4">
        <f t="shared" si="287"/>
        <v>1</v>
      </c>
      <c r="V1121" s="4"/>
      <c r="W1121" s="4"/>
      <c r="X1121">
        <f>IF(front!E1121&gt;$X$2,O1121,P1121)</f>
        <v>85518.091925584245</v>
      </c>
      <c r="Y1121">
        <f t="shared" si="281"/>
        <v>85250.283492367395</v>
      </c>
      <c r="Z1121">
        <f>SUMPRODUCT($B$7:$B$456,Y$7:Y$456,EXP(constants!$B$32+constants!$A$32*ABS($A$7:$A$456-$A1121)))</f>
        <v>8.6964177930998689E-7</v>
      </c>
      <c r="AA1121">
        <f t="shared" si="282"/>
        <v>85250.283491497757</v>
      </c>
      <c r="AB1121">
        <f t="shared" si="288"/>
        <v>85246.125882478009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1.8926124728631738E-5</v>
      </c>
      <c r="AL1121" s="17">
        <f t="shared" si="283"/>
        <v>2.220174175976474E-10</v>
      </c>
      <c r="AQ1121">
        <f t="shared" si="290"/>
        <v>2.220174175976474E-10</v>
      </c>
    </row>
    <row r="1122" spans="1:43" x14ac:dyDescent="0.2">
      <c r="A1122">
        <f>front!A1122</f>
        <v>705.56</v>
      </c>
      <c r="B1122" s="1">
        <f t="shared" si="289"/>
        <v>0.44999999999993179</v>
      </c>
      <c r="C1122">
        <f>front!D1122-front!B1122</f>
        <v>48669.54</v>
      </c>
      <c r="D1122" s="2">
        <f>front!E1122-front!C1122</f>
        <v>52078.3</v>
      </c>
      <c r="E1122" s="2">
        <f>IF(front!F1122-front!C1122&gt;0,front!F1122-front!C1122,0)</f>
        <v>52078.3</v>
      </c>
      <c r="F1122" s="2">
        <f>front!I1122-front!H1122</f>
        <v>4077.1999999999989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51014.67954917359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54782.115916767252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54782.115916767252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4068.1516717194072</v>
      </c>
      <c r="M1122" s="4"/>
      <c r="N1122" s="4"/>
      <c r="O1122" s="4">
        <f t="shared" si="284"/>
        <v>85024.465915289329</v>
      </c>
      <c r="P1122" s="4">
        <f t="shared" si="285"/>
        <v>10956.42318335345</v>
      </c>
      <c r="Q1122" s="4">
        <f t="shared" si="285"/>
        <v>10956.42318335345</v>
      </c>
      <c r="R1122" s="4">
        <f t="shared" si="286"/>
        <v>678.0252786199012</v>
      </c>
      <c r="S1122" s="4"/>
      <c r="T1122" s="4"/>
      <c r="U1122" s="4">
        <f t="shared" si="287"/>
        <v>1</v>
      </c>
      <c r="V1122" s="4"/>
      <c r="W1122" s="4"/>
      <c r="X1122">
        <f>IF(front!E1122&gt;$X$2,O1122,P1122)</f>
        <v>85024.465915289329</v>
      </c>
      <c r="Y1122">
        <f t="shared" si="281"/>
        <v>84756.657482072478</v>
      </c>
      <c r="Z1122">
        <f>SUMPRODUCT($B$7:$B$456,Y$7:Y$456,EXP(constants!$B$32+constants!$A$32*ABS($A$7:$A$456-$A1122)))</f>
        <v>8.4766488841951144E-7</v>
      </c>
      <c r="AA1122">
        <f t="shared" si="282"/>
        <v>84756.657481224815</v>
      </c>
      <c r="AB1122">
        <f t="shared" si="288"/>
        <v>84752.499872205066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1.8943163153205879E-5</v>
      </c>
      <c r="AL1122" s="17">
        <f t="shared" si="283"/>
        <v>2.2351155637614847E-10</v>
      </c>
      <c r="AQ1122">
        <f t="shared" si="290"/>
        <v>2.2351155637614847E-10</v>
      </c>
    </row>
    <row r="1123" spans="1:43" x14ac:dyDescent="0.2">
      <c r="A1123">
        <f>front!A1123</f>
        <v>706.01</v>
      </c>
      <c r="B1123" s="1">
        <f t="shared" si="289"/>
        <v>0.45000000000004547</v>
      </c>
      <c r="C1123">
        <f>front!D1123-front!B1123</f>
        <v>48654.2</v>
      </c>
      <c r="D1123" s="2">
        <f>front!E1123-front!C1123</f>
        <v>52130.7</v>
      </c>
      <c r="E1123" s="2">
        <f>IF(front!F1123-front!C1123&gt;0,front!F1123-front!C1123,0)</f>
        <v>52130.7</v>
      </c>
      <c r="F1123" s="2">
        <f>front!I1123-front!H1123</f>
        <v>4752.1000000000022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50997.745116406957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54840.094314262446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54840.094314262446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4741.8776140740556</v>
      </c>
      <c r="M1123" s="4"/>
      <c r="N1123" s="4"/>
      <c r="O1123" s="4">
        <f t="shared" si="284"/>
        <v>84996.241860678259</v>
      </c>
      <c r="P1123" s="4">
        <f t="shared" si="285"/>
        <v>10968.018862852488</v>
      </c>
      <c r="Q1123" s="4">
        <f t="shared" si="285"/>
        <v>10968.018862852488</v>
      </c>
      <c r="R1123" s="4">
        <f t="shared" si="286"/>
        <v>790.31293567900934</v>
      </c>
      <c r="S1123" s="4"/>
      <c r="T1123" s="4"/>
      <c r="U1123" s="4">
        <f t="shared" si="287"/>
        <v>1</v>
      </c>
      <c r="V1123" s="4"/>
      <c r="W1123" s="4"/>
      <c r="X1123">
        <f>IF(front!E1123&gt;$X$2,O1123,P1123)</f>
        <v>84996.241860678259</v>
      </c>
      <c r="Y1123">
        <f t="shared" si="281"/>
        <v>84728.433427461408</v>
      </c>
      <c r="Z1123">
        <f>SUMPRODUCT($B$7:$B$456,Y$7:Y$456,EXP(constants!$B$32+constants!$A$32*ABS($A$7:$A$456-$A1123)))</f>
        <v>8.2624337992291222E-7</v>
      </c>
      <c r="AA1123">
        <f t="shared" si="282"/>
        <v>84728.433426635165</v>
      </c>
      <c r="AB1123">
        <f t="shared" si="288"/>
        <v>84724.275817615417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1.8960160246666944E-5</v>
      </c>
      <c r="AL1123" s="17">
        <f t="shared" si="283"/>
        <v>2.2378663097082323E-10</v>
      </c>
      <c r="AQ1123">
        <f t="shared" si="290"/>
        <v>2.2378663097082323E-10</v>
      </c>
    </row>
    <row r="1124" spans="1:43" x14ac:dyDescent="0.2">
      <c r="A1124">
        <f>front!A1124</f>
        <v>706.46</v>
      </c>
      <c r="B1124" s="1">
        <f t="shared" si="289"/>
        <v>0.45000000000004547</v>
      </c>
      <c r="C1124">
        <f>front!D1124-front!B1124</f>
        <v>48640.799999999996</v>
      </c>
      <c r="D1124" s="2">
        <f>front!E1124-front!C1124</f>
        <v>53297.5</v>
      </c>
      <c r="E1124" s="2">
        <f>IF(front!F1124-front!C1124&gt;0,front!F1124-front!C1124,0)</f>
        <v>53297.5</v>
      </c>
      <c r="F1124" s="2">
        <f>front!I1124-front!H1124</f>
        <v>6555.7000000000007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50982.952495552971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56131.75480997203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56131.75480997203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6544.0367315996737</v>
      </c>
      <c r="M1124" s="4"/>
      <c r="N1124" s="4"/>
      <c r="O1124" s="4">
        <f t="shared" si="284"/>
        <v>84971.587492588282</v>
      </c>
      <c r="P1124" s="4">
        <f t="shared" si="285"/>
        <v>11226.350961994407</v>
      </c>
      <c r="Q1124" s="4">
        <f t="shared" si="285"/>
        <v>11226.350961994407</v>
      </c>
      <c r="R1124" s="4">
        <f t="shared" si="286"/>
        <v>1090.6727885999455</v>
      </c>
      <c r="S1124" s="4"/>
      <c r="T1124" s="4"/>
      <c r="U1124" s="4">
        <f t="shared" si="287"/>
        <v>1</v>
      </c>
      <c r="V1124" s="4"/>
      <c r="W1124" s="4"/>
      <c r="X1124">
        <f>IF(front!E1124&gt;$X$2,O1124,P1124)</f>
        <v>84971.587492588282</v>
      </c>
      <c r="Y1124">
        <f t="shared" si="281"/>
        <v>84703.779059371431</v>
      </c>
      <c r="Z1124">
        <f>SUMPRODUCT($B$7:$B$456,Y$7:Y$456,EXP(constants!$B$32+constants!$A$32*ABS($A$7:$A$456-$A1124)))</f>
        <v>8.0536321864092371E-7</v>
      </c>
      <c r="AA1124">
        <f t="shared" si="282"/>
        <v>84703.77905856607</v>
      </c>
      <c r="AB1124">
        <f t="shared" si="288"/>
        <v>84699.621449546321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1.8977116031408702E-5</v>
      </c>
      <c r="AL1124" s="17">
        <f t="shared" si="283"/>
        <v>2.2405195804461709E-10</v>
      </c>
      <c r="AQ1124">
        <f t="shared" si="290"/>
        <v>2.2405195804461709E-10</v>
      </c>
    </row>
    <row r="1125" spans="1:43" x14ac:dyDescent="0.2">
      <c r="A1125">
        <f>front!A1125</f>
        <v>706.91</v>
      </c>
      <c r="B1125" s="1">
        <f t="shared" si="289"/>
        <v>0.44999999999993179</v>
      </c>
      <c r="C1125">
        <f>front!D1125-front!B1125</f>
        <v>48686.200000000004</v>
      </c>
      <c r="D1125" s="2">
        <f>front!E1125-front!C1125</f>
        <v>52338.8</v>
      </c>
      <c r="E1125" s="2">
        <f>IF(front!F1125-front!C1125&gt;0,front!F1125-front!C1125,0)</f>
        <v>52338.8</v>
      </c>
      <c r="F1125" s="2">
        <f>front!I1125-front!H1125</f>
        <v>8442.4000000000015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51033.071415648039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55070.370392282151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55070.370392282151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8433.6680143449685</v>
      </c>
      <c r="M1125" s="4"/>
      <c r="N1125" s="4"/>
      <c r="O1125" s="4">
        <f t="shared" si="284"/>
        <v>85055.119026080065</v>
      </c>
      <c r="P1125" s="4">
        <f t="shared" si="285"/>
        <v>11014.07407845643</v>
      </c>
      <c r="Q1125" s="4">
        <f t="shared" si="285"/>
        <v>11014.07407845643</v>
      </c>
      <c r="R1125" s="4">
        <f t="shared" si="286"/>
        <v>1405.6113357241613</v>
      </c>
      <c r="S1125" s="4"/>
      <c r="T1125" s="4"/>
      <c r="U1125" s="4">
        <f t="shared" si="287"/>
        <v>1</v>
      </c>
      <c r="V1125" s="4"/>
      <c r="W1125" s="4"/>
      <c r="X1125">
        <f>IF(front!E1125&gt;$X$2,O1125,P1125)</f>
        <v>85055.119026080065</v>
      </c>
      <c r="Y1125">
        <f t="shared" si="281"/>
        <v>84787.310592863214</v>
      </c>
      <c r="Z1125">
        <f>SUMPRODUCT($B$7:$B$456,Y$7:Y$456,EXP(constants!$B$32+constants!$A$32*ABS($A$7:$A$456-$A1125)))</f>
        <v>7.8501072408009781E-7</v>
      </c>
      <c r="AA1125">
        <f t="shared" si="282"/>
        <v>84787.310592078196</v>
      </c>
      <c r="AB1125">
        <f t="shared" si="288"/>
        <v>84783.152983058448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1.8994030529841518E-5</v>
      </c>
      <c r="AL1125" s="17">
        <f t="shared" si="283"/>
        <v>2.2403071673492663E-10</v>
      </c>
      <c r="AQ1125">
        <f t="shared" si="290"/>
        <v>2.2403071673492663E-10</v>
      </c>
    </row>
    <row r="1126" spans="1:43" x14ac:dyDescent="0.2">
      <c r="A1126">
        <f>front!A1126</f>
        <v>707.36</v>
      </c>
      <c r="B1126" s="1">
        <f t="shared" si="289"/>
        <v>0.45000000000004547</v>
      </c>
      <c r="C1126">
        <f>front!D1126-front!B1126</f>
        <v>48798.060000000005</v>
      </c>
      <c r="D1126" s="2">
        <f>front!E1126-front!C1126</f>
        <v>52707.7</v>
      </c>
      <c r="E1126" s="2">
        <f>IF(front!F1126-front!C1126&gt;0,front!F1126-front!C1126,0)</f>
        <v>52707.7</v>
      </c>
      <c r="F1126" s="2">
        <f>front!I1126-front!H1126</f>
        <v>9398.2999999999993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51156.565899563233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55478.674656746225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55478.674656746225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9393.532632366072</v>
      </c>
      <c r="M1126" s="4"/>
      <c r="N1126" s="4"/>
      <c r="O1126" s="4">
        <f t="shared" si="284"/>
        <v>85260.943165938719</v>
      </c>
      <c r="P1126" s="4">
        <f t="shared" si="285"/>
        <v>11095.734931349245</v>
      </c>
      <c r="Q1126" s="4">
        <f t="shared" si="285"/>
        <v>11095.734931349245</v>
      </c>
      <c r="R1126" s="4">
        <f t="shared" si="286"/>
        <v>1565.5887720610122</v>
      </c>
      <c r="S1126" s="4"/>
      <c r="T1126" s="4"/>
      <c r="U1126" s="4">
        <f t="shared" si="287"/>
        <v>1</v>
      </c>
      <c r="V1126" s="4"/>
      <c r="W1126" s="4"/>
      <c r="X1126">
        <f>IF(front!E1126&gt;$X$2,O1126,P1126)</f>
        <v>85260.943165938719</v>
      </c>
      <c r="Y1126">
        <f t="shared" si="281"/>
        <v>84993.134732721868</v>
      </c>
      <c r="Z1126">
        <f>SUMPRODUCT($B$7:$B$456,Y$7:Y$456,EXP(constants!$B$32+constants!$A$32*ABS($A$7:$A$456-$A1126)))</f>
        <v>7.6517256146944915E-7</v>
      </c>
      <c r="AA1126">
        <f t="shared" si="282"/>
        <v>84993.134731956699</v>
      </c>
      <c r="AB1126">
        <f t="shared" si="288"/>
        <v>84988.977122936951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1.9010903764401074E-5</v>
      </c>
      <c r="AL1126" s="17">
        <f t="shared" si="283"/>
        <v>2.2368669923985218E-10</v>
      </c>
      <c r="AQ1126">
        <f t="shared" si="290"/>
        <v>2.2368669923985218E-10</v>
      </c>
    </row>
    <row r="1127" spans="1:43" x14ac:dyDescent="0.2">
      <c r="A1127">
        <f>front!A1127</f>
        <v>707.8</v>
      </c>
      <c r="B1127" s="1">
        <f t="shared" si="289"/>
        <v>0.43999999999994088</v>
      </c>
      <c r="C1127">
        <f>front!D1127-front!B1127</f>
        <v>49032.07</v>
      </c>
      <c r="D1127" s="2">
        <f>front!E1127-front!C1127</f>
        <v>52812.6</v>
      </c>
      <c r="E1127" s="2">
        <f>IF(front!F1127-front!C1127&gt;0,front!F1127-front!C1127,0)</f>
        <v>52812.6</v>
      </c>
      <c r="F1127" s="2">
        <f>front!I1127-front!H1127</f>
        <v>8764.1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51414.949428565364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55594.802847994295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55594.802847994295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8756.4906155038152</v>
      </c>
      <c r="M1127" s="4"/>
      <c r="N1127" s="4"/>
      <c r="O1127" s="4">
        <f t="shared" si="284"/>
        <v>85691.582380942273</v>
      </c>
      <c r="P1127" s="4">
        <f t="shared" si="285"/>
        <v>11118.960569598859</v>
      </c>
      <c r="Q1127" s="4">
        <f t="shared" si="285"/>
        <v>11118.960569598859</v>
      </c>
      <c r="R1127" s="4">
        <f t="shared" si="286"/>
        <v>1459.4151025839694</v>
      </c>
      <c r="S1127" s="4"/>
      <c r="T1127" s="4"/>
      <c r="U1127" s="4">
        <f t="shared" si="287"/>
        <v>1</v>
      </c>
      <c r="V1127" s="4"/>
      <c r="W1127" s="4"/>
      <c r="X1127">
        <f>IF(front!E1127&gt;$X$2,O1127,P1127)</f>
        <v>85691.582380942273</v>
      </c>
      <c r="Y1127">
        <f t="shared" si="281"/>
        <v>85423.773947725422</v>
      </c>
      <c r="Z1127">
        <f>SUMPRODUCT($B$7:$B$456,Y$7:Y$456,EXP(constants!$B$32+constants!$A$32*ABS($A$7:$A$456-$A1127)))</f>
        <v>7.4626008506289188E-7</v>
      </c>
      <c r="AA1127">
        <f t="shared" si="282"/>
        <v>85423.773946979156</v>
      </c>
      <c r="AB1127">
        <f t="shared" si="288"/>
        <v>85419.616337959407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1.902736216114632E-5</v>
      </c>
      <c r="AL1127" s="17">
        <f t="shared" si="283"/>
        <v>2.2275166966174724E-10</v>
      </c>
      <c r="AQ1127">
        <f t="shared" si="290"/>
        <v>2.2275166966174724E-10</v>
      </c>
    </row>
    <row r="1128" spans="1:43" x14ac:dyDescent="0.2">
      <c r="A1128">
        <f>front!A1128</f>
        <v>708.25</v>
      </c>
      <c r="B1128" s="1">
        <f t="shared" si="289"/>
        <v>0.45000000000004547</v>
      </c>
      <c r="C1128">
        <f>front!D1128-front!B1128</f>
        <v>49147.86</v>
      </c>
      <c r="D1128" s="2">
        <f>front!E1128-front!C1128</f>
        <v>52565.9</v>
      </c>
      <c r="E1128" s="2">
        <f>IF(front!F1128-front!C1128&gt;0,front!F1128-front!C1128,0)</f>
        <v>52565.9</v>
      </c>
      <c r="F1128" s="2">
        <f>front!I1128-front!H1128</f>
        <v>7595.2999999999993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51542.81631393588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55321.713560745236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55321.713560745236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7584.5399951062045</v>
      </c>
      <c r="M1128" s="4"/>
      <c r="N1128" s="4"/>
      <c r="O1128" s="4">
        <f t="shared" si="284"/>
        <v>85904.69385655981</v>
      </c>
      <c r="P1128" s="4">
        <f t="shared" si="285"/>
        <v>11064.342712149048</v>
      </c>
      <c r="Q1128" s="4">
        <f t="shared" si="285"/>
        <v>11064.342712149048</v>
      </c>
      <c r="R1128" s="4">
        <f t="shared" si="286"/>
        <v>1264.0899991843673</v>
      </c>
      <c r="S1128" s="4"/>
      <c r="T1128" s="4"/>
      <c r="U1128" s="4">
        <f t="shared" si="287"/>
        <v>1</v>
      </c>
      <c r="V1128" s="4"/>
      <c r="W1128" s="4"/>
      <c r="X1128">
        <f>IF(front!E1128&gt;$X$2,O1128,P1128)</f>
        <v>85904.69385655981</v>
      </c>
      <c r="Y1128">
        <f t="shared" si="281"/>
        <v>85636.885423342959</v>
      </c>
      <c r="Z1128">
        <f>SUMPRODUCT($B$7:$B$456,Y$7:Y$456,EXP(constants!$B$32+constants!$A$32*ABS($A$7:$A$456-$A1128)))</f>
        <v>7.2740119758124249E-7</v>
      </c>
      <c r="AA1128">
        <f t="shared" si="282"/>
        <v>85636.885422615553</v>
      </c>
      <c r="AB1128">
        <f t="shared" si="288"/>
        <v>85632.727813595804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1.9044153851071124E-5</v>
      </c>
      <c r="AL1128" s="17">
        <f t="shared" si="283"/>
        <v>2.2239340421954311E-10</v>
      </c>
      <c r="AQ1128">
        <f t="shared" si="290"/>
        <v>2.2239340421954311E-10</v>
      </c>
    </row>
    <row r="1129" spans="1:43" x14ac:dyDescent="0.2">
      <c r="A1129">
        <f>front!A1129</f>
        <v>708.7</v>
      </c>
      <c r="B1129" s="1">
        <f t="shared" si="289"/>
        <v>0.45000000000004547</v>
      </c>
      <c r="C1129">
        <f>front!D1129-front!B1129</f>
        <v>49189.270000000004</v>
      </c>
      <c r="D1129" s="2">
        <f>front!E1129-front!C1129</f>
        <v>52181.2</v>
      </c>
      <c r="E1129" s="2">
        <f>IF(front!F1129-front!C1129&gt;0,front!F1129-front!C1129,0)</f>
        <v>52181.2</v>
      </c>
      <c r="F1129" s="2">
        <f>front!I1129-front!H1129</f>
        <v>6854.7000000000007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51588.547987411679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54895.972536931353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54895.972536931353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6843.1385120030018</v>
      </c>
      <c r="M1129" s="4"/>
      <c r="N1129" s="4"/>
      <c r="O1129" s="4">
        <f t="shared" si="284"/>
        <v>85980.913312352801</v>
      </c>
      <c r="P1129" s="4">
        <f t="shared" si="285"/>
        <v>10979.19450738627</v>
      </c>
      <c r="Q1129" s="4">
        <f t="shared" si="285"/>
        <v>10979.19450738627</v>
      </c>
      <c r="R1129" s="4">
        <f t="shared" si="286"/>
        <v>1140.5230853338337</v>
      </c>
      <c r="S1129" s="4"/>
      <c r="T1129" s="4"/>
      <c r="U1129" s="4">
        <f t="shared" si="287"/>
        <v>1</v>
      </c>
      <c r="V1129" s="4"/>
      <c r="W1129" s="4"/>
      <c r="X1129">
        <f>IF(front!E1129&gt;$X$2,O1129,P1129)</f>
        <v>85980.913312352801</v>
      </c>
      <c r="Y1129">
        <f t="shared" si="281"/>
        <v>85713.10487913595</v>
      </c>
      <c r="Z1129">
        <f>SUMPRODUCT($B$7:$B$456,Y$7:Y$456,EXP(constants!$B$32+constants!$A$32*ABS($A$7:$A$456-$A1129)))</f>
        <v>7.0901889680731753E-7</v>
      </c>
      <c r="AA1129">
        <f t="shared" si="282"/>
        <v>85713.104878426937</v>
      </c>
      <c r="AB1129">
        <f t="shared" si="288"/>
        <v>85708.947269407188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1.9060904344018339E-5</v>
      </c>
      <c r="AL1129" s="17">
        <f t="shared" si="283"/>
        <v>2.2239106827557438E-10</v>
      </c>
      <c r="AQ1129">
        <f t="shared" si="290"/>
        <v>2.2239106827557438E-10</v>
      </c>
    </row>
    <row r="1130" spans="1:43" x14ac:dyDescent="0.2">
      <c r="A1130">
        <f>front!A1130</f>
        <v>709.15</v>
      </c>
      <c r="B1130" s="1">
        <f t="shared" si="289"/>
        <v>0.44999999999993179</v>
      </c>
      <c r="C1130">
        <f>front!D1130-front!B1130</f>
        <v>49074.340000000004</v>
      </c>
      <c r="D1130" s="2">
        <f>front!E1130-front!C1130</f>
        <v>52553.4</v>
      </c>
      <c r="E1130" s="2">
        <f>IF(front!F1130-front!C1130&gt;0,front!F1130-front!C1130,0)</f>
        <v>52553.4</v>
      </c>
      <c r="F1130" s="2">
        <f>front!I1130-front!H1130</f>
        <v>6150.8000000000011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51461.626928287413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55307.877972486414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55307.877972486414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6139.1773074286948</v>
      </c>
      <c r="M1130" s="4"/>
      <c r="N1130" s="4"/>
      <c r="O1130" s="4">
        <f t="shared" si="284"/>
        <v>85769.37821381235</v>
      </c>
      <c r="P1130" s="4">
        <f t="shared" si="285"/>
        <v>11061.575594497283</v>
      </c>
      <c r="Q1130" s="4">
        <f t="shared" si="285"/>
        <v>11061.575594497283</v>
      </c>
      <c r="R1130" s="4">
        <f t="shared" si="286"/>
        <v>1023.1962179047825</v>
      </c>
      <c r="S1130" s="4"/>
      <c r="T1130" s="4"/>
      <c r="U1130" s="4">
        <f t="shared" si="287"/>
        <v>1</v>
      </c>
      <c r="V1130" s="4"/>
      <c r="W1130" s="4"/>
      <c r="X1130">
        <f>IF(front!E1130&gt;$X$2,O1130,P1130)</f>
        <v>85769.37821381235</v>
      </c>
      <c r="Y1130">
        <f t="shared" si="281"/>
        <v>85501.569780595499</v>
      </c>
      <c r="Z1130">
        <f>SUMPRODUCT($B$7:$B$456,Y$7:Y$456,EXP(constants!$B$32+constants!$A$32*ABS($A$7:$A$456-$A1130)))</f>
        <v>6.9110113882335376E-7</v>
      </c>
      <c r="AA1130">
        <f t="shared" si="282"/>
        <v>85501.569779904399</v>
      </c>
      <c r="AB1130">
        <f t="shared" si="288"/>
        <v>85497.412170884651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1.9077613662458668E-5</v>
      </c>
      <c r="AL1130" s="17">
        <f t="shared" si="283"/>
        <v>2.2313673803749784E-10</v>
      </c>
      <c r="AQ1130">
        <f t="shared" si="290"/>
        <v>2.2313673803749784E-10</v>
      </c>
    </row>
    <row r="1131" spans="1:43" x14ac:dyDescent="0.2">
      <c r="A1131">
        <f>front!A1131</f>
        <v>709.6</v>
      </c>
      <c r="B1131" s="1">
        <f t="shared" si="289"/>
        <v>0.45000000000004547</v>
      </c>
      <c r="C1131">
        <f>front!D1131-front!B1131</f>
        <v>48980.6</v>
      </c>
      <c r="D1131" s="2">
        <f>front!E1131-front!C1131</f>
        <v>52932.2</v>
      </c>
      <c r="E1131" s="2">
        <f>IF(front!F1131-front!C1131&gt;0,front!F1131-front!C1131,0)</f>
        <v>52932.2</v>
      </c>
      <c r="F1131" s="2">
        <f>front!I1131-front!H1131</f>
        <v>6030.4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51358.114615287646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55727.217910419509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55727.217910419509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6018.8257982071655</v>
      </c>
      <c r="M1131" s="4"/>
      <c r="N1131" s="4"/>
      <c r="O1131" s="4">
        <f t="shared" si="284"/>
        <v>85596.857692146077</v>
      </c>
      <c r="P1131" s="4">
        <f t="shared" si="285"/>
        <v>11145.443582083903</v>
      </c>
      <c r="Q1131" s="4">
        <f t="shared" si="285"/>
        <v>11145.443582083903</v>
      </c>
      <c r="R1131" s="4">
        <f t="shared" si="286"/>
        <v>1003.1376330345277</v>
      </c>
      <c r="S1131" s="4"/>
      <c r="T1131" s="4"/>
      <c r="U1131" s="4">
        <f t="shared" si="287"/>
        <v>1</v>
      </c>
      <c r="V1131" s="4"/>
      <c r="W1131" s="4"/>
      <c r="X1131">
        <f>IF(front!E1131&gt;$X$2,O1131,P1131)</f>
        <v>85596.857692146077</v>
      </c>
      <c r="Y1131">
        <f t="shared" si="281"/>
        <v>85329.049258929226</v>
      </c>
      <c r="Z1131">
        <f>SUMPRODUCT($B$7:$B$456,Y$7:Y$456,EXP(constants!$B$32+constants!$A$32*ABS($A$7:$A$456-$A1131)))</f>
        <v>6.7363618407582688E-7</v>
      </c>
      <c r="AA1131">
        <f t="shared" si="282"/>
        <v>85329.049258255589</v>
      </c>
      <c r="AB1131">
        <f t="shared" si="288"/>
        <v>85324.89164923584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1.9094281828862748E-5</v>
      </c>
      <c r="AL1131" s="17">
        <f t="shared" si="283"/>
        <v>2.2378325316084657E-10</v>
      </c>
      <c r="AQ1131">
        <f t="shared" si="290"/>
        <v>2.2378325316084657E-10</v>
      </c>
    </row>
    <row r="1132" spans="1:43" x14ac:dyDescent="0.2">
      <c r="A1132">
        <f>front!A1132</f>
        <v>710.05</v>
      </c>
      <c r="B1132" s="1">
        <f t="shared" si="289"/>
        <v>0.44999999999993179</v>
      </c>
      <c r="C1132">
        <f>front!D1132-front!B1132</f>
        <v>48916.130000000005</v>
      </c>
      <c r="D1132" s="2">
        <f>front!E1132-front!C1132</f>
        <v>52708.2</v>
      </c>
      <c r="E1132" s="2">
        <f>IF(front!F1132-front!C1132&gt;0,front!F1132-front!C1132,0)</f>
        <v>52708.2</v>
      </c>
      <c r="F1132" s="2">
        <f>front!I1132-front!H1132</f>
        <v>6341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51286.927873403416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55479.228149871837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55479.228149871837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6329.3339596766064</v>
      </c>
      <c r="M1132" s="4"/>
      <c r="N1132" s="4"/>
      <c r="O1132" s="4">
        <f t="shared" si="284"/>
        <v>85478.213122339032</v>
      </c>
      <c r="P1132" s="4">
        <f t="shared" si="285"/>
        <v>11095.845629974367</v>
      </c>
      <c r="Q1132" s="4">
        <f t="shared" si="285"/>
        <v>11095.845629974367</v>
      </c>
      <c r="R1132" s="4">
        <f t="shared" si="286"/>
        <v>1054.8889932794343</v>
      </c>
      <c r="S1132" s="4"/>
      <c r="T1132" s="4"/>
      <c r="U1132" s="4">
        <f t="shared" si="287"/>
        <v>1</v>
      </c>
      <c r="V1132" s="4"/>
      <c r="W1132" s="4"/>
      <c r="X1132">
        <f>IF(front!E1132&gt;$X$2,O1132,P1132)</f>
        <v>85478.213122339032</v>
      </c>
      <c r="Y1132">
        <f t="shared" si="281"/>
        <v>85210.404689122181</v>
      </c>
      <c r="Z1132">
        <f>SUMPRODUCT($B$7:$B$456,Y$7:Y$456,EXP(constants!$B$32+constants!$A$32*ABS($A$7:$A$456-$A1132)))</f>
        <v>6.5661258968382677E-7</v>
      </c>
      <c r="AA1132">
        <f t="shared" si="282"/>
        <v>85210.404688465569</v>
      </c>
      <c r="AB1132">
        <f t="shared" si="288"/>
        <v>85206.24707944582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1.9110908865674955E-5</v>
      </c>
      <c r="AL1132" s="17">
        <f t="shared" si="283"/>
        <v>2.2428999657567423E-10</v>
      </c>
      <c r="AQ1132">
        <f t="shared" si="290"/>
        <v>2.2428999657567423E-10</v>
      </c>
    </row>
    <row r="1133" spans="1:43" x14ac:dyDescent="0.2">
      <c r="A1133">
        <f>front!A1133</f>
        <v>710.5</v>
      </c>
      <c r="B1133" s="1">
        <f t="shared" si="289"/>
        <v>0.45000000000004547</v>
      </c>
      <c r="C1133">
        <f>front!D1133-front!B1133</f>
        <v>48875.4</v>
      </c>
      <c r="D1133" s="2">
        <f>front!E1133-front!C1133</f>
        <v>52694.9</v>
      </c>
      <c r="E1133" s="2">
        <f>IF(front!F1133-front!C1133&gt;0,front!F1133-front!C1133,0)</f>
        <v>52694.9</v>
      </c>
      <c r="F1133" s="2">
        <f>front!I1133-front!H1133</f>
        <v>6895.7000000000007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51241.956245795016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55464.505314516362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55464.505314516362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6884.1618253108445</v>
      </c>
      <c r="M1133" s="4"/>
      <c r="N1133" s="4"/>
      <c r="O1133" s="4">
        <f t="shared" si="284"/>
        <v>85403.260409658367</v>
      </c>
      <c r="P1133" s="4">
        <f t="shared" si="285"/>
        <v>11092.901062903273</v>
      </c>
      <c r="Q1133" s="4">
        <f t="shared" si="285"/>
        <v>11092.901062903273</v>
      </c>
      <c r="R1133" s="4">
        <f t="shared" si="286"/>
        <v>1147.3603042184741</v>
      </c>
      <c r="S1133" s="4"/>
      <c r="T1133" s="4"/>
      <c r="U1133" s="4">
        <f t="shared" si="287"/>
        <v>1</v>
      </c>
      <c r="V1133" s="4"/>
      <c r="W1133" s="4"/>
      <c r="X1133">
        <f>IF(front!E1133&gt;$X$2,O1133,P1133)</f>
        <v>85403.260409658367</v>
      </c>
      <c r="Y1133">
        <f t="shared" si="281"/>
        <v>85135.451976441516</v>
      </c>
      <c r="Z1133">
        <f>SUMPRODUCT($B$7:$B$456,Y$7:Y$456,EXP(constants!$B$32+constants!$A$32*ABS($A$7:$A$456-$A1133)))</f>
        <v>6.4001920194175304E-7</v>
      </c>
      <c r="AA1133">
        <f t="shared" si="282"/>
        <v>85135.451975801494</v>
      </c>
      <c r="AB1133">
        <f t="shared" si="288"/>
        <v>85131.294366781745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1.9127494795335467E-5</v>
      </c>
      <c r="AL1133" s="17">
        <f t="shared" si="283"/>
        <v>2.2468229735737485E-10</v>
      </c>
      <c r="AQ1133">
        <f t="shared" si="290"/>
        <v>2.2468229735737485E-10</v>
      </c>
    </row>
    <row r="1134" spans="1:43" x14ac:dyDescent="0.2">
      <c r="A1134">
        <f>front!A1134</f>
        <v>710.94</v>
      </c>
      <c r="B1134" s="1">
        <f t="shared" si="289"/>
        <v>0.44000000000005457</v>
      </c>
      <c r="C1134">
        <f>front!D1134-front!B1134</f>
        <v>48870.66</v>
      </c>
      <c r="D1134" s="2">
        <f>front!E1134-front!C1134</f>
        <v>52991</v>
      </c>
      <c r="E1134" s="2">
        <f>IF(front!F1134-front!C1134&gt;0,front!F1134-front!C1134,0)</f>
        <v>52991</v>
      </c>
      <c r="F1134" s="2">
        <f>front!I1134-front!H1134</f>
        <v>6765.4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51236.72271205065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55792.323718316664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55792.323718316664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6753.7956928204176</v>
      </c>
      <c r="M1134" s="4"/>
      <c r="N1134" s="4"/>
      <c r="O1134" s="4">
        <f t="shared" si="284"/>
        <v>85394.537853417758</v>
      </c>
      <c r="P1134" s="4">
        <f t="shared" si="285"/>
        <v>11158.464743663333</v>
      </c>
      <c r="Q1134" s="4">
        <f t="shared" si="285"/>
        <v>11158.464743663333</v>
      </c>
      <c r="R1134" s="4">
        <f t="shared" si="286"/>
        <v>1125.6326154700696</v>
      </c>
      <c r="S1134" s="4"/>
      <c r="T1134" s="4"/>
      <c r="U1134" s="4">
        <f t="shared" si="287"/>
        <v>1</v>
      </c>
      <c r="V1134" s="4"/>
      <c r="W1134" s="4"/>
      <c r="X1134">
        <f>IF(front!E1134&gt;$X$2,O1134,P1134)</f>
        <v>85394.537853417758</v>
      </c>
      <c r="Y1134">
        <f t="shared" si="281"/>
        <v>85126.729420200907</v>
      </c>
      <c r="Z1134">
        <f>SUMPRODUCT($B$7:$B$456,Y$7:Y$456,EXP(constants!$B$32+constants!$A$32*ABS($A$7:$A$456-$A1134)))</f>
        <v>6.2420009306881519E-7</v>
      </c>
      <c r="AA1134">
        <f t="shared" si="282"/>
        <v>85126.729419576703</v>
      </c>
      <c r="AB1134">
        <f t="shared" si="288"/>
        <v>85122.571810556954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1.9143672423226654E-5</v>
      </c>
      <c r="AL1134" s="17">
        <f t="shared" si="283"/>
        <v>2.2489537165102952E-10</v>
      </c>
      <c r="AQ1134">
        <f t="shared" si="290"/>
        <v>2.2489537165102952E-10</v>
      </c>
    </row>
    <row r="1135" spans="1:43" x14ac:dyDescent="0.2">
      <c r="A1135">
        <f>front!A1135</f>
        <v>711.39</v>
      </c>
      <c r="B1135" s="1">
        <f t="shared" si="289"/>
        <v>0.44999999999993179</v>
      </c>
      <c r="C1135">
        <f>front!D1135-front!B1135</f>
        <v>49096</v>
      </c>
      <c r="D1135" s="2">
        <f>front!E1135-front!C1135</f>
        <v>52351.1</v>
      </c>
      <c r="E1135" s="2">
        <f>IF(front!F1135-front!C1135&gt;0,front!F1135-front!C1135,0)</f>
        <v>52351.1</v>
      </c>
      <c r="F1135" s="2">
        <f>front!I1135-front!H1135</f>
        <v>6258.4000000000015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51485.545981880518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55083.982273281872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55083.982273281872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6246.7476589990238</v>
      </c>
      <c r="M1135" s="4"/>
      <c r="N1135" s="4"/>
      <c r="O1135" s="4">
        <f t="shared" si="284"/>
        <v>85809.243303134193</v>
      </c>
      <c r="P1135" s="4">
        <f t="shared" si="285"/>
        <v>11016.796454656374</v>
      </c>
      <c r="Q1135" s="4">
        <f t="shared" si="285"/>
        <v>11016.796454656374</v>
      </c>
      <c r="R1135" s="4">
        <f t="shared" si="286"/>
        <v>1041.1246098331706</v>
      </c>
      <c r="S1135" s="4"/>
      <c r="T1135" s="4"/>
      <c r="U1135" s="4">
        <f t="shared" si="287"/>
        <v>1</v>
      </c>
      <c r="V1135" s="4"/>
      <c r="W1135" s="4"/>
      <c r="X1135">
        <f>IF(front!E1135&gt;$X$2,O1135,P1135)</f>
        <v>85809.243303134193</v>
      </c>
      <c r="Y1135">
        <f t="shared" si="281"/>
        <v>85541.434869917342</v>
      </c>
      <c r="Z1135">
        <f>SUMPRODUCT($B$7:$B$456,Y$7:Y$456,EXP(constants!$B$32+constants!$A$32*ABS($A$7:$A$456-$A1135)))</f>
        <v>6.084258079946983E-7</v>
      </c>
      <c r="AA1135">
        <f t="shared" si="282"/>
        <v>85541.434869308912</v>
      </c>
      <c r="AB1135">
        <f t="shared" si="288"/>
        <v>85537.277260289164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1.9160177118035885E-5</v>
      </c>
      <c r="AL1135" s="17">
        <f t="shared" si="283"/>
        <v>2.239979776271302E-10</v>
      </c>
      <c r="AQ1135">
        <f t="shared" si="290"/>
        <v>2.239979776271302E-10</v>
      </c>
    </row>
    <row r="1136" spans="1:43" x14ac:dyDescent="0.2">
      <c r="A1136">
        <f>front!A1136</f>
        <v>711.84</v>
      </c>
      <c r="B1136" s="1">
        <f t="shared" si="289"/>
        <v>0.45000000000004547</v>
      </c>
      <c r="C1136">
        <f>front!D1136-front!B1136</f>
        <v>49246.74</v>
      </c>
      <c r="D1136" s="2">
        <f>front!E1136-front!C1136</f>
        <v>52620.9</v>
      </c>
      <c r="E1136" s="2">
        <f>IF(front!F1136-front!C1136&gt;0,front!F1136-front!C1136,0)</f>
        <v>52620.9</v>
      </c>
      <c r="F1136" s="2">
        <f>front!I1136-front!H1136</f>
        <v>5633.2999999999993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51652.01798421592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55382.591860253822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55382.591860253822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5621.9926412210352</v>
      </c>
      <c r="M1136" s="4"/>
      <c r="N1136" s="4"/>
      <c r="O1136" s="4">
        <f t="shared" si="284"/>
        <v>86086.696640359878</v>
      </c>
      <c r="P1136" s="4">
        <f t="shared" si="285"/>
        <v>11076.518372050765</v>
      </c>
      <c r="Q1136" s="4">
        <f t="shared" si="285"/>
        <v>11076.518372050765</v>
      </c>
      <c r="R1136" s="4">
        <f t="shared" si="286"/>
        <v>936.99877353683917</v>
      </c>
      <c r="S1136" s="4"/>
      <c r="T1136" s="4"/>
      <c r="U1136" s="4">
        <f t="shared" si="287"/>
        <v>1</v>
      </c>
      <c r="V1136" s="4"/>
      <c r="W1136" s="4"/>
      <c r="X1136">
        <f>IF(front!E1136&gt;$X$2,O1136,P1136)</f>
        <v>86086.696640359878</v>
      </c>
      <c r="Y1136">
        <f t="shared" si="281"/>
        <v>85818.888207143027</v>
      </c>
      <c r="Z1136">
        <f>SUMPRODUCT($B$7:$B$456,Y$7:Y$456,EXP(constants!$B$32+constants!$A$32*ABS($A$7:$A$456-$A1136)))</f>
        <v>5.9305015802551075E-7</v>
      </c>
      <c r="AA1136">
        <f t="shared" si="282"/>
        <v>85818.888206549978</v>
      </c>
      <c r="AB1136">
        <f t="shared" si="288"/>
        <v>85814.73059753023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1.9176640772328E-5</v>
      </c>
      <c r="AL1136" s="17">
        <f t="shared" si="283"/>
        <v>2.2346560594900836E-10</v>
      </c>
      <c r="AQ1136">
        <f t="shared" si="290"/>
        <v>2.2346560594900836E-10</v>
      </c>
    </row>
    <row r="1137" spans="1:43" x14ac:dyDescent="0.2">
      <c r="A1137">
        <f>front!A1137</f>
        <v>712.29</v>
      </c>
      <c r="B1137" s="1">
        <f t="shared" si="289"/>
        <v>0.44999999999993179</v>
      </c>
      <c r="C1137">
        <f>front!D1137-front!B1137</f>
        <v>49414.13</v>
      </c>
      <c r="D1137" s="2">
        <f>front!E1137-front!C1137</f>
        <v>52654</v>
      </c>
      <c r="E1137" s="2">
        <f>IF(front!F1137-front!C1137&gt;0,front!F1137-front!C1137,0)</f>
        <v>52654</v>
      </c>
      <c r="F1137" s="2">
        <f>front!I1137-front!H1137</f>
        <v>5442.1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51836.898565298332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55419.230886862882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55419.230886862882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5430.9748790996582</v>
      </c>
      <c r="M1137" s="4"/>
      <c r="N1137" s="4"/>
      <c r="O1137" s="4">
        <f t="shared" si="284"/>
        <v>86394.830942163884</v>
      </c>
      <c r="P1137" s="4">
        <f t="shared" si="285"/>
        <v>11083.846177372576</v>
      </c>
      <c r="Q1137" s="4">
        <f t="shared" si="285"/>
        <v>11083.846177372576</v>
      </c>
      <c r="R1137" s="4">
        <f t="shared" si="286"/>
        <v>905.162479849943</v>
      </c>
      <c r="S1137" s="4"/>
      <c r="T1137" s="4"/>
      <c r="U1137" s="4">
        <f t="shared" si="287"/>
        <v>1</v>
      </c>
      <c r="V1137" s="4"/>
      <c r="W1137" s="4"/>
      <c r="X1137">
        <f>IF(front!E1137&gt;$X$2,O1137,P1137)</f>
        <v>86394.830942163884</v>
      </c>
      <c r="Y1137">
        <f t="shared" si="281"/>
        <v>86127.022508947033</v>
      </c>
      <c r="Z1137">
        <f>SUMPRODUCT($B$7:$B$456,Y$7:Y$456,EXP(constants!$B$32+constants!$A$32*ABS($A$7:$A$456-$A1137)))</f>
        <v>5.7806306917399877E-7</v>
      </c>
      <c r="AA1137">
        <f t="shared" si="282"/>
        <v>86127.022508368973</v>
      </c>
      <c r="AB1137">
        <f t="shared" si="288"/>
        <v>86122.864899349224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1.9193063408396725E-5</v>
      </c>
      <c r="AL1137" s="17">
        <f t="shared" si="283"/>
        <v>2.2285676899888817E-10</v>
      </c>
      <c r="AQ1137">
        <f t="shared" si="290"/>
        <v>2.2285676899888817E-10</v>
      </c>
    </row>
    <row r="1138" spans="1:43" x14ac:dyDescent="0.2">
      <c r="A1138">
        <f>front!A1138</f>
        <v>712.74</v>
      </c>
      <c r="B1138" s="1">
        <f t="shared" si="289"/>
        <v>0.45000000000004547</v>
      </c>
      <c r="C1138">
        <f>front!D1138-front!B1138</f>
        <v>49368.729999999996</v>
      </c>
      <c r="D1138" s="2">
        <f>front!E1138-front!C1138</f>
        <v>53039.7</v>
      </c>
      <c r="E1138" s="2">
        <f>IF(front!F1138-front!C1138&gt;0,front!F1138-front!C1138,0)</f>
        <v>53039.7</v>
      </c>
      <c r="F1138" s="2">
        <f>front!I1138-front!H1138</f>
        <v>5532.1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51786.752580221648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55846.249169880415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55846.249169880415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5520.8850141995545</v>
      </c>
      <c r="M1138" s="4"/>
      <c r="N1138" s="4"/>
      <c r="O1138" s="4">
        <f t="shared" si="284"/>
        <v>86311.254300369415</v>
      </c>
      <c r="P1138" s="4">
        <f t="shared" si="285"/>
        <v>11169.249833976082</v>
      </c>
      <c r="Q1138" s="4">
        <f t="shared" si="285"/>
        <v>11169.249833976082</v>
      </c>
      <c r="R1138" s="4">
        <f t="shared" si="286"/>
        <v>920.14750236659245</v>
      </c>
      <c r="S1138" s="4"/>
      <c r="T1138" s="4"/>
      <c r="U1138" s="4">
        <f t="shared" si="287"/>
        <v>1</v>
      </c>
      <c r="V1138" s="4"/>
      <c r="W1138" s="4"/>
      <c r="X1138">
        <f>IF(front!E1138&gt;$X$2,O1138,P1138)</f>
        <v>86311.254300369415</v>
      </c>
      <c r="Y1138">
        <f t="shared" si="281"/>
        <v>86043.445867152564</v>
      </c>
      <c r="Z1138">
        <f>SUMPRODUCT($B$7:$B$456,Y$7:Y$456,EXP(constants!$B$32+constants!$A$32*ABS($A$7:$A$456-$A1138)))</f>
        <v>5.6345472203463598E-7</v>
      </c>
      <c r="AA1138">
        <f t="shared" si="282"/>
        <v>86043.445866589114</v>
      </c>
      <c r="AB1138">
        <f t="shared" si="288"/>
        <v>86039.288257569366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1.9209445048495959E-5</v>
      </c>
      <c r="AL1138" s="17">
        <f t="shared" si="283"/>
        <v>2.2326364428992119E-10</v>
      </c>
      <c r="AQ1138">
        <f t="shared" si="290"/>
        <v>2.2326364428992119E-10</v>
      </c>
    </row>
    <row r="1139" spans="1:43" x14ac:dyDescent="0.2">
      <c r="A1139">
        <f>front!A1139</f>
        <v>713.19</v>
      </c>
      <c r="B1139" s="1">
        <f t="shared" si="289"/>
        <v>0.45000000000004547</v>
      </c>
      <c r="C1139">
        <f>front!D1139-front!B1139</f>
        <v>49327.200000000004</v>
      </c>
      <c r="D1139" s="2">
        <f>front!E1139-front!C1139</f>
        <v>51436.7</v>
      </c>
      <c r="E1139" s="2">
        <f>IF(front!F1139-front!C1139&gt;0,front!F1139-front!C1139,0)</f>
        <v>51436.7</v>
      </c>
      <c r="F1139" s="2">
        <f>front!I1139-front!H1139</f>
        <v>6405.6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51740.882541715706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54072.382031470763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54072.382031470763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6393.9288766964946</v>
      </c>
      <c r="M1139" s="4"/>
      <c r="N1139" s="4"/>
      <c r="O1139" s="4">
        <f t="shared" si="284"/>
        <v>86234.804236192838</v>
      </c>
      <c r="P1139" s="4">
        <f t="shared" si="285"/>
        <v>10814.476406294152</v>
      </c>
      <c r="Q1139" s="4">
        <f t="shared" si="285"/>
        <v>10814.476406294152</v>
      </c>
      <c r="R1139" s="4">
        <f t="shared" si="286"/>
        <v>1065.6548127827491</v>
      </c>
      <c r="S1139" s="4"/>
      <c r="T1139" s="4"/>
      <c r="U1139" s="4">
        <f t="shared" si="287"/>
        <v>1</v>
      </c>
      <c r="V1139" s="4"/>
      <c r="W1139" s="4"/>
      <c r="X1139">
        <f>IF(front!E1139&gt;$X$2,O1139,P1139)</f>
        <v>86234.804236192838</v>
      </c>
      <c r="Y1139">
        <f t="shared" si="281"/>
        <v>85966.995802975987</v>
      </c>
      <c r="Z1139">
        <f>SUMPRODUCT($B$7:$B$456,Y$7:Y$456,EXP(constants!$B$32+constants!$A$32*ABS($A$7:$A$456-$A1139)))</f>
        <v>5.4921554535006297E-7</v>
      </c>
      <c r="AA1139">
        <f t="shared" si="282"/>
        <v>85966.995802426769</v>
      </c>
      <c r="AB1139">
        <f t="shared" si="288"/>
        <v>85962.83819340702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1.9225785714826592E-5</v>
      </c>
      <c r="AL1139" s="17">
        <f t="shared" si="283"/>
        <v>2.2365229113969771E-10</v>
      </c>
      <c r="AQ1139">
        <f t="shared" si="290"/>
        <v>2.2365229113969771E-10</v>
      </c>
    </row>
    <row r="1140" spans="1:43" x14ac:dyDescent="0.2">
      <c r="A1140">
        <f>front!A1140</f>
        <v>713.63</v>
      </c>
      <c r="B1140" s="1">
        <f t="shared" si="289"/>
        <v>0.43999999999994088</v>
      </c>
      <c r="C1140">
        <f>front!D1140-front!B1140</f>
        <v>49279.86</v>
      </c>
      <c r="D1140" s="2">
        <f>front!E1140-front!C1140</f>
        <v>52710</v>
      </c>
      <c r="E1140" s="2">
        <f>IF(front!F1140-front!C1140&gt;0,front!F1140-front!C1140,0)</f>
        <v>52710</v>
      </c>
      <c r="F1140" s="2">
        <f>front!I1140-front!H1140</f>
        <v>7250.1000000000022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51688.596966616205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55481.220727116757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55481.220727116757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7238.8632998184457</v>
      </c>
      <c r="M1140" s="4"/>
      <c r="N1140" s="4"/>
      <c r="O1140" s="4">
        <f t="shared" si="284"/>
        <v>86147.661611027012</v>
      </c>
      <c r="P1140" s="4">
        <f t="shared" si="285"/>
        <v>11096.24414542335</v>
      </c>
      <c r="Q1140" s="4">
        <f t="shared" si="285"/>
        <v>11096.24414542335</v>
      </c>
      <c r="R1140" s="4">
        <f t="shared" si="286"/>
        <v>1206.4772166364075</v>
      </c>
      <c r="S1140" s="4"/>
      <c r="T1140" s="4"/>
      <c r="U1140" s="4">
        <f t="shared" si="287"/>
        <v>1</v>
      </c>
      <c r="V1140" s="4"/>
      <c r="W1140" s="4"/>
      <c r="X1140">
        <f>IF(front!E1140&gt;$X$2,O1140,P1140)</f>
        <v>86147.661611027012</v>
      </c>
      <c r="Y1140">
        <f t="shared" si="281"/>
        <v>85879.853177810161</v>
      </c>
      <c r="Z1140">
        <f>SUMPRODUCT($B$7:$B$456,Y$7:Y$456,EXP(constants!$B$32+constants!$A$32*ABS($A$7:$A$456-$A1140)))</f>
        <v>5.3564079559217838E-7</v>
      </c>
      <c r="AA1140">
        <f t="shared" si="282"/>
        <v>85879.853177274519</v>
      </c>
      <c r="AB1140">
        <f t="shared" si="288"/>
        <v>85875.69556825477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1.9241723658390767E-5</v>
      </c>
      <c r="AL1140" s="17">
        <f t="shared" si="283"/>
        <v>2.2406483616889335E-10</v>
      </c>
      <c r="AQ1140">
        <f t="shared" si="290"/>
        <v>2.2406483616889335E-10</v>
      </c>
    </row>
    <row r="1141" spans="1:43" x14ac:dyDescent="0.2">
      <c r="A1141">
        <f>front!A1141</f>
        <v>714.08</v>
      </c>
      <c r="B1141" s="1">
        <f t="shared" si="289"/>
        <v>0.45000000000004547</v>
      </c>
      <c r="C1141">
        <f>front!D1141-front!B1141</f>
        <v>49191.66</v>
      </c>
      <c r="D1141" s="2">
        <f>front!E1141-front!C1141</f>
        <v>52525.4</v>
      </c>
      <c r="E1141" s="2">
        <f>IF(front!F1141-front!C1141&gt;0,front!F1141-front!C1141,0)</f>
        <v>52525.4</v>
      </c>
      <c r="F1141" s="2">
        <f>front!I1141-front!H1141</f>
        <v>8010.3000000000011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51591.187456715634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55276.886772061829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55276.886772061829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8000.3731784891033</v>
      </c>
      <c r="M1141" s="4"/>
      <c r="N1141" s="4"/>
      <c r="O1141" s="4">
        <f t="shared" si="284"/>
        <v>85985.31242785939</v>
      </c>
      <c r="P1141" s="4">
        <f t="shared" si="285"/>
        <v>11055.377354412367</v>
      </c>
      <c r="Q1141" s="4">
        <f t="shared" si="285"/>
        <v>11055.377354412367</v>
      </c>
      <c r="R1141" s="4">
        <f t="shared" si="286"/>
        <v>1333.3955297481839</v>
      </c>
      <c r="S1141" s="4"/>
      <c r="T1141" s="4"/>
      <c r="U1141" s="4">
        <f t="shared" si="287"/>
        <v>1</v>
      </c>
      <c r="V1141" s="4"/>
      <c r="W1141" s="4"/>
      <c r="X1141">
        <f>IF(front!E1141&gt;$X$2,O1141,P1141)</f>
        <v>85985.31242785939</v>
      </c>
      <c r="Y1141">
        <f t="shared" ref="Y1141:Y1204" si="291">X1141-$U$4</f>
        <v>85717.503994642539</v>
      </c>
      <c r="Z1141">
        <f>SUMPRODUCT($B$7:$B$456,Y$7:Y$456,EXP(constants!$B$32+constants!$A$32*ABS($A$7:$A$456-$A1141)))</f>
        <v>5.2210451019135512E-7</v>
      </c>
      <c r="AA1141">
        <f t="shared" si="282"/>
        <v>85717.50399412043</v>
      </c>
      <c r="AB1141">
        <f t="shared" si="288"/>
        <v>85713.346385100682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1.9257983352830803E-5</v>
      </c>
      <c r="AL1141" s="17">
        <f t="shared" si="283"/>
        <v>2.2467893467029967E-10</v>
      </c>
      <c r="AQ1141">
        <f t="shared" si="290"/>
        <v>2.2467893467029967E-10</v>
      </c>
    </row>
    <row r="1142" spans="1:43" x14ac:dyDescent="0.2">
      <c r="A1142">
        <f>front!A1142</f>
        <v>714.53</v>
      </c>
      <c r="B1142" s="1">
        <f t="shared" si="289"/>
        <v>0.44999999999993179</v>
      </c>
      <c r="C1142">
        <f>front!D1142-front!B1142</f>
        <v>49074.6</v>
      </c>
      <c r="D1142" s="2">
        <f>front!E1142-front!C1142</f>
        <v>51841</v>
      </c>
      <c r="E1142" s="2">
        <f>IF(front!F1142-front!C1142&gt;0,front!F1142-front!C1142,0)</f>
        <v>51841</v>
      </c>
      <c r="F1142" s="2">
        <f>front!I1142-front!H1142</f>
        <v>7748.1999999999989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51461.914043022342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54519.580385516689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54519.580385516689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7737.7127481859197</v>
      </c>
      <c r="M1142" s="4"/>
      <c r="N1142" s="4"/>
      <c r="O1142" s="4">
        <f t="shared" si="284"/>
        <v>85769.856738370567</v>
      </c>
      <c r="P1142" s="4">
        <f t="shared" si="285"/>
        <v>10903.916077103338</v>
      </c>
      <c r="Q1142" s="4">
        <f t="shared" si="285"/>
        <v>10903.916077103338</v>
      </c>
      <c r="R1142" s="4">
        <f t="shared" si="286"/>
        <v>1289.61879136432</v>
      </c>
      <c r="S1142" s="4"/>
      <c r="T1142" s="4"/>
      <c r="U1142" s="4">
        <f t="shared" si="287"/>
        <v>1</v>
      </c>
      <c r="V1142" s="4"/>
      <c r="W1142" s="4"/>
      <c r="X1142">
        <f>IF(front!E1142&gt;$X$2,O1142,P1142)</f>
        <v>85769.856738370567</v>
      </c>
      <c r="Y1142">
        <f t="shared" si="291"/>
        <v>85502.048305153716</v>
      </c>
      <c r="Z1142">
        <f>SUMPRODUCT($B$7:$B$456,Y$7:Y$456,EXP(constants!$B$32+constants!$A$32*ABS($A$7:$A$456-$A1142)))</f>
        <v>5.0891030295926408E-7</v>
      </c>
      <c r="AA1142">
        <f t="shared" si="282"/>
        <v>85502.048304644806</v>
      </c>
      <c r="AB1142">
        <f t="shared" si="288"/>
        <v>85497.890695625058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1.9274202139215867E-5</v>
      </c>
      <c r="AL1142" s="17">
        <f t="shared" si="283"/>
        <v>2.2543482631440088E-10</v>
      </c>
      <c r="AQ1142">
        <f t="shared" si="290"/>
        <v>2.2543482631440088E-10</v>
      </c>
    </row>
    <row r="1143" spans="1:43" x14ac:dyDescent="0.2">
      <c r="A1143">
        <f>front!A1143</f>
        <v>714.98</v>
      </c>
      <c r="B1143" s="1">
        <f t="shared" si="289"/>
        <v>0.45000000000004547</v>
      </c>
      <c r="C1143">
        <f>front!D1143-front!B1143</f>
        <v>49113.46</v>
      </c>
      <c r="D1143" s="2">
        <f>front!E1143-front!C1143</f>
        <v>52170</v>
      </c>
      <c r="E1143" s="2">
        <f>IF(front!F1143-front!C1143&gt;0,front!F1143-front!C1143,0)</f>
        <v>52170</v>
      </c>
      <c r="F1143" s="2">
        <f>front!I1143-front!H1143</f>
        <v>6982.9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51504.827267614732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54883.57956407094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54883.57956407094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6971.4192021456738</v>
      </c>
      <c r="M1143" s="4"/>
      <c r="N1143" s="4"/>
      <c r="O1143" s="4">
        <f t="shared" si="284"/>
        <v>85841.378779357881</v>
      </c>
      <c r="P1143" s="4">
        <f t="shared" si="285"/>
        <v>10976.715912814188</v>
      </c>
      <c r="Q1143" s="4">
        <f t="shared" si="285"/>
        <v>10976.715912814188</v>
      </c>
      <c r="R1143" s="4">
        <f t="shared" si="286"/>
        <v>1161.9032003576124</v>
      </c>
      <c r="S1143" s="4"/>
      <c r="T1143" s="4"/>
      <c r="U1143" s="4">
        <f t="shared" si="287"/>
        <v>1</v>
      </c>
      <c r="V1143" s="4"/>
      <c r="W1143" s="4"/>
      <c r="X1143">
        <f>IF(front!E1143&gt;$X$2,O1143,P1143)</f>
        <v>85841.378779357881</v>
      </c>
      <c r="Y1143">
        <f t="shared" si="291"/>
        <v>85573.57034614103</v>
      </c>
      <c r="Z1143">
        <f>SUMPRODUCT($B$7:$B$456,Y$7:Y$456,EXP(constants!$B$32+constants!$A$32*ABS($A$7:$A$456-$A1143)))</f>
        <v>4.9604952917025456E-7</v>
      </c>
      <c r="AA1143">
        <f t="shared" si="282"/>
        <v>85573.570345644985</v>
      </c>
      <c r="AB1143">
        <f t="shared" si="288"/>
        <v>85569.412736625236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1.9290380039468641E-5</v>
      </c>
      <c r="AL1143" s="17">
        <f t="shared" si="283"/>
        <v>2.2543546137032228E-10</v>
      </c>
      <c r="AQ1143">
        <f t="shared" si="290"/>
        <v>2.2543546137032228E-10</v>
      </c>
    </row>
    <row r="1144" spans="1:43" x14ac:dyDescent="0.2">
      <c r="A1144">
        <f>front!A1144</f>
        <v>715.43</v>
      </c>
      <c r="B1144" s="1">
        <f t="shared" si="289"/>
        <v>0.44999999999993179</v>
      </c>
      <c r="C1144">
        <f>front!D1144-front!B1144</f>
        <v>49203.27</v>
      </c>
      <c r="D1144" s="2">
        <f>front!E1144-front!C1144</f>
        <v>52801.9</v>
      </c>
      <c r="E1144" s="2">
        <f>IF(front!F1144-front!C1144&gt;0,front!F1144-front!C1144,0)</f>
        <v>52801.9</v>
      </c>
      <c r="F1144" s="2">
        <f>front!I1144-front!H1144</f>
        <v>6259.9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51604.009378315801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55582.957054831582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55582.957054831582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6248.2473392598658</v>
      </c>
      <c r="M1144" s="4"/>
      <c r="N1144" s="4"/>
      <c r="O1144" s="4">
        <f t="shared" si="284"/>
        <v>86006.682297192994</v>
      </c>
      <c r="P1144" s="4">
        <f t="shared" si="285"/>
        <v>11116.591410966315</v>
      </c>
      <c r="Q1144" s="4">
        <f t="shared" si="285"/>
        <v>11116.591410966315</v>
      </c>
      <c r="R1144" s="4">
        <f t="shared" si="286"/>
        <v>1041.374556543311</v>
      </c>
      <c r="S1144" s="4"/>
      <c r="T1144" s="4"/>
      <c r="U1144" s="4">
        <f t="shared" si="287"/>
        <v>1</v>
      </c>
      <c r="V1144" s="4"/>
      <c r="W1144" s="4"/>
      <c r="X1144">
        <f>IF(front!E1144&gt;$X$2,O1144,P1144)</f>
        <v>86006.682297192994</v>
      </c>
      <c r="Y1144">
        <f t="shared" si="291"/>
        <v>85738.873863976143</v>
      </c>
      <c r="Z1144">
        <f>SUMPRODUCT($B$7:$B$456,Y$7:Y$456,EXP(constants!$B$32+constants!$A$32*ABS($A$7:$A$456-$A1144)))</f>
        <v>4.835137625612767E-7</v>
      </c>
      <c r="AA1144">
        <f t="shared" si="282"/>
        <v>85738.873863492627</v>
      </c>
      <c r="AB1144">
        <f t="shared" si="288"/>
        <v>85734.716254472878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1.9306517075429841E-5</v>
      </c>
      <c r="AL1144" s="17">
        <f t="shared" si="283"/>
        <v>2.2518902399029749E-10</v>
      </c>
      <c r="AQ1144">
        <f t="shared" si="290"/>
        <v>2.2518902399029749E-10</v>
      </c>
    </row>
    <row r="1145" spans="1:43" x14ac:dyDescent="0.2">
      <c r="A1145">
        <f>front!A1145</f>
        <v>715.87</v>
      </c>
      <c r="B1145" s="1">
        <f t="shared" si="289"/>
        <v>0.44000000000005457</v>
      </c>
      <c r="C1145">
        <f>front!D1145-front!B1145</f>
        <v>49336.800000000003</v>
      </c>
      <c r="D1145" s="2">
        <f>front!E1145-front!C1145</f>
        <v>52575.6</v>
      </c>
      <c r="E1145" s="2">
        <f>IF(front!F1145-front!C1145&gt;0,front!F1145-front!C1145,0)</f>
        <v>52575.6</v>
      </c>
      <c r="F1145" s="2">
        <f>front!I1145-front!H1145</f>
        <v>5651.4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51751.485658836595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55332.450075997178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55332.450075997178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5640.077114748321</v>
      </c>
      <c r="M1145" s="4"/>
      <c r="N1145" s="4"/>
      <c r="O1145" s="4">
        <f t="shared" si="284"/>
        <v>86252.476098060986</v>
      </c>
      <c r="P1145" s="4">
        <f t="shared" si="285"/>
        <v>11066.490015199437</v>
      </c>
      <c r="Q1145" s="4">
        <f t="shared" si="285"/>
        <v>11066.490015199437</v>
      </c>
      <c r="R1145" s="4">
        <f t="shared" si="286"/>
        <v>940.01285245805354</v>
      </c>
      <c r="S1145" s="4"/>
      <c r="T1145" s="4"/>
      <c r="U1145" s="4">
        <f t="shared" si="287"/>
        <v>1</v>
      </c>
      <c r="V1145" s="4"/>
      <c r="W1145" s="4"/>
      <c r="X1145">
        <f>IF(front!E1145&gt;$X$2,O1145,P1145)</f>
        <v>86252.476098060986</v>
      </c>
      <c r="Y1145">
        <f t="shared" si="291"/>
        <v>85984.667664844135</v>
      </c>
      <c r="Z1145">
        <f>SUMPRODUCT($B$7:$B$456,Y$7:Y$456,EXP(constants!$B$32+constants!$A$32*ABS($A$7:$A$456-$A1145)))</f>
        <v>4.7156293854175495E-7</v>
      </c>
      <c r="AA1145">
        <f t="shared" si="282"/>
        <v>85984.667664372566</v>
      </c>
      <c r="AB1145">
        <f t="shared" si="288"/>
        <v>85980.510055352817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1.9322256019223829E-5</v>
      </c>
      <c r="AL1145" s="17">
        <f t="shared" si="283"/>
        <v>2.247283251376909E-10</v>
      </c>
      <c r="AQ1145">
        <f t="shared" si="290"/>
        <v>2.247283251376909E-10</v>
      </c>
    </row>
    <row r="1146" spans="1:43" x14ac:dyDescent="0.2">
      <c r="A1146">
        <f>front!A1146</f>
        <v>716.32</v>
      </c>
      <c r="B1146" s="1">
        <f t="shared" si="289"/>
        <v>0.45000000000004547</v>
      </c>
      <c r="C1146">
        <f>front!D1146-front!B1146</f>
        <v>49412.33</v>
      </c>
      <c r="D1146" s="2">
        <f>front!E1146-front!C1146</f>
        <v>52882.5</v>
      </c>
      <c r="E1146" s="2">
        <f>IF(front!F1146-front!C1146&gt;0,front!F1146-front!C1146,0)</f>
        <v>52882.5</v>
      </c>
      <c r="F1146" s="2">
        <f>front!I1146-front!H1146</f>
        <v>4881.1000000000022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51834.910368462704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55672.190814233618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55672.190814233618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4870.682787409266</v>
      </c>
      <c r="M1146" s="4"/>
      <c r="N1146" s="4"/>
      <c r="O1146" s="4">
        <f t="shared" si="284"/>
        <v>86391.517280771179</v>
      </c>
      <c r="P1146" s="4">
        <f t="shared" si="285"/>
        <v>11134.438162846724</v>
      </c>
      <c r="Q1146" s="4">
        <f t="shared" si="285"/>
        <v>11134.438162846724</v>
      </c>
      <c r="R1146" s="4">
        <f t="shared" si="286"/>
        <v>811.78046456821096</v>
      </c>
      <c r="S1146" s="4"/>
      <c r="T1146" s="4"/>
      <c r="U1146" s="4">
        <f t="shared" si="287"/>
        <v>1</v>
      </c>
      <c r="V1146" s="4"/>
      <c r="W1146" s="4"/>
      <c r="X1146">
        <f>IF(front!E1146&gt;$X$2,O1146,P1146)</f>
        <v>86391.517280771179</v>
      </c>
      <c r="Y1146">
        <f t="shared" si="291"/>
        <v>86123.708847554328</v>
      </c>
      <c r="Z1146">
        <f>SUMPRODUCT($B$7:$B$456,Y$7:Y$456,EXP(constants!$B$32+constants!$A$32*ABS($A$7:$A$456-$A1146)))</f>
        <v>4.5964597744939659E-7</v>
      </c>
      <c r="AA1146">
        <f t="shared" si="282"/>
        <v>86123.708847094676</v>
      </c>
      <c r="AB1146">
        <f t="shared" si="288"/>
        <v>86119.551238074928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1.9338312298642178E-5</v>
      </c>
      <c r="AL1146" s="17">
        <f t="shared" si="283"/>
        <v>2.2455193995591073E-10</v>
      </c>
      <c r="AQ1146">
        <f t="shared" si="290"/>
        <v>2.2455193995591073E-10</v>
      </c>
    </row>
    <row r="1147" spans="1:43" x14ac:dyDescent="0.2">
      <c r="A1147">
        <f>front!A1147</f>
        <v>716.77</v>
      </c>
      <c r="B1147" s="1">
        <f t="shared" si="289"/>
        <v>0.44999999999993179</v>
      </c>
      <c r="C1147">
        <f>front!D1147-front!B1147</f>
        <v>49533.94</v>
      </c>
      <c r="D1147" s="2">
        <f>front!E1147-front!C1147</f>
        <v>52889.4</v>
      </c>
      <c r="E1147" s="2">
        <f>IF(front!F1147-front!C1147&gt;0,front!F1147-front!C1147,0)</f>
        <v>52889.4</v>
      </c>
      <c r="F1147" s="2">
        <f>front!I1147-front!H1147</f>
        <v>4567.6999999999989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51969.240679567039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55679.830238817442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55679.830238817442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4557.7741032858676</v>
      </c>
      <c r="M1147" s="4"/>
      <c r="N1147" s="4"/>
      <c r="O1147" s="4">
        <f t="shared" si="284"/>
        <v>86615.401132611732</v>
      </c>
      <c r="P1147" s="4">
        <f t="shared" si="285"/>
        <v>11135.966047763488</v>
      </c>
      <c r="Q1147" s="4">
        <f t="shared" si="285"/>
        <v>11135.966047763488</v>
      </c>
      <c r="R1147" s="4">
        <f t="shared" si="286"/>
        <v>759.62901721431126</v>
      </c>
      <c r="S1147" s="4"/>
      <c r="T1147" s="4"/>
      <c r="U1147" s="4">
        <f t="shared" si="287"/>
        <v>1</v>
      </c>
      <c r="V1147" s="4"/>
      <c r="W1147" s="4"/>
      <c r="X1147">
        <f>IF(front!E1147&gt;$X$2,O1147,P1147)</f>
        <v>86615.401132611732</v>
      </c>
      <c r="Y1147">
        <f t="shared" si="291"/>
        <v>86347.592699394881</v>
      </c>
      <c r="Z1147">
        <f>SUMPRODUCT($B$7:$B$456,Y$7:Y$456,EXP(constants!$B$32+constants!$A$32*ABS($A$7:$A$456-$A1147)))</f>
        <v>4.4803017225813007E-7</v>
      </c>
      <c r="AA1147">
        <f t="shared" si="282"/>
        <v>86347.592698946857</v>
      </c>
      <c r="AB1147">
        <f t="shared" si="288"/>
        <v>86343.435089927108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1.9354327778247413E-5</v>
      </c>
      <c r="AL1147" s="17">
        <f t="shared" si="283"/>
        <v>2.2415517471698674E-10</v>
      </c>
      <c r="AQ1147">
        <f t="shared" si="290"/>
        <v>2.2415517471698674E-10</v>
      </c>
    </row>
    <row r="1148" spans="1:43" x14ac:dyDescent="0.2">
      <c r="A1148">
        <f>front!A1148</f>
        <v>717.22</v>
      </c>
      <c r="B1148" s="1">
        <f t="shared" si="289"/>
        <v>0.45000000000004547</v>
      </c>
      <c r="C1148">
        <f>front!D1148-front!B1148</f>
        <v>49450</v>
      </c>
      <c r="D1148" s="2">
        <f>front!E1148-front!C1148</f>
        <v>53242.3</v>
      </c>
      <c r="E1148" s="2">
        <f>IF(front!F1148-front!C1148&gt;0,front!F1148-front!C1148,0)</f>
        <v>53242.3</v>
      </c>
      <c r="F1148" s="2">
        <f>front!I1148-front!H1148</f>
        <v>4558.1000000000022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51876.519424653088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56070.616061535897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56070.616061535897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4548.1900859958605</v>
      </c>
      <c r="M1148" s="4"/>
      <c r="N1148" s="4"/>
      <c r="O1148" s="4">
        <f t="shared" si="284"/>
        <v>86460.865707755147</v>
      </c>
      <c r="P1148" s="4">
        <f t="shared" si="285"/>
        <v>11214.123212307179</v>
      </c>
      <c r="Q1148" s="4">
        <f t="shared" si="285"/>
        <v>11214.123212307179</v>
      </c>
      <c r="R1148" s="4">
        <f t="shared" si="286"/>
        <v>758.03168099931008</v>
      </c>
      <c r="S1148" s="4"/>
      <c r="T1148" s="4"/>
      <c r="U1148" s="4">
        <f t="shared" si="287"/>
        <v>1</v>
      </c>
      <c r="V1148" s="4"/>
      <c r="W1148" s="4"/>
      <c r="X1148">
        <f>IF(front!E1148&gt;$X$2,O1148,P1148)</f>
        <v>86460.865707755147</v>
      </c>
      <c r="Y1148">
        <f t="shared" si="291"/>
        <v>86193.057274538296</v>
      </c>
      <c r="Z1148">
        <f>SUMPRODUCT($B$7:$B$456,Y$7:Y$456,EXP(constants!$B$32+constants!$A$32*ABS($A$7:$A$456-$A1148)))</f>
        <v>4.3670791239709502E-7</v>
      </c>
      <c r="AA1148">
        <f t="shared" si="282"/>
        <v>86193.057274101593</v>
      </c>
      <c r="AB1148">
        <f t="shared" si="288"/>
        <v>86188.899665081844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1.9370302479493265E-5</v>
      </c>
      <c r="AL1148" s="17">
        <f t="shared" si="283"/>
        <v>2.2474242686428975E-10</v>
      </c>
      <c r="AQ1148">
        <f t="shared" si="290"/>
        <v>2.2474242686428975E-10</v>
      </c>
    </row>
    <row r="1149" spans="1:43" x14ac:dyDescent="0.2">
      <c r="A1149">
        <f>front!A1149</f>
        <v>717.67</v>
      </c>
      <c r="B1149" s="1">
        <f t="shared" si="289"/>
        <v>0.44999999999993179</v>
      </c>
      <c r="C1149">
        <f>front!D1149-front!B1149</f>
        <v>49353.469999999994</v>
      </c>
      <c r="D1149" s="2">
        <f>front!E1149-front!C1149</f>
        <v>53345.2</v>
      </c>
      <c r="E1149" s="2">
        <f>IF(front!F1149-front!C1149&gt;0,front!F1149-front!C1149,0)</f>
        <v>53345.2</v>
      </c>
      <c r="F1149" s="2">
        <f>front!I1149-front!H1149</f>
        <v>4977.6000000000004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51769.89769916769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56184.589599497616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56184.589599497616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4967.0443099517397</v>
      </c>
      <c r="M1149" s="4"/>
      <c r="N1149" s="4"/>
      <c r="O1149" s="4">
        <f t="shared" si="284"/>
        <v>86283.162831946145</v>
      </c>
      <c r="P1149" s="4">
        <f t="shared" si="285"/>
        <v>11236.917919899523</v>
      </c>
      <c r="Q1149" s="4">
        <f t="shared" si="285"/>
        <v>11236.917919899523</v>
      </c>
      <c r="R1149" s="4">
        <f t="shared" si="286"/>
        <v>827.84071832528991</v>
      </c>
      <c r="S1149" s="4"/>
      <c r="T1149" s="4"/>
      <c r="U1149" s="4">
        <f t="shared" si="287"/>
        <v>1</v>
      </c>
      <c r="V1149" s="4"/>
      <c r="W1149" s="4"/>
      <c r="X1149">
        <f>IF(front!E1149&gt;$X$2,O1149,P1149)</f>
        <v>86283.162831946145</v>
      </c>
      <c r="Y1149">
        <f t="shared" si="291"/>
        <v>86015.354398729294</v>
      </c>
      <c r="Z1149">
        <f>SUMPRODUCT($B$7:$B$456,Y$7:Y$456,EXP(constants!$B$32+constants!$A$32*ABS($A$7:$A$456-$A1149)))</f>
        <v>4.2567177962369854E-7</v>
      </c>
      <c r="AA1149">
        <f t="shared" si="282"/>
        <v>86015.354398303622</v>
      </c>
      <c r="AB1149">
        <f t="shared" si="288"/>
        <v>86011.196789283873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1.9386236423700221E-5</v>
      </c>
      <c r="AL1149" s="17">
        <f t="shared" si="283"/>
        <v>2.2539200880083034E-10</v>
      </c>
      <c r="AQ1149">
        <f t="shared" si="290"/>
        <v>2.2539200880083034E-10</v>
      </c>
    </row>
    <row r="1150" spans="1:43" x14ac:dyDescent="0.2">
      <c r="A1150">
        <f>front!A1150</f>
        <v>718.12</v>
      </c>
      <c r="B1150" s="1">
        <f t="shared" si="289"/>
        <v>0.45000000000004547</v>
      </c>
      <c r="C1150">
        <f>front!D1150-front!B1150</f>
        <v>49257.599999999999</v>
      </c>
      <c r="D1150" s="2">
        <f>front!E1150-front!C1150</f>
        <v>52429</v>
      </c>
      <c r="E1150" s="2">
        <f>IF(front!F1150-front!C1150&gt;0,front!F1150-front!C1150,0)</f>
        <v>52429</v>
      </c>
      <c r="F1150" s="2">
        <f>front!I1150-front!H1150</f>
        <v>5670.3000000000011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51664.012084827409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55170.193887316229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55170.193887316229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5658.9612299056062</v>
      </c>
      <c r="M1150" s="4"/>
      <c r="N1150" s="4"/>
      <c r="O1150" s="4">
        <f t="shared" si="284"/>
        <v>86106.686808045677</v>
      </c>
      <c r="P1150" s="4">
        <f t="shared" si="285"/>
        <v>11034.038777463245</v>
      </c>
      <c r="Q1150" s="4">
        <f t="shared" si="285"/>
        <v>11034.038777463245</v>
      </c>
      <c r="R1150" s="4">
        <f t="shared" si="286"/>
        <v>943.16020498426769</v>
      </c>
      <c r="S1150" s="4"/>
      <c r="T1150" s="4"/>
      <c r="U1150" s="4">
        <f t="shared" si="287"/>
        <v>1</v>
      </c>
      <c r="V1150" s="4"/>
      <c r="W1150" s="4"/>
      <c r="X1150">
        <f>IF(front!E1150&gt;$X$2,O1150,P1150)</f>
        <v>86106.686808045677</v>
      </c>
      <c r="Y1150">
        <f t="shared" si="291"/>
        <v>85838.878374828826</v>
      </c>
      <c r="Z1150">
        <f>SUMPRODUCT($B$7:$B$456,Y$7:Y$456,EXP(constants!$B$32+constants!$A$32*ABS($A$7:$A$456-$A1150)))</f>
        <v>4.1491454316322221E-7</v>
      </c>
      <c r="AA1150">
        <f t="shared" si="282"/>
        <v>85838.878374413907</v>
      </c>
      <c r="AB1150">
        <f t="shared" si="288"/>
        <v>85834.720765394159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1.9402129632099615E-5</v>
      </c>
      <c r="AL1150" s="17">
        <f t="shared" si="283"/>
        <v>2.2604057494554045E-10</v>
      </c>
      <c r="AQ1150">
        <f t="shared" si="290"/>
        <v>2.2604057494554045E-10</v>
      </c>
    </row>
    <row r="1151" spans="1:43" x14ac:dyDescent="0.2">
      <c r="A1151">
        <f>front!A1151</f>
        <v>718.56</v>
      </c>
      <c r="B1151" s="1">
        <f t="shared" si="289"/>
        <v>0.43999999999994088</v>
      </c>
      <c r="C1151">
        <f>front!D1151-front!B1151</f>
        <v>49108.530000000006</v>
      </c>
      <c r="D1151" s="2">
        <f>front!E1151-front!C1151</f>
        <v>51637.1</v>
      </c>
      <c r="E1151" s="2">
        <f>IF(front!F1151-front!C1151&gt;0,front!F1151-front!C1151,0)</f>
        <v>51637.1</v>
      </c>
      <c r="F1151" s="2">
        <f>front!I1151-front!H1151</f>
        <v>6203.0000000000018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51499.382985070697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54294.030726649456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54294.030726649456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6191.3612804672921</v>
      </c>
      <c r="M1151" s="4"/>
      <c r="N1151" s="4"/>
      <c r="O1151" s="4">
        <f t="shared" si="284"/>
        <v>85832.304975117833</v>
      </c>
      <c r="P1151" s="4">
        <f t="shared" si="285"/>
        <v>10858.806145329891</v>
      </c>
      <c r="Q1151" s="4">
        <f t="shared" si="285"/>
        <v>10858.806145329891</v>
      </c>
      <c r="R1151" s="4">
        <f t="shared" si="286"/>
        <v>1031.8935467445488</v>
      </c>
      <c r="S1151" s="4"/>
      <c r="T1151" s="4"/>
      <c r="U1151" s="4">
        <f t="shared" si="287"/>
        <v>1</v>
      </c>
      <c r="V1151" s="4"/>
      <c r="W1151" s="4"/>
      <c r="X1151">
        <f>IF(front!E1151&gt;$X$2,O1151,P1151)</f>
        <v>85832.304975117833</v>
      </c>
      <c r="Y1151">
        <f t="shared" si="291"/>
        <v>85564.496541900982</v>
      </c>
      <c r="Z1151">
        <f>SUMPRODUCT($B$7:$B$456,Y$7:Y$456,EXP(constants!$B$32+constants!$A$32*ABS($A$7:$A$456-$A1151)))</f>
        <v>4.0465925971024225E-7</v>
      </c>
      <c r="AA1151">
        <f t="shared" si="282"/>
        <v>85564.496541496323</v>
      </c>
      <c r="AB1151">
        <f t="shared" si="288"/>
        <v>85560.338932476574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1.9417630290331805E-5</v>
      </c>
      <c r="AL1151" s="17">
        <f t="shared" si="283"/>
        <v>2.2694662658660129E-10</v>
      </c>
      <c r="AQ1151">
        <f t="shared" si="290"/>
        <v>2.2694662658660129E-10</v>
      </c>
    </row>
    <row r="1152" spans="1:43" x14ac:dyDescent="0.2">
      <c r="A1152">
        <f>front!A1152</f>
        <v>719.01</v>
      </c>
      <c r="B1152" s="1">
        <f t="shared" si="289"/>
        <v>0.45000000000004547</v>
      </c>
      <c r="C1152">
        <f>front!D1152-front!B1152</f>
        <v>49081.93</v>
      </c>
      <c r="D1152" s="2">
        <f>front!E1152-front!C1152</f>
        <v>53143</v>
      </c>
      <c r="E1152" s="2">
        <f>IF(front!F1152-front!C1152&gt;0,front!F1152-front!C1152,0)</f>
        <v>53143</v>
      </c>
      <c r="F1152" s="2">
        <f>front!I1152-front!H1152</f>
        <v>6159.9000000000015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51470.008492509391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55960.64170895084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55960.64170895084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6148.2742928807475</v>
      </c>
      <c r="M1152" s="4"/>
      <c r="N1152" s="4"/>
      <c r="O1152" s="4">
        <f t="shared" si="284"/>
        <v>85783.347487515639</v>
      </c>
      <c r="P1152" s="4">
        <f t="shared" si="285"/>
        <v>11192.128341790169</v>
      </c>
      <c r="Q1152" s="4">
        <f t="shared" si="285"/>
        <v>11192.128341790169</v>
      </c>
      <c r="R1152" s="4">
        <f t="shared" si="286"/>
        <v>1024.7123821467912</v>
      </c>
      <c r="S1152" s="4"/>
      <c r="T1152" s="4"/>
      <c r="U1152" s="4">
        <f t="shared" si="287"/>
        <v>1</v>
      </c>
      <c r="V1152" s="4"/>
      <c r="W1152" s="4"/>
      <c r="X1152">
        <f>IF(front!E1152&gt;$X$2,O1152,P1152)</f>
        <v>85783.347487515639</v>
      </c>
      <c r="Y1152">
        <f t="shared" si="291"/>
        <v>85515.539054298788</v>
      </c>
      <c r="Z1152">
        <f>SUMPRODUCT($B$7:$B$456,Y$7:Y$456,EXP(constants!$B$32+constants!$A$32*ABS($A$7:$A$456-$A1152)))</f>
        <v>3.9443303483230353E-7</v>
      </c>
      <c r="AA1152">
        <f t="shared" si="282"/>
        <v>85515.539053904358</v>
      </c>
      <c r="AB1152">
        <f t="shared" si="288"/>
        <v>85511.38144488461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1.9433442994349355E-5</v>
      </c>
      <c r="AL1152" s="17">
        <f t="shared" si="283"/>
        <v>2.272614787176016E-10</v>
      </c>
      <c r="AQ1152">
        <f t="shared" si="290"/>
        <v>2.272614787176016E-10</v>
      </c>
    </row>
    <row r="1153" spans="1:43" x14ac:dyDescent="0.2">
      <c r="A1153">
        <f>front!A1153</f>
        <v>719.46</v>
      </c>
      <c r="B1153" s="1">
        <f t="shared" si="289"/>
        <v>0.45000000000004547</v>
      </c>
      <c r="C1153">
        <f>front!D1153-front!B1153</f>
        <v>49054.670000000006</v>
      </c>
      <c r="D1153" s="2">
        <f>front!E1153-front!C1153</f>
        <v>53183.7</v>
      </c>
      <c r="E1153" s="2">
        <f>IF(front!F1153-front!C1153&gt;0,front!F1153-front!C1153,0)</f>
        <v>53183.7</v>
      </c>
      <c r="F1153" s="2">
        <f>front!I1153-front!H1153</f>
        <v>6240.2999999999993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51439.905753363106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56005.715426741575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56005.715426741575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6228.6517219608786</v>
      </c>
      <c r="M1153" s="4"/>
      <c r="N1153" s="4"/>
      <c r="O1153" s="4">
        <f t="shared" si="284"/>
        <v>85733.176255605169</v>
      </c>
      <c r="P1153" s="4">
        <f t="shared" si="285"/>
        <v>11201.143085348316</v>
      </c>
      <c r="Q1153" s="4">
        <f t="shared" si="285"/>
        <v>11201.143085348316</v>
      </c>
      <c r="R1153" s="4">
        <f t="shared" si="286"/>
        <v>1038.1086203268133</v>
      </c>
      <c r="S1153" s="4"/>
      <c r="T1153" s="4"/>
      <c r="U1153" s="4">
        <f t="shared" si="287"/>
        <v>1</v>
      </c>
      <c r="V1153" s="4"/>
      <c r="W1153" s="4"/>
      <c r="X1153">
        <f>IF(front!E1153&gt;$X$2,O1153,P1153)</f>
        <v>85733.176255605169</v>
      </c>
      <c r="Y1153">
        <f t="shared" si="291"/>
        <v>85465.367822388318</v>
      </c>
      <c r="Z1153">
        <f>SUMPRODUCT($B$7:$B$456,Y$7:Y$456,EXP(constants!$B$32+constants!$A$32*ABS($A$7:$A$456-$A1153)))</f>
        <v>3.8446523892329327E-7</v>
      </c>
      <c r="AA1153">
        <f t="shared" si="282"/>
        <v>85465.367822003856</v>
      </c>
      <c r="AB1153">
        <f t="shared" si="288"/>
        <v>85461.210212984108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1.9449215024991356E-5</v>
      </c>
      <c r="AL1153" s="17">
        <f t="shared" si="283"/>
        <v>2.2757944775788397E-10</v>
      </c>
      <c r="AQ1153">
        <f t="shared" si="290"/>
        <v>2.2757944775788397E-10</v>
      </c>
    </row>
    <row r="1154" spans="1:43" x14ac:dyDescent="0.2">
      <c r="A1154">
        <f>front!A1154</f>
        <v>719.91</v>
      </c>
      <c r="B1154" s="1">
        <f t="shared" si="289"/>
        <v>0.44999999999993179</v>
      </c>
      <c r="C1154">
        <f>front!D1154-front!B1154</f>
        <v>49172.270000000004</v>
      </c>
      <c r="D1154" s="2">
        <f>front!E1154-front!C1154</f>
        <v>52561.599999999999</v>
      </c>
      <c r="E1154" s="2">
        <f>IF(front!F1154-front!C1154&gt;0,front!F1154-front!C1154,0)</f>
        <v>52561.599999999999</v>
      </c>
      <c r="F1154" s="2">
        <f>front!I1154-front!H1154</f>
        <v>5989.5000000000018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51569.773650481882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55316.954102237178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55316.954102237178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5977.945844047782</v>
      </c>
      <c r="M1154" s="4"/>
      <c r="N1154" s="4"/>
      <c r="O1154" s="4">
        <f t="shared" si="284"/>
        <v>85949.62275080313</v>
      </c>
      <c r="P1154" s="4">
        <f t="shared" si="285"/>
        <v>11063.390820447436</v>
      </c>
      <c r="Q1154" s="4">
        <f t="shared" si="285"/>
        <v>11063.390820447436</v>
      </c>
      <c r="R1154" s="4">
        <f t="shared" si="286"/>
        <v>996.32430734129696</v>
      </c>
      <c r="S1154" s="4"/>
      <c r="T1154" s="4"/>
      <c r="U1154" s="4">
        <f t="shared" si="287"/>
        <v>1</v>
      </c>
      <c r="V1154" s="4"/>
      <c r="W1154" s="4"/>
      <c r="X1154">
        <f>IF(front!E1154&gt;$X$2,O1154,P1154)</f>
        <v>85949.62275080313</v>
      </c>
      <c r="Y1154">
        <f t="shared" si="291"/>
        <v>85681.814317586279</v>
      </c>
      <c r="Z1154">
        <f>SUMPRODUCT($B$7:$B$456,Y$7:Y$456,EXP(constants!$B$32+constants!$A$32*ABS($A$7:$A$456-$A1154)))</f>
        <v>3.7474934117318513E-7</v>
      </c>
      <c r="AA1154">
        <f t="shared" si="282"/>
        <v>85681.814317211523</v>
      </c>
      <c r="AB1154">
        <f t="shared" si="288"/>
        <v>85677.656708191775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1.9464946402949406E-5</v>
      </c>
      <c r="AL1154" s="17">
        <f t="shared" si="283"/>
        <v>2.2718812757968825E-10</v>
      </c>
      <c r="AQ1154">
        <f t="shared" si="290"/>
        <v>2.2718812757968825E-10</v>
      </c>
    </row>
    <row r="1155" spans="1:43" x14ac:dyDescent="0.2">
      <c r="A1155">
        <f>front!A1155</f>
        <v>720.35</v>
      </c>
      <c r="B1155" s="1">
        <f t="shared" si="289"/>
        <v>0.44000000000005457</v>
      </c>
      <c r="C1155">
        <f>front!D1155-front!B1155</f>
        <v>49302.26</v>
      </c>
      <c r="D1155" s="2">
        <f>front!E1155-front!C1155</f>
        <v>52751.3</v>
      </c>
      <c r="E1155" s="2">
        <f>IF(front!F1155-front!C1155&gt;0,front!F1155-front!C1155,0)</f>
        <v>52751.3</v>
      </c>
      <c r="F1155" s="2">
        <f>front!I1155-front!H1155</f>
        <v>5724.9000000000015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51713.336860935102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55526.940165967506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55526.940165967506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5713.5172438202862</v>
      </c>
      <c r="M1155" s="4"/>
      <c r="N1155" s="4"/>
      <c r="O1155" s="4">
        <f t="shared" si="284"/>
        <v>86188.89476822516</v>
      </c>
      <c r="P1155" s="4">
        <f t="shared" si="285"/>
        <v>11105.388033193502</v>
      </c>
      <c r="Q1155" s="4">
        <f t="shared" si="285"/>
        <v>11105.388033193502</v>
      </c>
      <c r="R1155" s="4">
        <f t="shared" si="286"/>
        <v>952.25287397004774</v>
      </c>
      <c r="S1155" s="4"/>
      <c r="T1155" s="4"/>
      <c r="U1155" s="4">
        <f t="shared" si="287"/>
        <v>1</v>
      </c>
      <c r="V1155" s="4"/>
      <c r="W1155" s="4"/>
      <c r="X1155">
        <f>IF(front!E1155&gt;$X$2,O1155,P1155)</f>
        <v>86188.89476822516</v>
      </c>
      <c r="Y1155">
        <f t="shared" si="291"/>
        <v>85921.086335008309</v>
      </c>
      <c r="Z1155">
        <f>SUMPRODUCT($B$7:$B$456,Y$7:Y$456,EXP(constants!$B$32+constants!$A$32*ABS($A$7:$A$456-$A1155)))</f>
        <v>3.6548680559597935E-7</v>
      </c>
      <c r="AA1155">
        <f t="shared" si="282"/>
        <v>85921.086334642823</v>
      </c>
      <c r="AB1155">
        <f t="shared" si="288"/>
        <v>85916.928725623075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1.9480288906823435E-5</v>
      </c>
      <c r="AL1155" s="17">
        <f t="shared" si="283"/>
        <v>2.2673399987369209E-10</v>
      </c>
      <c r="AQ1155">
        <f t="shared" si="290"/>
        <v>2.2673399987369209E-10</v>
      </c>
    </row>
    <row r="1156" spans="1:43" x14ac:dyDescent="0.2">
      <c r="A1156">
        <f>front!A1156</f>
        <v>720.8</v>
      </c>
      <c r="B1156" s="1">
        <f t="shared" si="289"/>
        <v>0.44999999999993179</v>
      </c>
      <c r="C1156">
        <f>front!D1156-front!B1156</f>
        <v>49286.399999999994</v>
      </c>
      <c r="D1156" s="2">
        <f>front!E1156-front!C1156</f>
        <v>53017.3</v>
      </c>
      <c r="E1156" s="2">
        <f>IF(front!F1156-front!C1156&gt;0,front!F1156-front!C1156,0)</f>
        <v>53017.3</v>
      </c>
      <c r="F1156" s="2">
        <f>front!I1156-front!H1156</f>
        <v>6071.2000000000007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51695.820091755326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55821.445360149191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55821.445360149191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6059.6075909418996</v>
      </c>
      <c r="M1156" s="4"/>
      <c r="N1156" s="4"/>
      <c r="O1156" s="4">
        <f t="shared" si="284"/>
        <v>86159.700152925536</v>
      </c>
      <c r="P1156" s="4">
        <f t="shared" si="285"/>
        <v>11164.289072029838</v>
      </c>
      <c r="Q1156" s="4">
        <f t="shared" si="285"/>
        <v>11164.289072029838</v>
      </c>
      <c r="R1156" s="4">
        <f t="shared" si="286"/>
        <v>1009.9345984903166</v>
      </c>
      <c r="S1156" s="4"/>
      <c r="T1156" s="4"/>
      <c r="U1156" s="4">
        <f t="shared" si="287"/>
        <v>1</v>
      </c>
      <c r="V1156" s="4"/>
      <c r="W1156" s="4"/>
      <c r="X1156">
        <f>IF(front!E1156&gt;$X$2,O1156,P1156)</f>
        <v>86159.700152925536</v>
      </c>
      <c r="Y1156">
        <f t="shared" si="291"/>
        <v>85891.891719708685</v>
      </c>
      <c r="Z1156">
        <f>SUMPRODUCT($B$7:$B$456,Y$7:Y$456,EXP(constants!$B$32+constants!$A$32*ABS($A$7:$A$456-$A1156)))</f>
        <v>3.562505156205088E-7</v>
      </c>
      <c r="AA1156">
        <f t="shared" si="282"/>
        <v>85891.891719352439</v>
      </c>
      <c r="AB1156">
        <f t="shared" si="288"/>
        <v>85887.734110332691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1.9495939943187241E-5</v>
      </c>
      <c r="AL1156" s="17">
        <f t="shared" si="283"/>
        <v>2.2699329706547457E-10</v>
      </c>
      <c r="AQ1156">
        <f t="shared" si="290"/>
        <v>2.2699329706547457E-10</v>
      </c>
    </row>
    <row r="1157" spans="1:43" x14ac:dyDescent="0.2">
      <c r="A1157">
        <f>front!A1157</f>
        <v>721.25</v>
      </c>
      <c r="B1157" s="1">
        <f t="shared" si="289"/>
        <v>0.45000000000004547</v>
      </c>
      <c r="C1157">
        <f>front!D1157-front!B1157</f>
        <v>49306.07</v>
      </c>
      <c r="D1157" s="2">
        <f>front!E1157-front!C1157</f>
        <v>52543.3</v>
      </c>
      <c r="E1157" s="2">
        <f>IF(front!F1157-front!C1157&gt;0,front!F1157-front!C1157,0)</f>
        <v>52543.3</v>
      </c>
      <c r="F1157" s="2">
        <f>front!I1157-front!H1157</f>
        <v>6243.0999999999985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51717.544890771736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55296.69892149559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55296.69892149559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6231.4510687517304</v>
      </c>
      <c r="M1157" s="4"/>
      <c r="N1157" s="4"/>
      <c r="O1157" s="4">
        <f t="shared" si="284"/>
        <v>86195.908151286232</v>
      </c>
      <c r="P1157" s="4">
        <f t="shared" si="285"/>
        <v>11059.339784299118</v>
      </c>
      <c r="Q1157" s="4">
        <f t="shared" si="285"/>
        <v>11059.339784299118</v>
      </c>
      <c r="R1157" s="4">
        <f t="shared" si="286"/>
        <v>1038.5751781252884</v>
      </c>
      <c r="S1157" s="4"/>
      <c r="T1157" s="4"/>
      <c r="U1157" s="4">
        <f t="shared" si="287"/>
        <v>1</v>
      </c>
      <c r="V1157" s="4"/>
      <c r="W1157" s="4"/>
      <c r="X1157">
        <f>IF(front!E1157&gt;$X$2,O1157,P1157)</f>
        <v>86195.908151286232</v>
      </c>
      <c r="Y1157">
        <f t="shared" si="291"/>
        <v>85928.099718069381</v>
      </c>
      <c r="Z1157">
        <f>SUMPRODUCT($B$7:$B$456,Y$7:Y$456,EXP(constants!$B$32+constants!$A$32*ABS($A$7:$A$456-$A1157)))</f>
        <v>3.4724763777156103E-7</v>
      </c>
      <c r="AA1157">
        <f t="shared" si="282"/>
        <v>85928.099717722129</v>
      </c>
      <c r="AB1157">
        <f t="shared" si="288"/>
        <v>85923.94210870238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1.951155038761561E-5</v>
      </c>
      <c r="AL1157" s="17">
        <f t="shared" si="283"/>
        <v>2.2707932048708319E-10</v>
      </c>
      <c r="AQ1157">
        <f t="shared" si="290"/>
        <v>2.2707932048708319E-10</v>
      </c>
    </row>
    <row r="1158" spans="1:43" x14ac:dyDescent="0.2">
      <c r="A1158">
        <f>front!A1158</f>
        <v>721.7</v>
      </c>
      <c r="B1158" s="1">
        <f t="shared" si="289"/>
        <v>0.45000000000004547</v>
      </c>
      <c r="C1158">
        <f>front!D1158-front!B1158</f>
        <v>49212.07</v>
      </c>
      <c r="D1158" s="2">
        <f>front!E1158-front!C1158</f>
        <v>52944.9</v>
      </c>
      <c r="E1158" s="2">
        <f>IF(front!F1158-front!C1158&gt;0,front!F1158-front!C1158,0)</f>
        <v>52944.9</v>
      </c>
      <c r="F1158" s="2">
        <f>front!I1158-front!H1158</f>
        <v>6163.6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51613.728046328797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55741.279571402025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55741.279571402025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6151.9730937073964</v>
      </c>
      <c r="M1158" s="4"/>
      <c r="N1158" s="4"/>
      <c r="O1158" s="4">
        <f t="shared" si="284"/>
        <v>86022.880077214664</v>
      </c>
      <c r="P1158" s="4">
        <f t="shared" si="285"/>
        <v>11148.255914280406</v>
      </c>
      <c r="Q1158" s="4">
        <f t="shared" si="285"/>
        <v>11148.255914280406</v>
      </c>
      <c r="R1158" s="4">
        <f t="shared" si="286"/>
        <v>1025.3288489512329</v>
      </c>
      <c r="S1158" s="4"/>
      <c r="T1158" s="4"/>
      <c r="U1158" s="4">
        <f t="shared" si="287"/>
        <v>1</v>
      </c>
      <c r="V1158" s="4"/>
      <c r="W1158" s="4"/>
      <c r="X1158">
        <f>IF(front!E1158&gt;$X$2,O1158,P1158)</f>
        <v>86022.880077214664</v>
      </c>
      <c r="Y1158">
        <f t="shared" si="291"/>
        <v>85755.071643997813</v>
      </c>
      <c r="Z1158">
        <f>SUMPRODUCT($B$7:$B$456,Y$7:Y$456,EXP(constants!$B$32+constants!$A$32*ABS($A$7:$A$456-$A1158)))</f>
        <v>3.3847227344472546E-7</v>
      </c>
      <c r="AA1158">
        <f t="shared" si="282"/>
        <v>85755.071643659336</v>
      </c>
      <c r="AB1158">
        <f t="shared" si="288"/>
        <v>85750.914034639587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1.952712026019405E-5</v>
      </c>
      <c r="AL1158" s="17">
        <f t="shared" si="283"/>
        <v>2.2771909174409447E-10</v>
      </c>
      <c r="AQ1158">
        <f t="shared" si="290"/>
        <v>2.2771909174409447E-10</v>
      </c>
    </row>
    <row r="1159" spans="1:43" x14ac:dyDescent="0.2">
      <c r="A1159">
        <f>front!A1159</f>
        <v>722.15</v>
      </c>
      <c r="B1159" s="1">
        <f t="shared" si="289"/>
        <v>0.44999999999993179</v>
      </c>
      <c r="C1159">
        <f>front!D1159-front!B1159</f>
        <v>49133.06</v>
      </c>
      <c r="D1159" s="2">
        <f>front!E1159-front!C1159</f>
        <v>52424.4</v>
      </c>
      <c r="E1159" s="2">
        <f>IF(front!F1159-front!C1159&gt;0,front!F1159-front!C1159,0)</f>
        <v>52424.4</v>
      </c>
      <c r="F1159" s="2">
        <f>front!I1159-front!H1159</f>
        <v>5889.6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51526.472073027508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55165.10293910421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55165.10293910421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5878.1022045495374</v>
      </c>
      <c r="M1159" s="4"/>
      <c r="N1159" s="4"/>
      <c r="O1159" s="4">
        <f t="shared" si="284"/>
        <v>85877.453455045848</v>
      </c>
      <c r="P1159" s="4">
        <f t="shared" si="285"/>
        <v>11033.020587820842</v>
      </c>
      <c r="Q1159" s="4">
        <f t="shared" si="285"/>
        <v>11033.020587820842</v>
      </c>
      <c r="R1159" s="4">
        <f t="shared" si="286"/>
        <v>979.68370075825612</v>
      </c>
      <c r="S1159" s="4"/>
      <c r="T1159" s="4"/>
      <c r="U1159" s="4">
        <f t="shared" si="287"/>
        <v>1</v>
      </c>
      <c r="V1159" s="4"/>
      <c r="W1159" s="4"/>
      <c r="X1159">
        <f>IF(front!E1159&gt;$X$2,O1159,P1159)</f>
        <v>85877.453455045848</v>
      </c>
      <c r="Y1159">
        <f t="shared" si="291"/>
        <v>85609.645021828997</v>
      </c>
      <c r="Z1159">
        <f>SUMPRODUCT($B$7:$B$456,Y$7:Y$456,EXP(constants!$B$32+constants!$A$32*ABS($A$7:$A$456-$A1159)))</f>
        <v>3.2991867310039975E-7</v>
      </c>
      <c r="AA1159">
        <f t="shared" ref="AA1159:AA1222" si="292">Y1159-Z1159</f>
        <v>85609.645021499076</v>
      </c>
      <c r="AB1159">
        <f t="shared" si="288"/>
        <v>85605.487412479328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1.9542649580843E-5</v>
      </c>
      <c r="AL1159" s="17">
        <f t="shared" ref="AL1159:AL1222" si="293">IF(AB1159=0,0,AI1159/AB1159)</f>
        <v>2.2828734665897279E-10</v>
      </c>
      <c r="AQ1159">
        <f t="shared" si="290"/>
        <v>2.2828734665897279E-10</v>
      </c>
    </row>
    <row r="1160" spans="1:43" x14ac:dyDescent="0.2">
      <c r="A1160">
        <f>front!A1160</f>
        <v>722.59</v>
      </c>
      <c r="B1160" s="1">
        <f t="shared" si="289"/>
        <v>0.44000000000005457</v>
      </c>
      <c r="C1160">
        <f>front!D1160-front!B1160</f>
        <v>49078.799999999996</v>
      </c>
      <c r="D1160" s="2">
        <f>front!E1160-front!C1160</f>
        <v>52795.1</v>
      </c>
      <c r="E1160" s="2">
        <f>IF(front!F1160-front!C1160&gt;0,front!F1160-front!C1160,0)</f>
        <v>52795.1</v>
      </c>
      <c r="F1160" s="2">
        <f>front!I1160-front!H1160</f>
        <v>5608.6999999999989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51466.552057868728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55575.428946402819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55575.428946402819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5597.414232176835</v>
      </c>
      <c r="M1160" s="4"/>
      <c r="N1160" s="4"/>
      <c r="O1160" s="4">
        <f t="shared" ref="O1160:O1223" si="294">I1160*1000/O$4</f>
        <v>85777.586763114537</v>
      </c>
      <c r="P1160" s="4">
        <f t="shared" ref="P1160:Q1223" si="295">J1160*1000/P$4</f>
        <v>11115.085789280563</v>
      </c>
      <c r="Q1160" s="4">
        <f t="shared" si="295"/>
        <v>11115.085789280563</v>
      </c>
      <c r="R1160" s="4">
        <f t="shared" ref="R1160:R1223" si="296">L1160*1000/R$4</f>
        <v>932.90237202947242</v>
      </c>
      <c r="S1160" s="4"/>
      <c r="T1160" s="4"/>
      <c r="U1160" s="4">
        <f t="shared" ref="U1160:U1223" si="297">Q1160/P1160</f>
        <v>1</v>
      </c>
      <c r="V1160" s="4"/>
      <c r="W1160" s="4"/>
      <c r="X1160">
        <f>IF(front!E1160&gt;$X$2,O1160,P1160)</f>
        <v>85777.586763114537</v>
      </c>
      <c r="Y1160">
        <f t="shared" si="291"/>
        <v>85509.778329897686</v>
      </c>
      <c r="Z1160">
        <f>SUMPRODUCT($B$7:$B$456,Y$7:Y$456,EXP(constants!$B$32+constants!$A$32*ABS($A$7:$A$456-$A1160)))</f>
        <v>3.2176419993278797E-7</v>
      </c>
      <c r="AA1160">
        <f t="shared" si="292"/>
        <v>85509.778329575929</v>
      </c>
      <c r="AB1160">
        <f t="shared" ref="AB1160:AB1223" si="298">IF((AA1160-$AA$3)&gt;0,AA1160-$AA$3,0)</f>
        <v>85505.62072055618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1.9557794614213041E-5</v>
      </c>
      <c r="AL1160" s="17">
        <f t="shared" si="293"/>
        <v>2.2873109918856134E-10</v>
      </c>
      <c r="AQ1160">
        <f t="shared" si="290"/>
        <v>2.2873109918856134E-10</v>
      </c>
    </row>
    <row r="1161" spans="1:43" x14ac:dyDescent="0.2">
      <c r="A1161">
        <f>front!A1161</f>
        <v>723.04</v>
      </c>
      <c r="B1161" s="1">
        <f t="shared" ref="B1161:B1224" si="299">A1161-A1160</f>
        <v>0.44999999999993179</v>
      </c>
      <c r="C1161">
        <f>front!D1161-front!B1161</f>
        <v>48957.200000000004</v>
      </c>
      <c r="D1161" s="2">
        <f>front!E1161-front!C1161</f>
        <v>53284.6</v>
      </c>
      <c r="E1161" s="2">
        <f>IF(front!F1161-front!C1161&gt;0,front!F1161-front!C1161,0)</f>
        <v>53284.6</v>
      </c>
      <c r="F1161" s="2">
        <f>front!I1161-front!H1161</f>
        <v>5346.8000000000011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51332.276311324931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56117.46662644342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56117.46662644342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5335.7776562248973</v>
      </c>
      <c r="M1161" s="4"/>
      <c r="N1161" s="4"/>
      <c r="O1161" s="4">
        <f t="shared" si="294"/>
        <v>85553.793852208226</v>
      </c>
      <c r="P1161" s="4">
        <f t="shared" si="295"/>
        <v>11223.493325288684</v>
      </c>
      <c r="Q1161" s="4">
        <f t="shared" si="295"/>
        <v>11223.493325288684</v>
      </c>
      <c r="R1161" s="4">
        <f t="shared" si="296"/>
        <v>889.29627603748281</v>
      </c>
      <c r="S1161" s="4"/>
      <c r="T1161" s="4"/>
      <c r="U1161" s="4">
        <f t="shared" si="297"/>
        <v>1</v>
      </c>
      <c r="V1161" s="4"/>
      <c r="W1161" s="4"/>
      <c r="X1161">
        <f>IF(front!E1161&gt;$X$2,O1161,P1161)</f>
        <v>85553.793852208226</v>
      </c>
      <c r="Y1161">
        <f t="shared" si="291"/>
        <v>85285.985418991375</v>
      </c>
      <c r="Z1161">
        <f>SUMPRODUCT($B$7:$B$456,Y$7:Y$456,EXP(constants!$B$32+constants!$A$32*ABS($A$7:$A$456-$A1161)))</f>
        <v>3.1363283264728949E-7</v>
      </c>
      <c r="AA1161">
        <f t="shared" si="292"/>
        <v>85285.985418677737</v>
      </c>
      <c r="AB1161">
        <f t="shared" si="298"/>
        <v>85281.827809657989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1.9573243790135202E-5</v>
      </c>
      <c r="AL1161" s="17">
        <f t="shared" si="293"/>
        <v>2.2951247988986667E-10</v>
      </c>
      <c r="AQ1161">
        <f t="shared" si="290"/>
        <v>2.2951247988986667E-10</v>
      </c>
    </row>
    <row r="1162" spans="1:43" x14ac:dyDescent="0.2">
      <c r="A1162">
        <f>front!A1162</f>
        <v>723.49</v>
      </c>
      <c r="B1162" s="1">
        <f t="shared" si="299"/>
        <v>0.45000000000004547</v>
      </c>
      <c r="C1162">
        <f>front!D1162-front!B1162</f>
        <v>48852</v>
      </c>
      <c r="D1162" s="2">
        <f>front!E1162-front!C1162</f>
        <v>53452.7</v>
      </c>
      <c r="E1162" s="2">
        <f>IF(front!F1162-front!C1162&gt;0,front!F1162-front!C1162,0)</f>
        <v>53452.7</v>
      </c>
      <c r="F1162" s="2">
        <f>front!I1162-front!H1162</f>
        <v>5584.6999999999989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51216.119997457208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56303.67197633117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56303.67197633117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5573.4358345521359</v>
      </c>
      <c r="M1162" s="4"/>
      <c r="N1162" s="4"/>
      <c r="O1162" s="4">
        <f t="shared" si="294"/>
        <v>85360.199995762014</v>
      </c>
      <c r="P1162" s="4">
        <f t="shared" si="295"/>
        <v>11260.734395266234</v>
      </c>
      <c r="Q1162" s="4">
        <f t="shared" si="295"/>
        <v>11260.734395266234</v>
      </c>
      <c r="R1162" s="4">
        <f t="shared" si="296"/>
        <v>928.90597242535603</v>
      </c>
      <c r="S1162" s="4"/>
      <c r="T1162" s="4"/>
      <c r="U1162" s="4">
        <f t="shared" si="297"/>
        <v>1</v>
      </c>
      <c r="V1162" s="4"/>
      <c r="W1162" s="4"/>
      <c r="X1162">
        <f>IF(front!E1162&gt;$X$2,O1162,P1162)</f>
        <v>85360.199995762014</v>
      </c>
      <c r="Y1162">
        <f t="shared" si="291"/>
        <v>85092.391562545163</v>
      </c>
      <c r="Z1162">
        <f>SUMPRODUCT($B$7:$B$456,Y$7:Y$456,EXP(constants!$B$32+constants!$A$32*ABS($A$7:$A$456-$A1162)))</f>
        <v>3.0570695476659358E-7</v>
      </c>
      <c r="AA1162">
        <f t="shared" si="292"/>
        <v>85092.391562239456</v>
      </c>
      <c r="AB1162">
        <f t="shared" si="298"/>
        <v>85088.233953219707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1.9588652472394933E-5</v>
      </c>
      <c r="AL1162" s="17">
        <f t="shared" si="293"/>
        <v>2.3021576030317533E-10</v>
      </c>
      <c r="AQ1162">
        <f t="shared" si="290"/>
        <v>2.3021576030317533E-10</v>
      </c>
    </row>
    <row r="1163" spans="1:43" x14ac:dyDescent="0.2">
      <c r="A1163">
        <f>front!A1163</f>
        <v>723.94</v>
      </c>
      <c r="B1163" s="1">
        <f t="shared" si="299"/>
        <v>0.45000000000004547</v>
      </c>
      <c r="C1163">
        <f>front!D1163-front!B1163</f>
        <v>48902.73</v>
      </c>
      <c r="D1163" s="2">
        <f>front!E1163-front!C1163</f>
        <v>52606.2</v>
      </c>
      <c r="E1163" s="2">
        <f>IF(front!F1163-front!C1163&gt;0,front!F1163-front!C1163,0)</f>
        <v>52606.2</v>
      </c>
      <c r="F1163" s="2">
        <f>front!I1163-front!H1163</f>
        <v>5702.8000000000011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51272.132242188069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55366.320476473287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55366.320476473287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5691.4347048435648</v>
      </c>
      <c r="M1163" s="4"/>
      <c r="N1163" s="4"/>
      <c r="O1163" s="4">
        <f t="shared" si="294"/>
        <v>85453.553736980117</v>
      </c>
      <c r="P1163" s="4">
        <f t="shared" si="295"/>
        <v>11073.264095294657</v>
      </c>
      <c r="Q1163" s="4">
        <f t="shared" si="295"/>
        <v>11073.264095294657</v>
      </c>
      <c r="R1163" s="4">
        <f t="shared" si="296"/>
        <v>948.57245080726079</v>
      </c>
      <c r="S1163" s="4"/>
      <c r="T1163" s="4"/>
      <c r="U1163" s="4">
        <f t="shared" si="297"/>
        <v>1</v>
      </c>
      <c r="V1163" s="4"/>
      <c r="W1163" s="4"/>
      <c r="X1163">
        <f>IF(front!E1163&gt;$X$2,O1163,P1163)</f>
        <v>85453.553736980117</v>
      </c>
      <c r="Y1163">
        <f t="shared" si="291"/>
        <v>85185.745303763266</v>
      </c>
      <c r="Z1163">
        <f>SUMPRODUCT($B$7:$B$456,Y$7:Y$456,EXP(constants!$B$32+constants!$A$32*ABS($A$7:$A$456-$A1163)))</f>
        <v>2.9798137332696084E-7</v>
      </c>
      <c r="AA1163">
        <f t="shared" si="292"/>
        <v>85185.745303465286</v>
      </c>
      <c r="AB1163">
        <f t="shared" si="298"/>
        <v>85181.587694445538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1.9604020680207429E-5</v>
      </c>
      <c r="AL1163" s="17">
        <f t="shared" si="293"/>
        <v>2.3014387511217703E-10</v>
      </c>
      <c r="AQ1163">
        <f t="shared" si="290"/>
        <v>2.3014387511217703E-10</v>
      </c>
    </row>
    <row r="1164" spans="1:43" x14ac:dyDescent="0.2">
      <c r="A1164">
        <f>front!A1164</f>
        <v>724.38</v>
      </c>
      <c r="B1164" s="1">
        <f t="shared" si="299"/>
        <v>0.43999999999994088</v>
      </c>
      <c r="C1164">
        <f>front!D1164-front!B1164</f>
        <v>49081.06</v>
      </c>
      <c r="D1164" s="2">
        <f>front!E1164-front!C1164</f>
        <v>53474.400000000001</v>
      </c>
      <c r="E1164" s="2">
        <f>IF(front!F1164-front!C1164&gt;0,front!F1164-front!C1164,0)</f>
        <v>53474.400000000001</v>
      </c>
      <c r="F1164" s="2">
        <f>front!I1164-front!H1164</f>
        <v>5737.5999999999985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51469.047757484259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56327.711765795022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56327.711765795022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5726.2074224040834</v>
      </c>
      <c r="M1164" s="4"/>
      <c r="N1164" s="4"/>
      <c r="O1164" s="4">
        <f t="shared" si="294"/>
        <v>85781.746262473767</v>
      </c>
      <c r="P1164" s="4">
        <f t="shared" si="295"/>
        <v>11265.542353159004</v>
      </c>
      <c r="Q1164" s="4">
        <f t="shared" si="295"/>
        <v>11265.542353159004</v>
      </c>
      <c r="R1164" s="4">
        <f t="shared" si="296"/>
        <v>954.36790373401391</v>
      </c>
      <c r="S1164" s="4"/>
      <c r="T1164" s="4"/>
      <c r="U1164" s="4">
        <f t="shared" si="297"/>
        <v>1</v>
      </c>
      <c r="V1164" s="4"/>
      <c r="W1164" s="4"/>
      <c r="X1164">
        <f>IF(front!E1164&gt;$X$2,O1164,P1164)</f>
        <v>85781.746262473767</v>
      </c>
      <c r="Y1164">
        <f t="shared" si="291"/>
        <v>85513.937829256916</v>
      </c>
      <c r="Z1164">
        <f>SUMPRODUCT($B$7:$B$456,Y$7:Y$456,EXP(constants!$B$32+constants!$A$32*ABS($A$7:$A$456-$A1164)))</f>
        <v>2.9061628213522098E-7</v>
      </c>
      <c r="AA1164">
        <f t="shared" si="292"/>
        <v>85513.9378289663</v>
      </c>
      <c r="AB1164">
        <f t="shared" si="298"/>
        <v>85509.780219946551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1.9619008255231828E-5</v>
      </c>
      <c r="AL1164" s="17">
        <f t="shared" si="293"/>
        <v>2.2943584002634794E-10</v>
      </c>
      <c r="AQ1164">
        <f t="shared" si="290"/>
        <v>2.2943584002634794E-10</v>
      </c>
    </row>
    <row r="1165" spans="1:43" x14ac:dyDescent="0.2">
      <c r="A1165">
        <f>front!A1165</f>
        <v>724.83</v>
      </c>
      <c r="B1165" s="1">
        <f t="shared" si="299"/>
        <v>0.45000000000004547</v>
      </c>
      <c r="C1165">
        <f>front!D1165-front!B1165</f>
        <v>49111.73</v>
      </c>
      <c r="D1165" s="2">
        <f>front!E1165-front!C1165</f>
        <v>52450.7</v>
      </c>
      <c r="E1165" s="2">
        <f>IF(front!F1165-front!C1165&gt;0,front!F1165-front!C1165,0)</f>
        <v>52450.7</v>
      </c>
      <c r="F1165" s="2">
        <f>front!I1165-front!H1165</f>
        <v>5882.4000000000015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51502.916797069767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55194.210133271881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55194.210133271881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5870.9066652609963</v>
      </c>
      <c r="M1165" s="4"/>
      <c r="N1165" s="4"/>
      <c r="O1165" s="4">
        <f t="shared" si="294"/>
        <v>85838.194661782938</v>
      </c>
      <c r="P1165" s="4">
        <f t="shared" si="295"/>
        <v>11038.842026654376</v>
      </c>
      <c r="Q1165" s="4">
        <f t="shared" si="295"/>
        <v>11038.842026654376</v>
      </c>
      <c r="R1165" s="4">
        <f t="shared" si="296"/>
        <v>978.48444421016609</v>
      </c>
      <c r="S1165" s="4"/>
      <c r="T1165" s="4"/>
      <c r="U1165" s="4">
        <f t="shared" si="297"/>
        <v>1</v>
      </c>
      <c r="V1165" s="4"/>
      <c r="W1165" s="4"/>
      <c r="X1165">
        <f>IF(front!E1165&gt;$X$2,O1165,P1165)</f>
        <v>85838.194661782938</v>
      </c>
      <c r="Y1165">
        <f t="shared" si="291"/>
        <v>85570.386228566087</v>
      </c>
      <c r="Z1165">
        <f>SUMPRODUCT($B$7:$B$456,Y$7:Y$456,EXP(constants!$B$32+constants!$A$32*ABS($A$7:$A$456-$A1165)))</f>
        <v>2.8327206009410597E-7</v>
      </c>
      <c r="AA1165">
        <f t="shared" si="292"/>
        <v>85570.38622828282</v>
      </c>
      <c r="AB1165">
        <f t="shared" si="298"/>
        <v>85566.228619263071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1.963429646935509E-5</v>
      </c>
      <c r="AL1165" s="17">
        <f t="shared" si="293"/>
        <v>2.2946315136454343E-10</v>
      </c>
      <c r="AQ1165">
        <f t="shared" ref="AQ1165:AQ1228" si="300">AL1165</f>
        <v>2.2946315136454343E-10</v>
      </c>
    </row>
    <row r="1166" spans="1:43" x14ac:dyDescent="0.2">
      <c r="A1166">
        <f>front!A1166</f>
        <v>725.28</v>
      </c>
      <c r="B1166" s="1">
        <f t="shared" si="299"/>
        <v>0.44999999999993179</v>
      </c>
      <c r="C1166">
        <f>front!D1166-front!B1166</f>
        <v>49200.86</v>
      </c>
      <c r="D1166" s="2">
        <f>front!E1166-front!C1166</f>
        <v>53449.3</v>
      </c>
      <c r="E1166" s="2">
        <f>IF(front!F1166-front!C1166&gt;0,front!F1166-front!C1166,0)</f>
        <v>53449.3</v>
      </c>
      <c r="F1166" s="2">
        <f>front!I1166-front!H1166</f>
        <v>6745.8999999999978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51601.347799242925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56299.905427863006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56299.905427863006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6734.287774391767</v>
      </c>
      <c r="M1166" s="4"/>
      <c r="N1166" s="4"/>
      <c r="O1166" s="4">
        <f t="shared" si="294"/>
        <v>86002.246332071547</v>
      </c>
      <c r="P1166" s="4">
        <f t="shared" si="295"/>
        <v>11259.981085572603</v>
      </c>
      <c r="Q1166" s="4">
        <f t="shared" si="295"/>
        <v>11259.981085572603</v>
      </c>
      <c r="R1166" s="4">
        <f t="shared" si="296"/>
        <v>1122.381295731961</v>
      </c>
      <c r="S1166" s="4"/>
      <c r="T1166" s="4"/>
      <c r="U1166" s="4">
        <f t="shared" si="297"/>
        <v>1</v>
      </c>
      <c r="V1166" s="4"/>
      <c r="W1166" s="4"/>
      <c r="X1166">
        <f>IF(front!E1166&gt;$X$2,O1166,P1166)</f>
        <v>86002.246332071547</v>
      </c>
      <c r="Y1166">
        <f t="shared" si="291"/>
        <v>85734.437898854696</v>
      </c>
      <c r="Z1166">
        <f>SUMPRODUCT($B$7:$B$456,Y$7:Y$456,EXP(constants!$B$32+constants!$A$32*ABS($A$7:$A$456-$A1166)))</f>
        <v>2.7611343535329847E-7</v>
      </c>
      <c r="AA1166">
        <f t="shared" si="292"/>
        <v>85734.437898578588</v>
      </c>
      <c r="AB1166">
        <f t="shared" si="298"/>
        <v>85730.280289558839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1.9649544265039085E-5</v>
      </c>
      <c r="AL1166" s="17">
        <f t="shared" si="293"/>
        <v>2.2920191324082511E-10</v>
      </c>
      <c r="AQ1166">
        <f t="shared" si="300"/>
        <v>2.2920191324082511E-10</v>
      </c>
    </row>
    <row r="1167" spans="1:43" x14ac:dyDescent="0.2">
      <c r="A1167">
        <f>front!A1167</f>
        <v>725.73</v>
      </c>
      <c r="B1167" s="1">
        <f t="shared" si="299"/>
        <v>0.45000000000004547</v>
      </c>
      <c r="C1167">
        <f>front!D1167-front!B1167</f>
        <v>49234.869999999995</v>
      </c>
      <c r="D1167" s="2">
        <f>front!E1167-front!C1167</f>
        <v>52780.4</v>
      </c>
      <c r="E1167" s="2">
        <f>IF(front!F1167-front!C1167&gt;0,front!F1167-front!C1167,0)</f>
        <v>52780.4</v>
      </c>
      <c r="F1167" s="2">
        <f>front!I1167-front!H1167</f>
        <v>7288.8000000000011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51638.908516137562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55559.155103903249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55559.155103903249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7277.6074709742861</v>
      </c>
      <c r="M1167" s="4"/>
      <c r="N1167" s="4"/>
      <c r="O1167" s="4">
        <f t="shared" si="294"/>
        <v>86064.847526895945</v>
      </c>
      <c r="P1167" s="4">
        <f t="shared" si="295"/>
        <v>11111.83102078065</v>
      </c>
      <c r="Q1167" s="4">
        <f t="shared" si="295"/>
        <v>11111.83102078065</v>
      </c>
      <c r="R1167" s="4">
        <f t="shared" si="296"/>
        <v>1212.9345784957143</v>
      </c>
      <c r="S1167" s="4"/>
      <c r="T1167" s="4"/>
      <c r="U1167" s="4">
        <f t="shared" si="297"/>
        <v>1</v>
      </c>
      <c r="V1167" s="4"/>
      <c r="W1167" s="4"/>
      <c r="X1167">
        <f>IF(front!E1167&gt;$X$2,O1167,P1167)</f>
        <v>86064.847526895945</v>
      </c>
      <c r="Y1167">
        <f t="shared" si="291"/>
        <v>85797.039093679094</v>
      </c>
      <c r="Z1167">
        <f>SUMPRODUCT($B$7:$B$456,Y$7:Y$456,EXP(constants!$B$32+constants!$A$32*ABS($A$7:$A$456-$A1167)))</f>
        <v>2.691357176463941E-7</v>
      </c>
      <c r="AA1167">
        <f t="shared" si="292"/>
        <v>85797.039093409956</v>
      </c>
      <c r="AB1167">
        <f t="shared" si="298"/>
        <v>85792.881484390207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1.9664751660695E-5</v>
      </c>
      <c r="AL1167" s="17">
        <f t="shared" si="293"/>
        <v>2.2921192668266949E-10</v>
      </c>
      <c r="AQ1167">
        <f t="shared" si="300"/>
        <v>2.2921192668266949E-10</v>
      </c>
    </row>
    <row r="1168" spans="1:43" x14ac:dyDescent="0.2">
      <c r="A1168">
        <f>front!A1168</f>
        <v>726.17</v>
      </c>
      <c r="B1168" s="1">
        <f t="shared" si="299"/>
        <v>0.43999999999994088</v>
      </c>
      <c r="C1168">
        <f>front!D1168-front!B1168</f>
        <v>49308.329999999994</v>
      </c>
      <c r="D1168" s="2">
        <f>front!E1168-front!C1168</f>
        <v>52833.7</v>
      </c>
      <c r="E1168" s="2">
        <f>IF(front!F1168-front!C1168&gt;0,front!F1168-front!C1168,0)</f>
        <v>52833.7</v>
      </c>
      <c r="F1168" s="2">
        <f>front!I1168-front!H1168</f>
        <v>7075.1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51720.040997792341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55618.162644538126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55618.162644538126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7063.691621000632</v>
      </c>
      <c r="M1168" s="4"/>
      <c r="N1168" s="4"/>
      <c r="O1168" s="4">
        <f t="shared" si="294"/>
        <v>86200.068329653906</v>
      </c>
      <c r="P1168" s="4">
        <f t="shared" si="295"/>
        <v>11123.632528907625</v>
      </c>
      <c r="Q1168" s="4">
        <f t="shared" si="295"/>
        <v>11123.632528907625</v>
      </c>
      <c r="R1168" s="4">
        <f t="shared" si="296"/>
        <v>1177.2819368334385</v>
      </c>
      <c r="S1168" s="4"/>
      <c r="T1168" s="4"/>
      <c r="U1168" s="4">
        <f t="shared" si="297"/>
        <v>1</v>
      </c>
      <c r="V1168" s="4"/>
      <c r="W1168" s="4"/>
      <c r="X1168">
        <f>IF(front!E1168&gt;$X$2,O1168,P1168)</f>
        <v>86200.068329653906</v>
      </c>
      <c r="Y1168">
        <f t="shared" si="291"/>
        <v>85932.259896437055</v>
      </c>
      <c r="Z1168">
        <f>SUMPRODUCT($B$7:$B$456,Y$7:Y$456,EXP(constants!$B$32+constants!$A$32*ABS($A$7:$A$456-$A1168)))</f>
        <v>2.6248359345054706E-7</v>
      </c>
      <c r="AA1168">
        <f t="shared" si="292"/>
        <v>85932.259896174568</v>
      </c>
      <c r="AB1168">
        <f t="shared" si="298"/>
        <v>85928.102287154819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1.9679582068350996E-5</v>
      </c>
      <c r="AL1168" s="17">
        <f t="shared" si="293"/>
        <v>2.29023818105347E-10</v>
      </c>
      <c r="AQ1168">
        <f t="shared" si="300"/>
        <v>2.29023818105347E-10</v>
      </c>
    </row>
    <row r="1169" spans="1:43" x14ac:dyDescent="0.2">
      <c r="A1169">
        <f>front!A1169</f>
        <v>726.62</v>
      </c>
      <c r="B1169" s="1">
        <f t="shared" si="299"/>
        <v>0.45000000000004547</v>
      </c>
      <c r="C1169">
        <f>front!D1169-front!B1169</f>
        <v>49292.799999999996</v>
      </c>
      <c r="D1169" s="2">
        <f>front!E1169-front!C1169</f>
        <v>52646.9</v>
      </c>
      <c r="E1169" s="2">
        <f>IF(front!F1169-front!C1169&gt;0,front!F1169-front!C1169,0)</f>
        <v>52646.9</v>
      </c>
      <c r="F1169" s="2">
        <f>front!I1169-front!H1169</f>
        <v>6847.4000000000015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51702.888625722066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55411.371673497844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55411.371673497844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6835.8346040065217</v>
      </c>
      <c r="M1169" s="4"/>
      <c r="N1169" s="4"/>
      <c r="O1169" s="4">
        <f t="shared" si="294"/>
        <v>86171.481042870102</v>
      </c>
      <c r="P1169" s="4">
        <f t="shared" si="295"/>
        <v>11082.274334699568</v>
      </c>
      <c r="Q1169" s="4">
        <f t="shared" si="295"/>
        <v>11082.274334699568</v>
      </c>
      <c r="R1169" s="4">
        <f t="shared" si="296"/>
        <v>1139.3057673344201</v>
      </c>
      <c r="S1169" s="4"/>
      <c r="T1169" s="4"/>
      <c r="U1169" s="4">
        <f t="shared" si="297"/>
        <v>1</v>
      </c>
      <c r="V1169" s="4"/>
      <c r="W1169" s="4"/>
      <c r="X1169">
        <f>IF(front!E1169&gt;$X$2,O1169,P1169)</f>
        <v>86171.481042870102</v>
      </c>
      <c r="Y1169">
        <f t="shared" si="291"/>
        <v>85903.672609653251</v>
      </c>
      <c r="Z1169">
        <f>SUMPRODUCT($B$7:$B$456,Y$7:Y$456,EXP(constants!$B$32+constants!$A$32*ABS($A$7:$A$456-$A1169)))</f>
        <v>2.5585031819739504E-7</v>
      </c>
      <c r="AA1169">
        <f t="shared" si="292"/>
        <v>85903.672609397399</v>
      </c>
      <c r="AB1169">
        <f t="shared" si="298"/>
        <v>85899.515000377651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1.9694709615085956E-5</v>
      </c>
      <c r="AL1169" s="17">
        <f t="shared" si="293"/>
        <v>2.2927614451605891E-10</v>
      </c>
      <c r="AQ1169">
        <f t="shared" si="300"/>
        <v>2.2927614451605891E-10</v>
      </c>
    </row>
    <row r="1170" spans="1:43" x14ac:dyDescent="0.2">
      <c r="A1170">
        <f>front!A1170</f>
        <v>727.07</v>
      </c>
      <c r="B1170" s="1">
        <f t="shared" si="299"/>
        <v>0.45000000000004547</v>
      </c>
      <c r="C1170">
        <f>front!D1170-front!B1170</f>
        <v>49212.93</v>
      </c>
      <c r="D1170" s="2">
        <f>front!E1170-front!C1170</f>
        <v>51545.4</v>
      </c>
      <c r="E1170" s="2">
        <f>IF(front!F1170-front!C1170&gt;0,front!F1170-front!C1170,0)</f>
        <v>51545.4</v>
      </c>
      <c r="F1170" s="2">
        <f>front!I1170-front!H1170</f>
        <v>6380.1000000000022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51614.677828533058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54192.604096414943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54192.604096414943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6368.4302853475683</v>
      </c>
      <c r="M1170" s="4"/>
      <c r="N1170" s="4"/>
      <c r="O1170" s="4">
        <f t="shared" si="294"/>
        <v>86024.463047555095</v>
      </c>
      <c r="P1170" s="4">
        <f t="shared" si="295"/>
        <v>10838.520819282989</v>
      </c>
      <c r="Q1170" s="4">
        <f t="shared" si="295"/>
        <v>10838.520819282989</v>
      </c>
      <c r="R1170" s="4">
        <f t="shared" si="296"/>
        <v>1061.4050475579279</v>
      </c>
      <c r="S1170" s="4"/>
      <c r="T1170" s="4"/>
      <c r="U1170" s="4">
        <f t="shared" si="297"/>
        <v>1</v>
      </c>
      <c r="V1170" s="4"/>
      <c r="W1170" s="4"/>
      <c r="X1170">
        <f>IF(front!E1170&gt;$X$2,O1170,P1170)</f>
        <v>86024.463047555095</v>
      </c>
      <c r="Y1170">
        <f t="shared" si="291"/>
        <v>85756.654614338244</v>
      </c>
      <c r="Z1170">
        <f>SUMPRODUCT($B$7:$B$456,Y$7:Y$456,EXP(constants!$B$32+constants!$A$32*ABS($A$7:$A$456-$A1170)))</f>
        <v>2.4938467376644278E-7</v>
      </c>
      <c r="AA1170">
        <f t="shared" si="292"/>
        <v>85756.654614088853</v>
      </c>
      <c r="AB1170">
        <f t="shared" si="298"/>
        <v>85752.497005069104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1.9709796815307824E-5</v>
      </c>
      <c r="AL1170" s="17">
        <f t="shared" si="293"/>
        <v>2.2984516490689145E-10</v>
      </c>
      <c r="AQ1170">
        <f t="shared" si="300"/>
        <v>2.2984516490689145E-10</v>
      </c>
    </row>
    <row r="1171" spans="1:43" x14ac:dyDescent="0.2">
      <c r="A1171">
        <f>front!A1171</f>
        <v>727.52</v>
      </c>
      <c r="B1171" s="1">
        <f t="shared" si="299"/>
        <v>0.44999999999993179</v>
      </c>
      <c r="C1171">
        <f>front!D1171-front!B1171</f>
        <v>49160.460000000006</v>
      </c>
      <c r="D1171" s="2">
        <f>front!E1171-front!C1171</f>
        <v>53133.7</v>
      </c>
      <c r="E1171" s="2">
        <f>IF(front!F1171-front!C1171&gt;0,front!F1171-front!C1171,0)</f>
        <v>53133.7</v>
      </c>
      <c r="F1171" s="2">
        <f>front!I1171-front!H1171</f>
        <v>6196.2999999999993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51556.73114357295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55950.342572327812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55950.342572327812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6184.6631654509247</v>
      </c>
      <c r="M1171" s="4"/>
      <c r="N1171" s="4"/>
      <c r="O1171" s="4">
        <f t="shared" si="294"/>
        <v>85927.885239288255</v>
      </c>
      <c r="P1171" s="4">
        <f t="shared" si="295"/>
        <v>11190.068514465564</v>
      </c>
      <c r="Q1171" s="4">
        <f t="shared" si="295"/>
        <v>11190.068514465564</v>
      </c>
      <c r="R1171" s="4">
        <f t="shared" si="296"/>
        <v>1030.7771942418208</v>
      </c>
      <c r="S1171" s="4"/>
      <c r="T1171" s="4"/>
      <c r="U1171" s="4">
        <f t="shared" si="297"/>
        <v>1</v>
      </c>
      <c r="V1171" s="4"/>
      <c r="W1171" s="4"/>
      <c r="X1171">
        <f>IF(front!E1171&gt;$X$2,O1171,P1171)</f>
        <v>85927.885239288255</v>
      </c>
      <c r="Y1171">
        <f t="shared" si="291"/>
        <v>85660.076806071404</v>
      </c>
      <c r="Z1171">
        <f>SUMPRODUCT($B$7:$B$456,Y$7:Y$456,EXP(constants!$B$32+constants!$A$32*ABS($A$7:$A$456-$A1171)))</f>
        <v>2.430824239257433E-7</v>
      </c>
      <c r="AA1171">
        <f t="shared" si="292"/>
        <v>85660.076805828328</v>
      </c>
      <c r="AB1171">
        <f t="shared" si="298"/>
        <v>85655.91919680858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1.9724843686561704E-5</v>
      </c>
      <c r="AL1171" s="17">
        <f t="shared" si="293"/>
        <v>2.3027998381805498E-10</v>
      </c>
      <c r="AQ1171">
        <f t="shared" si="300"/>
        <v>2.3027998381805498E-10</v>
      </c>
    </row>
    <row r="1172" spans="1:43" x14ac:dyDescent="0.2">
      <c r="A1172">
        <f>front!A1172</f>
        <v>727.96</v>
      </c>
      <c r="B1172" s="1">
        <f t="shared" si="299"/>
        <v>0.44000000000005457</v>
      </c>
      <c r="C1172">
        <f>front!D1172-front!B1172</f>
        <v>49121</v>
      </c>
      <c r="D1172" s="2">
        <f>front!E1172-front!C1172</f>
        <v>51832.1</v>
      </c>
      <c r="E1172" s="2">
        <f>IF(front!F1172-front!C1172&gt;0,front!F1172-front!C1172,0)</f>
        <v>51832.1</v>
      </c>
      <c r="F1172" s="2">
        <f>front!I1172-front!H1172</f>
        <v>6451.6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51513.153855212142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54509.734759025516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54509.734759025516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6439.9283296355579</v>
      </c>
      <c r="M1172" s="4"/>
      <c r="N1172" s="4"/>
      <c r="O1172" s="4">
        <f t="shared" si="294"/>
        <v>85855.256425353567</v>
      </c>
      <c r="P1172" s="4">
        <f t="shared" si="295"/>
        <v>10901.946951805103</v>
      </c>
      <c r="Q1172" s="4">
        <f t="shared" si="295"/>
        <v>10901.946951805103</v>
      </c>
      <c r="R1172" s="4">
        <f t="shared" si="296"/>
        <v>1073.3213882725929</v>
      </c>
      <c r="S1172" s="4"/>
      <c r="T1172" s="4"/>
      <c r="U1172" s="4">
        <f t="shared" si="297"/>
        <v>1</v>
      </c>
      <c r="V1172" s="4"/>
      <c r="W1172" s="4"/>
      <c r="X1172">
        <f>IF(front!E1172&gt;$X$2,O1172,P1172)</f>
        <v>85855.256425353567</v>
      </c>
      <c r="Y1172">
        <f t="shared" si="291"/>
        <v>85587.447992136716</v>
      </c>
      <c r="Z1172">
        <f>SUMPRODUCT($B$7:$B$456,Y$7:Y$456,EXP(constants!$B$32+constants!$A$32*ABS($A$7:$A$456-$A1172)))</f>
        <v>2.3707424898737828E-7</v>
      </c>
      <c r="AA1172">
        <f t="shared" si="292"/>
        <v>85587.447991899637</v>
      </c>
      <c r="AB1172">
        <f t="shared" si="298"/>
        <v>85583.290382879888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1.9739517204849673E-5</v>
      </c>
      <c r="AL1172" s="17">
        <f t="shared" si="293"/>
        <v>2.3064686011182357E-10</v>
      </c>
      <c r="AQ1172">
        <f t="shared" si="300"/>
        <v>2.3064686011182357E-10</v>
      </c>
    </row>
    <row r="1173" spans="1:43" x14ac:dyDescent="0.2">
      <c r="A1173">
        <f>front!A1173</f>
        <v>728.41</v>
      </c>
      <c r="B1173" s="1">
        <f t="shared" si="299"/>
        <v>0.44999999999993179</v>
      </c>
      <c r="C1173">
        <f>front!D1173-front!B1173</f>
        <v>49188</v>
      </c>
      <c r="D1173" s="2">
        <f>front!E1173-front!C1173</f>
        <v>52403.9</v>
      </c>
      <c r="E1173" s="2">
        <f>IF(front!F1173-front!C1173&gt;0,front!F1173-front!C1173,0)</f>
        <v>52403.9</v>
      </c>
      <c r="F1173" s="2">
        <f>front!I1173-front!H1173</f>
        <v>6895.9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51587.145426069503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55142.415243056137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55142.415243056137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6884.3619447353121</v>
      </c>
      <c r="M1173" s="4"/>
      <c r="N1173" s="4"/>
      <c r="O1173" s="4">
        <f t="shared" si="294"/>
        <v>85978.575710115838</v>
      </c>
      <c r="P1173" s="4">
        <f t="shared" si="295"/>
        <v>11028.483048611226</v>
      </c>
      <c r="Q1173" s="4">
        <f t="shared" si="295"/>
        <v>11028.483048611226</v>
      </c>
      <c r="R1173" s="4">
        <f t="shared" si="296"/>
        <v>1147.3936574558852</v>
      </c>
      <c r="S1173" s="4"/>
      <c r="T1173" s="4"/>
      <c r="U1173" s="4">
        <f t="shared" si="297"/>
        <v>1</v>
      </c>
      <c r="V1173" s="4"/>
      <c r="W1173" s="4"/>
      <c r="X1173">
        <f>IF(front!E1173&gt;$X$2,O1173,P1173)</f>
        <v>85978.575710115838</v>
      </c>
      <c r="Y1173">
        <f t="shared" si="291"/>
        <v>85710.767276898987</v>
      </c>
      <c r="Z1173">
        <f>SUMPRODUCT($B$7:$B$456,Y$7:Y$456,EXP(constants!$B$32+constants!$A$32*ABS($A$7:$A$456-$A1173)))</f>
        <v>2.3108309834708699E-7</v>
      </c>
      <c r="AA1173">
        <f t="shared" si="292"/>
        <v>85710.767276667902</v>
      </c>
      <c r="AB1173">
        <f t="shared" si="298"/>
        <v>85706.609667648154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1.9754484365027336E-5</v>
      </c>
      <c r="AL1173" s="17">
        <f t="shared" si="293"/>
        <v>2.3048962549832491E-10</v>
      </c>
      <c r="AQ1173">
        <f t="shared" si="300"/>
        <v>2.3048962549832491E-10</v>
      </c>
    </row>
    <row r="1174" spans="1:43" x14ac:dyDescent="0.2">
      <c r="A1174">
        <f>front!A1174</f>
        <v>728.86</v>
      </c>
      <c r="B1174" s="1">
        <f t="shared" si="299"/>
        <v>0.45000000000004547</v>
      </c>
      <c r="C1174">
        <f>front!D1174-front!B1174</f>
        <v>49273.2</v>
      </c>
      <c r="D1174" s="2">
        <f>front!E1174-front!C1174</f>
        <v>52843.7</v>
      </c>
      <c r="E1174" s="2">
        <f>IF(front!F1174-front!C1174&gt;0,front!F1174-front!C1174,0)</f>
        <v>52843.7</v>
      </c>
      <c r="F1174" s="2">
        <f>front!I1174-front!H1174</f>
        <v>7046.5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51681.241341399327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55629.23379432621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55629.23379432621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7035.0678480570923</v>
      </c>
      <c r="M1174" s="4"/>
      <c r="N1174" s="4"/>
      <c r="O1174" s="4">
        <f t="shared" si="294"/>
        <v>86135.402235665548</v>
      </c>
      <c r="P1174" s="4">
        <f t="shared" si="295"/>
        <v>11125.846758865242</v>
      </c>
      <c r="Q1174" s="4">
        <f t="shared" si="295"/>
        <v>11125.846758865242</v>
      </c>
      <c r="R1174" s="4">
        <f t="shared" si="296"/>
        <v>1172.5113080095155</v>
      </c>
      <c r="S1174" s="4"/>
      <c r="T1174" s="4"/>
      <c r="U1174" s="4">
        <f t="shared" si="297"/>
        <v>1</v>
      </c>
      <c r="V1174" s="4"/>
      <c r="W1174" s="4"/>
      <c r="X1174">
        <f>IF(front!E1174&gt;$X$2,O1174,P1174)</f>
        <v>86135.402235665548</v>
      </c>
      <c r="Y1174">
        <f t="shared" si="291"/>
        <v>85867.593802448697</v>
      </c>
      <c r="Z1174">
        <f>SUMPRODUCT($B$7:$B$456,Y$7:Y$456,EXP(constants!$B$32+constants!$A$32*ABS($A$7:$A$456-$A1174)))</f>
        <v>2.2524335126980459E-7</v>
      </c>
      <c r="AA1174">
        <f t="shared" si="292"/>
        <v>85867.593802223448</v>
      </c>
      <c r="AB1174">
        <f t="shared" si="298"/>
        <v>85863.436193203699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1.9769411247020978E-5</v>
      </c>
      <c r="AL1174" s="17">
        <f t="shared" si="293"/>
        <v>2.3024248881138739E-10</v>
      </c>
      <c r="AQ1174">
        <f t="shared" si="300"/>
        <v>2.3024248881138739E-10</v>
      </c>
    </row>
    <row r="1175" spans="1:43" x14ac:dyDescent="0.2">
      <c r="A1175">
        <f>front!A1175</f>
        <v>729.31</v>
      </c>
      <c r="B1175" s="1">
        <f t="shared" si="299"/>
        <v>0.44999999999993179</v>
      </c>
      <c r="C1175">
        <f>front!D1175-front!B1175</f>
        <v>49345</v>
      </c>
      <c r="D1175" s="2">
        <f>front!E1175-front!C1175</f>
        <v>51973.3</v>
      </c>
      <c r="E1175" s="2">
        <f>IF(front!F1175-front!C1175&gt;0,front!F1175-front!C1175,0)</f>
        <v>51973.3</v>
      </c>
      <c r="F1175" s="2">
        <f>front!I1175-front!H1175</f>
        <v>7208.2000000000007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51760.542544481956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54665.944376826272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54665.944376826272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7196.9180373926492</v>
      </c>
      <c r="M1175" s="4"/>
      <c r="N1175" s="4"/>
      <c r="O1175" s="4">
        <f t="shared" si="294"/>
        <v>86267.570907469926</v>
      </c>
      <c r="P1175" s="4">
        <f t="shared" si="295"/>
        <v>10933.188875365255</v>
      </c>
      <c r="Q1175" s="4">
        <f t="shared" si="295"/>
        <v>10933.188875365255</v>
      </c>
      <c r="R1175" s="4">
        <f t="shared" si="296"/>
        <v>1199.4863395654415</v>
      </c>
      <c r="S1175" s="4"/>
      <c r="T1175" s="4"/>
      <c r="U1175" s="4">
        <f t="shared" si="297"/>
        <v>1</v>
      </c>
      <c r="V1175" s="4"/>
      <c r="W1175" s="4"/>
      <c r="X1175">
        <f>IF(front!E1175&gt;$X$2,O1175,P1175)</f>
        <v>86267.570907469926</v>
      </c>
      <c r="Y1175">
        <f t="shared" si="291"/>
        <v>85999.762474253075</v>
      </c>
      <c r="Z1175">
        <f>SUMPRODUCT($B$7:$B$456,Y$7:Y$456,EXP(constants!$B$32+constants!$A$32*ABS($A$7:$A$456-$A1175)))</f>
        <v>2.195511816058895E-7</v>
      </c>
      <c r="AA1175">
        <f t="shared" si="292"/>
        <v>85999.76247403353</v>
      </c>
      <c r="AB1175">
        <f t="shared" si="298"/>
        <v>85995.604865013782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1.9784297867389007E-5</v>
      </c>
      <c r="AL1175" s="17">
        <f t="shared" si="293"/>
        <v>2.3006173278790434E-10</v>
      </c>
      <c r="AQ1175">
        <f t="shared" si="300"/>
        <v>2.3006173278790434E-10</v>
      </c>
    </row>
    <row r="1176" spans="1:43" x14ac:dyDescent="0.2">
      <c r="A1176">
        <f>front!A1176</f>
        <v>729.75</v>
      </c>
      <c r="B1176" s="1">
        <f t="shared" si="299"/>
        <v>0.44000000000005457</v>
      </c>
      <c r="C1176">
        <f>front!D1176-front!B1176</f>
        <v>49535.73</v>
      </c>
      <c r="D1176" s="2">
        <f>front!E1176-front!C1176</f>
        <v>53023.5</v>
      </c>
      <c r="E1176" s="2">
        <f>IF(front!F1176-front!C1176&gt;0,front!F1176-front!C1176,0)</f>
        <v>53023.5</v>
      </c>
      <c r="F1176" s="2">
        <f>front!I1176-front!H1176</f>
        <v>7811.6999999999989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51971.217995359555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55828.31064614479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55828.31064614479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7801.3375971728001</v>
      </c>
      <c r="M1176" s="4"/>
      <c r="N1176" s="4"/>
      <c r="O1176" s="4">
        <f t="shared" si="294"/>
        <v>86618.696658932589</v>
      </c>
      <c r="P1176" s="4">
        <f t="shared" si="295"/>
        <v>11165.662129228958</v>
      </c>
      <c r="Q1176" s="4">
        <f t="shared" si="295"/>
        <v>11165.662129228958</v>
      </c>
      <c r="R1176" s="4">
        <f t="shared" si="296"/>
        <v>1300.2229328621333</v>
      </c>
      <c r="S1176" s="4"/>
      <c r="T1176" s="4"/>
      <c r="U1176" s="4">
        <f t="shared" si="297"/>
        <v>1</v>
      </c>
      <c r="V1176" s="4"/>
      <c r="W1176" s="4"/>
      <c r="X1176">
        <f>IF(front!E1176&gt;$X$2,O1176,P1176)</f>
        <v>86618.696658932589</v>
      </c>
      <c r="Y1176">
        <f t="shared" si="291"/>
        <v>86350.888225715738</v>
      </c>
      <c r="Z1176">
        <f>SUMPRODUCT($B$7:$B$456,Y$7:Y$456,EXP(constants!$B$32+constants!$A$32*ABS($A$7:$A$456-$A1176)))</f>
        <v>2.1412461934889985E-7</v>
      </c>
      <c r="AA1176">
        <f t="shared" si="292"/>
        <v>86350.888225501607</v>
      </c>
      <c r="AB1176">
        <f t="shared" si="298"/>
        <v>86346.730616481858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1.9798814760131906E-5</v>
      </c>
      <c r="AL1176" s="17">
        <f t="shared" si="293"/>
        <v>2.2929431860101846E-10</v>
      </c>
      <c r="AQ1176">
        <f t="shared" si="300"/>
        <v>2.2929431860101846E-10</v>
      </c>
    </row>
    <row r="1177" spans="1:43" x14ac:dyDescent="0.2">
      <c r="A1177">
        <f>front!A1177</f>
        <v>730.2</v>
      </c>
      <c r="B1177" s="1">
        <f t="shared" si="299"/>
        <v>0.45000000000004547</v>
      </c>
      <c r="C1177">
        <f>front!D1177-front!B1177</f>
        <v>49711.86</v>
      </c>
      <c r="D1177" s="2">
        <f>front!E1177-front!C1177</f>
        <v>52154.1</v>
      </c>
      <c r="E1177" s="2">
        <f>IF(front!F1177-front!C1177&gt;0,front!F1177-front!C1177,0)</f>
        <v>52154.1</v>
      </c>
      <c r="F1177" s="2">
        <f>front!I1177-front!H1177</f>
        <v>8416.8000000000011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52165.790859201785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54865.986144190545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54865.986144190545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8407.98742833908</v>
      </c>
      <c r="M1177" s="4"/>
      <c r="N1177" s="4"/>
      <c r="O1177" s="4">
        <f t="shared" si="294"/>
        <v>86942.984765336296</v>
      </c>
      <c r="P1177" s="4">
        <f t="shared" si="295"/>
        <v>10973.197228838109</v>
      </c>
      <c r="Q1177" s="4">
        <f t="shared" si="295"/>
        <v>10973.197228838109</v>
      </c>
      <c r="R1177" s="4">
        <f t="shared" si="296"/>
        <v>1401.3312380565135</v>
      </c>
      <c r="S1177" s="4"/>
      <c r="T1177" s="4"/>
      <c r="U1177" s="4">
        <f t="shared" si="297"/>
        <v>1</v>
      </c>
      <c r="V1177" s="4"/>
      <c r="W1177" s="4"/>
      <c r="X1177">
        <f>IF(front!E1177&gt;$X$2,O1177,P1177)</f>
        <v>86942.984765336296</v>
      </c>
      <c r="Y1177">
        <f t="shared" si="291"/>
        <v>86675.176332119445</v>
      </c>
      <c r="Z1177">
        <f>SUMPRODUCT($B$7:$B$456,Y$7:Y$456,EXP(constants!$B$32+constants!$A$32*ABS($A$7:$A$456-$A1177)))</f>
        <v>2.087134333774413E-7</v>
      </c>
      <c r="AA1177">
        <f t="shared" si="292"/>
        <v>86675.176331910727</v>
      </c>
      <c r="AB1177">
        <f t="shared" si="298"/>
        <v>86671.018722890978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1.9813621799777237E-5</v>
      </c>
      <c r="AL1177" s="17">
        <f t="shared" si="293"/>
        <v>2.2860723332589828E-10</v>
      </c>
      <c r="AQ1177">
        <f t="shared" si="300"/>
        <v>2.2860723332589828E-10</v>
      </c>
    </row>
    <row r="1178" spans="1:43" x14ac:dyDescent="0.2">
      <c r="A1178">
        <f>front!A1178</f>
        <v>730.65</v>
      </c>
      <c r="B1178" s="1">
        <f t="shared" si="299"/>
        <v>0.44999999999993179</v>
      </c>
      <c r="C1178">
        <f>front!D1178-front!B1178</f>
        <v>49922.27</v>
      </c>
      <c r="D1178" s="2">
        <f>front!E1178-front!C1178</f>
        <v>53197.5</v>
      </c>
      <c r="E1178" s="2">
        <f>IF(front!F1178-front!C1178&gt;0,front!F1178-front!C1178,0)</f>
        <v>53197.5</v>
      </c>
      <c r="F1178" s="2">
        <f>front!I1178-front!H1178</f>
        <v>9244.0999999999985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52398.262823814242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56020.998836531449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56020.998836531449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9238.5616633464451</v>
      </c>
      <c r="M1178" s="4"/>
      <c r="N1178" s="4"/>
      <c r="O1178" s="4">
        <f t="shared" si="294"/>
        <v>87330.438039690402</v>
      </c>
      <c r="P1178" s="4">
        <f t="shared" si="295"/>
        <v>11204.199767306291</v>
      </c>
      <c r="Q1178" s="4">
        <f t="shared" si="295"/>
        <v>11204.199767306291</v>
      </c>
      <c r="R1178" s="4">
        <f t="shared" si="296"/>
        <v>1539.7602772244074</v>
      </c>
      <c r="S1178" s="4"/>
      <c r="T1178" s="4"/>
      <c r="U1178" s="4">
        <f t="shared" si="297"/>
        <v>1</v>
      </c>
      <c r="V1178" s="4"/>
      <c r="W1178" s="4"/>
      <c r="X1178">
        <f>IF(front!E1178&gt;$X$2,O1178,P1178)</f>
        <v>87330.438039690402</v>
      </c>
      <c r="Y1178">
        <f t="shared" si="291"/>
        <v>87062.629606473551</v>
      </c>
      <c r="Z1178">
        <f>SUMPRODUCT($B$7:$B$456,Y$7:Y$456,EXP(constants!$B$32+constants!$A$32*ABS($A$7:$A$456-$A1178)))</f>
        <v>2.0343899456615058E-7</v>
      </c>
      <c r="AA1178">
        <f t="shared" si="292"/>
        <v>87062.629606270115</v>
      </c>
      <c r="AB1178">
        <f t="shared" si="298"/>
        <v>87058.471997250366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1.9828388625632584E-5</v>
      </c>
      <c r="AL1178" s="17">
        <f t="shared" si="293"/>
        <v>2.2775943765999981E-10</v>
      </c>
      <c r="AQ1178">
        <f t="shared" si="300"/>
        <v>2.2775943765999981E-10</v>
      </c>
    </row>
    <row r="1179" spans="1:43" x14ac:dyDescent="0.2">
      <c r="A1179">
        <f>front!A1179</f>
        <v>731.09</v>
      </c>
      <c r="B1179" s="1">
        <f t="shared" si="299"/>
        <v>0.44000000000005457</v>
      </c>
      <c r="C1179">
        <f>front!D1179-front!B1179</f>
        <v>50052.87</v>
      </c>
      <c r="D1179" s="2">
        <f>front!E1179-front!C1179</f>
        <v>52579.8</v>
      </c>
      <c r="E1179" s="2">
        <f>IF(front!F1179-front!C1179&gt;0,front!F1179-front!C1179,0)</f>
        <v>52579.8</v>
      </c>
      <c r="F1179" s="2">
        <f>front!I1179-front!H1179</f>
        <v>10095.299999999999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52542.572357403522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55337.098903267943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55337.098903267943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10094.698743413484</v>
      </c>
      <c r="M1179" s="4"/>
      <c r="N1179" s="4"/>
      <c r="O1179" s="4">
        <f t="shared" si="294"/>
        <v>87570.953929005875</v>
      </c>
      <c r="P1179" s="4">
        <f t="shared" si="295"/>
        <v>11067.419780653589</v>
      </c>
      <c r="Q1179" s="4">
        <f t="shared" si="295"/>
        <v>11067.419780653589</v>
      </c>
      <c r="R1179" s="4">
        <f t="shared" si="296"/>
        <v>1682.4497905689138</v>
      </c>
      <c r="S1179" s="4"/>
      <c r="T1179" s="4"/>
      <c r="U1179" s="4">
        <f t="shared" si="297"/>
        <v>1</v>
      </c>
      <c r="V1179" s="4"/>
      <c r="W1179" s="4"/>
      <c r="X1179">
        <f>IF(front!E1179&gt;$X$2,O1179,P1179)</f>
        <v>87570.953929005875</v>
      </c>
      <c r="Y1179">
        <f t="shared" si="291"/>
        <v>87303.145495789024</v>
      </c>
      <c r="Z1179">
        <f>SUMPRODUCT($B$7:$B$456,Y$7:Y$456,EXP(constants!$B$32+constants!$A$32*ABS($A$7:$A$456-$A1179)))</f>
        <v>1.9841067104979488E-7</v>
      </c>
      <c r="AA1179">
        <f t="shared" si="292"/>
        <v>87303.145495590608</v>
      </c>
      <c r="AB1179">
        <f t="shared" si="298"/>
        <v>87298.98788657086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1.9842788431461073E-5</v>
      </c>
      <c r="AL1179" s="17">
        <f t="shared" si="293"/>
        <v>2.2729688982469262E-10</v>
      </c>
      <c r="AQ1179">
        <f t="shared" si="300"/>
        <v>2.2729688982469262E-10</v>
      </c>
    </row>
    <row r="1180" spans="1:43" x14ac:dyDescent="0.2">
      <c r="A1180">
        <f>front!A1180</f>
        <v>731.54</v>
      </c>
      <c r="B1180" s="1">
        <f t="shared" si="299"/>
        <v>0.44999999999993179</v>
      </c>
      <c r="C1180">
        <f>front!D1180-front!B1180</f>
        <v>50126.47</v>
      </c>
      <c r="D1180" s="2">
        <f>front!E1180-front!C1180</f>
        <v>52497</v>
      </c>
      <c r="E1180" s="2">
        <f>IF(front!F1180-front!C1180&gt;0,front!F1180-front!C1180,0)</f>
        <v>52497</v>
      </c>
      <c r="F1180" s="2">
        <f>front!I1180-front!H1180</f>
        <v>10323.299999999999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52623.903657934155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55245.453565455158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55245.453565455158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10324.314781640931</v>
      </c>
      <c r="M1180" s="4"/>
      <c r="N1180" s="4"/>
      <c r="O1180" s="4">
        <f t="shared" si="294"/>
        <v>87706.506096556928</v>
      </c>
      <c r="P1180" s="4">
        <f t="shared" si="295"/>
        <v>11049.090713091033</v>
      </c>
      <c r="Q1180" s="4">
        <f t="shared" si="295"/>
        <v>11049.090713091033</v>
      </c>
      <c r="R1180" s="4">
        <f t="shared" si="296"/>
        <v>1720.7191302734884</v>
      </c>
      <c r="S1180" s="4"/>
      <c r="T1180" s="4"/>
      <c r="U1180" s="4">
        <f t="shared" si="297"/>
        <v>1</v>
      </c>
      <c r="V1180" s="4"/>
      <c r="W1180" s="4"/>
      <c r="X1180">
        <f>IF(front!E1180&gt;$X$2,O1180,P1180)</f>
        <v>87706.506096556928</v>
      </c>
      <c r="Y1180">
        <f t="shared" si="291"/>
        <v>87438.697663340077</v>
      </c>
      <c r="Z1180">
        <f>SUMPRODUCT($B$7:$B$456,Y$7:Y$456,EXP(constants!$B$32+constants!$A$32*ABS($A$7:$A$456-$A1180)))</f>
        <v>1.9339659540059246E-7</v>
      </c>
      <c r="AA1180">
        <f t="shared" si="292"/>
        <v>87438.697663146682</v>
      </c>
      <c r="AB1180">
        <f t="shared" si="298"/>
        <v>87434.540054126934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1.9857475768879927E-5</v>
      </c>
      <c r="AL1180" s="17">
        <f t="shared" si="293"/>
        <v>2.2711248617064863E-10</v>
      </c>
      <c r="AQ1180">
        <f t="shared" si="300"/>
        <v>2.2711248617064863E-10</v>
      </c>
    </row>
    <row r="1181" spans="1:43" x14ac:dyDescent="0.2">
      <c r="A1181">
        <f>front!A1181</f>
        <v>731.99</v>
      </c>
      <c r="B1181" s="1">
        <f t="shared" si="299"/>
        <v>0.45000000000004547</v>
      </c>
      <c r="C1181">
        <f>front!D1181-front!B1181</f>
        <v>50066.46</v>
      </c>
      <c r="D1181" s="2">
        <f>front!E1181-front!C1181</f>
        <v>52574.3</v>
      </c>
      <c r="E1181" s="2">
        <f>IF(front!F1181-front!C1181&gt;0,front!F1181-front!C1181,0)</f>
        <v>52574.3</v>
      </c>
      <c r="F1181" s="2">
        <f>front!I1181-front!H1181</f>
        <v>9178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52557.589633221411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55331.011156562192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55331.011156562192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9172.1472236282516</v>
      </c>
      <c r="M1181" s="4"/>
      <c r="N1181" s="4"/>
      <c r="O1181" s="4">
        <f t="shared" si="294"/>
        <v>87595.982722035682</v>
      </c>
      <c r="P1181" s="4">
        <f t="shared" si="295"/>
        <v>11066.202231312438</v>
      </c>
      <c r="Q1181" s="4">
        <f t="shared" si="295"/>
        <v>11066.202231312438</v>
      </c>
      <c r="R1181" s="4">
        <f t="shared" si="296"/>
        <v>1528.6912039380418</v>
      </c>
      <c r="S1181" s="4"/>
      <c r="T1181" s="4"/>
      <c r="U1181" s="4">
        <f t="shared" si="297"/>
        <v>1</v>
      </c>
      <c r="V1181" s="4"/>
      <c r="W1181" s="4"/>
      <c r="X1181">
        <f>IF(front!E1181&gt;$X$2,O1181,P1181)</f>
        <v>87595.982722035682</v>
      </c>
      <c r="Y1181">
        <f t="shared" si="291"/>
        <v>87328.174288818831</v>
      </c>
      <c r="Z1181">
        <f>SUMPRODUCT($B$7:$B$456,Y$7:Y$456,EXP(constants!$B$32+constants!$A$32*ABS($A$7:$A$456-$A1181)))</f>
        <v>1.8850923145738165E-7</v>
      </c>
      <c r="AA1181">
        <f t="shared" si="292"/>
        <v>87328.174288630325</v>
      </c>
      <c r="AB1181">
        <f t="shared" si="298"/>
        <v>87324.016679610577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1.9872122937982608E-5</v>
      </c>
      <c r="AL1181" s="17">
        <f t="shared" si="293"/>
        <v>2.2756766916589375E-10</v>
      </c>
      <c r="AQ1181">
        <f t="shared" si="300"/>
        <v>2.2756766916589375E-10</v>
      </c>
    </row>
    <row r="1182" spans="1:43" x14ac:dyDescent="0.2">
      <c r="A1182">
        <f>front!A1182</f>
        <v>732.44</v>
      </c>
      <c r="B1182" s="1">
        <f t="shared" si="299"/>
        <v>0.45000000000004547</v>
      </c>
      <c r="C1182">
        <f>front!D1182-front!B1182</f>
        <v>50127.94</v>
      </c>
      <c r="D1182" s="2">
        <f>front!E1182-front!C1182</f>
        <v>52507.3</v>
      </c>
      <c r="E1182" s="2">
        <f>IF(front!F1182-front!C1182&gt;0,front!F1182-front!C1182,0)</f>
        <v>52507.3</v>
      </c>
      <c r="F1182" s="2">
        <f>front!I1182-front!H1182</f>
        <v>8868.6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52625.528112151434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55256.853552868175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55256.853552868175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8861.4002089881069</v>
      </c>
      <c r="M1182" s="4"/>
      <c r="N1182" s="4"/>
      <c r="O1182" s="4">
        <f t="shared" si="294"/>
        <v>87709.213520252393</v>
      </c>
      <c r="P1182" s="4">
        <f t="shared" si="295"/>
        <v>11051.370710573634</v>
      </c>
      <c r="Q1182" s="4">
        <f t="shared" si="295"/>
        <v>11051.370710573634</v>
      </c>
      <c r="R1182" s="4">
        <f t="shared" si="296"/>
        <v>1476.9000348313514</v>
      </c>
      <c r="S1182" s="4"/>
      <c r="T1182" s="4"/>
      <c r="U1182" s="4">
        <f t="shared" si="297"/>
        <v>1</v>
      </c>
      <c r="V1182" s="4"/>
      <c r="W1182" s="4"/>
      <c r="X1182">
        <f>IF(front!E1182&gt;$X$2,O1182,P1182)</f>
        <v>87709.213520252393</v>
      </c>
      <c r="Y1182">
        <f t="shared" si="291"/>
        <v>87441.405087035542</v>
      </c>
      <c r="Z1182">
        <f>SUMPRODUCT($B$7:$B$456,Y$7:Y$456,EXP(constants!$B$32+constants!$A$32*ABS($A$7:$A$456-$A1182)))</f>
        <v>1.8374537706336391E-7</v>
      </c>
      <c r="AA1182">
        <f t="shared" si="292"/>
        <v>87441.405086851795</v>
      </c>
      <c r="AB1182">
        <f t="shared" si="298"/>
        <v>87437.247477832047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1.9886729953491927E-5</v>
      </c>
      <c r="AL1182" s="17">
        <f t="shared" si="293"/>
        <v>2.274400273011088E-10</v>
      </c>
      <c r="AQ1182">
        <f t="shared" si="300"/>
        <v>2.274400273011088E-10</v>
      </c>
    </row>
    <row r="1183" spans="1:43" x14ac:dyDescent="0.2">
      <c r="A1183">
        <f>front!A1183</f>
        <v>732.88</v>
      </c>
      <c r="B1183" s="1">
        <f t="shared" si="299"/>
        <v>0.43999999999994088</v>
      </c>
      <c r="C1183">
        <f>front!D1183-front!B1183</f>
        <v>50045.46</v>
      </c>
      <c r="D1183" s="2">
        <f>front!E1183-front!C1183</f>
        <v>53085.4</v>
      </c>
      <c r="E1183" s="2">
        <f>IF(front!F1183-front!C1183&gt;0,front!F1183-front!C1183,0)</f>
        <v>53085.4</v>
      </c>
      <c r="F1183" s="2">
        <f>front!I1183-front!H1183</f>
        <v>8810.7999999999993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52534.384184019276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55896.85506340726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55896.85506340726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8803.3708811663346</v>
      </c>
      <c r="M1183" s="4"/>
      <c r="N1183" s="4"/>
      <c r="O1183" s="4">
        <f t="shared" si="294"/>
        <v>87557.306973365456</v>
      </c>
      <c r="P1183" s="4">
        <f t="shared" si="295"/>
        <v>11179.371012681451</v>
      </c>
      <c r="Q1183" s="4">
        <f t="shared" si="295"/>
        <v>11179.371012681451</v>
      </c>
      <c r="R1183" s="4">
        <f t="shared" si="296"/>
        <v>1467.2284801943892</v>
      </c>
      <c r="S1183" s="4"/>
      <c r="T1183" s="4"/>
      <c r="U1183" s="4">
        <f t="shared" si="297"/>
        <v>1</v>
      </c>
      <c r="V1183" s="4"/>
      <c r="W1183" s="4"/>
      <c r="X1183">
        <f>IF(front!E1183&gt;$X$2,O1183,P1183)</f>
        <v>87557.306973365456</v>
      </c>
      <c r="Y1183">
        <f t="shared" si="291"/>
        <v>87289.498540148605</v>
      </c>
      <c r="Z1183">
        <f>SUMPRODUCT($B$7:$B$456,Y$7:Y$456,EXP(constants!$B$32+constants!$A$32*ABS($A$7:$A$456-$A1183)))</f>
        <v>1.7920381312927415E-7</v>
      </c>
      <c r="AA1183">
        <f t="shared" si="292"/>
        <v>87289.498539969398</v>
      </c>
      <c r="AB1183">
        <f t="shared" si="298"/>
        <v>87285.340930949649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1.9900973557456595E-5</v>
      </c>
      <c r="AL1183" s="17">
        <f t="shared" si="293"/>
        <v>2.2799903563646511E-10</v>
      </c>
      <c r="AQ1183">
        <f t="shared" si="300"/>
        <v>2.2799903563646511E-10</v>
      </c>
    </row>
    <row r="1184" spans="1:43" x14ac:dyDescent="0.2">
      <c r="A1184">
        <f>front!A1184</f>
        <v>733.33</v>
      </c>
      <c r="B1184" s="1">
        <f t="shared" si="299"/>
        <v>0.45000000000004547</v>
      </c>
      <c r="C1184">
        <f>front!D1184-front!B1184</f>
        <v>50201.399999999994</v>
      </c>
      <c r="D1184" s="2">
        <f>front!E1184-front!C1184</f>
        <v>52314.3</v>
      </c>
      <c r="E1184" s="2">
        <f>IF(front!F1184-front!C1184&gt;0,front!F1184-front!C1184,0)</f>
        <v>52314.3</v>
      </c>
      <c r="F1184" s="2">
        <f>front!I1184-front!H1184</f>
        <v>9853.7000000000007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52706.708521136956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55043.257680906456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55043.257680906456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9851.525000822423</v>
      </c>
      <c r="M1184" s="4"/>
      <c r="N1184" s="4"/>
      <c r="O1184" s="4">
        <f t="shared" si="294"/>
        <v>87844.514201894926</v>
      </c>
      <c r="P1184" s="4">
        <f t="shared" si="295"/>
        <v>11008.651536181291</v>
      </c>
      <c r="Q1184" s="4">
        <f t="shared" si="295"/>
        <v>11008.651536181291</v>
      </c>
      <c r="R1184" s="4">
        <f t="shared" si="296"/>
        <v>1641.9208334704037</v>
      </c>
      <c r="S1184" s="4"/>
      <c r="T1184" s="4"/>
      <c r="U1184" s="4">
        <f t="shared" si="297"/>
        <v>1</v>
      </c>
      <c r="V1184" s="4"/>
      <c r="W1184" s="4"/>
      <c r="X1184">
        <f>IF(front!E1184&gt;$X$2,O1184,P1184)</f>
        <v>87844.514201894926</v>
      </c>
      <c r="Y1184">
        <f t="shared" si="291"/>
        <v>87576.705768678075</v>
      </c>
      <c r="Z1184">
        <f>SUMPRODUCT($B$7:$B$456,Y$7:Y$456,EXP(constants!$B$32+constants!$A$32*ABS($A$7:$A$456-$A1184)))</f>
        <v>1.7467511781817138E-7</v>
      </c>
      <c r="AA1184">
        <f t="shared" si="292"/>
        <v>87576.705768503394</v>
      </c>
      <c r="AB1184">
        <f t="shared" si="298"/>
        <v>87572.548159483646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1.9915501200299496E-5</v>
      </c>
      <c r="AL1184" s="17">
        <f t="shared" si="293"/>
        <v>2.2741717146371231E-10</v>
      </c>
      <c r="AQ1184">
        <f t="shared" si="300"/>
        <v>2.2741717146371231E-10</v>
      </c>
    </row>
    <row r="1185" spans="1:43" x14ac:dyDescent="0.2">
      <c r="A1185">
        <f>front!A1185</f>
        <v>733.78</v>
      </c>
      <c r="B1185" s="1">
        <f t="shared" si="299"/>
        <v>0.44999999999993179</v>
      </c>
      <c r="C1185">
        <f>front!D1185-front!B1185</f>
        <v>50327.799999999996</v>
      </c>
      <c r="D1185" s="2">
        <f>front!E1185-front!C1185</f>
        <v>52563.199999999997</v>
      </c>
      <c r="E1185" s="2">
        <f>IF(front!F1185-front!C1185&gt;0,front!F1185-front!C1185,0)</f>
        <v>52563.199999999997</v>
      </c>
      <c r="F1185" s="2">
        <f>front!I1185-front!H1185</f>
        <v>10569.599999999999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52846.40142596401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55318.725061562043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55318.725061562043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10572.50714858478</v>
      </c>
      <c r="M1185" s="4"/>
      <c r="N1185" s="4"/>
      <c r="O1185" s="4">
        <f t="shared" si="294"/>
        <v>88077.335709940016</v>
      </c>
      <c r="P1185" s="4">
        <f t="shared" si="295"/>
        <v>11063.745012312409</v>
      </c>
      <c r="Q1185" s="4">
        <f t="shared" si="295"/>
        <v>11063.745012312409</v>
      </c>
      <c r="R1185" s="4">
        <f t="shared" si="296"/>
        <v>1762.0845247641298</v>
      </c>
      <c r="S1185" s="4"/>
      <c r="T1185" s="4"/>
      <c r="U1185" s="4">
        <f t="shared" si="297"/>
        <v>1</v>
      </c>
      <c r="V1185" s="4"/>
      <c r="W1185" s="4"/>
      <c r="X1185">
        <f>IF(front!E1185&gt;$X$2,O1185,P1185)</f>
        <v>88077.335709940016</v>
      </c>
      <c r="Y1185">
        <f t="shared" si="291"/>
        <v>87809.527276723165</v>
      </c>
      <c r="Z1185">
        <f>SUMPRODUCT($B$7:$B$456,Y$7:Y$456,EXP(constants!$B$32+constants!$A$32*ABS($A$7:$A$456-$A1185)))</f>
        <v>1.7026086806970969E-7</v>
      </c>
      <c r="AA1185">
        <f t="shared" si="292"/>
        <v>87809.527276552908</v>
      </c>
      <c r="AB1185">
        <f t="shared" si="298"/>
        <v>87805.369667533159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1.9929988731676636E-5</v>
      </c>
      <c r="AL1185" s="17">
        <f t="shared" si="293"/>
        <v>2.2697915636753969E-10</v>
      </c>
      <c r="AQ1185">
        <f t="shared" si="300"/>
        <v>2.2697915636753969E-10</v>
      </c>
    </row>
    <row r="1186" spans="1:43" x14ac:dyDescent="0.2">
      <c r="A1186">
        <f>front!A1186</f>
        <v>734.22</v>
      </c>
      <c r="B1186" s="1">
        <f t="shared" si="299"/>
        <v>0.44000000000005457</v>
      </c>
      <c r="C1186">
        <f>front!D1186-front!B1186</f>
        <v>50642.94</v>
      </c>
      <c r="D1186" s="2">
        <f>front!E1186-front!C1186</f>
        <v>53047.1</v>
      </c>
      <c r="E1186" s="2">
        <f>IF(front!F1186-front!C1186&gt;0,front!F1186-front!C1186,0)</f>
        <v>53047.1</v>
      </c>
      <c r="F1186" s="2">
        <f>front!I1186-front!H1186</f>
        <v>11762.400000000001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53194.730444267167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55854.443404940073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55854.443404940073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11776.746860351303</v>
      </c>
      <c r="M1186" s="4"/>
      <c r="N1186" s="4"/>
      <c r="O1186" s="4">
        <f t="shared" si="294"/>
        <v>88657.884073778609</v>
      </c>
      <c r="P1186" s="4">
        <f t="shared" si="295"/>
        <v>11170.888680988015</v>
      </c>
      <c r="Q1186" s="4">
        <f t="shared" si="295"/>
        <v>11170.888680988015</v>
      </c>
      <c r="R1186" s="4">
        <f t="shared" si="296"/>
        <v>1962.7911433918837</v>
      </c>
      <c r="S1186" s="4"/>
      <c r="T1186" s="4"/>
      <c r="U1186" s="4">
        <f t="shared" si="297"/>
        <v>1</v>
      </c>
      <c r="V1186" s="4"/>
      <c r="W1186" s="4"/>
      <c r="X1186">
        <f>IF(front!E1186&gt;$X$2,O1186,P1186)</f>
        <v>88657.884073778609</v>
      </c>
      <c r="Y1186">
        <f t="shared" si="291"/>
        <v>88390.075640561758</v>
      </c>
      <c r="Z1186">
        <f>SUMPRODUCT($B$7:$B$456,Y$7:Y$456,EXP(constants!$B$32+constants!$A$32*ABS($A$7:$A$456-$A1186)))</f>
        <v>1.6605259556690946E-7</v>
      </c>
      <c r="AA1186">
        <f t="shared" si="292"/>
        <v>88390.075640395706</v>
      </c>
      <c r="AB1186">
        <f t="shared" si="298"/>
        <v>88385.918031375957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1.9944115546608777E-5</v>
      </c>
      <c r="AL1186" s="17">
        <f t="shared" si="293"/>
        <v>2.2564811217471149E-10</v>
      </c>
      <c r="AQ1186">
        <f t="shared" si="300"/>
        <v>2.2564811217471149E-10</v>
      </c>
    </row>
    <row r="1187" spans="1:43" x14ac:dyDescent="0.2">
      <c r="A1187">
        <f>front!A1187</f>
        <v>734.67</v>
      </c>
      <c r="B1187" s="1">
        <f t="shared" si="299"/>
        <v>0.44999999999993179</v>
      </c>
      <c r="C1187">
        <f>front!D1187-front!B1187</f>
        <v>50814.400000000001</v>
      </c>
      <c r="D1187" s="2">
        <f>front!E1187-front!C1187</f>
        <v>52242.5</v>
      </c>
      <c r="E1187" s="2">
        <f>IF(front!F1187-front!C1187&gt;0,front!F1187-front!C1187,0)</f>
        <v>52242.5</v>
      </c>
      <c r="F1187" s="2">
        <f>front!I1187-front!H1187</f>
        <v>11331.199999999999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53384.275832037041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54963.803757969894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54963.803757969894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11340.96288294708</v>
      </c>
      <c r="M1187" s="4"/>
      <c r="N1187" s="4"/>
      <c r="O1187" s="4">
        <f t="shared" si="294"/>
        <v>88973.793053395071</v>
      </c>
      <c r="P1187" s="4">
        <f t="shared" si="295"/>
        <v>10992.760751593978</v>
      </c>
      <c r="Q1187" s="4">
        <f t="shared" si="295"/>
        <v>10992.760751593978</v>
      </c>
      <c r="R1187" s="4">
        <f t="shared" si="296"/>
        <v>1890.1604804911799</v>
      </c>
      <c r="S1187" s="4"/>
      <c r="T1187" s="4"/>
      <c r="U1187" s="4">
        <f t="shared" si="297"/>
        <v>1</v>
      </c>
      <c r="V1187" s="4"/>
      <c r="W1187" s="4"/>
      <c r="X1187">
        <f>IF(front!E1187&gt;$X$2,O1187,P1187)</f>
        <v>88973.793053395071</v>
      </c>
      <c r="Y1187">
        <f t="shared" si="291"/>
        <v>88705.98462017822</v>
      </c>
      <c r="Z1187">
        <f>SUMPRODUCT($B$7:$B$456,Y$7:Y$456,EXP(constants!$B$32+constants!$A$32*ABS($A$7:$A$456-$A1187)))</f>
        <v>1.6185624729837346E-7</v>
      </c>
      <c r="AA1187">
        <f t="shared" si="292"/>
        <v>88705.984620016359</v>
      </c>
      <c r="AB1187">
        <f t="shared" si="298"/>
        <v>88701.827010996611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1.9958523786074248E-5</v>
      </c>
      <c r="AL1187" s="17">
        <f t="shared" si="293"/>
        <v>2.2500690750822906E-10</v>
      </c>
      <c r="AQ1187">
        <f t="shared" si="300"/>
        <v>2.2500690750822906E-10</v>
      </c>
    </row>
    <row r="1188" spans="1:43" x14ac:dyDescent="0.2">
      <c r="A1188">
        <f>front!A1188</f>
        <v>735.12</v>
      </c>
      <c r="B1188" s="1">
        <f t="shared" si="299"/>
        <v>0.45000000000004547</v>
      </c>
      <c r="C1188">
        <f>front!D1188-front!B1188</f>
        <v>51010.27</v>
      </c>
      <c r="D1188" s="2">
        <f>front!E1188-front!C1188</f>
        <v>52333.2</v>
      </c>
      <c r="E1188" s="2">
        <f>IF(front!F1188-front!C1188&gt;0,front!F1188-front!C1188,0)</f>
        <v>52333.2</v>
      </c>
      <c r="F1188" s="2">
        <f>front!I1188-front!H1188</f>
        <v>9826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53600.830098648461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55064.173156003366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55064.173156003366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9823.6535123839712</v>
      </c>
      <c r="M1188" s="4"/>
      <c r="N1188" s="4"/>
      <c r="O1188" s="4">
        <f t="shared" si="294"/>
        <v>89334.716831080761</v>
      </c>
      <c r="P1188" s="4">
        <f t="shared" si="295"/>
        <v>11012.834631200672</v>
      </c>
      <c r="Q1188" s="4">
        <f t="shared" si="295"/>
        <v>11012.834631200672</v>
      </c>
      <c r="R1188" s="4">
        <f t="shared" si="296"/>
        <v>1637.2755853973285</v>
      </c>
      <c r="S1188" s="4"/>
      <c r="T1188" s="4"/>
      <c r="U1188" s="4">
        <f t="shared" si="297"/>
        <v>1</v>
      </c>
      <c r="V1188" s="4"/>
      <c r="W1188" s="4"/>
      <c r="X1188">
        <f>IF(front!E1188&gt;$X$2,O1188,P1188)</f>
        <v>89334.716831080761</v>
      </c>
      <c r="Y1188">
        <f t="shared" si="291"/>
        <v>89066.90839786391</v>
      </c>
      <c r="Z1188">
        <f>SUMPRODUCT($B$7:$B$456,Y$7:Y$456,EXP(constants!$B$32+constants!$A$32*ABS($A$7:$A$456-$A1188)))</f>
        <v>1.5776594578406317E-7</v>
      </c>
      <c r="AA1188">
        <f t="shared" si="292"/>
        <v>89066.908397706138</v>
      </c>
      <c r="AB1188">
        <f t="shared" si="298"/>
        <v>89062.75078868639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1.9972891953555914E-5</v>
      </c>
      <c r="AL1188" s="17">
        <f t="shared" si="293"/>
        <v>2.2425640098344082E-10</v>
      </c>
      <c r="AQ1188">
        <f t="shared" si="300"/>
        <v>2.2425640098344082E-10</v>
      </c>
    </row>
    <row r="1189" spans="1:43" x14ac:dyDescent="0.2">
      <c r="A1189">
        <f>front!A1189</f>
        <v>735.57</v>
      </c>
      <c r="B1189" s="1">
        <f t="shared" si="299"/>
        <v>0.45000000000004547</v>
      </c>
      <c r="C1189">
        <f>front!D1189-front!B1189</f>
        <v>51206.6</v>
      </c>
      <c r="D1189" s="2">
        <f>front!E1189-front!C1189</f>
        <v>52628.3</v>
      </c>
      <c r="E1189" s="2">
        <f>IF(front!F1189-front!C1189&gt;0,front!F1189-front!C1189,0)</f>
        <v>52628.3</v>
      </c>
      <c r="F1189" s="2">
        <f>front!I1189-front!H1189</f>
        <v>8902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53817.918934568559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55390.782973327463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55390.782973327463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8894.9358843212231</v>
      </c>
      <c r="M1189" s="4"/>
      <c r="N1189" s="4"/>
      <c r="O1189" s="4">
        <f t="shared" si="294"/>
        <v>89696.531557614275</v>
      </c>
      <c r="P1189" s="4">
        <f t="shared" si="295"/>
        <v>11078.156594665494</v>
      </c>
      <c r="Q1189" s="4">
        <f t="shared" si="295"/>
        <v>11078.156594665494</v>
      </c>
      <c r="R1189" s="4">
        <f t="shared" si="296"/>
        <v>1482.4893140535373</v>
      </c>
      <c r="S1189" s="4"/>
      <c r="T1189" s="4"/>
      <c r="U1189" s="4">
        <f t="shared" si="297"/>
        <v>1</v>
      </c>
      <c r="V1189" s="4"/>
      <c r="W1189" s="4"/>
      <c r="X1189">
        <f>IF(front!E1189&gt;$X$2,O1189,P1189)</f>
        <v>89696.531557614275</v>
      </c>
      <c r="Y1189">
        <f t="shared" si="291"/>
        <v>89428.723124397424</v>
      </c>
      <c r="Z1189">
        <f>SUMPRODUCT($B$7:$B$456,Y$7:Y$456,EXP(constants!$B$32+constants!$A$32*ABS($A$7:$A$456-$A1189)))</f>
        <v>1.5377901109529867E-7</v>
      </c>
      <c r="AA1189">
        <f t="shared" si="292"/>
        <v>89428.723124243639</v>
      </c>
      <c r="AB1189">
        <f t="shared" si="298"/>
        <v>89424.565515223891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1.9987220061723923E-5</v>
      </c>
      <c r="AL1189" s="17">
        <f t="shared" si="293"/>
        <v>2.2350927786527789E-10</v>
      </c>
      <c r="AQ1189">
        <f t="shared" si="300"/>
        <v>2.2350927786527789E-10</v>
      </c>
    </row>
    <row r="1190" spans="1:43" x14ac:dyDescent="0.2">
      <c r="A1190">
        <f>front!A1190</f>
        <v>736.01</v>
      </c>
      <c r="B1190" s="1">
        <f t="shared" si="299"/>
        <v>0.43999999999994088</v>
      </c>
      <c r="C1190">
        <f>front!D1190-front!B1190</f>
        <v>51230.06</v>
      </c>
      <c r="D1190" s="2">
        <f>front!E1190-front!C1190</f>
        <v>50939.3</v>
      </c>
      <c r="E1190" s="2">
        <f>IF(front!F1190-front!C1190&gt;0,front!F1190-front!C1190,0)</f>
        <v>50939.3</v>
      </c>
      <c r="F1190" s="2">
        <f>front!I1190-front!H1190</f>
        <v>9464.5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53843.861218854247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53522.362543720592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53522.362543720592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9460.0799125961967</v>
      </c>
      <c r="M1190" s="4"/>
      <c r="N1190" s="4"/>
      <c r="O1190" s="4">
        <f t="shared" si="294"/>
        <v>89739.768698090411</v>
      </c>
      <c r="P1190" s="4">
        <f t="shared" si="295"/>
        <v>10704.472508744118</v>
      </c>
      <c r="Q1190" s="4">
        <f t="shared" si="295"/>
        <v>10704.472508744118</v>
      </c>
      <c r="R1190" s="4">
        <f t="shared" si="296"/>
        <v>1576.6799854326994</v>
      </c>
      <c r="S1190" s="4"/>
      <c r="T1190" s="4"/>
      <c r="U1190" s="4">
        <f t="shared" si="297"/>
        <v>1</v>
      </c>
      <c r="V1190" s="4"/>
      <c r="W1190" s="4"/>
      <c r="X1190">
        <f>IF(front!E1190&gt;$X$2,O1190,P1190)</f>
        <v>89739.768698090411</v>
      </c>
      <c r="Y1190">
        <f t="shared" si="291"/>
        <v>89471.96026487356</v>
      </c>
      <c r="Z1190">
        <f>SUMPRODUCT($B$7:$B$456,Y$7:Y$456,EXP(constants!$B$32+constants!$A$32*ABS($A$7:$A$456-$A1190)))</f>
        <v>1.4997811432297021E-7</v>
      </c>
      <c r="AA1190">
        <f t="shared" si="292"/>
        <v>89471.960264723588</v>
      </c>
      <c r="AB1190">
        <f t="shared" si="298"/>
        <v>89467.802655703839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2.0001191045418774E-5</v>
      </c>
      <c r="AL1190" s="17">
        <f t="shared" si="293"/>
        <v>2.2355741900121023E-10</v>
      </c>
      <c r="AQ1190">
        <f t="shared" si="300"/>
        <v>2.2355741900121023E-10</v>
      </c>
    </row>
    <row r="1191" spans="1:43" x14ac:dyDescent="0.2">
      <c r="A1191">
        <f>front!A1191</f>
        <v>736.46</v>
      </c>
      <c r="B1191" s="1">
        <f t="shared" si="299"/>
        <v>0.45000000000004547</v>
      </c>
      <c r="C1191">
        <f>front!D1191-front!B1191</f>
        <v>51317.33</v>
      </c>
      <c r="D1191" s="2">
        <f>front!E1191-front!C1191</f>
        <v>53092</v>
      </c>
      <c r="E1191" s="2">
        <f>IF(front!F1191-front!C1191&gt;0,front!F1191-front!C1191,0)</f>
        <v>53092</v>
      </c>
      <c r="F1191" s="2">
        <f>front!I1191-front!H1191</f>
        <v>9809.4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53940.368507458268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55904.163762675169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55904.163762675169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9806.9516148859493</v>
      </c>
      <c r="M1191" s="4"/>
      <c r="N1191" s="4"/>
      <c r="O1191" s="4">
        <f t="shared" si="294"/>
        <v>89900.614179097116</v>
      </c>
      <c r="P1191" s="4">
        <f t="shared" si="295"/>
        <v>11180.832752535032</v>
      </c>
      <c r="Q1191" s="4">
        <f t="shared" si="295"/>
        <v>11180.832752535032</v>
      </c>
      <c r="R1191" s="4">
        <f t="shared" si="296"/>
        <v>1634.4919358143247</v>
      </c>
      <c r="S1191" s="4"/>
      <c r="T1191" s="4"/>
      <c r="U1191" s="4">
        <f t="shared" si="297"/>
        <v>1</v>
      </c>
      <c r="V1191" s="4"/>
      <c r="W1191" s="4"/>
      <c r="X1191">
        <f>IF(front!E1191&gt;$X$2,O1191,P1191)</f>
        <v>89900.614179097116</v>
      </c>
      <c r="Y1191">
        <f t="shared" si="291"/>
        <v>89632.805745880265</v>
      </c>
      <c r="Z1191">
        <f>SUMPRODUCT($B$7:$B$456,Y$7:Y$456,EXP(constants!$B$32+constants!$A$32*ABS($A$7:$A$456-$A1191)))</f>
        <v>1.4618798747665992E-7</v>
      </c>
      <c r="AA1191">
        <f t="shared" si="292"/>
        <v>89632.805745734076</v>
      </c>
      <c r="AB1191">
        <f t="shared" si="298"/>
        <v>89628.648136714328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2.0015439961166993E-5</v>
      </c>
      <c r="AL1191" s="17">
        <f t="shared" si="293"/>
        <v>2.2331520531958268E-10</v>
      </c>
      <c r="AQ1191">
        <f t="shared" si="300"/>
        <v>2.2331520531958268E-10</v>
      </c>
    </row>
    <row r="1192" spans="1:43" x14ac:dyDescent="0.2">
      <c r="A1192">
        <f>front!A1192</f>
        <v>736.91</v>
      </c>
      <c r="B1192" s="1">
        <f t="shared" si="299"/>
        <v>0.44999999999993179</v>
      </c>
      <c r="C1192">
        <f>front!D1192-front!B1192</f>
        <v>51185.13</v>
      </c>
      <c r="D1192" s="2">
        <f>front!E1192-front!C1192</f>
        <v>52613.4</v>
      </c>
      <c r="E1192" s="2">
        <f>IF(front!F1192-front!C1192&gt;0,front!F1192-front!C1192,0)</f>
        <v>52613.4</v>
      </c>
      <c r="F1192" s="2">
        <f>front!I1192-front!H1192</f>
        <v>9697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53794.177540484307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55374.290108669629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55374.290108669629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9693.8787366392353</v>
      </c>
      <c r="M1192" s="4"/>
      <c r="N1192" s="4"/>
      <c r="O1192" s="4">
        <f t="shared" si="294"/>
        <v>89656.962567473849</v>
      </c>
      <c r="P1192" s="4">
        <f t="shared" si="295"/>
        <v>11074.858021733926</v>
      </c>
      <c r="Q1192" s="4">
        <f t="shared" si="295"/>
        <v>11074.858021733926</v>
      </c>
      <c r="R1192" s="4">
        <f t="shared" si="296"/>
        <v>1615.6464561065393</v>
      </c>
      <c r="S1192" s="4"/>
      <c r="T1192" s="4"/>
      <c r="U1192" s="4">
        <f t="shared" si="297"/>
        <v>1</v>
      </c>
      <c r="V1192" s="4"/>
      <c r="W1192" s="4"/>
      <c r="X1192">
        <f>IF(front!E1192&gt;$X$2,O1192,P1192)</f>
        <v>89656.962567473849</v>
      </c>
      <c r="Y1192">
        <f t="shared" si="291"/>
        <v>89389.154134256998</v>
      </c>
      <c r="Z1192">
        <f>SUMPRODUCT($B$7:$B$456,Y$7:Y$456,EXP(constants!$B$32+constants!$A$32*ABS($A$7:$A$456-$A1192)))</f>
        <v>1.4249364168197884E-7</v>
      </c>
      <c r="AA1192">
        <f t="shared" si="292"/>
        <v>89389.154134114506</v>
      </c>
      <c r="AB1192">
        <f t="shared" si="298"/>
        <v>89384.996525094757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2.0029648853384417E-5</v>
      </c>
      <c r="AL1192" s="17">
        <f t="shared" si="293"/>
        <v>2.2408289569895672E-10</v>
      </c>
      <c r="AQ1192">
        <f t="shared" si="300"/>
        <v>2.2408289569895672E-10</v>
      </c>
    </row>
    <row r="1193" spans="1:43" x14ac:dyDescent="0.2">
      <c r="A1193">
        <f>front!A1193</f>
        <v>737.35</v>
      </c>
      <c r="B1193" s="1">
        <f t="shared" si="299"/>
        <v>0.44000000000005457</v>
      </c>
      <c r="C1193">
        <f>front!D1193-front!B1193</f>
        <v>51081.47</v>
      </c>
      <c r="D1193" s="2">
        <f>front!E1193-front!C1193</f>
        <v>52200.800000000003</v>
      </c>
      <c r="E1193" s="2">
        <f>IF(front!F1193-front!C1193&gt;0,front!F1193-front!C1193,0)</f>
        <v>52200.800000000003</v>
      </c>
      <c r="F1193" s="2">
        <f>front!I1193-front!H1193</f>
        <v>9091.6000000000022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53679.555366766537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54917.660486380024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54917.660486380024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9085.350525983622</v>
      </c>
      <c r="M1193" s="4"/>
      <c r="N1193" s="4"/>
      <c r="O1193" s="4">
        <f t="shared" si="294"/>
        <v>89465.925611277562</v>
      </c>
      <c r="P1193" s="4">
        <f t="shared" si="295"/>
        <v>10983.532097276006</v>
      </c>
      <c r="Q1193" s="4">
        <f t="shared" si="295"/>
        <v>10983.532097276006</v>
      </c>
      <c r="R1193" s="4">
        <f t="shared" si="296"/>
        <v>1514.2250876639371</v>
      </c>
      <c r="S1193" s="4"/>
      <c r="T1193" s="4"/>
      <c r="U1193" s="4">
        <f t="shared" si="297"/>
        <v>1</v>
      </c>
      <c r="V1193" s="4"/>
      <c r="W1193" s="4"/>
      <c r="X1193">
        <f>IF(front!E1193&gt;$X$2,O1193,P1193)</f>
        <v>89465.925611277562</v>
      </c>
      <c r="Y1193">
        <f t="shared" si="291"/>
        <v>89198.117178060711</v>
      </c>
      <c r="Z1193">
        <f>SUMPRODUCT($B$7:$B$456,Y$7:Y$456,EXP(constants!$B$32+constants!$A$32*ABS($A$7:$A$456-$A1193)))</f>
        <v>1.389716810523137E-7</v>
      </c>
      <c r="AA1193">
        <f t="shared" si="292"/>
        <v>89198.11717792174</v>
      </c>
      <c r="AB1193">
        <f t="shared" si="298"/>
        <v>89193.959568901992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2.0043503304065096E-5</v>
      </c>
      <c r="AL1193" s="17">
        <f t="shared" si="293"/>
        <v>2.2471816926774696E-10</v>
      </c>
      <c r="AQ1193">
        <f t="shared" si="300"/>
        <v>2.2471816926774696E-10</v>
      </c>
    </row>
    <row r="1194" spans="1:43" x14ac:dyDescent="0.2">
      <c r="A1194">
        <f>front!A1194</f>
        <v>737.8</v>
      </c>
      <c r="B1194" s="1">
        <f t="shared" si="299"/>
        <v>0.44999999999993179</v>
      </c>
      <c r="C1194">
        <f>front!D1194-front!B1194</f>
        <v>51075.8</v>
      </c>
      <c r="D1194" s="2">
        <f>front!E1194-front!C1194</f>
        <v>52270.400000000001</v>
      </c>
      <c r="E1194" s="2">
        <f>IF(front!F1194-front!C1194&gt;0,front!F1194-front!C1194,0)</f>
        <v>52270.400000000001</v>
      </c>
      <c r="F1194" s="2">
        <f>front!I1194-front!H1194</f>
        <v>8117.1999999999989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53673.28596765548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54994.677400622459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54994.677400622459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8107.5366408650634</v>
      </c>
      <c r="M1194" s="4"/>
      <c r="N1194" s="4"/>
      <c r="O1194" s="4">
        <f t="shared" si="294"/>
        <v>89455.476612759128</v>
      </c>
      <c r="P1194" s="4">
        <f t="shared" si="295"/>
        <v>10998.935480124492</v>
      </c>
      <c r="Q1194" s="4">
        <f t="shared" si="295"/>
        <v>10998.935480124492</v>
      </c>
      <c r="R1194" s="4">
        <f t="shared" si="296"/>
        <v>1351.2561068108439</v>
      </c>
      <c r="S1194" s="4"/>
      <c r="T1194" s="4"/>
      <c r="U1194" s="4">
        <f t="shared" si="297"/>
        <v>1</v>
      </c>
      <c r="V1194" s="4"/>
      <c r="W1194" s="4"/>
      <c r="X1194">
        <f>IF(front!E1194&gt;$X$2,O1194,P1194)</f>
        <v>89455.476612759128</v>
      </c>
      <c r="Y1194">
        <f t="shared" si="291"/>
        <v>89187.668179542277</v>
      </c>
      <c r="Z1194">
        <f>SUMPRODUCT($B$7:$B$456,Y$7:Y$456,EXP(constants!$B$32+constants!$A$32*ABS($A$7:$A$456-$A1194)))</f>
        <v>1.3545969997686903E-7</v>
      </c>
      <c r="AA1194">
        <f t="shared" si="292"/>
        <v>89187.668179406814</v>
      </c>
      <c r="AB1194">
        <f t="shared" si="298"/>
        <v>89183.510570387065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2.0057633071818619E-5</v>
      </c>
      <c r="AL1194" s="17">
        <f t="shared" si="293"/>
        <v>2.2490293265578911E-10</v>
      </c>
      <c r="AQ1194">
        <f t="shared" si="300"/>
        <v>2.2490293265578911E-10</v>
      </c>
    </row>
    <row r="1195" spans="1:43" x14ac:dyDescent="0.2">
      <c r="A1195">
        <f>front!A1195</f>
        <v>738.25</v>
      </c>
      <c r="B1195" s="1">
        <f t="shared" si="299"/>
        <v>0.45000000000004547</v>
      </c>
      <c r="C1195">
        <f>front!D1195-front!B1195</f>
        <v>51146.400000000001</v>
      </c>
      <c r="D1195" s="2">
        <f>front!E1195-front!C1195</f>
        <v>52626</v>
      </c>
      <c r="E1195" s="2">
        <f>IF(front!F1195-front!C1195&gt;0,front!F1195-front!C1195,0)</f>
        <v>52626</v>
      </c>
      <c r="F1195" s="2">
        <f>front!I1195-front!H1195</f>
        <v>7417.3000000000011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53751.350939813579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55388.237081343956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55388.237081343956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7406.2707009165806</v>
      </c>
      <c r="M1195" s="4"/>
      <c r="N1195" s="4"/>
      <c r="O1195" s="4">
        <f t="shared" si="294"/>
        <v>89585.584899689289</v>
      </c>
      <c r="P1195" s="4">
        <f t="shared" si="295"/>
        <v>11077.647416268792</v>
      </c>
      <c r="Q1195" s="4">
        <f t="shared" si="295"/>
        <v>11077.647416268792</v>
      </c>
      <c r="R1195" s="4">
        <f t="shared" si="296"/>
        <v>1234.3784501527634</v>
      </c>
      <c r="S1195" s="4"/>
      <c r="T1195" s="4"/>
      <c r="U1195" s="4">
        <f t="shared" si="297"/>
        <v>1</v>
      </c>
      <c r="V1195" s="4"/>
      <c r="W1195" s="4"/>
      <c r="X1195">
        <f>IF(front!E1195&gt;$X$2,O1195,P1195)</f>
        <v>89585.584899689289</v>
      </c>
      <c r="Y1195">
        <f t="shared" si="291"/>
        <v>89317.776466472438</v>
      </c>
      <c r="Z1195">
        <f>SUMPRODUCT($B$7:$B$456,Y$7:Y$456,EXP(constants!$B$32+constants!$A$32*ABS($A$7:$A$456-$A1195)))</f>
        <v>1.3203647087578912E-7</v>
      </c>
      <c r="AA1195">
        <f t="shared" si="292"/>
        <v>89317.776466340409</v>
      </c>
      <c r="AB1195">
        <f t="shared" si="298"/>
        <v>89313.61885732066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2.0071722848941509E-5</v>
      </c>
      <c r="AL1195" s="17">
        <f t="shared" si="293"/>
        <v>2.2473305981483378E-10</v>
      </c>
      <c r="AQ1195">
        <f t="shared" si="300"/>
        <v>2.2473305981483378E-10</v>
      </c>
    </row>
    <row r="1196" spans="1:43" x14ac:dyDescent="0.2">
      <c r="A1196">
        <f>front!A1196</f>
        <v>738.69</v>
      </c>
      <c r="B1196" s="1">
        <f t="shared" si="299"/>
        <v>0.44000000000005457</v>
      </c>
      <c r="C1196">
        <f>front!D1196-front!B1196</f>
        <v>51260.07</v>
      </c>
      <c r="D1196" s="2">
        <f>front!E1196-front!C1196</f>
        <v>52863.9</v>
      </c>
      <c r="E1196" s="2">
        <f>IF(front!F1196-front!C1196&gt;0,front!F1196-front!C1196,0)</f>
        <v>52863.9</v>
      </c>
      <c r="F1196" s="2">
        <f>front!I1196-front!H1196</f>
        <v>8419.5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53877.047103468823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55651.597825099532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55651.597825099532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8410.6958680001626</v>
      </c>
      <c r="M1196" s="4"/>
      <c r="N1196" s="4"/>
      <c r="O1196" s="4">
        <f t="shared" si="294"/>
        <v>89795.078505781363</v>
      </c>
      <c r="P1196" s="4">
        <f t="shared" si="295"/>
        <v>11130.319565019907</v>
      </c>
      <c r="Q1196" s="4">
        <f t="shared" si="295"/>
        <v>11130.319565019907</v>
      </c>
      <c r="R1196" s="4">
        <f t="shared" si="296"/>
        <v>1401.7826446666938</v>
      </c>
      <c r="S1196" s="4"/>
      <c r="T1196" s="4"/>
      <c r="U1196" s="4">
        <f t="shared" si="297"/>
        <v>1</v>
      </c>
      <c r="V1196" s="4"/>
      <c r="W1196" s="4"/>
      <c r="X1196">
        <f>IF(front!E1196&gt;$X$2,O1196,P1196)</f>
        <v>89795.078505781363</v>
      </c>
      <c r="Y1196">
        <f t="shared" si="291"/>
        <v>89527.270072564512</v>
      </c>
      <c r="Z1196">
        <f>SUMPRODUCT($B$7:$B$456,Y$7:Y$456,EXP(constants!$B$32+constants!$A$32*ABS($A$7:$A$456-$A1196)))</f>
        <v>1.2877297612181041E-7</v>
      </c>
      <c r="AA1196">
        <f t="shared" si="292"/>
        <v>89527.270072435742</v>
      </c>
      <c r="AB1196">
        <f t="shared" si="298"/>
        <v>89523.112463415993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2.0085460862377434E-5</v>
      </c>
      <c r="AL1196" s="17">
        <f t="shared" si="293"/>
        <v>2.2436061827704486E-10</v>
      </c>
      <c r="AQ1196">
        <f t="shared" si="300"/>
        <v>2.2436061827704486E-10</v>
      </c>
    </row>
    <row r="1197" spans="1:43" x14ac:dyDescent="0.2">
      <c r="A1197">
        <f>front!A1197</f>
        <v>739.14</v>
      </c>
      <c r="B1197" s="1">
        <f t="shared" si="299"/>
        <v>0.44999999999993179</v>
      </c>
      <c r="C1197">
        <f>front!D1197-front!B1197</f>
        <v>51481.799999999996</v>
      </c>
      <c r="D1197" s="2">
        <f>front!E1197-front!C1197</f>
        <v>52644.3</v>
      </c>
      <c r="E1197" s="2">
        <f>IF(front!F1197-front!C1197&gt;0,front!F1197-front!C1197,0)</f>
        <v>52644.3</v>
      </c>
      <c r="F1197" s="2">
        <f>front!I1197-front!H1197</f>
        <v>9966.5999999999985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54122.261561991894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55408.493663593341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55408.493663593341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9965.142892586473</v>
      </c>
      <c r="M1197" s="4"/>
      <c r="N1197" s="4"/>
      <c r="O1197" s="4">
        <f t="shared" si="294"/>
        <v>90203.769269986486</v>
      </c>
      <c r="P1197" s="4">
        <f t="shared" si="295"/>
        <v>11081.698732718669</v>
      </c>
      <c r="Q1197" s="4">
        <f t="shared" si="295"/>
        <v>11081.698732718669</v>
      </c>
      <c r="R1197" s="4">
        <f t="shared" si="296"/>
        <v>1660.8571487644122</v>
      </c>
      <c r="S1197" s="4"/>
      <c r="T1197" s="4"/>
      <c r="U1197" s="4">
        <f t="shared" si="297"/>
        <v>1</v>
      </c>
      <c r="V1197" s="4"/>
      <c r="W1197" s="4"/>
      <c r="X1197">
        <f>IF(front!E1197&gt;$X$2,O1197,P1197)</f>
        <v>90203.769269986486</v>
      </c>
      <c r="Y1197">
        <f t="shared" si="291"/>
        <v>89935.960836769635</v>
      </c>
      <c r="Z1197">
        <f>SUMPRODUCT($B$7:$B$456,Y$7:Y$456,EXP(constants!$B$32+constants!$A$32*ABS($A$7:$A$456-$A1197)))</f>
        <v>1.2551872855321227E-7</v>
      </c>
      <c r="AA1197">
        <f t="shared" si="292"/>
        <v>89935.96083664411</v>
      </c>
      <c r="AB1197">
        <f t="shared" si="298"/>
        <v>89931.803227624361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2.009947157715114E-5</v>
      </c>
      <c r="AL1197" s="17">
        <f t="shared" si="293"/>
        <v>2.2349681487290787E-10</v>
      </c>
      <c r="AQ1197">
        <f t="shared" si="300"/>
        <v>2.2349681487290787E-10</v>
      </c>
    </row>
    <row r="1198" spans="1:43" x14ac:dyDescent="0.2">
      <c r="A1198">
        <f>front!A1198</f>
        <v>739.59</v>
      </c>
      <c r="B1198" s="1">
        <f t="shared" si="299"/>
        <v>0.45000000000004547</v>
      </c>
      <c r="C1198">
        <f>front!D1198-front!B1198</f>
        <v>51674.14</v>
      </c>
      <c r="D1198" s="2">
        <f>front!E1198-front!C1198</f>
        <v>53261.8</v>
      </c>
      <c r="E1198" s="2">
        <f>IF(front!F1198-front!C1198&gt;0,front!F1198-front!C1198,0)</f>
        <v>53261.8</v>
      </c>
      <c r="F1198" s="2">
        <f>front!I1198-front!H1198</f>
        <v>10483.200000000001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54335.001283934915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56092.213577056529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56092.213577056529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10485.425743695567</v>
      </c>
      <c r="M1198" s="4"/>
      <c r="N1198" s="4"/>
      <c r="O1198" s="4">
        <f t="shared" si="294"/>
        <v>90558.335473224855</v>
      </c>
      <c r="P1198" s="4">
        <f t="shared" si="295"/>
        <v>11218.442715411305</v>
      </c>
      <c r="Q1198" s="4">
        <f t="shared" si="295"/>
        <v>11218.442715411305</v>
      </c>
      <c r="R1198" s="4">
        <f t="shared" si="296"/>
        <v>1747.5709572825945</v>
      </c>
      <c r="S1198" s="4"/>
      <c r="T1198" s="4"/>
      <c r="U1198" s="4">
        <f t="shared" si="297"/>
        <v>1</v>
      </c>
      <c r="V1198" s="4"/>
      <c r="W1198" s="4"/>
      <c r="X1198">
        <f>IF(front!E1198&gt;$X$2,O1198,P1198)</f>
        <v>90558.335473224855</v>
      </c>
      <c r="Y1198">
        <f t="shared" si="291"/>
        <v>90290.527040008004</v>
      </c>
      <c r="Z1198">
        <f>SUMPRODUCT($B$7:$B$456,Y$7:Y$456,EXP(constants!$B$32+constants!$A$32*ABS($A$7:$A$456-$A1198)))</f>
        <v>1.2234671972411194E-7</v>
      </c>
      <c r="AA1198">
        <f t="shared" si="292"/>
        <v>90290.527039885652</v>
      </c>
      <c r="AB1198">
        <f t="shared" si="298"/>
        <v>90286.369430865903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2.0113442331182237E-5</v>
      </c>
      <c r="AL1198" s="17">
        <f t="shared" si="293"/>
        <v>2.2277385233197914E-10</v>
      </c>
      <c r="AQ1198">
        <f t="shared" si="300"/>
        <v>2.2277385233197914E-10</v>
      </c>
    </row>
    <row r="1199" spans="1:43" x14ac:dyDescent="0.2">
      <c r="A1199">
        <f>front!A1199</f>
        <v>740.03</v>
      </c>
      <c r="B1199" s="1">
        <f t="shared" si="299"/>
        <v>0.43999999999994088</v>
      </c>
      <c r="C1199">
        <f>front!D1199-front!B1199</f>
        <v>51733.130000000005</v>
      </c>
      <c r="D1199" s="2">
        <f>front!E1199-front!C1199</f>
        <v>52031.7</v>
      </c>
      <c r="E1199" s="2">
        <f>IF(front!F1199-front!C1199&gt;0,front!F1199-front!C1199,0)</f>
        <v>52031.7</v>
      </c>
      <c r="F1199" s="2">
        <f>front!I1199-front!H1199</f>
        <v>8612.9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54400.253165484275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54730.556811826427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54730.556811826427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8604.7373447274804</v>
      </c>
      <c r="M1199" s="4"/>
      <c r="N1199" s="4"/>
      <c r="O1199" s="4">
        <f t="shared" si="294"/>
        <v>90667.088609140454</v>
      </c>
      <c r="P1199" s="4">
        <f t="shared" si="295"/>
        <v>10946.111362365285</v>
      </c>
      <c r="Q1199" s="4">
        <f t="shared" si="295"/>
        <v>10946.111362365285</v>
      </c>
      <c r="R1199" s="4">
        <f t="shared" si="296"/>
        <v>1434.1228907879135</v>
      </c>
      <c r="S1199" s="4"/>
      <c r="T1199" s="4"/>
      <c r="U1199" s="4">
        <f t="shared" si="297"/>
        <v>1</v>
      </c>
      <c r="V1199" s="4"/>
      <c r="W1199" s="4"/>
      <c r="X1199">
        <f>IF(front!E1199&gt;$X$2,O1199,P1199)</f>
        <v>90667.088609140454</v>
      </c>
      <c r="Y1199">
        <f t="shared" si="291"/>
        <v>90399.280175923603</v>
      </c>
      <c r="Z1199">
        <f>SUMPRODUCT($B$7:$B$456,Y$7:Y$456,EXP(constants!$B$32+constants!$A$32*ABS($A$7:$A$456-$A1199)))</f>
        <v>1.1932272282887789E-7</v>
      </c>
      <c r="AA1199">
        <f t="shared" si="292"/>
        <v>90399.280175804277</v>
      </c>
      <c r="AB1199">
        <f t="shared" si="298"/>
        <v>90395.122566784528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2.0127063994404921E-5</v>
      </c>
      <c r="AL1199" s="17">
        <f t="shared" si="293"/>
        <v>2.2265652640201811E-10</v>
      </c>
      <c r="AQ1199">
        <f t="shared" si="300"/>
        <v>2.2265652640201811E-10</v>
      </c>
    </row>
    <row r="1200" spans="1:43" x14ac:dyDescent="0.2">
      <c r="A1200">
        <f>front!A1200</f>
        <v>740.48</v>
      </c>
      <c r="B1200" s="1">
        <f t="shared" si="299"/>
        <v>0.45000000000004547</v>
      </c>
      <c r="C1200">
        <f>front!D1200-front!B1200</f>
        <v>51756.27</v>
      </c>
      <c r="D1200" s="2">
        <f>front!E1200-front!C1200</f>
        <v>52395.7</v>
      </c>
      <c r="E1200" s="2">
        <f>IF(front!F1200-front!C1200&gt;0,front!F1200-front!C1200,0)</f>
        <v>52395.7</v>
      </c>
      <c r="F1200" s="2">
        <f>front!I1200-front!H1200</f>
        <v>6741.9999999999982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54425.85021119161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55133.340267347034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55133.340267347034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6730.3862516692852</v>
      </c>
      <c r="M1200" s="4"/>
      <c r="N1200" s="4"/>
      <c r="O1200" s="4">
        <f t="shared" si="294"/>
        <v>90709.750351986018</v>
      </c>
      <c r="P1200" s="4">
        <f t="shared" si="295"/>
        <v>11026.668053469406</v>
      </c>
      <c r="Q1200" s="4">
        <f t="shared" si="295"/>
        <v>11026.668053469406</v>
      </c>
      <c r="R1200" s="4">
        <f t="shared" si="296"/>
        <v>1121.7310419448809</v>
      </c>
      <c r="S1200" s="4"/>
      <c r="T1200" s="4"/>
      <c r="U1200" s="4">
        <f t="shared" si="297"/>
        <v>1</v>
      </c>
      <c r="V1200" s="4"/>
      <c r="W1200" s="4"/>
      <c r="X1200">
        <f>IF(front!E1200&gt;$X$2,O1200,P1200)</f>
        <v>90709.750351986018</v>
      </c>
      <c r="Y1200">
        <f t="shared" si="291"/>
        <v>90441.941918769167</v>
      </c>
      <c r="Z1200">
        <f>SUMPRODUCT($B$7:$B$456,Y$7:Y$456,EXP(constants!$B$32+constants!$A$32*ABS($A$7:$A$456-$A1200)))</f>
        <v>1.1630729449648331E-7</v>
      </c>
      <c r="AA1200">
        <f t="shared" si="292"/>
        <v>90441.941918652854</v>
      </c>
      <c r="AB1200">
        <f t="shared" si="298"/>
        <v>90437.784309633105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2.0140955742168584E-5</v>
      </c>
      <c r="AL1200" s="17">
        <f t="shared" si="293"/>
        <v>2.2270509937761978E-10</v>
      </c>
      <c r="AQ1200">
        <f t="shared" si="300"/>
        <v>2.2270509937761978E-10</v>
      </c>
    </row>
    <row r="1201" spans="1:43" x14ac:dyDescent="0.2">
      <c r="A1201">
        <f>front!A1201</f>
        <v>740.93</v>
      </c>
      <c r="B1201" s="1">
        <f t="shared" si="299"/>
        <v>0.44999999999993179</v>
      </c>
      <c r="C1201">
        <f>front!D1201-front!B1201</f>
        <v>51734</v>
      </c>
      <c r="D1201" s="2">
        <f>front!E1201-front!C1201</f>
        <v>53063.5</v>
      </c>
      <c r="E1201" s="2">
        <f>IF(front!F1201-front!C1201&gt;0,front!F1201-front!C1201,0)</f>
        <v>53063.5</v>
      </c>
      <c r="F1201" s="2">
        <f>front!I1201-front!H1201</f>
        <v>5837.2000000000007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54401.215536462129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55872.603814024362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55872.603814024362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5825.7358715476348</v>
      </c>
      <c r="M1201" s="4"/>
      <c r="N1201" s="4"/>
      <c r="O1201" s="4">
        <f t="shared" si="294"/>
        <v>90668.692560770214</v>
      </c>
      <c r="P1201" s="4">
        <f t="shared" si="295"/>
        <v>11174.520762804872</v>
      </c>
      <c r="Q1201" s="4">
        <f t="shared" si="295"/>
        <v>11174.520762804872</v>
      </c>
      <c r="R1201" s="4">
        <f t="shared" si="296"/>
        <v>970.95597859127247</v>
      </c>
      <c r="S1201" s="4"/>
      <c r="T1201" s="4"/>
      <c r="U1201" s="4">
        <f t="shared" si="297"/>
        <v>1</v>
      </c>
      <c r="V1201" s="4"/>
      <c r="W1201" s="4"/>
      <c r="X1201">
        <f>IF(front!E1201&gt;$X$2,O1201,P1201)</f>
        <v>90668.692560770214</v>
      </c>
      <c r="Y1201">
        <f t="shared" si="291"/>
        <v>90400.884127553363</v>
      </c>
      <c r="Z1201">
        <f>SUMPRODUCT($B$7:$B$456,Y$7:Y$456,EXP(constants!$B$32+constants!$A$32*ABS($A$7:$A$456-$A1201)))</f>
        <v>1.1336806965502772E-7</v>
      </c>
      <c r="AA1201">
        <f t="shared" si="292"/>
        <v>90400.884127439989</v>
      </c>
      <c r="AB1201">
        <f t="shared" si="298"/>
        <v>90396.726518420241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2.0154807555977524E-5</v>
      </c>
      <c r="AL1201" s="17">
        <f t="shared" si="293"/>
        <v>2.22959484621056E-10</v>
      </c>
      <c r="AQ1201">
        <f t="shared" si="300"/>
        <v>2.22959484621056E-10</v>
      </c>
    </row>
    <row r="1202" spans="1:43" x14ac:dyDescent="0.2">
      <c r="A1202">
        <f>front!A1202</f>
        <v>741.37</v>
      </c>
      <c r="B1202" s="1">
        <f t="shared" si="299"/>
        <v>0.44000000000005457</v>
      </c>
      <c r="C1202">
        <f>front!D1202-front!B1202</f>
        <v>51664.73</v>
      </c>
      <c r="D1202" s="2">
        <f>front!E1202-front!C1202</f>
        <v>52445.7</v>
      </c>
      <c r="E1202" s="2">
        <f>IF(front!F1202-front!C1202&gt;0,front!F1202-front!C1202,0)</f>
        <v>52445.7</v>
      </c>
      <c r="F1202" s="2">
        <f>front!I1202-front!H1202</f>
        <v>5547.0000000000018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54324.592632706837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55188.676399223725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55188.676399223725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5535.7708293776359</v>
      </c>
      <c r="M1202" s="4"/>
      <c r="N1202" s="4"/>
      <c r="O1202" s="4">
        <f t="shared" si="294"/>
        <v>90540.987721178055</v>
      </c>
      <c r="P1202" s="4">
        <f t="shared" si="295"/>
        <v>11037.735279844745</v>
      </c>
      <c r="Q1202" s="4">
        <f t="shared" si="295"/>
        <v>11037.735279844745</v>
      </c>
      <c r="R1202" s="4">
        <f t="shared" si="296"/>
        <v>922.62847156293935</v>
      </c>
      <c r="S1202" s="4"/>
      <c r="T1202" s="4"/>
      <c r="U1202" s="4">
        <f t="shared" si="297"/>
        <v>1</v>
      </c>
      <c r="V1202" s="4"/>
      <c r="W1202" s="4"/>
      <c r="X1202">
        <f>IF(front!E1202&gt;$X$2,O1202,P1202)</f>
        <v>90540.987721178055</v>
      </c>
      <c r="Y1202">
        <f t="shared" si="291"/>
        <v>90273.179287961204</v>
      </c>
      <c r="Z1202">
        <f>SUMPRODUCT($B$7:$B$456,Y$7:Y$456,EXP(constants!$B$32+constants!$A$32*ABS($A$7:$A$456-$A1202)))</f>
        <v>1.1056599460611239E-7</v>
      </c>
      <c r="AA1202">
        <f t="shared" si="292"/>
        <v>90273.179287850639</v>
      </c>
      <c r="AB1202">
        <f t="shared" si="298"/>
        <v>90269.02167883089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2.0168312946984164E-5</v>
      </c>
      <c r="AL1202" s="17">
        <f t="shared" si="293"/>
        <v>2.2342452119112601E-10</v>
      </c>
      <c r="AQ1202">
        <f t="shared" si="300"/>
        <v>2.2342452119112601E-10</v>
      </c>
    </row>
    <row r="1203" spans="1:43" x14ac:dyDescent="0.2">
      <c r="A1203">
        <f>front!A1203</f>
        <v>741.82</v>
      </c>
      <c r="B1203" s="1">
        <f t="shared" si="299"/>
        <v>0.45000000000004547</v>
      </c>
      <c r="C1203">
        <f>front!D1203-front!B1203</f>
        <v>51618.07</v>
      </c>
      <c r="D1203" s="2">
        <f>front!E1203-front!C1203</f>
        <v>52328.6</v>
      </c>
      <c r="E1203" s="2">
        <f>IF(front!F1203-front!C1203&gt;0,front!F1203-front!C1203,0)</f>
        <v>52328.6</v>
      </c>
      <c r="F1203" s="2">
        <f>front!I1203-front!H1203</f>
        <v>5704.1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54272.981715007772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55059.082589084595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55059.082589084595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5692.7336647622069</v>
      </c>
      <c r="M1203" s="4"/>
      <c r="N1203" s="4"/>
      <c r="O1203" s="4">
        <f t="shared" si="294"/>
        <v>90454.969525012959</v>
      </c>
      <c r="P1203" s="4">
        <f t="shared" si="295"/>
        <v>11011.816517816918</v>
      </c>
      <c r="Q1203" s="4">
        <f t="shared" si="295"/>
        <v>11011.816517816918</v>
      </c>
      <c r="R1203" s="4">
        <f t="shared" si="296"/>
        <v>948.7889441270346</v>
      </c>
      <c r="S1203" s="4"/>
      <c r="T1203" s="4"/>
      <c r="U1203" s="4">
        <f t="shared" si="297"/>
        <v>1</v>
      </c>
      <c r="V1203" s="4"/>
      <c r="W1203" s="4"/>
      <c r="X1203">
        <f>IF(front!E1203&gt;$X$2,O1203,P1203)</f>
        <v>90454.969525012959</v>
      </c>
      <c r="Y1203">
        <f t="shared" si="291"/>
        <v>90187.161091796108</v>
      </c>
      <c r="Z1203">
        <f>SUMPRODUCT($B$7:$B$456,Y$7:Y$456,EXP(constants!$B$32+constants!$A$32*ABS($A$7:$A$456-$A1203)))</f>
        <v>1.0777185929952212E-7</v>
      </c>
      <c r="AA1203">
        <f t="shared" si="292"/>
        <v>90187.161091688336</v>
      </c>
      <c r="AB1203">
        <f t="shared" si="298"/>
        <v>90183.003482668588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2.0182085804363175E-5</v>
      </c>
      <c r="AL1203" s="17">
        <f t="shared" si="293"/>
        <v>2.2379034879052101E-10</v>
      </c>
      <c r="AQ1203">
        <f t="shared" si="300"/>
        <v>2.2379034879052101E-10</v>
      </c>
    </row>
    <row r="1204" spans="1:43" x14ac:dyDescent="0.2">
      <c r="A1204">
        <f>front!A1204</f>
        <v>742.26</v>
      </c>
      <c r="B1204" s="1">
        <f t="shared" si="299"/>
        <v>0.43999999999994088</v>
      </c>
      <c r="C1204">
        <f>front!D1204-front!B1204</f>
        <v>51524.799999999996</v>
      </c>
      <c r="D1204" s="2">
        <f>front!E1204-front!C1204</f>
        <v>52685.7</v>
      </c>
      <c r="E1204" s="2">
        <f>IF(front!F1204-front!C1204&gt;0,front!F1204-front!C1204,0)</f>
        <v>52685.7</v>
      </c>
      <c r="F1204" s="2">
        <f>front!I1204-front!H1204</f>
        <v>6557.7000000000007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54169.819879439834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55454.321196777339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55454.321196777339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6546.0370258974708</v>
      </c>
      <c r="M1204" s="4"/>
      <c r="N1204" s="4"/>
      <c r="O1204" s="4">
        <f t="shared" si="294"/>
        <v>90283.033132399723</v>
      </c>
      <c r="P1204" s="4">
        <f t="shared" si="295"/>
        <v>11090.864239355467</v>
      </c>
      <c r="Q1204" s="4">
        <f t="shared" si="295"/>
        <v>11090.864239355467</v>
      </c>
      <c r="R1204" s="4">
        <f t="shared" si="296"/>
        <v>1091.006170982912</v>
      </c>
      <c r="S1204" s="4"/>
      <c r="T1204" s="4"/>
      <c r="U1204" s="4">
        <f t="shared" si="297"/>
        <v>1</v>
      </c>
      <c r="V1204" s="4"/>
      <c r="W1204" s="4"/>
      <c r="X1204">
        <f>IF(front!E1204&gt;$X$2,O1204,P1204)</f>
        <v>90283.033132399723</v>
      </c>
      <c r="Y1204">
        <f t="shared" si="291"/>
        <v>90015.224699182872</v>
      </c>
      <c r="Z1204">
        <f>SUMPRODUCT($B$7:$B$456,Y$7:Y$456,EXP(constants!$B$32+constants!$A$32*ABS($A$7:$A$456-$A1204)))</f>
        <v>1.0510810363324635E-7</v>
      </c>
      <c r="AA1204">
        <f t="shared" si="292"/>
        <v>90015.224699077764</v>
      </c>
      <c r="AB1204">
        <f t="shared" si="298"/>
        <v>90011.067090058015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2.0195514008325339E-5</v>
      </c>
      <c r="AL1204" s="17">
        <f t="shared" si="293"/>
        <v>2.2436701020463731E-10</v>
      </c>
      <c r="AQ1204">
        <f t="shared" si="300"/>
        <v>2.2436701020463731E-10</v>
      </c>
    </row>
    <row r="1205" spans="1:43" x14ac:dyDescent="0.2">
      <c r="A1205">
        <f>front!A1205</f>
        <v>742.71</v>
      </c>
      <c r="B1205" s="1">
        <f t="shared" si="299"/>
        <v>0.45000000000004547</v>
      </c>
      <c r="C1205">
        <f>front!D1205-front!B1205</f>
        <v>51421.13</v>
      </c>
      <c r="D1205" s="2">
        <f>front!E1205-front!C1205</f>
        <v>52674.7</v>
      </c>
      <c r="E1205" s="2">
        <f>IF(front!F1205-front!C1205&gt;0,front!F1205-front!C1205,0)</f>
        <v>52674.7</v>
      </c>
      <c r="F1205" s="2">
        <f>front!I1205-front!H1205</f>
        <v>6871.2000000000007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54055.162312498287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55442.14464034111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55442.14464034111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6859.6476151046345</v>
      </c>
      <c r="M1205" s="4"/>
      <c r="N1205" s="4"/>
      <c r="O1205" s="4">
        <f t="shared" si="294"/>
        <v>90091.93718749714</v>
      </c>
      <c r="P1205" s="4">
        <f t="shared" si="295"/>
        <v>11088.428928068222</v>
      </c>
      <c r="Q1205" s="4">
        <f t="shared" si="295"/>
        <v>11088.428928068222</v>
      </c>
      <c r="R1205" s="4">
        <f t="shared" si="296"/>
        <v>1143.274602517439</v>
      </c>
      <c r="S1205" s="4"/>
      <c r="T1205" s="4"/>
      <c r="U1205" s="4">
        <f t="shared" si="297"/>
        <v>1</v>
      </c>
      <c r="V1205" s="4"/>
      <c r="W1205" s="4"/>
      <c r="X1205">
        <f>IF(front!E1205&gt;$X$2,O1205,P1205)</f>
        <v>90091.93718749714</v>
      </c>
      <c r="Y1205">
        <f t="shared" ref="Y1205:Y1268" si="301">X1205-$U$4</f>
        <v>89824.128754280289</v>
      </c>
      <c r="Z1205">
        <f>SUMPRODUCT($B$7:$B$456,Y$7:Y$456,EXP(constants!$B$32+constants!$A$32*ABS($A$7:$A$456-$A1205)))</f>
        <v>1.0245189577823045E-7</v>
      </c>
      <c r="AA1205">
        <f t="shared" si="292"/>
        <v>89824.128754177844</v>
      </c>
      <c r="AB1205">
        <f t="shared" si="298"/>
        <v>89819.971145158095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2.0209207938837792E-5</v>
      </c>
      <c r="AL1205" s="17">
        <f t="shared" si="293"/>
        <v>2.2499682065336763E-10</v>
      </c>
      <c r="AQ1205">
        <f t="shared" si="300"/>
        <v>2.2499682065336763E-10</v>
      </c>
    </row>
    <row r="1206" spans="1:43" x14ac:dyDescent="0.2">
      <c r="A1206">
        <f>front!A1206</f>
        <v>743.16</v>
      </c>
      <c r="B1206" s="1">
        <f t="shared" si="299"/>
        <v>0.44999999999993179</v>
      </c>
      <c r="C1206">
        <f>front!D1206-front!B1206</f>
        <v>51423.47</v>
      </c>
      <c r="D1206" s="2">
        <f>front!E1206-front!C1206</f>
        <v>53176.800000000003</v>
      </c>
      <c r="E1206" s="2">
        <f>IF(front!F1206-front!C1206&gt;0,front!F1206-front!C1206,0)</f>
        <v>53176.800000000003</v>
      </c>
      <c r="F1206" s="2">
        <f>front!I1206-front!H1206</f>
        <v>6695.2999999999993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54057.750236295804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55998.073803730578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55998.073803730578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6683.6695865190541</v>
      </c>
      <c r="M1206" s="4"/>
      <c r="N1206" s="4"/>
      <c r="O1206" s="4">
        <f t="shared" si="294"/>
        <v>90096.25039382634</v>
      </c>
      <c r="P1206" s="4">
        <f t="shared" si="295"/>
        <v>11199.614760746115</v>
      </c>
      <c r="Q1206" s="4">
        <f t="shared" si="295"/>
        <v>11199.614760746115</v>
      </c>
      <c r="R1206" s="4">
        <f t="shared" si="296"/>
        <v>1113.9449310865091</v>
      </c>
      <c r="S1206" s="4"/>
      <c r="T1206" s="4"/>
      <c r="U1206" s="4">
        <f t="shared" si="297"/>
        <v>1</v>
      </c>
      <c r="V1206" s="4"/>
      <c r="W1206" s="4"/>
      <c r="X1206">
        <f>IF(front!E1206&gt;$X$2,O1206,P1206)</f>
        <v>90096.25039382634</v>
      </c>
      <c r="Y1206">
        <f t="shared" si="301"/>
        <v>89828.441960609489</v>
      </c>
      <c r="Z1206">
        <f>SUMPRODUCT($B$7:$B$456,Y$7:Y$456,EXP(constants!$B$32+constants!$A$32*ABS($A$7:$A$456-$A1206)))</f>
        <v>9.9862813481808337E-8</v>
      </c>
      <c r="AA1206">
        <f t="shared" si="292"/>
        <v>89828.441960509619</v>
      </c>
      <c r="AB1206">
        <f t="shared" si="298"/>
        <v>89824.28435148987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2.0222861972844766E-5</v>
      </c>
      <c r="AL1206" s="17">
        <f t="shared" si="293"/>
        <v>2.25138024965621E-10</v>
      </c>
      <c r="AQ1206">
        <f t="shared" si="300"/>
        <v>2.25138024965621E-10</v>
      </c>
    </row>
    <row r="1207" spans="1:43" x14ac:dyDescent="0.2">
      <c r="A1207">
        <f>front!A1207</f>
        <v>743.6</v>
      </c>
      <c r="B1207" s="1">
        <f t="shared" si="299"/>
        <v>0.44000000000005457</v>
      </c>
      <c r="C1207">
        <f>front!D1207-front!B1207</f>
        <v>51441.34</v>
      </c>
      <c r="D1207" s="2">
        <f>front!E1207-front!C1207</f>
        <v>53138.8</v>
      </c>
      <c r="E1207" s="2">
        <f>IF(front!F1207-front!C1207&gt;0,front!F1207-front!C1207,0)</f>
        <v>53138.8</v>
      </c>
      <c r="F1207" s="2">
        <f>front!I1207-front!H1207</f>
        <v>5714.5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54077.513695436799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55955.99047390218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55955.99047390218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5703.1254023665833</v>
      </c>
      <c r="M1207" s="4"/>
      <c r="N1207" s="4"/>
      <c r="O1207" s="4">
        <f t="shared" si="294"/>
        <v>90129.189492394667</v>
      </c>
      <c r="P1207" s="4">
        <f t="shared" si="295"/>
        <v>11191.198094780437</v>
      </c>
      <c r="Q1207" s="4">
        <f t="shared" si="295"/>
        <v>11191.198094780437</v>
      </c>
      <c r="R1207" s="4">
        <f t="shared" si="296"/>
        <v>950.52090039443056</v>
      </c>
      <c r="S1207" s="4"/>
      <c r="T1207" s="4"/>
      <c r="U1207" s="4">
        <f t="shared" si="297"/>
        <v>1</v>
      </c>
      <c r="V1207" s="4"/>
      <c r="W1207" s="4"/>
      <c r="X1207">
        <f>IF(front!E1207&gt;$X$2,O1207,P1207)</f>
        <v>90129.189492394667</v>
      </c>
      <c r="Y1207">
        <f t="shared" si="301"/>
        <v>89861.381059177816</v>
      </c>
      <c r="Z1207">
        <f>SUMPRODUCT($B$7:$B$456,Y$7:Y$456,EXP(constants!$B$32+constants!$A$32*ABS($A$7:$A$456-$A1207)))</f>
        <v>9.7394542664254976E-8</v>
      </c>
      <c r="AA1207">
        <f t="shared" si="292"/>
        <v>89861.381059080421</v>
      </c>
      <c r="AB1207">
        <f t="shared" si="298"/>
        <v>89857.223450060672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2.0236174013573127E-5</v>
      </c>
      <c r="AL1207" s="17">
        <f t="shared" si="293"/>
        <v>2.2520364236292751E-10</v>
      </c>
      <c r="AQ1207">
        <f t="shared" si="300"/>
        <v>2.2520364236292751E-10</v>
      </c>
    </row>
    <row r="1208" spans="1:43" x14ac:dyDescent="0.2">
      <c r="A1208">
        <f>front!A1208</f>
        <v>744.05</v>
      </c>
      <c r="B1208" s="1">
        <f t="shared" si="299"/>
        <v>0.44999999999993179</v>
      </c>
      <c r="C1208">
        <f>front!D1208-front!B1208</f>
        <v>51574.200000000004</v>
      </c>
      <c r="D1208" s="2">
        <f>front!E1208-front!C1208</f>
        <v>52763.8</v>
      </c>
      <c r="E1208" s="2">
        <f>IF(front!F1208-front!C1208&gt;0,front!F1208-front!C1208,0)</f>
        <v>52763.8</v>
      </c>
      <c r="F1208" s="2">
        <f>front!I1208-front!H1208</f>
        <v>5499.0999999999985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54224.458266204805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55540.778095890259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55540.778095890259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5487.9171361975677</v>
      </c>
      <c r="M1208" s="4"/>
      <c r="N1208" s="4"/>
      <c r="O1208" s="4">
        <f t="shared" si="294"/>
        <v>90374.097110341347</v>
      </c>
      <c r="P1208" s="4">
        <f t="shared" si="295"/>
        <v>11108.155619178053</v>
      </c>
      <c r="Q1208" s="4">
        <f t="shared" si="295"/>
        <v>11108.155619178053</v>
      </c>
      <c r="R1208" s="4">
        <f t="shared" si="296"/>
        <v>914.65285603292796</v>
      </c>
      <c r="S1208" s="4"/>
      <c r="T1208" s="4"/>
      <c r="U1208" s="4">
        <f t="shared" si="297"/>
        <v>1</v>
      </c>
      <c r="V1208" s="4"/>
      <c r="W1208" s="4"/>
      <c r="X1208">
        <f>IF(front!E1208&gt;$X$2,O1208,P1208)</f>
        <v>90374.097110341347</v>
      </c>
      <c r="Y1208">
        <f t="shared" si="301"/>
        <v>90106.288677124496</v>
      </c>
      <c r="Z1208">
        <f>SUMPRODUCT($B$7:$B$456,Y$7:Y$456,EXP(constants!$B$32+constants!$A$32*ABS($A$7:$A$456-$A1208)))</f>
        <v>9.4933265747271632E-8</v>
      </c>
      <c r="AA1208">
        <f t="shared" si="292"/>
        <v>90106.288677029559</v>
      </c>
      <c r="AB1208">
        <f t="shared" si="298"/>
        <v>90102.13106800981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2.0249749159748199E-5</v>
      </c>
      <c r="AL1208" s="17">
        <f t="shared" si="293"/>
        <v>2.2474217779004057E-10</v>
      </c>
      <c r="AQ1208">
        <f t="shared" si="300"/>
        <v>2.2474217779004057E-10</v>
      </c>
    </row>
    <row r="1209" spans="1:43" x14ac:dyDescent="0.2">
      <c r="A1209">
        <f>front!A1209</f>
        <v>744.5</v>
      </c>
      <c r="B1209" s="1">
        <f t="shared" si="299"/>
        <v>0.45000000000004547</v>
      </c>
      <c r="C1209">
        <f>front!D1209-front!B1209</f>
        <v>51602.26</v>
      </c>
      <c r="D1209" s="2">
        <f>front!E1209-front!C1209</f>
        <v>52059.9</v>
      </c>
      <c r="E1209" s="2">
        <f>IF(front!F1209-front!C1209&gt;0,front!F1209-front!C1209,0)</f>
        <v>52059.9</v>
      </c>
      <c r="F1209" s="2">
        <f>front!I1209-front!H1209</f>
        <v>5962.3000000000011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54255.494531959353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54761.757609944623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54761.757609944623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5950.7601575579401</v>
      </c>
      <c r="M1209" s="4"/>
      <c r="N1209" s="4"/>
      <c r="O1209" s="4">
        <f t="shared" si="294"/>
        <v>90425.824219932256</v>
      </c>
      <c r="P1209" s="4">
        <f t="shared" si="295"/>
        <v>10952.351521988925</v>
      </c>
      <c r="Q1209" s="4">
        <f t="shared" si="295"/>
        <v>10952.351521988925</v>
      </c>
      <c r="R1209" s="4">
        <f t="shared" si="296"/>
        <v>991.79335959298999</v>
      </c>
      <c r="S1209" s="4"/>
      <c r="T1209" s="4"/>
      <c r="U1209" s="4">
        <f t="shared" si="297"/>
        <v>1</v>
      </c>
      <c r="V1209" s="4"/>
      <c r="W1209" s="4"/>
      <c r="X1209">
        <f>IF(front!E1209&gt;$X$2,O1209,P1209)</f>
        <v>90425.824219932256</v>
      </c>
      <c r="Y1209">
        <f t="shared" si="301"/>
        <v>90158.015786715405</v>
      </c>
      <c r="Z1209">
        <f>SUMPRODUCT($B$7:$B$456,Y$7:Y$456,EXP(constants!$B$32+constants!$A$32*ABS($A$7:$A$456-$A1209)))</f>
        <v>9.2534188250258737E-8</v>
      </c>
      <c r="AA1209">
        <f t="shared" si="292"/>
        <v>90158.015786622869</v>
      </c>
      <c r="AB1209">
        <f t="shared" si="298"/>
        <v>90153.858177603121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2.0263284427470443E-5</v>
      </c>
      <c r="AL1209" s="17">
        <f t="shared" si="293"/>
        <v>2.2476336384352812E-10</v>
      </c>
      <c r="AQ1209">
        <f t="shared" si="300"/>
        <v>2.2476336384352812E-10</v>
      </c>
    </row>
    <row r="1210" spans="1:43" x14ac:dyDescent="0.2">
      <c r="A1210">
        <f>front!A1210</f>
        <v>744.94</v>
      </c>
      <c r="B1210" s="1">
        <f t="shared" si="299"/>
        <v>0.44000000000005457</v>
      </c>
      <c r="C1210">
        <f>front!D1210-front!B1210</f>
        <v>51743.6</v>
      </c>
      <c r="D1210" s="2">
        <f>front!E1210-front!C1210</f>
        <v>52173.3</v>
      </c>
      <c r="E1210" s="2">
        <f>IF(front!F1210-front!C1210&gt;0,front!F1210-front!C1210,0)</f>
        <v>52173.3</v>
      </c>
      <c r="F1210" s="2">
        <f>front!I1210-front!H1210</f>
        <v>6230.5999999999985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54411.834839461233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54887.231054365278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54887.231054365278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6218.95405452469</v>
      </c>
      <c r="M1210" s="4"/>
      <c r="N1210" s="4"/>
      <c r="O1210" s="4">
        <f t="shared" si="294"/>
        <v>90686.391399102053</v>
      </c>
      <c r="P1210" s="4">
        <f t="shared" si="295"/>
        <v>10977.446210873055</v>
      </c>
      <c r="Q1210" s="4">
        <f t="shared" si="295"/>
        <v>10977.446210873055</v>
      </c>
      <c r="R1210" s="4">
        <f t="shared" si="296"/>
        <v>1036.4923424207816</v>
      </c>
      <c r="S1210" s="4"/>
      <c r="T1210" s="4"/>
      <c r="U1210" s="4">
        <f t="shared" si="297"/>
        <v>1</v>
      </c>
      <c r="V1210" s="4"/>
      <c r="W1210" s="4"/>
      <c r="X1210">
        <f>IF(front!E1210&gt;$X$2,O1210,P1210)</f>
        <v>90686.391399102053</v>
      </c>
      <c r="Y1210">
        <f t="shared" si="301"/>
        <v>90418.582965885202</v>
      </c>
      <c r="Z1210">
        <f>SUMPRODUCT($B$7:$B$456,Y$7:Y$456,EXP(constants!$B$32+constants!$A$32*ABS($A$7:$A$456-$A1210)))</f>
        <v>9.024705624865828E-8</v>
      </c>
      <c r="AA1210">
        <f t="shared" si="292"/>
        <v>90418.582965794951</v>
      </c>
      <c r="AB1210">
        <f t="shared" si="298"/>
        <v>90414.425356775202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2.0276480357524943E-5</v>
      </c>
      <c r="AL1210" s="17">
        <f t="shared" si="293"/>
        <v>2.2426156310250248E-10</v>
      </c>
      <c r="AQ1210">
        <f t="shared" si="300"/>
        <v>2.2426156310250248E-10</v>
      </c>
    </row>
    <row r="1211" spans="1:43" x14ac:dyDescent="0.2">
      <c r="A1211">
        <f>front!A1211</f>
        <v>745.39</v>
      </c>
      <c r="B1211" s="1">
        <f t="shared" si="299"/>
        <v>0.44999999999993179</v>
      </c>
      <c r="C1211">
        <f>front!D1211-front!B1211</f>
        <v>51802.799999999996</v>
      </c>
      <c r="D1211" s="2">
        <f>front!E1211-front!C1211</f>
        <v>52401.5</v>
      </c>
      <c r="E1211" s="2">
        <f>IF(front!F1211-front!C1211&gt;0,front!F1211-front!C1211,0)</f>
        <v>52401.5</v>
      </c>
      <c r="F1211" s="2">
        <f>front!I1211-front!H1211</f>
        <v>6373.6999999999989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54477.322048953953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55139.759146543664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55139.759146543664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6362.0307617023118</v>
      </c>
      <c r="M1211" s="4"/>
      <c r="N1211" s="4"/>
      <c r="O1211" s="4">
        <f t="shared" si="294"/>
        <v>90795.536748256578</v>
      </c>
      <c r="P1211" s="4">
        <f t="shared" si="295"/>
        <v>11027.951829308733</v>
      </c>
      <c r="Q1211" s="4">
        <f t="shared" si="295"/>
        <v>11027.951829308733</v>
      </c>
      <c r="R1211" s="4">
        <f t="shared" si="296"/>
        <v>1060.3384602837186</v>
      </c>
      <c r="S1211" s="4"/>
      <c r="T1211" s="4"/>
      <c r="U1211" s="4">
        <f t="shared" si="297"/>
        <v>1</v>
      </c>
      <c r="V1211" s="4"/>
      <c r="W1211" s="4"/>
      <c r="X1211">
        <f>IF(front!E1211&gt;$X$2,O1211,P1211)</f>
        <v>90795.536748256578</v>
      </c>
      <c r="Y1211">
        <f t="shared" si="301"/>
        <v>90527.728315039727</v>
      </c>
      <c r="Z1211">
        <f>SUMPRODUCT($B$7:$B$456,Y$7:Y$456,EXP(constants!$B$32+constants!$A$32*ABS($A$7:$A$456-$A1211)))</f>
        <v>8.7966404886741168E-8</v>
      </c>
      <c r="AA1211">
        <f t="shared" si="292"/>
        <v>90527.728314951761</v>
      </c>
      <c r="AB1211">
        <f t="shared" si="298"/>
        <v>90523.570705932012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2.0289936769733793E-5</v>
      </c>
      <c r="AL1211" s="17">
        <f t="shared" si="293"/>
        <v>2.2413981918196908E-10</v>
      </c>
      <c r="AQ1211">
        <f t="shared" si="300"/>
        <v>2.2413981918196908E-10</v>
      </c>
    </row>
    <row r="1212" spans="1:43" x14ac:dyDescent="0.2">
      <c r="A1212">
        <f>front!A1212</f>
        <v>745.84</v>
      </c>
      <c r="B1212" s="1">
        <f t="shared" si="299"/>
        <v>0.45000000000004547</v>
      </c>
      <c r="C1212">
        <f>front!D1212-front!B1212</f>
        <v>51832.07</v>
      </c>
      <c r="D1212" s="2">
        <f>front!E1212-front!C1212</f>
        <v>52156.3</v>
      </c>
      <c r="E1212" s="2">
        <f>IF(front!F1212-front!C1212&gt;0,front!F1212-front!C1212,0)</f>
        <v>52156.3</v>
      </c>
      <c r="F1212" s="2">
        <f>front!I1212-front!H1212</f>
        <v>6157.6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54509.701571621161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54868.420441609662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54868.420441609662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6145.9750460466139</v>
      </c>
      <c r="M1212" s="4"/>
      <c r="N1212" s="4"/>
      <c r="O1212" s="4">
        <f t="shared" si="294"/>
        <v>90849.502619368592</v>
      </c>
      <c r="P1212" s="4">
        <f t="shared" si="295"/>
        <v>10973.684088321932</v>
      </c>
      <c r="Q1212" s="4">
        <f t="shared" si="295"/>
        <v>10973.684088321932</v>
      </c>
      <c r="R1212" s="4">
        <f t="shared" si="296"/>
        <v>1024.3291743411023</v>
      </c>
      <c r="S1212" s="4"/>
      <c r="T1212" s="4"/>
      <c r="U1212" s="4">
        <f t="shared" si="297"/>
        <v>1</v>
      </c>
      <c r="V1212" s="4"/>
      <c r="W1212" s="4"/>
      <c r="X1212">
        <f>IF(front!E1212&gt;$X$2,O1212,P1212)</f>
        <v>90849.502619368592</v>
      </c>
      <c r="Y1212">
        <f t="shared" si="301"/>
        <v>90581.694186151741</v>
      </c>
      <c r="Z1212">
        <f>SUMPRODUCT($B$7:$B$456,Y$7:Y$456,EXP(constants!$B$32+constants!$A$32*ABS($A$7:$A$456-$A1212)))</f>
        <v>8.5743388320359448E-8</v>
      </c>
      <c r="AA1212">
        <f t="shared" si="292"/>
        <v>90581.694186066001</v>
      </c>
      <c r="AB1212">
        <f t="shared" si="298"/>
        <v>90577.536577046252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2.0303353318081018E-5</v>
      </c>
      <c r="AL1212" s="17">
        <f t="shared" si="293"/>
        <v>2.2415439948304138E-10</v>
      </c>
      <c r="AQ1212">
        <f t="shared" si="300"/>
        <v>2.2415439948304138E-10</v>
      </c>
    </row>
    <row r="1213" spans="1:43" x14ac:dyDescent="0.2">
      <c r="A1213">
        <f>front!A1213</f>
        <v>746.28</v>
      </c>
      <c r="B1213" s="1">
        <f t="shared" si="299"/>
        <v>0.43999999999994088</v>
      </c>
      <c r="C1213">
        <f>front!D1213-front!B1213</f>
        <v>51765.93</v>
      </c>
      <c r="D1213" s="2">
        <f>front!E1213-front!C1213</f>
        <v>51782.7</v>
      </c>
      <c r="E1213" s="2">
        <f>IF(front!F1213-front!C1213&gt;0,front!F1213-front!C1213,0)</f>
        <v>51782.7</v>
      </c>
      <c r="F1213" s="2">
        <f>front!I1213-front!H1213</f>
        <v>5882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54436.536043992463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54455.087079551813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54455.087079551813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5870.5069146304504</v>
      </c>
      <c r="M1213" s="4"/>
      <c r="N1213" s="4"/>
      <c r="O1213" s="4">
        <f t="shared" si="294"/>
        <v>90727.560073320768</v>
      </c>
      <c r="P1213" s="4">
        <f t="shared" si="295"/>
        <v>10891.017415910363</v>
      </c>
      <c r="Q1213" s="4">
        <f t="shared" si="295"/>
        <v>10891.017415910363</v>
      </c>
      <c r="R1213" s="4">
        <f t="shared" si="296"/>
        <v>978.41781910507507</v>
      </c>
      <c r="S1213" s="4"/>
      <c r="T1213" s="4"/>
      <c r="U1213" s="4">
        <f t="shared" si="297"/>
        <v>1</v>
      </c>
      <c r="V1213" s="4"/>
      <c r="W1213" s="4"/>
      <c r="X1213">
        <f>IF(front!E1213&gt;$X$2,O1213,P1213)</f>
        <v>90727.560073320768</v>
      </c>
      <c r="Y1213">
        <f t="shared" si="301"/>
        <v>90459.751640103917</v>
      </c>
      <c r="Z1213">
        <f>SUMPRODUCT($B$7:$B$456,Y$7:Y$456,EXP(constants!$B$32+constants!$A$32*ABS($A$7:$A$456-$A1213)))</f>
        <v>8.3624101913234717E-8</v>
      </c>
      <c r="AA1213">
        <f t="shared" si="292"/>
        <v>90459.751640020288</v>
      </c>
      <c r="AB1213">
        <f t="shared" si="298"/>
        <v>90455.594031000539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2.0316433179972791E-5</v>
      </c>
      <c r="AL1213" s="17">
        <f t="shared" si="293"/>
        <v>2.2460118025436917E-10</v>
      </c>
      <c r="AQ1213">
        <f t="shared" si="300"/>
        <v>2.2460118025436917E-10</v>
      </c>
    </row>
    <row r="1214" spans="1:43" x14ac:dyDescent="0.2">
      <c r="A1214">
        <f>front!A1214</f>
        <v>746.73</v>
      </c>
      <c r="B1214" s="1">
        <f t="shared" si="299"/>
        <v>0.45000000000004547</v>
      </c>
      <c r="C1214">
        <f>front!D1214-front!B1214</f>
        <v>51567.67</v>
      </c>
      <c r="D1214" s="2">
        <f>front!E1214-front!C1214</f>
        <v>53732</v>
      </c>
      <c r="E1214" s="2">
        <f>IF(front!F1214-front!C1214&gt;0,front!F1214-front!C1214,0)</f>
        <v>53732</v>
      </c>
      <c r="F1214" s="2">
        <f>front!I1214-front!H1214</f>
        <v>6134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54217.235723661557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56613.13507400739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56613.13507400739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6122.3831156395418</v>
      </c>
      <c r="M1214" s="4"/>
      <c r="N1214" s="4"/>
      <c r="O1214" s="4">
        <f t="shared" si="294"/>
        <v>90362.059539435926</v>
      </c>
      <c r="P1214" s="4">
        <f t="shared" si="295"/>
        <v>11322.627014801479</v>
      </c>
      <c r="Q1214" s="4">
        <f t="shared" si="295"/>
        <v>11322.627014801479</v>
      </c>
      <c r="R1214" s="4">
        <f t="shared" si="296"/>
        <v>1020.3971859399236</v>
      </c>
      <c r="S1214" s="4"/>
      <c r="T1214" s="4"/>
      <c r="U1214" s="4">
        <f t="shared" si="297"/>
        <v>1</v>
      </c>
      <c r="V1214" s="4"/>
      <c r="W1214" s="4"/>
      <c r="X1214">
        <f>IF(front!E1214&gt;$X$2,O1214,P1214)</f>
        <v>90362.059539435926</v>
      </c>
      <c r="Y1214">
        <f t="shared" si="301"/>
        <v>90094.251106219075</v>
      </c>
      <c r="Z1214">
        <f>SUMPRODUCT($B$7:$B$456,Y$7:Y$456,EXP(constants!$B$32+constants!$A$32*ABS($A$7:$A$456-$A1214)))</f>
        <v>8.1510820551545983E-8</v>
      </c>
      <c r="AA1214">
        <f t="shared" si="292"/>
        <v>90094.25110613757</v>
      </c>
      <c r="AB1214">
        <f t="shared" si="298"/>
        <v>90090.093497117821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2.0329770898233302E-5</v>
      </c>
      <c r="AL1214" s="17">
        <f t="shared" si="293"/>
        <v>2.2566044843636104E-10</v>
      </c>
      <c r="AQ1214">
        <f t="shared" si="300"/>
        <v>2.2566044843636104E-10</v>
      </c>
    </row>
    <row r="1215" spans="1:43" x14ac:dyDescent="0.2">
      <c r="A1215">
        <f>front!A1215</f>
        <v>747.17</v>
      </c>
      <c r="B1215" s="1">
        <f t="shared" si="299"/>
        <v>0.43999999999994088</v>
      </c>
      <c r="C1215">
        <f>front!D1215-front!B1215</f>
        <v>51389.26</v>
      </c>
      <c r="D1215" s="2">
        <f>front!E1215-front!C1215</f>
        <v>53111.199999999997</v>
      </c>
      <c r="E1215" s="2">
        <f>IF(front!F1215-front!C1215&gt;0,front!F1215-front!C1215,0)</f>
        <v>53111.199999999997</v>
      </c>
      <c r="F1215" s="2">
        <f>front!I1215-front!H1215</f>
        <v>6036.5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54019.916056309579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55925.425707655741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55925.425707655741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6024.9229618045511</v>
      </c>
      <c r="M1215" s="4"/>
      <c r="N1215" s="4"/>
      <c r="O1215" s="4">
        <f t="shared" si="294"/>
        <v>90033.193427182632</v>
      </c>
      <c r="P1215" s="4">
        <f t="shared" si="295"/>
        <v>11185.085141531148</v>
      </c>
      <c r="Q1215" s="4">
        <f t="shared" si="295"/>
        <v>11185.085141531148</v>
      </c>
      <c r="R1215" s="4">
        <f t="shared" si="296"/>
        <v>1004.1538269674252</v>
      </c>
      <c r="S1215" s="4"/>
      <c r="T1215" s="4"/>
      <c r="U1215" s="4">
        <f t="shared" si="297"/>
        <v>1</v>
      </c>
      <c r="V1215" s="4"/>
      <c r="W1215" s="4"/>
      <c r="X1215">
        <f>IF(front!E1215&gt;$X$2,O1215,P1215)</f>
        <v>90033.193427182632</v>
      </c>
      <c r="Y1215">
        <f t="shared" si="301"/>
        <v>89765.384993965781</v>
      </c>
      <c r="Z1215">
        <f>SUMPRODUCT($B$7:$B$456,Y$7:Y$456,EXP(constants!$B$32+constants!$A$32*ABS($A$7:$A$456-$A1215)))</f>
        <v>7.9496148896828314E-8</v>
      </c>
      <c r="AA1215">
        <f t="shared" si="292"/>
        <v>89765.384993886284</v>
      </c>
      <c r="AB1215">
        <f t="shared" si="298"/>
        <v>89761.227384866535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2.0342773688539155E-5</v>
      </c>
      <c r="AL1215" s="17">
        <f t="shared" si="293"/>
        <v>2.2663208025572168E-10</v>
      </c>
      <c r="AQ1215">
        <f t="shared" si="300"/>
        <v>2.2663208025572168E-10</v>
      </c>
    </row>
    <row r="1216" spans="1:43" x14ac:dyDescent="0.2">
      <c r="A1216">
        <f>front!A1216</f>
        <v>747.62</v>
      </c>
      <c r="B1216" s="1">
        <f t="shared" si="299"/>
        <v>0.45000000000004547</v>
      </c>
      <c r="C1216">
        <f>front!D1216-front!B1216</f>
        <v>51328.2</v>
      </c>
      <c r="D1216" s="2">
        <f>front!E1216-front!C1216</f>
        <v>53343.1</v>
      </c>
      <c r="E1216" s="2">
        <f>IF(front!F1216-front!C1216&gt;0,front!F1216-front!C1216,0)</f>
        <v>53343.1</v>
      </c>
      <c r="F1216" s="2">
        <f>front!I1216-front!H1216</f>
        <v>6236.2999999999993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53952.389434745797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56182.263481533577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56182.263481533577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6224.6526707531739</v>
      </c>
      <c r="M1216" s="4"/>
      <c r="N1216" s="4"/>
      <c r="O1216" s="4">
        <f t="shared" si="294"/>
        <v>89920.649057909657</v>
      </c>
      <c r="P1216" s="4">
        <f t="shared" si="295"/>
        <v>11236.452696306716</v>
      </c>
      <c r="Q1216" s="4">
        <f t="shared" si="295"/>
        <v>11236.452696306716</v>
      </c>
      <c r="R1216" s="4">
        <f t="shared" si="296"/>
        <v>1037.4421117921956</v>
      </c>
      <c r="S1216" s="4"/>
      <c r="T1216" s="4"/>
      <c r="U1216" s="4">
        <f t="shared" si="297"/>
        <v>1</v>
      </c>
      <c r="V1216" s="4"/>
      <c r="W1216" s="4"/>
      <c r="X1216">
        <f>IF(front!E1216&gt;$X$2,O1216,P1216)</f>
        <v>89920.649057909657</v>
      </c>
      <c r="Y1216">
        <f t="shared" si="301"/>
        <v>89652.840624692806</v>
      </c>
      <c r="Z1216">
        <f>SUMPRODUCT($B$7:$B$456,Y$7:Y$456,EXP(constants!$B$32+constants!$A$32*ABS($A$7:$A$456-$A1216)))</f>
        <v>7.7487185859305879E-8</v>
      </c>
      <c r="AA1216">
        <f t="shared" si="292"/>
        <v>89652.840624615317</v>
      </c>
      <c r="AB1216">
        <f t="shared" si="298"/>
        <v>89648.683015595569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2.0356032589677918E-5</v>
      </c>
      <c r="AL1216" s="17">
        <f t="shared" si="293"/>
        <v>2.270644911329787E-10</v>
      </c>
      <c r="AQ1216">
        <f t="shared" si="300"/>
        <v>2.270644911329787E-10</v>
      </c>
    </row>
    <row r="1217" spans="1:43" x14ac:dyDescent="0.2">
      <c r="A1217">
        <f>front!A1217</f>
        <v>748.07</v>
      </c>
      <c r="B1217" s="1">
        <f t="shared" si="299"/>
        <v>0.45000000000004547</v>
      </c>
      <c r="C1217">
        <f>front!D1217-front!B1217</f>
        <v>51211.66</v>
      </c>
      <c r="D1217" s="2">
        <f>front!E1217-front!C1217</f>
        <v>52448.6</v>
      </c>
      <c r="E1217" s="2">
        <f>IF(front!F1217-front!C1217&gt;0,front!F1217-front!C1217,0)</f>
        <v>52448.6</v>
      </c>
      <c r="F1217" s="2">
        <f>front!I1217-front!H1217</f>
        <v>5564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53823.514297357178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55191.885962280539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55191.885962280539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5552.7548896200096</v>
      </c>
      <c r="M1217" s="4"/>
      <c r="N1217" s="4"/>
      <c r="O1217" s="4">
        <f t="shared" si="294"/>
        <v>89705.857162261964</v>
      </c>
      <c r="P1217" s="4">
        <f t="shared" si="295"/>
        <v>11038.377192456108</v>
      </c>
      <c r="Q1217" s="4">
        <f t="shared" si="295"/>
        <v>11038.377192456108</v>
      </c>
      <c r="R1217" s="4">
        <f t="shared" si="296"/>
        <v>925.45914827000161</v>
      </c>
      <c r="S1217" s="4"/>
      <c r="T1217" s="4"/>
      <c r="U1217" s="4">
        <f t="shared" si="297"/>
        <v>1</v>
      </c>
      <c r="V1217" s="4"/>
      <c r="W1217" s="4"/>
      <c r="X1217">
        <f>IF(front!E1217&gt;$X$2,O1217,P1217)</f>
        <v>89705.857162261964</v>
      </c>
      <c r="Y1217">
        <f t="shared" si="301"/>
        <v>89438.048729045113</v>
      </c>
      <c r="Z1217">
        <f>SUMPRODUCT($B$7:$B$456,Y$7:Y$456,EXP(constants!$B$32+constants!$A$32*ABS($A$7:$A$456-$A1217)))</f>
        <v>7.5528991727474321E-8</v>
      </c>
      <c r="AA1217">
        <f t="shared" si="292"/>
        <v>89438.048728969588</v>
      </c>
      <c r="AB1217">
        <f t="shared" si="298"/>
        <v>89433.89111994984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2.0369251643410781E-5</v>
      </c>
      <c r="AL1217" s="17">
        <f t="shared" si="293"/>
        <v>2.2775763626443682E-10</v>
      </c>
      <c r="AQ1217">
        <f t="shared" si="300"/>
        <v>2.2775763626443682E-10</v>
      </c>
    </row>
    <row r="1218" spans="1:43" x14ac:dyDescent="0.2">
      <c r="A1218">
        <f>front!A1218</f>
        <v>748.51</v>
      </c>
      <c r="B1218" s="1">
        <f t="shared" si="299"/>
        <v>0.43999999999994088</v>
      </c>
      <c r="C1218">
        <f>front!D1218-front!B1218</f>
        <v>51332.2</v>
      </c>
      <c r="D1218" s="2">
        <f>front!E1218-front!C1218</f>
        <v>52725</v>
      </c>
      <c r="E1218" s="2">
        <f>IF(front!F1218-front!C1218&gt;0,front!F1218-front!C1218,0)</f>
        <v>52725</v>
      </c>
      <c r="F1218" s="2">
        <f>front!I1218-front!H1218</f>
        <v>5183.3000000000011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53956.81297962847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55497.825659007714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55497.825659007714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5172.4713836798983</v>
      </c>
      <c r="M1218" s="4"/>
      <c r="N1218" s="4"/>
      <c r="O1218" s="4">
        <f t="shared" si="294"/>
        <v>89928.021632714124</v>
      </c>
      <c r="P1218" s="4">
        <f t="shared" si="295"/>
        <v>11099.565131801543</v>
      </c>
      <c r="Q1218" s="4">
        <f t="shared" si="295"/>
        <v>11099.565131801543</v>
      </c>
      <c r="R1218" s="4">
        <f t="shared" si="296"/>
        <v>862.07856394664975</v>
      </c>
      <c r="S1218" s="4"/>
      <c r="T1218" s="4"/>
      <c r="U1218" s="4">
        <f t="shared" si="297"/>
        <v>1</v>
      </c>
      <c r="V1218" s="4"/>
      <c r="W1218" s="4"/>
      <c r="X1218">
        <f>IF(front!E1218&gt;$X$2,O1218,P1218)</f>
        <v>89928.021632714124</v>
      </c>
      <c r="Y1218">
        <f t="shared" si="301"/>
        <v>89660.213199497273</v>
      </c>
      <c r="Z1218">
        <f>SUMPRODUCT($B$7:$B$456,Y$7:Y$456,EXP(constants!$B$32+constants!$A$32*ABS($A$7:$A$456-$A1218)))</f>
        <v>7.3662170639021146E-8</v>
      </c>
      <c r="AA1218">
        <f t="shared" si="292"/>
        <v>89660.213199423612</v>
      </c>
      <c r="AB1218">
        <f t="shared" si="298"/>
        <v>89656.055590403863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2.0382138413406898E-5</v>
      </c>
      <c r="AL1218" s="17">
        <f t="shared" si="293"/>
        <v>2.2733699669460425E-10</v>
      </c>
      <c r="AQ1218">
        <f t="shared" si="300"/>
        <v>2.2733699669460425E-10</v>
      </c>
    </row>
    <row r="1219" spans="1:43" x14ac:dyDescent="0.2">
      <c r="A1219">
        <f>front!A1219</f>
        <v>748.96</v>
      </c>
      <c r="B1219" s="1">
        <f t="shared" si="299"/>
        <v>0.45000000000004547</v>
      </c>
      <c r="C1219">
        <f>front!D1219-front!B1219</f>
        <v>51405.869999999995</v>
      </c>
      <c r="D1219" s="2">
        <f>front!E1219-front!C1219</f>
        <v>52932.7</v>
      </c>
      <c r="E1219" s="2">
        <f>IF(front!F1219-front!C1219&gt;0,front!F1219-front!C1219,0)</f>
        <v>52932.7</v>
      </c>
      <c r="F1219" s="2">
        <f>front!I1219-front!H1219</f>
        <v>6268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54038.285604261881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55727.771515936271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55727.771515936271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6256.3456576839462</v>
      </c>
      <c r="M1219" s="4"/>
      <c r="N1219" s="4"/>
      <c r="O1219" s="4">
        <f t="shared" si="294"/>
        <v>90063.809340436477</v>
      </c>
      <c r="P1219" s="4">
        <f t="shared" si="295"/>
        <v>11145.554303187255</v>
      </c>
      <c r="Q1219" s="4">
        <f t="shared" si="295"/>
        <v>11145.554303187255</v>
      </c>
      <c r="R1219" s="4">
        <f t="shared" si="296"/>
        <v>1042.7242762806577</v>
      </c>
      <c r="S1219" s="4"/>
      <c r="T1219" s="4"/>
      <c r="U1219" s="4">
        <f t="shared" si="297"/>
        <v>1</v>
      </c>
      <c r="V1219" s="4"/>
      <c r="W1219" s="4"/>
      <c r="X1219">
        <f>IF(front!E1219&gt;$X$2,O1219,P1219)</f>
        <v>90063.809340436477</v>
      </c>
      <c r="Y1219">
        <f t="shared" si="301"/>
        <v>89796.000907219626</v>
      </c>
      <c r="Z1219">
        <f>SUMPRODUCT($B$7:$B$456,Y$7:Y$456,EXP(constants!$B$32+constants!$A$32*ABS($A$7:$A$456-$A1219)))</f>
        <v>7.1800639229876797E-8</v>
      </c>
      <c r="AA1219">
        <f t="shared" si="292"/>
        <v>89796.000907147827</v>
      </c>
      <c r="AB1219">
        <f t="shared" si="298"/>
        <v>89791.843298128078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2.0395278663603891E-5</v>
      </c>
      <c r="AL1219" s="17">
        <f t="shared" si="293"/>
        <v>2.2713954758548853E-10</v>
      </c>
      <c r="AQ1219">
        <f t="shared" si="300"/>
        <v>2.2713954758548853E-10</v>
      </c>
    </row>
    <row r="1220" spans="1:43" x14ac:dyDescent="0.2">
      <c r="A1220">
        <f>front!A1220</f>
        <v>749.4</v>
      </c>
      <c r="B1220" s="1">
        <f t="shared" si="299"/>
        <v>0.43999999999994088</v>
      </c>
      <c r="C1220">
        <f>front!D1220-front!B1220</f>
        <v>51441.469999999994</v>
      </c>
      <c r="D1220" s="2">
        <f>front!E1220-front!C1220</f>
        <v>52495.7</v>
      </c>
      <c r="E1220" s="2">
        <f>IF(front!F1220-front!C1220&gt;0,front!F1220-front!C1220,0)</f>
        <v>52495.7</v>
      </c>
      <c r="F1220" s="2">
        <f>front!I1220-front!H1220</f>
        <v>7719.4000000000015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54077.657470722399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55244.014738865313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55244.014738865313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7708.8583820680487</v>
      </c>
      <c r="M1220" s="4"/>
      <c r="N1220" s="4"/>
      <c r="O1220" s="4">
        <f t="shared" si="294"/>
        <v>90129.429117870663</v>
      </c>
      <c r="P1220" s="4">
        <f t="shared" si="295"/>
        <v>11048.802947773063</v>
      </c>
      <c r="Q1220" s="4">
        <f t="shared" si="295"/>
        <v>11048.802947773063</v>
      </c>
      <c r="R1220" s="4">
        <f t="shared" si="296"/>
        <v>1284.8097303446748</v>
      </c>
      <c r="S1220" s="4"/>
      <c r="T1220" s="4"/>
      <c r="U1220" s="4">
        <f t="shared" si="297"/>
        <v>1</v>
      </c>
      <c r="V1220" s="4"/>
      <c r="W1220" s="4"/>
      <c r="X1220">
        <f>IF(front!E1220&gt;$X$2,O1220,P1220)</f>
        <v>90129.429117870663</v>
      </c>
      <c r="Y1220">
        <f t="shared" si="301"/>
        <v>89861.620684653812</v>
      </c>
      <c r="Z1220">
        <f>SUMPRODUCT($B$7:$B$456,Y$7:Y$456,EXP(constants!$B$32+constants!$A$32*ABS($A$7:$A$456-$A1220)))</f>
        <v>7.0025970398570326E-8</v>
      </c>
      <c r="AA1220">
        <f t="shared" si="292"/>
        <v>89861.620684583788</v>
      </c>
      <c r="AB1220">
        <f t="shared" si="298"/>
        <v>89857.463075564039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2.0408088384080736E-5</v>
      </c>
      <c r="AL1220" s="17">
        <f t="shared" si="293"/>
        <v>2.2711623148005989E-10</v>
      </c>
      <c r="AQ1220">
        <f t="shared" si="300"/>
        <v>2.2711623148005989E-10</v>
      </c>
    </row>
    <row r="1221" spans="1:43" x14ac:dyDescent="0.2">
      <c r="A1221">
        <f>front!A1221</f>
        <v>749.85</v>
      </c>
      <c r="B1221" s="1">
        <f t="shared" si="299"/>
        <v>0.45000000000004547</v>
      </c>
      <c r="C1221">
        <f>front!D1221-front!B1221</f>
        <v>51541.8</v>
      </c>
      <c r="D1221" s="2">
        <f>front!E1221-front!C1221</f>
        <v>51006.8</v>
      </c>
      <c r="E1221" s="2">
        <f>IF(front!F1221-front!C1221&gt;0,front!F1221-front!C1221,0)</f>
        <v>51006.8</v>
      </c>
      <c r="F1221" s="2">
        <f>front!I1221-front!H1221</f>
        <v>9260.9000000000015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54188.622366812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53596.993435031567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53596.993435031567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9255.4431063254797</v>
      </c>
      <c r="M1221" s="4"/>
      <c r="N1221" s="4"/>
      <c r="O1221" s="4">
        <f t="shared" si="294"/>
        <v>90314.370611353326</v>
      </c>
      <c r="P1221" s="4">
        <f t="shared" si="295"/>
        <v>10719.398687006315</v>
      </c>
      <c r="Q1221" s="4">
        <f t="shared" si="295"/>
        <v>10719.398687006315</v>
      </c>
      <c r="R1221" s="4">
        <f t="shared" si="296"/>
        <v>1542.5738510542465</v>
      </c>
      <c r="S1221" s="4"/>
      <c r="T1221" s="4"/>
      <c r="U1221" s="4">
        <f t="shared" si="297"/>
        <v>1</v>
      </c>
      <c r="V1221" s="4"/>
      <c r="W1221" s="4"/>
      <c r="X1221">
        <f>IF(front!E1221&gt;$X$2,O1221,P1221)</f>
        <v>90314.370611353326</v>
      </c>
      <c r="Y1221">
        <f t="shared" si="301"/>
        <v>90046.562178136475</v>
      </c>
      <c r="Z1221">
        <f>SUMPRODUCT($B$7:$B$456,Y$7:Y$456,EXP(constants!$B$32+constants!$A$32*ABS($A$7:$A$456-$A1221)))</f>
        <v>6.8256330131090914E-8</v>
      </c>
      <c r="AA1221">
        <f t="shared" si="292"/>
        <v>90046.562178068212</v>
      </c>
      <c r="AB1221">
        <f t="shared" si="298"/>
        <v>90042.404569048464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2.04211498357126E-5</v>
      </c>
      <c r="AL1221" s="17">
        <f t="shared" si="293"/>
        <v>2.267948077736281E-10</v>
      </c>
      <c r="AQ1221">
        <f t="shared" si="300"/>
        <v>2.267948077736281E-10</v>
      </c>
    </row>
    <row r="1222" spans="1:43" x14ac:dyDescent="0.2">
      <c r="A1222">
        <f>front!A1222</f>
        <v>750.3</v>
      </c>
      <c r="B1222" s="1">
        <f t="shared" si="299"/>
        <v>0.44999999999993179</v>
      </c>
      <c r="C1222">
        <f>front!D1222-front!B1222</f>
        <v>51629.4</v>
      </c>
      <c r="D1222" s="2">
        <f>front!E1222-front!C1222</f>
        <v>52554.2</v>
      </c>
      <c r="E1222" s="2">
        <f>IF(front!F1222-front!C1222&gt;0,front!F1222-front!C1222,0)</f>
        <v>52554.2</v>
      </c>
      <c r="F1222" s="2">
        <f>front!I1222-front!H1222</f>
        <v>9380.6999999999989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54285.513754008425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55308.763445852055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55308.763445852055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9375.8419614191916</v>
      </c>
      <c r="M1222" s="4"/>
      <c r="N1222" s="4"/>
      <c r="O1222" s="4">
        <f t="shared" si="294"/>
        <v>90475.856256680709</v>
      </c>
      <c r="P1222" s="4">
        <f t="shared" si="295"/>
        <v>11061.752689170411</v>
      </c>
      <c r="Q1222" s="4">
        <f t="shared" si="295"/>
        <v>11061.752689170411</v>
      </c>
      <c r="R1222" s="4">
        <f t="shared" si="296"/>
        <v>1562.6403269031985</v>
      </c>
      <c r="S1222" s="4"/>
      <c r="T1222" s="4"/>
      <c r="U1222" s="4">
        <f t="shared" si="297"/>
        <v>1</v>
      </c>
      <c r="V1222" s="4"/>
      <c r="W1222" s="4"/>
      <c r="X1222">
        <f>IF(front!E1222&gt;$X$2,O1222,P1222)</f>
        <v>90475.856256680709</v>
      </c>
      <c r="Y1222">
        <f t="shared" si="301"/>
        <v>90208.047823463858</v>
      </c>
      <c r="Z1222">
        <f>SUMPRODUCT($B$7:$B$456,Y$7:Y$456,EXP(constants!$B$32+constants!$A$32*ABS($A$7:$A$456-$A1222)))</f>
        <v>6.6531410795838349E-8</v>
      </c>
      <c r="AA1222">
        <f t="shared" si="292"/>
        <v>90208.047823397326</v>
      </c>
      <c r="AB1222">
        <f t="shared" si="298"/>
        <v>90203.890214377578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2.0434171446235824E-5</v>
      </c>
      <c r="AL1222" s="17">
        <f t="shared" si="293"/>
        <v>2.2653315059552526E-10</v>
      </c>
      <c r="AQ1222">
        <f t="shared" si="300"/>
        <v>2.2653315059552526E-10</v>
      </c>
    </row>
    <row r="1223" spans="1:43" x14ac:dyDescent="0.2">
      <c r="A1223">
        <f>front!A1223</f>
        <v>750.74</v>
      </c>
      <c r="B1223" s="1">
        <f t="shared" si="299"/>
        <v>0.44000000000005457</v>
      </c>
      <c r="C1223">
        <f>front!D1223-front!B1223</f>
        <v>51586</v>
      </c>
      <c r="D1223" s="2">
        <f>front!E1223-front!C1223</f>
        <v>52798.2</v>
      </c>
      <c r="E1223" s="2">
        <f>IF(front!F1223-front!C1223&gt;0,front!F1223-front!C1223,0)</f>
        <v>52798.2</v>
      </c>
      <c r="F1223" s="2">
        <f>front!I1223-front!H1223</f>
        <v>9093.9000000000015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54237.509798790386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55578.860872491212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55578.860872491212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9087.6608776701396</v>
      </c>
      <c r="M1223" s="4"/>
      <c r="N1223" s="4"/>
      <c r="O1223" s="4">
        <f t="shared" si="294"/>
        <v>90395.849664650639</v>
      </c>
      <c r="P1223" s="4">
        <f t="shared" si="295"/>
        <v>11115.772174498243</v>
      </c>
      <c r="Q1223" s="4">
        <f t="shared" si="295"/>
        <v>11115.772174498243</v>
      </c>
      <c r="R1223" s="4">
        <f t="shared" si="296"/>
        <v>1514.6101462783565</v>
      </c>
      <c r="S1223" s="4"/>
      <c r="T1223" s="4"/>
      <c r="U1223" s="4">
        <f t="shared" si="297"/>
        <v>1</v>
      </c>
      <c r="V1223" s="4"/>
      <c r="W1223" s="4"/>
      <c r="X1223">
        <f>IF(front!E1223&gt;$X$2,O1223,P1223)</f>
        <v>90395.849664650639</v>
      </c>
      <c r="Y1223">
        <f t="shared" si="301"/>
        <v>90128.041231433788</v>
      </c>
      <c r="Z1223">
        <f>SUMPRODUCT($B$7:$B$456,Y$7:Y$456,EXP(constants!$B$32+constants!$A$32*ABS($A$7:$A$456-$A1223)))</f>
        <v>6.4886979460565199E-8</v>
      </c>
      <c r="AA1223">
        <f t="shared" ref="AA1223:AA1286" si="302">Y1223-Z1223</f>
        <v>90128.041231368901</v>
      </c>
      <c r="AB1223">
        <f t="shared" si="298"/>
        <v>90123.883622349153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2.0446865164733803E-5</v>
      </c>
      <c r="AL1223" s="17">
        <f t="shared" ref="AL1223:AL1286" si="303">IF(AB1223=0,0,AI1223/AB1223)</f>
        <v>2.2687510061609615E-10</v>
      </c>
      <c r="AQ1223">
        <f t="shared" si="300"/>
        <v>2.2687510061609615E-10</v>
      </c>
    </row>
    <row r="1224" spans="1:43" x14ac:dyDescent="0.2">
      <c r="A1224">
        <f>front!A1224</f>
        <v>751.19</v>
      </c>
      <c r="B1224" s="1">
        <f t="shared" si="299"/>
        <v>0.45000000000004547</v>
      </c>
      <c r="C1224">
        <f>front!D1224-front!B1224</f>
        <v>51616.14</v>
      </c>
      <c r="D1224" s="2">
        <f>front!E1224-front!C1224</f>
        <v>53307.1</v>
      </c>
      <c r="E1224" s="2">
        <f>IF(front!F1224-front!C1224&gt;0,front!F1224-front!C1224,0)</f>
        <v>53307.1</v>
      </c>
      <c r="F1224" s="2">
        <f>front!I1224-front!H1224</f>
        <v>8430.6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54270.846963846678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56142.388006064699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56142.388006064699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8421.8307120479567</v>
      </c>
      <c r="M1224" s="4"/>
      <c r="N1224" s="4"/>
      <c r="O1224" s="4">
        <f t="shared" ref="O1224:O1287" si="304">I1224*1000/O$4</f>
        <v>90451.411606411129</v>
      </c>
      <c r="P1224" s="4">
        <f t="shared" ref="P1224:Q1287" si="305">J1224*1000/P$4</f>
        <v>11228.47760121294</v>
      </c>
      <c r="Q1224" s="4">
        <f t="shared" si="305"/>
        <v>11228.47760121294</v>
      </c>
      <c r="R1224" s="4">
        <f t="shared" ref="R1224:R1287" si="306">L1224*1000/R$4</f>
        <v>1403.6384520079928</v>
      </c>
      <c r="S1224" s="4"/>
      <c r="T1224" s="4"/>
      <c r="U1224" s="4">
        <f t="shared" ref="U1224:U1287" si="307">Q1224/P1224</f>
        <v>1</v>
      </c>
      <c r="V1224" s="4"/>
      <c r="W1224" s="4"/>
      <c r="X1224">
        <f>IF(front!E1224&gt;$X$2,O1224,P1224)</f>
        <v>90451.411606411129</v>
      </c>
      <c r="Y1224">
        <f t="shared" si="301"/>
        <v>90183.603173194278</v>
      </c>
      <c r="Z1224">
        <f>SUMPRODUCT($B$7:$B$456,Y$7:Y$456,EXP(constants!$B$32+constants!$A$32*ABS($A$7:$A$456-$A1224)))</f>
        <v>6.3247207658261537E-8</v>
      </c>
      <c r="AA1224">
        <f t="shared" si="302"/>
        <v>90183.603173131036</v>
      </c>
      <c r="AB1224">
        <f t="shared" ref="AB1224:AB1287" si="308">IF((AA1224-$AA$3)&gt;0,AA1224-$AA$3,0)</f>
        <v>90179.445564111287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2.0459807978014042E-5</v>
      </c>
      <c r="AL1224" s="17">
        <f t="shared" si="303"/>
        <v>2.2687883974035467E-10</v>
      </c>
      <c r="AQ1224">
        <f t="shared" si="300"/>
        <v>2.2687883974035467E-10</v>
      </c>
    </row>
    <row r="1225" spans="1:43" x14ac:dyDescent="0.2">
      <c r="A1225">
        <f>front!A1225</f>
        <v>751.63</v>
      </c>
      <c r="B1225" s="1">
        <f t="shared" ref="B1225:B1288" si="309">A1225-A1224</f>
        <v>0.43999999999994088</v>
      </c>
      <c r="C1225">
        <f>front!D1225-front!B1225</f>
        <v>51370.73</v>
      </c>
      <c r="D1225" s="2">
        <f>front!E1225-front!C1225</f>
        <v>52921.8</v>
      </c>
      <c r="E1225" s="2">
        <f>IF(front!F1225-front!C1225&gt;0,front!F1225-front!C1225,0)</f>
        <v>52921.8</v>
      </c>
      <c r="F1225" s="2">
        <f>front!I1225-front!H1225</f>
        <v>8404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53999.423343896306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55715.70297466356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55715.70297466356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8395.1476090519409</v>
      </c>
      <c r="M1225" s="4"/>
      <c r="N1225" s="4"/>
      <c r="O1225" s="4">
        <f t="shared" si="304"/>
        <v>89999.03890649385</v>
      </c>
      <c r="P1225" s="4">
        <f t="shared" si="305"/>
        <v>11143.140594932713</v>
      </c>
      <c r="Q1225" s="4">
        <f t="shared" si="305"/>
        <v>11143.140594932713</v>
      </c>
      <c r="R1225" s="4">
        <f t="shared" si="306"/>
        <v>1399.1912681753236</v>
      </c>
      <c r="S1225" s="4"/>
      <c r="T1225" s="4"/>
      <c r="U1225" s="4">
        <f t="shared" si="307"/>
        <v>1</v>
      </c>
      <c r="V1225" s="4"/>
      <c r="W1225" s="4"/>
      <c r="X1225">
        <f>IF(front!E1225&gt;$X$2,O1225,P1225)</f>
        <v>89999.03890649385</v>
      </c>
      <c r="Y1225">
        <f t="shared" si="301"/>
        <v>89731.230473276999</v>
      </c>
      <c r="Z1225">
        <f>SUMPRODUCT($B$7:$B$456,Y$7:Y$456,EXP(constants!$B$32+constants!$A$32*ABS($A$7:$A$456-$A1225)))</f>
        <v>6.1683950710939279E-8</v>
      </c>
      <c r="AA1225">
        <f t="shared" si="302"/>
        <v>89731.230473215313</v>
      </c>
      <c r="AB1225">
        <f t="shared" si="308"/>
        <v>89727.072864195565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2.0472424649130685E-5</v>
      </c>
      <c r="AL1225" s="17">
        <f t="shared" si="303"/>
        <v>2.2816329559882416E-10</v>
      </c>
      <c r="AQ1225">
        <f t="shared" si="300"/>
        <v>2.2816329559882416E-10</v>
      </c>
    </row>
    <row r="1226" spans="1:43" x14ac:dyDescent="0.2">
      <c r="A1226">
        <f>front!A1226</f>
        <v>752.08</v>
      </c>
      <c r="B1226" s="1">
        <f t="shared" si="309"/>
        <v>0.45000000000004547</v>
      </c>
      <c r="C1226">
        <f>front!D1226-front!B1226</f>
        <v>51201.200000000004</v>
      </c>
      <c r="D1226" s="2">
        <f>front!E1226-front!C1226</f>
        <v>52927</v>
      </c>
      <c r="E1226" s="2">
        <f>IF(front!F1226-front!C1226&gt;0,front!F1226-front!C1226,0)</f>
        <v>52927</v>
      </c>
      <c r="F1226" s="2">
        <f>front!I1226-front!H1226</f>
        <v>8433.4999999999982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53811.94761809909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55721.460428479899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55721.460428479899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8424.7398546237418</v>
      </c>
      <c r="M1226" s="4"/>
      <c r="N1226" s="4"/>
      <c r="O1226" s="4">
        <f t="shared" si="304"/>
        <v>89686.579363498473</v>
      </c>
      <c r="P1226" s="4">
        <f t="shared" si="305"/>
        <v>11144.292085695981</v>
      </c>
      <c r="Q1226" s="4">
        <f t="shared" si="305"/>
        <v>11144.292085695981</v>
      </c>
      <c r="R1226" s="4">
        <f t="shared" si="306"/>
        <v>1404.1233091039571</v>
      </c>
      <c r="S1226" s="4"/>
      <c r="T1226" s="4"/>
      <c r="U1226" s="4">
        <f t="shared" si="307"/>
        <v>1</v>
      </c>
      <c r="V1226" s="4"/>
      <c r="W1226" s="4"/>
      <c r="X1226">
        <f>IF(front!E1226&gt;$X$2,O1226,P1226)</f>
        <v>89686.579363498473</v>
      </c>
      <c r="Y1226">
        <f t="shared" si="301"/>
        <v>89418.770930281622</v>
      </c>
      <c r="Z1226">
        <f>SUMPRODUCT($B$7:$B$456,Y$7:Y$456,EXP(constants!$B$32+constants!$A$32*ABS($A$7:$A$456-$A1226)))</f>
        <v>6.0125123287142197E-8</v>
      </c>
      <c r="AA1226">
        <f t="shared" si="302"/>
        <v>89418.770930221493</v>
      </c>
      <c r="AB1226">
        <f t="shared" si="308"/>
        <v>89414.613321201745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2.0485288661874427E-5</v>
      </c>
      <c r="AL1226" s="17">
        <f t="shared" si="303"/>
        <v>2.2910448192943214E-10</v>
      </c>
      <c r="AQ1226">
        <f t="shared" si="300"/>
        <v>2.2910448192943214E-10</v>
      </c>
    </row>
    <row r="1227" spans="1:43" x14ac:dyDescent="0.2">
      <c r="A1227">
        <f>front!A1227</f>
        <v>752.53</v>
      </c>
      <c r="B1227" s="1">
        <f t="shared" si="309"/>
        <v>0.44999999999993179</v>
      </c>
      <c r="C1227">
        <f>front!D1227-front!B1227</f>
        <v>51118.729999999996</v>
      </c>
      <c r="D1227" s="2">
        <f>front!E1227-front!C1227</f>
        <v>52802.400000000001</v>
      </c>
      <c r="E1227" s="2">
        <f>IF(front!F1227-front!C1227&gt;0,front!F1227-front!C1227,0)</f>
        <v>52802.400000000001</v>
      </c>
      <c r="F1227" s="2">
        <f>front!I1227-front!H1227</f>
        <v>7647.9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53720.754817355155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55583.510594029336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55583.510594029336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7637.2294339586833</v>
      </c>
      <c r="M1227" s="4"/>
      <c r="N1227" s="4"/>
      <c r="O1227" s="4">
        <f t="shared" si="304"/>
        <v>89534.591362258594</v>
      </c>
      <c r="P1227" s="4">
        <f t="shared" si="305"/>
        <v>11116.702118805868</v>
      </c>
      <c r="Q1227" s="4">
        <f t="shared" si="305"/>
        <v>11116.702118805868</v>
      </c>
      <c r="R1227" s="4">
        <f t="shared" si="306"/>
        <v>1272.8715723264472</v>
      </c>
      <c r="S1227" s="4"/>
      <c r="T1227" s="4"/>
      <c r="U1227" s="4">
        <f t="shared" si="307"/>
        <v>1</v>
      </c>
      <c r="V1227" s="4"/>
      <c r="W1227" s="4"/>
      <c r="X1227">
        <f>IF(front!E1227&gt;$X$2,O1227,P1227)</f>
        <v>89534.591362258594</v>
      </c>
      <c r="Y1227">
        <f t="shared" si="301"/>
        <v>89266.782929041743</v>
      </c>
      <c r="Z1227">
        <f>SUMPRODUCT($B$7:$B$456,Y$7:Y$456,EXP(constants!$B$32+constants!$A$32*ABS($A$7:$A$456-$A1227)))</f>
        <v>5.8605689302144023E-8</v>
      </c>
      <c r="AA1227">
        <f t="shared" si="302"/>
        <v>89266.782928983142</v>
      </c>
      <c r="AB1227">
        <f t="shared" si="308"/>
        <v>89262.625319963394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2.0498112829330656E-5</v>
      </c>
      <c r="AL1227" s="17">
        <f t="shared" si="303"/>
        <v>2.2963824731633002E-10</v>
      </c>
      <c r="AQ1227">
        <f t="shared" si="300"/>
        <v>2.2963824731633002E-10</v>
      </c>
    </row>
    <row r="1228" spans="1:43" x14ac:dyDescent="0.2">
      <c r="A1228">
        <f>front!A1228</f>
        <v>752.97</v>
      </c>
      <c r="B1228" s="1">
        <f t="shared" si="309"/>
        <v>0.44000000000005457</v>
      </c>
      <c r="C1228">
        <f>front!D1228-front!B1228</f>
        <v>50983.670000000006</v>
      </c>
      <c r="D1228" s="2">
        <f>front!E1228-front!C1228</f>
        <v>51537.3</v>
      </c>
      <c r="E1228" s="2">
        <f>IF(front!F1228-front!C1228&gt;0,front!F1228-front!C1228,0)</f>
        <v>51537.3</v>
      </c>
      <c r="F1228" s="2">
        <f>front!I1228-front!H1228</f>
        <v>7257.1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53571.419570595572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54183.645217789839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54183.645217789839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7245.8711204983847</v>
      </c>
      <c r="M1228" s="4"/>
      <c r="N1228" s="4"/>
      <c r="O1228" s="4">
        <f t="shared" si="304"/>
        <v>89285.69928432595</v>
      </c>
      <c r="P1228" s="4">
        <f t="shared" si="305"/>
        <v>10836.729043557967</v>
      </c>
      <c r="Q1228" s="4">
        <f t="shared" si="305"/>
        <v>10836.729043557967</v>
      </c>
      <c r="R1228" s="4">
        <f t="shared" si="306"/>
        <v>1207.6451867497308</v>
      </c>
      <c r="S1228" s="4"/>
      <c r="T1228" s="4"/>
      <c r="U1228" s="4">
        <f t="shared" si="307"/>
        <v>1</v>
      </c>
      <c r="V1228" s="4"/>
      <c r="W1228" s="4"/>
      <c r="X1228">
        <f>IF(front!E1228&gt;$X$2,O1228,P1228)</f>
        <v>89285.69928432595</v>
      </c>
      <c r="Y1228">
        <f t="shared" si="301"/>
        <v>89017.890851109099</v>
      </c>
      <c r="Z1228">
        <f>SUMPRODUCT($B$7:$B$456,Y$7:Y$456,EXP(constants!$B$32+constants!$A$32*ABS($A$7:$A$456-$A1228)))</f>
        <v>5.7157154981874395E-8</v>
      </c>
      <c r="AA1228">
        <f t="shared" si="302"/>
        <v>89017.89085105194</v>
      </c>
      <c r="AB1228">
        <f t="shared" si="308"/>
        <v>89013.733242032191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2.0510613486294024E-5</v>
      </c>
      <c r="AL1228" s="17">
        <f t="shared" si="303"/>
        <v>2.3042077597762112E-10</v>
      </c>
      <c r="AQ1228">
        <f t="shared" si="300"/>
        <v>2.3042077597762112E-10</v>
      </c>
    </row>
    <row r="1229" spans="1:43" x14ac:dyDescent="0.2">
      <c r="A1229">
        <f>front!A1229</f>
        <v>753.42</v>
      </c>
      <c r="B1229" s="1">
        <f t="shared" si="309"/>
        <v>0.44999999999993179</v>
      </c>
      <c r="C1229">
        <f>front!D1229-front!B1229</f>
        <v>51052.600000000006</v>
      </c>
      <c r="D1229" s="2">
        <f>front!E1229-front!C1229</f>
        <v>53042</v>
      </c>
      <c r="E1229" s="2">
        <f>IF(front!F1229-front!C1229&gt;0,front!F1229-front!C1229,0)</f>
        <v>53042</v>
      </c>
      <c r="F1229" s="2">
        <f>front!I1229-front!H1229</f>
        <v>7863.9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53647.633626557741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55848.796020355454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55848.796020355454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7853.6454110583654</v>
      </c>
      <c r="M1229" s="4"/>
      <c r="N1229" s="4"/>
      <c r="O1229" s="4">
        <f t="shared" si="304"/>
        <v>89412.722710929564</v>
      </c>
      <c r="P1229" s="4">
        <f t="shared" si="305"/>
        <v>11169.759204071092</v>
      </c>
      <c r="Q1229" s="4">
        <f t="shared" si="305"/>
        <v>11169.759204071092</v>
      </c>
      <c r="R1229" s="4">
        <f t="shared" si="306"/>
        <v>1308.9409018430608</v>
      </c>
      <c r="S1229" s="4"/>
      <c r="T1229" s="4"/>
      <c r="U1229" s="4">
        <f t="shared" si="307"/>
        <v>1</v>
      </c>
      <c r="V1229" s="4"/>
      <c r="W1229" s="4"/>
      <c r="X1229">
        <f>IF(front!E1229&gt;$X$2,O1229,P1229)</f>
        <v>89412.722710929564</v>
      </c>
      <c r="Y1229">
        <f t="shared" si="301"/>
        <v>89144.914277712713</v>
      </c>
      <c r="Z1229">
        <f>SUMPRODUCT($B$7:$B$456,Y$7:Y$456,EXP(constants!$B$32+constants!$A$32*ABS($A$7:$A$456-$A1229)))</f>
        <v>5.5712725116001002E-8</v>
      </c>
      <c r="AA1229">
        <f t="shared" si="302"/>
        <v>89144.914277656993</v>
      </c>
      <c r="AB1229">
        <f t="shared" si="308"/>
        <v>89140.756668637245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2.0523358841906097E-5</v>
      </c>
      <c r="AL1229" s="17">
        <f t="shared" si="303"/>
        <v>2.3023541204835782E-10</v>
      </c>
      <c r="AQ1229">
        <f t="shared" ref="AQ1229:AQ1292" si="310">AL1229</f>
        <v>2.3023541204835782E-10</v>
      </c>
    </row>
    <row r="1230" spans="1:43" x14ac:dyDescent="0.2">
      <c r="A1230">
        <f>front!A1230</f>
        <v>753.86</v>
      </c>
      <c r="B1230" s="1">
        <f t="shared" si="309"/>
        <v>0.44000000000005457</v>
      </c>
      <c r="C1230">
        <f>front!D1230-front!B1230</f>
        <v>51099.659999999996</v>
      </c>
      <c r="D1230" s="2">
        <f>front!E1230-front!C1230</f>
        <v>52807.6</v>
      </c>
      <c r="E1230" s="2">
        <f>IF(front!F1230-front!C1230&gt;0,front!F1230-front!C1230,0)</f>
        <v>52807.6</v>
      </c>
      <c r="F1230" s="2">
        <f>front!I1230-front!H1230</f>
        <v>8634.4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53699.668453811028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55589.267416432253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55589.267416432253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8626.3132139219015</v>
      </c>
      <c r="M1230" s="4"/>
      <c r="N1230" s="4"/>
      <c r="O1230" s="4">
        <f t="shared" si="304"/>
        <v>89499.447423018384</v>
      </c>
      <c r="P1230" s="4">
        <f t="shared" si="305"/>
        <v>11117.853483286452</v>
      </c>
      <c r="Q1230" s="4">
        <f t="shared" si="305"/>
        <v>11117.853483286452</v>
      </c>
      <c r="R1230" s="4">
        <f t="shared" si="306"/>
        <v>1437.7188689869836</v>
      </c>
      <c r="S1230" s="4"/>
      <c r="T1230" s="4"/>
      <c r="U1230" s="4">
        <f t="shared" si="307"/>
        <v>1</v>
      </c>
      <c r="V1230" s="4"/>
      <c r="W1230" s="4"/>
      <c r="X1230">
        <f>IF(front!E1230&gt;$X$2,O1230,P1230)</f>
        <v>89499.447423018384</v>
      </c>
      <c r="Y1230">
        <f t="shared" si="301"/>
        <v>89231.638989801533</v>
      </c>
      <c r="Z1230">
        <f>SUMPRODUCT($B$7:$B$456,Y$7:Y$456,EXP(constants!$B$32+constants!$A$32*ABS($A$7:$A$456-$A1230)))</f>
        <v>5.433569508073923E-8</v>
      </c>
      <c r="AA1230">
        <f t="shared" si="302"/>
        <v>89231.638989747196</v>
      </c>
      <c r="AB1230">
        <f t="shared" si="308"/>
        <v>89227.481380727448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2.0535782433041696E-5</v>
      </c>
      <c r="AL1230" s="17">
        <f t="shared" si="303"/>
        <v>2.3015086961176169E-10</v>
      </c>
      <c r="AQ1230">
        <f t="shared" si="310"/>
        <v>2.3015086961176169E-10</v>
      </c>
    </row>
    <row r="1231" spans="1:43" x14ac:dyDescent="0.2">
      <c r="A1231">
        <f>front!A1231</f>
        <v>754.31</v>
      </c>
      <c r="B1231" s="1">
        <f t="shared" si="309"/>
        <v>0.44999999999993179</v>
      </c>
      <c r="C1231">
        <f>front!D1231-front!B1231</f>
        <v>51275.199999999997</v>
      </c>
      <c r="D1231" s="2">
        <f>front!E1231-front!C1231</f>
        <v>53343.1</v>
      </c>
      <c r="E1231" s="2">
        <f>IF(front!F1231-front!C1231&gt;0,front!F1231-front!C1231,0)</f>
        <v>53343.1</v>
      </c>
      <c r="F1231" s="2">
        <f>front!I1231-front!H1231</f>
        <v>9044.3999999999978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53893.778508798161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56182.263481533577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56182.263481533577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9037.9405939738263</v>
      </c>
      <c r="M1231" s="4"/>
      <c r="N1231" s="4"/>
      <c r="O1231" s="4">
        <f t="shared" si="304"/>
        <v>89822.964181330273</v>
      </c>
      <c r="P1231" s="4">
        <f t="shared" si="305"/>
        <v>11236.452696306716</v>
      </c>
      <c r="Q1231" s="4">
        <f t="shared" si="305"/>
        <v>11236.452696306716</v>
      </c>
      <c r="R1231" s="4">
        <f t="shared" si="306"/>
        <v>1506.3234323289712</v>
      </c>
      <c r="S1231" s="4"/>
      <c r="T1231" s="4"/>
      <c r="U1231" s="4">
        <f t="shared" si="307"/>
        <v>1</v>
      </c>
      <c r="V1231" s="4"/>
      <c r="W1231" s="4"/>
      <c r="X1231">
        <f>IF(front!E1231&gt;$X$2,O1231,P1231)</f>
        <v>89822.964181330273</v>
      </c>
      <c r="Y1231">
        <f t="shared" si="301"/>
        <v>89555.155748113422</v>
      </c>
      <c r="Z1231">
        <f>SUMPRODUCT($B$7:$B$456,Y$7:Y$456,EXP(constants!$B$32+constants!$A$32*ABS($A$7:$A$456-$A1231)))</f>
        <v>5.2962566890882642E-8</v>
      </c>
      <c r="AA1231">
        <f t="shared" si="302"/>
        <v>89555.155748060453</v>
      </c>
      <c r="AB1231">
        <f t="shared" si="308"/>
        <v>89550.998139040705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2.054844896500179E-5</v>
      </c>
      <c r="AL1231" s="17">
        <f t="shared" si="303"/>
        <v>2.2946085908609739E-10</v>
      </c>
      <c r="AQ1231">
        <f t="shared" si="310"/>
        <v>2.2946085908609739E-10</v>
      </c>
    </row>
    <row r="1232" spans="1:43" x14ac:dyDescent="0.2">
      <c r="A1232">
        <f>front!A1232</f>
        <v>754.75</v>
      </c>
      <c r="B1232" s="1">
        <f t="shared" si="309"/>
        <v>0.44000000000005457</v>
      </c>
      <c r="C1232">
        <f>front!D1232-front!B1232</f>
        <v>51439.67</v>
      </c>
      <c r="D1232" s="2">
        <f>front!E1232-front!C1232</f>
        <v>52932.9</v>
      </c>
      <c r="E1232" s="2">
        <f>IF(front!F1232-front!C1232&gt;0,front!F1232-front!C1232,0)</f>
        <v>52932.9</v>
      </c>
      <c r="F1232" s="2">
        <f>front!I1232-front!H1232</f>
        <v>8447.5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54075.666737053398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55727.99295821588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55727.99295821588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8438.7842198695671</v>
      </c>
      <c r="M1232" s="4"/>
      <c r="N1232" s="4"/>
      <c r="O1232" s="4">
        <f t="shared" si="304"/>
        <v>90126.11122842232</v>
      </c>
      <c r="P1232" s="4">
        <f t="shared" si="305"/>
        <v>11145.598591643175</v>
      </c>
      <c r="Q1232" s="4">
        <f t="shared" si="305"/>
        <v>11145.598591643175</v>
      </c>
      <c r="R1232" s="4">
        <f t="shared" si="306"/>
        <v>1406.4640366449278</v>
      </c>
      <c r="S1232" s="4"/>
      <c r="T1232" s="4"/>
      <c r="U1232" s="4">
        <f t="shared" si="307"/>
        <v>1</v>
      </c>
      <c r="V1232" s="4"/>
      <c r="W1232" s="4"/>
      <c r="X1232">
        <f>IF(front!E1232&gt;$X$2,O1232,P1232)</f>
        <v>90126.11122842232</v>
      </c>
      <c r="Y1232">
        <f t="shared" si="301"/>
        <v>89858.302795205469</v>
      </c>
      <c r="Z1232">
        <f>SUMPRODUCT($B$7:$B$456,Y$7:Y$456,EXP(constants!$B$32+constants!$A$32*ABS($A$7:$A$456-$A1232)))</f>
        <v>5.1653511460521735E-8</v>
      </c>
      <c r="AA1232">
        <f t="shared" si="302"/>
        <v>89858.30279515381</v>
      </c>
      <c r="AB1232">
        <f t="shared" si="308"/>
        <v>89854.145186134061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2.056079547709467E-5</v>
      </c>
      <c r="AL1232" s="17">
        <f t="shared" si="303"/>
        <v>2.2882411751291726E-10</v>
      </c>
      <c r="AQ1232">
        <f t="shared" si="310"/>
        <v>2.2882411751291726E-10</v>
      </c>
    </row>
    <row r="1233" spans="1:43" x14ac:dyDescent="0.2">
      <c r="A1233">
        <f>front!A1233</f>
        <v>755.2</v>
      </c>
      <c r="B1233" s="1">
        <f t="shared" si="309"/>
        <v>0.45000000000004547</v>
      </c>
      <c r="C1233">
        <f>front!D1233-front!B1233</f>
        <v>51493.799999999996</v>
      </c>
      <c r="D1233" s="2">
        <f>front!E1233-front!C1233</f>
        <v>53238.5</v>
      </c>
      <c r="E1233" s="2">
        <f>IF(front!F1233-front!C1233&gt;0,front!F1233-front!C1233,0)</f>
        <v>53238.5</v>
      </c>
      <c r="F1233" s="2">
        <f>front!I1233-front!H1233</f>
        <v>9244.2999999999993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54135.533518920507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56066.40736690929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56066.40736690929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9238.7626292592704</v>
      </c>
      <c r="M1233" s="4"/>
      <c r="N1233" s="4"/>
      <c r="O1233" s="4">
        <f t="shared" si="304"/>
        <v>90225.889198200835</v>
      </c>
      <c r="P1233" s="4">
        <f t="shared" si="305"/>
        <v>11213.281473381858</v>
      </c>
      <c r="Q1233" s="4">
        <f t="shared" si="305"/>
        <v>11213.281473381858</v>
      </c>
      <c r="R1233" s="4">
        <f t="shared" si="306"/>
        <v>1539.7937715432115</v>
      </c>
      <c r="S1233" s="4"/>
      <c r="T1233" s="4"/>
      <c r="U1233" s="4">
        <f t="shared" si="307"/>
        <v>1</v>
      </c>
      <c r="V1233" s="4"/>
      <c r="W1233" s="4"/>
      <c r="X1233">
        <f>IF(front!E1233&gt;$X$2,O1233,P1233)</f>
        <v>90225.889198200835</v>
      </c>
      <c r="Y1233">
        <f t="shared" si="301"/>
        <v>89958.080764983984</v>
      </c>
      <c r="Z1233">
        <f>SUMPRODUCT($B$7:$B$456,Y$7:Y$456,EXP(constants!$B$32+constants!$A$32*ABS($A$7:$A$456-$A1233)))</f>
        <v>5.0348165268002321E-8</v>
      </c>
      <c r="AA1233">
        <f t="shared" si="302"/>
        <v>89958.080764933635</v>
      </c>
      <c r="AB1233">
        <f t="shared" si="308"/>
        <v>89953.923155913886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2.0573383170152187E-5</v>
      </c>
      <c r="AL1233" s="17">
        <f t="shared" si="303"/>
        <v>2.2871023795697143E-10</v>
      </c>
      <c r="AQ1233">
        <f t="shared" si="310"/>
        <v>2.2871023795697143E-10</v>
      </c>
    </row>
    <row r="1234" spans="1:43" x14ac:dyDescent="0.2">
      <c r="A1234">
        <f>front!A1234</f>
        <v>755.64</v>
      </c>
      <c r="B1234" s="1">
        <f t="shared" si="309"/>
        <v>0.43999999999994088</v>
      </c>
      <c r="C1234">
        <f>front!D1234-front!B1234</f>
        <v>51401.13</v>
      </c>
      <c r="D1234" s="2">
        <f>front!E1234-front!C1234</f>
        <v>52813.2</v>
      </c>
      <c r="E1234" s="2">
        <f>IF(front!F1234-front!C1234&gt;0,front!F1234-front!C1234,0)</f>
        <v>52813.2</v>
      </c>
      <c r="F1234" s="2">
        <f>front!I1234-front!H1234</f>
        <v>9956.2999999999993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54033.043461968322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55595.467101457682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55595.467101457682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9954.7761311807881</v>
      </c>
      <c r="M1234" s="4"/>
      <c r="N1234" s="4"/>
      <c r="O1234" s="4">
        <f t="shared" si="304"/>
        <v>90055.072436613875</v>
      </c>
      <c r="P1234" s="4">
        <f t="shared" si="305"/>
        <v>11119.093420291538</v>
      </c>
      <c r="Q1234" s="4">
        <f t="shared" si="305"/>
        <v>11119.093420291538</v>
      </c>
      <c r="R1234" s="4">
        <f t="shared" si="306"/>
        <v>1659.1293551967979</v>
      </c>
      <c r="S1234" s="4"/>
      <c r="T1234" s="4"/>
      <c r="U1234" s="4">
        <f t="shared" si="307"/>
        <v>1</v>
      </c>
      <c r="V1234" s="4"/>
      <c r="W1234" s="4"/>
      <c r="X1234">
        <f>IF(front!E1234&gt;$X$2,O1234,P1234)</f>
        <v>90055.072436613875</v>
      </c>
      <c r="Y1234">
        <f t="shared" si="301"/>
        <v>89787.264003397024</v>
      </c>
      <c r="Z1234">
        <f>SUMPRODUCT($B$7:$B$456,Y$7:Y$456,EXP(constants!$B$32+constants!$A$32*ABS($A$7:$A$456-$A1234)))</f>
        <v>4.9103728998730103E-8</v>
      </c>
      <c r="AA1234">
        <f t="shared" si="302"/>
        <v>89787.264003347926</v>
      </c>
      <c r="AB1234">
        <f t="shared" si="308"/>
        <v>89783.106394328177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2.0585652586577177E-5</v>
      </c>
      <c r="AL1234" s="17">
        <f t="shared" si="303"/>
        <v>2.2928202657819405E-10</v>
      </c>
      <c r="AQ1234">
        <f t="shared" si="310"/>
        <v>2.2928202657819405E-10</v>
      </c>
    </row>
    <row r="1235" spans="1:43" x14ac:dyDescent="0.2">
      <c r="A1235">
        <f>front!A1235</f>
        <v>756.09</v>
      </c>
      <c r="B1235" s="1">
        <f t="shared" si="309"/>
        <v>0.45000000000004547</v>
      </c>
      <c r="C1235">
        <f>front!D1235-front!B1235</f>
        <v>51199.14</v>
      </c>
      <c r="D1235" s="2">
        <f>front!E1235-front!C1235</f>
        <v>52668.3</v>
      </c>
      <c r="E1235" s="2">
        <f>IF(front!F1235-front!C1235&gt;0,front!F1235-front!C1235,0)</f>
        <v>52668.3</v>
      </c>
      <c r="F1235" s="2">
        <f>front!I1235-front!H1235</f>
        <v>10811.800000000001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53809.669676698468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55435.060151417347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55435.060151417347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10816.720235940085</v>
      </c>
      <c r="M1235" s="4"/>
      <c r="N1235" s="4"/>
      <c r="O1235" s="4">
        <f t="shared" si="304"/>
        <v>89682.782794497442</v>
      </c>
      <c r="P1235" s="4">
        <f t="shared" si="305"/>
        <v>11087.012030283469</v>
      </c>
      <c r="Q1235" s="4">
        <f t="shared" si="305"/>
        <v>11087.012030283469</v>
      </c>
      <c r="R1235" s="4">
        <f t="shared" si="306"/>
        <v>1802.7867059900143</v>
      </c>
      <c r="S1235" s="4"/>
      <c r="T1235" s="4"/>
      <c r="U1235" s="4">
        <f t="shared" si="307"/>
        <v>1</v>
      </c>
      <c r="V1235" s="4"/>
      <c r="W1235" s="4"/>
      <c r="X1235">
        <f>IF(front!E1235&gt;$X$2,O1235,P1235)</f>
        <v>89682.782794497442</v>
      </c>
      <c r="Y1235">
        <f t="shared" si="301"/>
        <v>89414.974361280591</v>
      </c>
      <c r="Z1235">
        <f>SUMPRODUCT($B$7:$B$456,Y$7:Y$456,EXP(constants!$B$32+constants!$A$32*ABS($A$7:$A$456-$A1235)))</f>
        <v>4.7862818867460793E-8</v>
      </c>
      <c r="AA1235">
        <f t="shared" si="302"/>
        <v>89414.974361232729</v>
      </c>
      <c r="AB1235">
        <f t="shared" si="308"/>
        <v>89410.816752212981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2.0598161421983187E-5</v>
      </c>
      <c r="AL1235" s="17">
        <f t="shared" si="303"/>
        <v>2.3037661627750836E-10</v>
      </c>
      <c r="AQ1235">
        <f t="shared" si="310"/>
        <v>2.3037661627750836E-10</v>
      </c>
    </row>
    <row r="1236" spans="1:43" x14ac:dyDescent="0.2">
      <c r="A1236">
        <f>front!A1236</f>
        <v>756.54</v>
      </c>
      <c r="B1236" s="1">
        <f t="shared" si="309"/>
        <v>0.44999999999993179</v>
      </c>
      <c r="C1236">
        <f>front!D1236-front!B1236</f>
        <v>50905.34</v>
      </c>
      <c r="D1236" s="2">
        <f>front!E1236-front!C1236</f>
        <v>52026.400000000001</v>
      </c>
      <c r="E1236" s="2">
        <f>IF(front!F1236-front!C1236&gt;0,front!F1236-front!C1236,0)</f>
        <v>52026.400000000001</v>
      </c>
      <c r="F1236" s="2">
        <f>front!I1236-front!H1236</f>
        <v>11443.800000000001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53484.81607245082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54724.69290198513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54724.69290198513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11454.709725880371</v>
      </c>
      <c r="M1236" s="4"/>
      <c r="N1236" s="4"/>
      <c r="O1236" s="4">
        <f t="shared" si="304"/>
        <v>89141.360120751357</v>
      </c>
      <c r="P1236" s="4">
        <f t="shared" si="305"/>
        <v>10944.938580397025</v>
      </c>
      <c r="Q1236" s="4">
        <f t="shared" si="305"/>
        <v>10944.938580397025</v>
      </c>
      <c r="R1236" s="4">
        <f t="shared" si="306"/>
        <v>1909.1182876467285</v>
      </c>
      <c r="S1236" s="4"/>
      <c r="T1236" s="4"/>
      <c r="U1236" s="4">
        <f t="shared" si="307"/>
        <v>1</v>
      </c>
      <c r="V1236" s="4"/>
      <c r="W1236" s="4"/>
      <c r="X1236">
        <f>IF(front!E1236&gt;$X$2,O1236,P1236)</f>
        <v>89141.360120751357</v>
      </c>
      <c r="Y1236">
        <f t="shared" si="301"/>
        <v>88873.551687534506</v>
      </c>
      <c r="Z1236">
        <f>SUMPRODUCT($B$7:$B$456,Y$7:Y$456,EXP(constants!$B$32+constants!$A$32*ABS($A$7:$A$456-$A1236)))</f>
        <v>4.6653268023669238E-8</v>
      </c>
      <c r="AA1236">
        <f t="shared" si="302"/>
        <v>88873.551687487852</v>
      </c>
      <c r="AB1236">
        <f t="shared" si="308"/>
        <v>88869.394078468104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2.0610630377289787E-5</v>
      </c>
      <c r="AL1236" s="17">
        <f t="shared" si="303"/>
        <v>2.3192045575433348E-10</v>
      </c>
      <c r="AQ1236">
        <f t="shared" si="310"/>
        <v>2.3192045575433348E-10</v>
      </c>
    </row>
    <row r="1237" spans="1:43" x14ac:dyDescent="0.2">
      <c r="A1237">
        <f>front!A1237</f>
        <v>756.98</v>
      </c>
      <c r="B1237" s="1">
        <f t="shared" si="309"/>
        <v>0.44000000000005457</v>
      </c>
      <c r="C1237">
        <f>front!D1237-front!B1237</f>
        <v>50748.270000000004</v>
      </c>
      <c r="D1237" s="2">
        <f>front!E1237-front!C1237</f>
        <v>52841.2</v>
      </c>
      <c r="E1237" s="2">
        <f>IF(front!F1237-front!C1237&gt;0,front!F1237-front!C1237,0)</f>
        <v>52841.2</v>
      </c>
      <c r="F1237" s="2">
        <f>front!I1237-front!H1237</f>
        <v>13189.7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53311.168186608935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55626.465997432046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55626.465997432046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13223.082134861988</v>
      </c>
      <c r="M1237" s="4"/>
      <c r="N1237" s="4"/>
      <c r="O1237" s="4">
        <f t="shared" si="304"/>
        <v>88851.946977681553</v>
      </c>
      <c r="P1237" s="4">
        <f t="shared" si="305"/>
        <v>11125.293199486408</v>
      </c>
      <c r="Q1237" s="4">
        <f t="shared" si="305"/>
        <v>11125.293199486408</v>
      </c>
      <c r="R1237" s="4">
        <f t="shared" si="306"/>
        <v>2203.8470224769981</v>
      </c>
      <c r="S1237" s="4"/>
      <c r="T1237" s="4"/>
      <c r="U1237" s="4">
        <f t="shared" si="307"/>
        <v>1</v>
      </c>
      <c r="V1237" s="4"/>
      <c r="W1237" s="4"/>
      <c r="X1237">
        <f>IF(front!E1237&gt;$X$2,O1237,P1237)</f>
        <v>88851.946977681553</v>
      </c>
      <c r="Y1237">
        <f t="shared" si="301"/>
        <v>88584.138544464702</v>
      </c>
      <c r="Z1237">
        <f>SUMPRODUCT($B$7:$B$456,Y$7:Y$456,EXP(constants!$B$32+constants!$A$32*ABS($A$7:$A$456-$A1237)))</f>
        <v>4.5500157110893968E-8</v>
      </c>
      <c r="AA1237">
        <f t="shared" si="302"/>
        <v>88584.138544419198</v>
      </c>
      <c r="AB1237">
        <f t="shared" si="308"/>
        <v>88579.98093539945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2.0622783678195993E-5</v>
      </c>
      <c r="AL1237" s="17">
        <f t="shared" si="303"/>
        <v>2.3281539982759758E-10</v>
      </c>
      <c r="AQ1237">
        <f t="shared" si="310"/>
        <v>2.3281539982759758E-10</v>
      </c>
    </row>
    <row r="1238" spans="1:43" x14ac:dyDescent="0.2">
      <c r="A1238">
        <f>front!A1238</f>
        <v>757.43</v>
      </c>
      <c r="B1238" s="1">
        <f t="shared" si="309"/>
        <v>0.44999999999993179</v>
      </c>
      <c r="C1238">
        <f>front!D1238-front!B1238</f>
        <v>50728.460000000006</v>
      </c>
      <c r="D1238" s="2">
        <f>front!E1238-front!C1238</f>
        <v>51912.9</v>
      </c>
      <c r="E1238" s="2">
        <f>IF(front!F1238-front!C1238&gt;0,front!F1238-front!C1238,0)</f>
        <v>51912.9</v>
      </c>
      <c r="F1238" s="2">
        <f>front!I1238-front!H1238</f>
        <v>14319.8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53289.26852359956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54599.121968907792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54599.121968907792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14372.695886272992</v>
      </c>
      <c r="M1238" s="4"/>
      <c r="N1238" s="4"/>
      <c r="O1238" s="4">
        <f t="shared" si="304"/>
        <v>88815.447539332599</v>
      </c>
      <c r="P1238" s="4">
        <f t="shared" si="305"/>
        <v>10919.824393781557</v>
      </c>
      <c r="Q1238" s="4">
        <f t="shared" si="305"/>
        <v>10919.824393781557</v>
      </c>
      <c r="R1238" s="4">
        <f t="shared" si="306"/>
        <v>2395.4493143788318</v>
      </c>
      <c r="S1238" s="4"/>
      <c r="T1238" s="4"/>
      <c r="U1238" s="4">
        <f t="shared" si="307"/>
        <v>1</v>
      </c>
      <c r="V1238" s="4"/>
      <c r="W1238" s="4"/>
      <c r="X1238">
        <f>IF(front!E1238&gt;$X$2,O1238,P1238)</f>
        <v>88815.447539332599</v>
      </c>
      <c r="Y1238">
        <f t="shared" si="301"/>
        <v>88547.639106115748</v>
      </c>
      <c r="Z1238">
        <f>SUMPRODUCT($B$7:$B$456,Y$7:Y$456,EXP(constants!$B$32+constants!$A$32*ABS($A$7:$A$456-$A1238)))</f>
        <v>4.4350313563681918E-8</v>
      </c>
      <c r="AA1238">
        <f t="shared" si="302"/>
        <v>88547.639106071394</v>
      </c>
      <c r="AB1238">
        <f t="shared" si="308"/>
        <v>88543.481497051645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2.0635173740975977E-5</v>
      </c>
      <c r="AL1238" s="17">
        <f t="shared" si="303"/>
        <v>2.3305130306699193E-10</v>
      </c>
      <c r="AQ1238">
        <f t="shared" si="310"/>
        <v>2.3305130306699193E-10</v>
      </c>
    </row>
    <row r="1239" spans="1:43" x14ac:dyDescent="0.2">
      <c r="A1239">
        <f>front!A1239</f>
        <v>757.87</v>
      </c>
      <c r="B1239" s="1">
        <f t="shared" si="309"/>
        <v>0.44000000000005457</v>
      </c>
      <c r="C1239">
        <f>front!D1239-front!B1239</f>
        <v>50617.8</v>
      </c>
      <c r="D1239" s="2">
        <f>front!E1239-front!C1239</f>
        <v>52677.3</v>
      </c>
      <c r="E1239" s="2">
        <f>IF(front!F1239-front!C1239&gt;0,front!F1239-front!C1239,0)</f>
        <v>52677.3</v>
      </c>
      <c r="F1239" s="2">
        <f>front!I1239-front!H1239</f>
        <v>14337.300000000001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53166.940365858471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55445.022725093157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55445.022725093157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14390.530032878487</v>
      </c>
      <c r="M1239" s="4"/>
      <c r="N1239" s="4"/>
      <c r="O1239" s="4">
        <f t="shared" si="304"/>
        <v>88611.567276430782</v>
      </c>
      <c r="P1239" s="4">
        <f t="shared" si="305"/>
        <v>11089.004545018632</v>
      </c>
      <c r="Q1239" s="4">
        <f t="shared" si="305"/>
        <v>11089.004545018632</v>
      </c>
      <c r="R1239" s="4">
        <f t="shared" si="306"/>
        <v>2398.4216721464145</v>
      </c>
      <c r="S1239" s="4"/>
      <c r="T1239" s="4"/>
      <c r="U1239" s="4">
        <f t="shared" si="307"/>
        <v>1</v>
      </c>
      <c r="V1239" s="4"/>
      <c r="W1239" s="4"/>
      <c r="X1239">
        <f>IF(front!E1239&gt;$X$2,O1239,P1239)</f>
        <v>88611.567276430782</v>
      </c>
      <c r="Y1239">
        <f t="shared" si="301"/>
        <v>88343.758843213931</v>
      </c>
      <c r="Z1239">
        <f>SUMPRODUCT($B$7:$B$456,Y$7:Y$456,EXP(constants!$B$32+constants!$A$32*ABS($A$7:$A$456-$A1239)))</f>
        <v>4.3254123892052862E-8</v>
      </c>
      <c r="AA1239">
        <f t="shared" si="302"/>
        <v>88343.758843170683</v>
      </c>
      <c r="AB1239">
        <f t="shared" si="308"/>
        <v>88339.601234150934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2.0647249889463699E-5</v>
      </c>
      <c r="AL1239" s="17">
        <f t="shared" si="303"/>
        <v>2.3372586700653731E-10</v>
      </c>
      <c r="AQ1239">
        <f t="shared" si="310"/>
        <v>2.3372586700653731E-10</v>
      </c>
    </row>
    <row r="1240" spans="1:43" x14ac:dyDescent="0.2">
      <c r="A1240">
        <f>front!A1240</f>
        <v>758.32</v>
      </c>
      <c r="B1240" s="1">
        <f t="shared" si="309"/>
        <v>0.45000000000004547</v>
      </c>
      <c r="C1240">
        <f>front!D1240-front!B1240</f>
        <v>50749.73</v>
      </c>
      <c r="D1240" s="2">
        <f>front!E1240-front!C1240</f>
        <v>52829.9</v>
      </c>
      <c r="E1240" s="2">
        <f>IF(front!F1240-front!C1240&gt;0,front!F1240-front!C1240,0)</f>
        <v>52829.9</v>
      </c>
      <c r="F1240" s="2">
        <f>front!I1240-front!H1240</f>
        <v>13065.599999999999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53312.782205498901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55613.955634004997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55613.955634004997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13097.083310712676</v>
      </c>
      <c r="M1240" s="4"/>
      <c r="N1240" s="4"/>
      <c r="O1240" s="4">
        <f t="shared" si="304"/>
        <v>88854.637009164842</v>
      </c>
      <c r="P1240" s="4">
        <f t="shared" si="305"/>
        <v>11122.791126800999</v>
      </c>
      <c r="Q1240" s="4">
        <f t="shared" si="305"/>
        <v>11122.791126800999</v>
      </c>
      <c r="R1240" s="4">
        <f t="shared" si="306"/>
        <v>2182.8472184521129</v>
      </c>
      <c r="S1240" s="4"/>
      <c r="T1240" s="4"/>
      <c r="U1240" s="4">
        <f t="shared" si="307"/>
        <v>1</v>
      </c>
      <c r="V1240" s="4"/>
      <c r="W1240" s="4"/>
      <c r="X1240">
        <f>IF(front!E1240&gt;$X$2,O1240,P1240)</f>
        <v>88854.637009164842</v>
      </c>
      <c r="Y1240">
        <f t="shared" si="301"/>
        <v>88586.828575947991</v>
      </c>
      <c r="Z1240">
        <f>SUMPRODUCT($B$7:$B$456,Y$7:Y$456,EXP(constants!$B$32+constants!$A$32*ABS($A$7:$A$456-$A1240)))</f>
        <v>4.2161040298376834E-8</v>
      </c>
      <c r="AA1240">
        <f t="shared" si="302"/>
        <v>88586.828575905834</v>
      </c>
      <c r="AB1240">
        <f t="shared" si="308"/>
        <v>88582.670966886086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2.0659561032101035E-5</v>
      </c>
      <c r="AL1240" s="17">
        <f t="shared" si="303"/>
        <v>2.3322350530414666E-10</v>
      </c>
      <c r="AQ1240">
        <f t="shared" si="310"/>
        <v>2.3322350530414666E-10</v>
      </c>
    </row>
    <row r="1241" spans="1:43" x14ac:dyDescent="0.2">
      <c r="A1241">
        <f>front!A1241</f>
        <v>758.76</v>
      </c>
      <c r="B1241" s="1">
        <f t="shared" si="309"/>
        <v>0.43999999999994088</v>
      </c>
      <c r="C1241">
        <f>front!D1241-front!B1241</f>
        <v>50857.259999999995</v>
      </c>
      <c r="D1241" s="2">
        <f>front!E1241-front!C1241</f>
        <v>52770.1</v>
      </c>
      <c r="E1241" s="2">
        <f>IF(front!F1241-front!C1241&gt;0,front!F1241-front!C1241,0)</f>
        <v>52770.1</v>
      </c>
      <c r="F1241" s="2">
        <f>front!I1241-front!H1241</f>
        <v>11014.3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53431.659731468688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55547.752470629472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55547.752470629472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11021.021839754974</v>
      </c>
      <c r="M1241" s="4"/>
      <c r="N1241" s="4"/>
      <c r="O1241" s="4">
        <f t="shared" si="304"/>
        <v>89052.766219114477</v>
      </c>
      <c r="P1241" s="4">
        <f t="shared" si="305"/>
        <v>11109.550494125893</v>
      </c>
      <c r="Q1241" s="4">
        <f t="shared" si="305"/>
        <v>11109.550494125893</v>
      </c>
      <c r="R1241" s="4">
        <f t="shared" si="306"/>
        <v>1836.8369732924957</v>
      </c>
      <c r="S1241" s="4"/>
      <c r="T1241" s="4"/>
      <c r="U1241" s="4">
        <f t="shared" si="307"/>
        <v>1</v>
      </c>
      <c r="V1241" s="4"/>
      <c r="W1241" s="4"/>
      <c r="X1241">
        <f>IF(front!E1241&gt;$X$2,O1241,P1241)</f>
        <v>89052.766219114477</v>
      </c>
      <c r="Y1241">
        <f t="shared" si="301"/>
        <v>88784.957785897626</v>
      </c>
      <c r="Z1241">
        <f>SUMPRODUCT($B$7:$B$456,Y$7:Y$456,EXP(constants!$B$32+constants!$A$32*ABS($A$7:$A$456-$A1241)))</f>
        <v>4.1118962053454304E-8</v>
      </c>
      <c r="AA1241">
        <f t="shared" si="302"/>
        <v>88784.957785856503</v>
      </c>
      <c r="AB1241">
        <f t="shared" si="308"/>
        <v>88780.800176836754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2.0671559999403503E-5</v>
      </c>
      <c r="AL1241" s="17">
        <f t="shared" si="303"/>
        <v>2.3283818075787958E-10</v>
      </c>
      <c r="AQ1241">
        <f t="shared" si="310"/>
        <v>2.3283818075787958E-10</v>
      </c>
    </row>
    <row r="1242" spans="1:43" x14ac:dyDescent="0.2">
      <c r="A1242">
        <f>front!A1242</f>
        <v>759.21</v>
      </c>
      <c r="B1242" s="1">
        <f t="shared" si="309"/>
        <v>0.45000000000004547</v>
      </c>
      <c r="C1242">
        <f>front!D1242-front!B1242</f>
        <v>50870.47</v>
      </c>
      <c r="D1242" s="2">
        <f>front!E1242-front!C1242</f>
        <v>52852.4</v>
      </c>
      <c r="E1242" s="2">
        <f>IF(front!F1242-front!C1242&gt;0,front!F1242-front!C1242,0)</f>
        <v>52852.4</v>
      </c>
      <c r="F1242" s="2">
        <f>front!I1242-front!H1242</f>
        <v>11747.400000000001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53446.264303621349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55638.865776722305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55638.865776722305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11761.57859942962</v>
      </c>
      <c r="M1242" s="4"/>
      <c r="N1242" s="4"/>
      <c r="O1242" s="4">
        <f t="shared" si="304"/>
        <v>89077.10717270225</v>
      </c>
      <c r="P1242" s="4">
        <f t="shared" si="305"/>
        <v>11127.773155344461</v>
      </c>
      <c r="Q1242" s="4">
        <f t="shared" si="305"/>
        <v>11127.773155344461</v>
      </c>
      <c r="R1242" s="4">
        <f t="shared" si="306"/>
        <v>1960.2630999049368</v>
      </c>
      <c r="S1242" s="4"/>
      <c r="T1242" s="4"/>
      <c r="U1242" s="4">
        <f t="shared" si="307"/>
        <v>1</v>
      </c>
      <c r="V1242" s="4"/>
      <c r="W1242" s="4"/>
      <c r="X1242">
        <f>IF(front!E1242&gt;$X$2,O1242,P1242)</f>
        <v>89077.10717270225</v>
      </c>
      <c r="Y1242">
        <f t="shared" si="301"/>
        <v>88809.298739485399</v>
      </c>
      <c r="Z1242">
        <f>SUMPRODUCT($B$7:$B$456,Y$7:Y$456,EXP(constants!$B$32+constants!$A$32*ABS($A$7:$A$456-$A1242)))</f>
        <v>4.0079836560546658E-8</v>
      </c>
      <c r="AA1242">
        <f t="shared" si="302"/>
        <v>88809.298739445323</v>
      </c>
      <c r="AB1242">
        <f t="shared" si="308"/>
        <v>88805.141130425574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2.0683792190690506E-5</v>
      </c>
      <c r="AL1242" s="17">
        <f t="shared" si="303"/>
        <v>2.3291210314403769E-10</v>
      </c>
      <c r="AQ1242">
        <f t="shared" si="310"/>
        <v>2.3291210314403769E-10</v>
      </c>
    </row>
    <row r="1243" spans="1:43" x14ac:dyDescent="0.2">
      <c r="A1243">
        <f>front!A1243</f>
        <v>759.65</v>
      </c>
      <c r="B1243" s="1">
        <f t="shared" si="309"/>
        <v>0.43999999999994088</v>
      </c>
      <c r="C1243">
        <f>front!D1243-front!B1243</f>
        <v>50927.6</v>
      </c>
      <c r="D1243" s="2">
        <f>front!E1243-front!C1243</f>
        <v>53201.3</v>
      </c>
      <c r="E1243" s="2">
        <f>IF(front!F1243-front!C1243&gt;0,front!F1243-front!C1243,0)</f>
        <v>53201.3</v>
      </c>
      <c r="F1243" s="2">
        <f>front!I1243-front!H1243</f>
        <v>13448.4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53509.42683444362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56025.207350154167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56025.207350154167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13485.89394757879</v>
      </c>
      <c r="M1243" s="4"/>
      <c r="N1243" s="4"/>
      <c r="O1243" s="4">
        <f t="shared" si="304"/>
        <v>89182.378057406037</v>
      </c>
      <c r="P1243" s="4">
        <f t="shared" si="305"/>
        <v>11205.041470030834</v>
      </c>
      <c r="Q1243" s="4">
        <f t="shared" si="305"/>
        <v>11205.041470030834</v>
      </c>
      <c r="R1243" s="4">
        <f t="shared" si="306"/>
        <v>2247.6489912631314</v>
      </c>
      <c r="S1243" s="4"/>
      <c r="T1243" s="4"/>
      <c r="U1243" s="4">
        <f t="shared" si="307"/>
        <v>1</v>
      </c>
      <c r="V1243" s="4"/>
      <c r="W1243" s="4"/>
      <c r="X1243">
        <f>IF(front!E1243&gt;$X$2,O1243,P1243)</f>
        <v>89182.378057406037</v>
      </c>
      <c r="Y1243">
        <f t="shared" si="301"/>
        <v>88914.569624189186</v>
      </c>
      <c r="Z1243">
        <f>SUMPRODUCT($B$7:$B$456,Y$7:Y$456,EXP(constants!$B$32+constants!$A$32*ABS($A$7:$A$456-$A1243)))</f>
        <v>3.9089198629314117E-8</v>
      </c>
      <c r="AA1243">
        <f t="shared" si="302"/>
        <v>88914.569624150099</v>
      </c>
      <c r="AB1243">
        <f t="shared" si="308"/>
        <v>88910.41201513035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2.0695713944541511E-5</v>
      </c>
      <c r="AL1243" s="17">
        <f t="shared" si="303"/>
        <v>2.32770419970831E-10</v>
      </c>
      <c r="AQ1243">
        <f t="shared" si="310"/>
        <v>2.32770419970831E-10</v>
      </c>
    </row>
    <row r="1244" spans="1:43" x14ac:dyDescent="0.2">
      <c r="A1244">
        <f>front!A1244</f>
        <v>760.1</v>
      </c>
      <c r="B1244" s="1">
        <f t="shared" si="309"/>
        <v>0.45000000000004547</v>
      </c>
      <c r="C1244">
        <f>front!D1244-front!B1244</f>
        <v>50945.14</v>
      </c>
      <c r="D1244" s="2">
        <f>front!E1244-front!C1244</f>
        <v>52800.800000000003</v>
      </c>
      <c r="E1244" s="2">
        <f>IF(front!F1244-front!C1244&gt;0,front!F1244-front!C1244,0)</f>
        <v>52800.800000000003</v>
      </c>
      <c r="F1244" s="2">
        <f>front!I1244-front!H1244</f>
        <v>15561.100000000002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53528.819376646548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55581.739269471524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55581.739269471524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15640.16665410926</v>
      </c>
      <c r="M1244" s="4"/>
      <c r="N1244" s="4"/>
      <c r="O1244" s="4">
        <f t="shared" si="304"/>
        <v>89214.698961077578</v>
      </c>
      <c r="P1244" s="4">
        <f t="shared" si="305"/>
        <v>11116.347853894305</v>
      </c>
      <c r="Q1244" s="4">
        <f t="shared" si="305"/>
        <v>11116.347853894305</v>
      </c>
      <c r="R1244" s="4">
        <f t="shared" si="306"/>
        <v>2606.6944423515433</v>
      </c>
      <c r="S1244" s="4"/>
      <c r="T1244" s="4"/>
      <c r="U1244" s="4">
        <f t="shared" si="307"/>
        <v>1</v>
      </c>
      <c r="V1244" s="4"/>
      <c r="W1244" s="4"/>
      <c r="X1244">
        <f>IF(front!E1244&gt;$X$2,O1244,P1244)</f>
        <v>89214.698961077578</v>
      </c>
      <c r="Y1244">
        <f t="shared" si="301"/>
        <v>88946.890527860727</v>
      </c>
      <c r="Z1244">
        <f>SUMPRODUCT($B$7:$B$456,Y$7:Y$456,EXP(constants!$B$32+constants!$A$32*ABS($A$7:$A$456-$A1244)))</f>
        <v>3.8101367692817033E-8</v>
      </c>
      <c r="AA1244">
        <f t="shared" si="302"/>
        <v>88946.89052782263</v>
      </c>
      <c r="AB1244">
        <f t="shared" si="308"/>
        <v>88942.732918802882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2.0707867149647091E-5</v>
      </c>
      <c r="AL1244" s="17">
        <f t="shared" si="303"/>
        <v>2.328224743054793E-10</v>
      </c>
      <c r="AQ1244">
        <f t="shared" si="310"/>
        <v>2.328224743054793E-10</v>
      </c>
    </row>
    <row r="1245" spans="1:43" x14ac:dyDescent="0.2">
      <c r="A1245">
        <f>front!A1245</f>
        <v>760.54</v>
      </c>
      <c r="B1245" s="1">
        <f t="shared" si="309"/>
        <v>0.43999999999994088</v>
      </c>
      <c r="C1245">
        <f>front!D1245-front!B1245</f>
        <v>50820.869999999995</v>
      </c>
      <c r="D1245" s="2">
        <f>front!E1245-front!C1245</f>
        <v>52442.7</v>
      </c>
      <c r="E1245" s="2">
        <f>IF(front!F1245-front!C1245&gt;0,front!F1245-front!C1245,0)</f>
        <v>52442.7</v>
      </c>
      <c r="F1245" s="2">
        <f>front!I1245-front!H1245</f>
        <v>14481.4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53391.428665555832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55185.356169393781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55185.356169393781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14537.419045860837</v>
      </c>
      <c r="M1245" s="4"/>
      <c r="N1245" s="4"/>
      <c r="O1245" s="4">
        <f t="shared" si="304"/>
        <v>88985.71444259306</v>
      </c>
      <c r="P1245" s="4">
        <f t="shared" si="305"/>
        <v>11037.071233878756</v>
      </c>
      <c r="Q1245" s="4">
        <f t="shared" si="305"/>
        <v>11037.071233878756</v>
      </c>
      <c r="R1245" s="4">
        <f t="shared" si="306"/>
        <v>2422.9031743101395</v>
      </c>
      <c r="S1245" s="4"/>
      <c r="T1245" s="4"/>
      <c r="U1245" s="4">
        <f t="shared" si="307"/>
        <v>1</v>
      </c>
      <c r="V1245" s="4"/>
      <c r="W1245" s="4"/>
      <c r="X1245">
        <f>IF(front!E1245&gt;$X$2,O1245,P1245)</f>
        <v>88985.71444259306</v>
      </c>
      <c r="Y1245">
        <f t="shared" si="301"/>
        <v>88717.906009376209</v>
      </c>
      <c r="Z1245">
        <f>SUMPRODUCT($B$7:$B$456,Y$7:Y$456,EXP(constants!$B$32+constants!$A$32*ABS($A$7:$A$456-$A1245)))</f>
        <v>3.715963081693623E-8</v>
      </c>
      <c r="AA1245">
        <f t="shared" si="302"/>
        <v>88717.906009339044</v>
      </c>
      <c r="AB1245">
        <f t="shared" si="308"/>
        <v>88713.748400319295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2.0719711654206077E-5</v>
      </c>
      <c r="AL1245" s="17">
        <f t="shared" si="303"/>
        <v>2.3355694047227865E-10</v>
      </c>
      <c r="AQ1245">
        <f t="shared" si="310"/>
        <v>2.3355694047227865E-10</v>
      </c>
    </row>
    <row r="1246" spans="1:43" x14ac:dyDescent="0.2">
      <c r="A1246">
        <f>front!A1246</f>
        <v>760.99</v>
      </c>
      <c r="B1246" s="1">
        <f t="shared" si="309"/>
        <v>0.45000000000004547</v>
      </c>
      <c r="C1246">
        <f>front!D1246-front!B1246</f>
        <v>50499.34</v>
      </c>
      <c r="D1246" s="2">
        <f>front!E1246-front!C1246</f>
        <v>52727.8</v>
      </c>
      <c r="E1246" s="2">
        <f>IF(front!F1246-front!C1246&gt;0,front!F1246-front!C1246,0)</f>
        <v>52727.8</v>
      </c>
      <c r="F1246" s="2">
        <f>front!I1246-front!H1246</f>
        <v>14040.8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53035.99887878976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55500.925270381565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55500.925270381565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14088.501512591904</v>
      </c>
      <c r="M1246" s="4"/>
      <c r="N1246" s="4"/>
      <c r="O1246" s="4">
        <f t="shared" si="304"/>
        <v>88393.3314646496</v>
      </c>
      <c r="P1246" s="4">
        <f t="shared" si="305"/>
        <v>11100.185054076312</v>
      </c>
      <c r="Q1246" s="4">
        <f t="shared" si="305"/>
        <v>11100.185054076312</v>
      </c>
      <c r="R1246" s="4">
        <f t="shared" si="306"/>
        <v>2348.0835854319839</v>
      </c>
      <c r="S1246" s="4"/>
      <c r="T1246" s="4"/>
      <c r="U1246" s="4">
        <f t="shared" si="307"/>
        <v>1</v>
      </c>
      <c r="V1246" s="4"/>
      <c r="W1246" s="4"/>
      <c r="X1246">
        <f>IF(front!E1246&gt;$X$2,O1246,P1246)</f>
        <v>88393.3314646496</v>
      </c>
      <c r="Y1246">
        <f t="shared" si="301"/>
        <v>88125.523031432749</v>
      </c>
      <c r="Z1246">
        <f>SUMPRODUCT($B$7:$B$456,Y$7:Y$456,EXP(constants!$B$32+constants!$A$32*ABS($A$7:$A$456-$A1246)))</f>
        <v>3.6220562373556793E-8</v>
      </c>
      <c r="AA1246">
        <f t="shared" si="302"/>
        <v>88125.523031396529</v>
      </c>
      <c r="AB1246">
        <f t="shared" si="308"/>
        <v>88121.365422376781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2.0731785834680289E-5</v>
      </c>
      <c r="AL1246" s="17">
        <f t="shared" si="303"/>
        <v>2.3526401043958218E-10</v>
      </c>
      <c r="AQ1246">
        <f t="shared" si="310"/>
        <v>2.3526401043958218E-10</v>
      </c>
    </row>
    <row r="1247" spans="1:43" x14ac:dyDescent="0.2">
      <c r="A1247">
        <f>front!A1247</f>
        <v>761.43</v>
      </c>
      <c r="B1247" s="1">
        <f t="shared" si="309"/>
        <v>0.43999999999994088</v>
      </c>
      <c r="C1247">
        <f>front!D1247-front!B1247</f>
        <v>50360.2</v>
      </c>
      <c r="D1247" s="2">
        <f>front!E1247-front!C1247</f>
        <v>52372.3</v>
      </c>
      <c r="E1247" s="2">
        <f>IF(front!F1247-front!C1247&gt;0,front!F1247-front!C1247,0)</f>
        <v>52372.3</v>
      </c>
      <c r="F1247" s="2">
        <f>front!I1247-front!H1247</f>
        <v>11640.599999999999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52882.210539819222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55107.443706460719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55107.443706460719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11653.59905883694</v>
      </c>
      <c r="M1247" s="4"/>
      <c r="N1247" s="4"/>
      <c r="O1247" s="4">
        <f t="shared" si="304"/>
        <v>88137.017566365364</v>
      </c>
      <c r="P1247" s="4">
        <f t="shared" si="305"/>
        <v>11021.488741292143</v>
      </c>
      <c r="Q1247" s="4">
        <f t="shared" si="305"/>
        <v>11021.488741292143</v>
      </c>
      <c r="R1247" s="4">
        <f t="shared" si="306"/>
        <v>1942.2665098061568</v>
      </c>
      <c r="S1247" s="4"/>
      <c r="T1247" s="4"/>
      <c r="U1247" s="4">
        <f t="shared" si="307"/>
        <v>1</v>
      </c>
      <c r="V1247" s="4"/>
      <c r="W1247" s="4"/>
      <c r="X1247">
        <f>IF(front!E1247&gt;$X$2,O1247,P1247)</f>
        <v>88137.017566365364</v>
      </c>
      <c r="Y1247">
        <f t="shared" si="301"/>
        <v>87869.209133148514</v>
      </c>
      <c r="Z1247">
        <f>SUMPRODUCT($B$7:$B$456,Y$7:Y$456,EXP(constants!$B$32+constants!$A$32*ABS($A$7:$A$456-$A1247)))</f>
        <v>3.5325312640599048E-8</v>
      </c>
      <c r="AA1247">
        <f t="shared" si="302"/>
        <v>87869.209133113181</v>
      </c>
      <c r="AB1247">
        <f t="shared" si="308"/>
        <v>87865.051524093433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2.0743553050560962E-5</v>
      </c>
      <c r="AL1247" s="17">
        <f t="shared" si="303"/>
        <v>2.3608423020013687E-10</v>
      </c>
      <c r="AQ1247">
        <f t="shared" si="310"/>
        <v>2.3608423020013687E-10</v>
      </c>
    </row>
    <row r="1248" spans="1:43" x14ac:dyDescent="0.2">
      <c r="A1248">
        <f>front!A1248</f>
        <v>761.88</v>
      </c>
      <c r="B1248" s="1">
        <f t="shared" si="309"/>
        <v>0.45000000000004547</v>
      </c>
      <c r="C1248">
        <f>front!D1248-front!B1248</f>
        <v>50235.6</v>
      </c>
      <c r="D1248" s="2">
        <f>front!E1248-front!C1248</f>
        <v>51957.4</v>
      </c>
      <c r="E1248" s="2">
        <f>IF(front!F1248-front!C1248&gt;0,front!F1248-front!C1248,0)</f>
        <v>51957.4</v>
      </c>
      <c r="F1248" s="2">
        <f>front!I1248-front!H1248</f>
        <v>9588.4999999999982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52744.504098132471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54648.353437148086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54648.353437148086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9584.7571576244954</v>
      </c>
      <c r="M1248" s="4"/>
      <c r="N1248" s="4"/>
      <c r="O1248" s="4">
        <f t="shared" si="304"/>
        <v>87907.50683022078</v>
      </c>
      <c r="P1248" s="4">
        <f t="shared" si="305"/>
        <v>10929.670687429618</v>
      </c>
      <c r="Q1248" s="4">
        <f t="shared" si="305"/>
        <v>10929.670687429618</v>
      </c>
      <c r="R1248" s="4">
        <f t="shared" si="306"/>
        <v>1597.4595262707494</v>
      </c>
      <c r="S1248" s="4"/>
      <c r="T1248" s="4"/>
      <c r="U1248" s="4">
        <f t="shared" si="307"/>
        <v>1</v>
      </c>
      <c r="V1248" s="4"/>
      <c r="W1248" s="4"/>
      <c r="X1248">
        <f>IF(front!E1248&gt;$X$2,O1248,P1248)</f>
        <v>87907.50683022078</v>
      </c>
      <c r="Y1248">
        <f t="shared" si="301"/>
        <v>87639.698397003929</v>
      </c>
      <c r="Z1248">
        <f>SUMPRODUCT($B$7:$B$456,Y$7:Y$456,EXP(constants!$B$32+constants!$A$32*ABS($A$7:$A$456-$A1248)))</f>
        <v>3.4432599617783436E-8</v>
      </c>
      <c r="AA1248">
        <f t="shared" si="302"/>
        <v>87639.698396969499</v>
      </c>
      <c r="AB1248">
        <f t="shared" si="308"/>
        <v>87635.540787949751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2.0755548164270371E-5</v>
      </c>
      <c r="AL1248" s="17">
        <f t="shared" si="303"/>
        <v>2.368393916172917E-10</v>
      </c>
      <c r="AQ1248">
        <f t="shared" si="310"/>
        <v>2.368393916172917E-10</v>
      </c>
    </row>
    <row r="1249" spans="1:43" x14ac:dyDescent="0.2">
      <c r="A1249">
        <f>front!A1249</f>
        <v>762.33</v>
      </c>
      <c r="B1249" s="1">
        <f t="shared" si="309"/>
        <v>0.45000000000004547</v>
      </c>
      <c r="C1249">
        <f>front!D1249-front!B1249</f>
        <v>50213.13</v>
      </c>
      <c r="D1249" s="2">
        <f>front!E1249-front!C1249</f>
        <v>52898.2</v>
      </c>
      <c r="E1249" s="2">
        <f>IF(front!F1249-front!C1249&gt;0,front!F1249-front!C1249,0)</f>
        <v>52898.2</v>
      </c>
      <c r="F1249" s="2">
        <f>front!I1249-front!H1249</f>
        <v>8299.4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52719.671650473247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55689.573343957032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55689.573343957032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8290.2339470897823</v>
      </c>
      <c r="M1249" s="4"/>
      <c r="N1249" s="4"/>
      <c r="O1249" s="4">
        <f t="shared" si="304"/>
        <v>87866.119417455411</v>
      </c>
      <c r="P1249" s="4">
        <f t="shared" si="305"/>
        <v>11137.914668791405</v>
      </c>
      <c r="Q1249" s="4">
        <f t="shared" si="305"/>
        <v>11137.914668791405</v>
      </c>
      <c r="R1249" s="4">
        <f t="shared" si="306"/>
        <v>1381.7056578482971</v>
      </c>
      <c r="S1249" s="4"/>
      <c r="T1249" s="4"/>
      <c r="U1249" s="4">
        <f t="shared" si="307"/>
        <v>1</v>
      </c>
      <c r="V1249" s="4"/>
      <c r="W1249" s="4"/>
      <c r="X1249">
        <f>IF(front!E1249&gt;$X$2,O1249,P1249)</f>
        <v>87866.119417455411</v>
      </c>
      <c r="Y1249">
        <f t="shared" si="301"/>
        <v>87598.31098423856</v>
      </c>
      <c r="Z1249">
        <f>SUMPRODUCT($B$7:$B$456,Y$7:Y$456,EXP(constants!$B$32+constants!$A$32*ABS($A$7:$A$456-$A1249)))</f>
        <v>3.3562446523855424E-8</v>
      </c>
      <c r="AA1249">
        <f t="shared" si="302"/>
        <v>87598.310984205003</v>
      </c>
      <c r="AB1249">
        <f t="shared" si="308"/>
        <v>87594.153375185255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2.0767503283201335E-5</v>
      </c>
      <c r="AL1249" s="17">
        <f t="shared" si="303"/>
        <v>2.3708777906956294E-10</v>
      </c>
      <c r="AQ1249">
        <f t="shared" si="310"/>
        <v>2.3708777906956294E-10</v>
      </c>
    </row>
    <row r="1250" spans="1:43" x14ac:dyDescent="0.2">
      <c r="A1250">
        <f>front!A1250</f>
        <v>762.77</v>
      </c>
      <c r="B1250" s="1">
        <f t="shared" si="309"/>
        <v>0.43999999999994088</v>
      </c>
      <c r="C1250">
        <f>front!D1250-front!B1250</f>
        <v>50280.130000000005</v>
      </c>
      <c r="D1250" s="2">
        <f>front!E1250-front!C1250</f>
        <v>53417.3</v>
      </c>
      <c r="E1250" s="2">
        <f>IF(front!F1250-front!C1250&gt;0,front!F1250-front!C1250,0)</f>
        <v>53417.3</v>
      </c>
      <c r="F1250" s="2">
        <f>front!I1250-front!H1250</f>
        <v>8776.6999999999989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52793.716909011884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56264.456277705744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56264.456277705744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8769.1388125151225</v>
      </c>
      <c r="M1250" s="4"/>
      <c r="N1250" s="4"/>
      <c r="O1250" s="4">
        <f t="shared" si="304"/>
        <v>87989.528181686474</v>
      </c>
      <c r="P1250" s="4">
        <f t="shared" si="305"/>
        <v>11252.891255541148</v>
      </c>
      <c r="Q1250" s="4">
        <f t="shared" si="305"/>
        <v>11252.891255541148</v>
      </c>
      <c r="R1250" s="4">
        <f t="shared" si="306"/>
        <v>1461.5231354191872</v>
      </c>
      <c r="S1250" s="4"/>
      <c r="T1250" s="4"/>
      <c r="U1250" s="4">
        <f t="shared" si="307"/>
        <v>1</v>
      </c>
      <c r="V1250" s="4"/>
      <c r="W1250" s="4"/>
      <c r="X1250">
        <f>IF(front!E1250&gt;$X$2,O1250,P1250)</f>
        <v>87989.528181686474</v>
      </c>
      <c r="Y1250">
        <f t="shared" si="301"/>
        <v>87721.719748469623</v>
      </c>
      <c r="Z1250">
        <f>SUMPRODUCT($B$7:$B$456,Y$7:Y$456,EXP(constants!$B$32+constants!$A$32*ABS($A$7:$A$456-$A1250)))</f>
        <v>3.2732896419745899E-8</v>
      </c>
      <c r="AA1250">
        <f t="shared" si="302"/>
        <v>87721.719748436895</v>
      </c>
      <c r="AB1250">
        <f t="shared" si="308"/>
        <v>87717.562139417147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2.0779154049630859E-5</v>
      </c>
      <c r="AL1250" s="17">
        <f t="shared" si="303"/>
        <v>2.368870445419441E-10</v>
      </c>
      <c r="AQ1250">
        <f t="shared" si="310"/>
        <v>2.368870445419441E-10</v>
      </c>
    </row>
    <row r="1251" spans="1:43" x14ac:dyDescent="0.2">
      <c r="A1251">
        <f>front!A1251</f>
        <v>763.22</v>
      </c>
      <c r="B1251" s="1">
        <f t="shared" si="309"/>
        <v>0.45000000000004547</v>
      </c>
      <c r="C1251">
        <f>front!D1251-front!B1251</f>
        <v>50572.93</v>
      </c>
      <c r="D1251" s="2">
        <f>front!E1251-front!C1251</f>
        <v>52869.8</v>
      </c>
      <c r="E1251" s="2">
        <f>IF(front!F1251-front!C1251&gt;0,front!F1251-front!C1251,0)</f>
        <v>52869.8</v>
      </c>
      <c r="F1251" s="2">
        <f>front!I1251-front!H1251</f>
        <v>9843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53117.341547245938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55658.129971628114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55658.129971628114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9840.7585420704381</v>
      </c>
      <c r="M1251" s="4"/>
      <c r="N1251" s="4"/>
      <c r="O1251" s="4">
        <f t="shared" si="304"/>
        <v>88528.902578743218</v>
      </c>
      <c r="P1251" s="4">
        <f t="shared" si="305"/>
        <v>11131.625994325623</v>
      </c>
      <c r="Q1251" s="4">
        <f t="shared" si="305"/>
        <v>11131.625994325623</v>
      </c>
      <c r="R1251" s="4">
        <f t="shared" si="306"/>
        <v>1640.1264236784061</v>
      </c>
      <c r="S1251" s="4"/>
      <c r="T1251" s="4"/>
      <c r="U1251" s="4">
        <f t="shared" si="307"/>
        <v>1</v>
      </c>
      <c r="V1251" s="4"/>
      <c r="W1251" s="4"/>
      <c r="X1251">
        <f>IF(front!E1251&gt;$X$2,O1251,P1251)</f>
        <v>88528.902578743218</v>
      </c>
      <c r="Y1251">
        <f t="shared" si="301"/>
        <v>88261.094145526367</v>
      </c>
      <c r="Z1251">
        <f>SUMPRODUCT($B$7:$B$456,Y$7:Y$456,EXP(constants!$B$32+constants!$A$32*ABS($A$7:$A$456-$A1251)))</f>
        <v>3.1905696864410659E-8</v>
      </c>
      <c r="AA1251">
        <f t="shared" si="302"/>
        <v>88261.094145494455</v>
      </c>
      <c r="AB1251">
        <f t="shared" si="308"/>
        <v>88256.936536474706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2.0791030031439922E-5</v>
      </c>
      <c r="AL1251" s="17">
        <f t="shared" si="303"/>
        <v>2.3557389194952889E-10</v>
      </c>
      <c r="AQ1251">
        <f t="shared" si="310"/>
        <v>2.3557389194952889E-10</v>
      </c>
    </row>
    <row r="1252" spans="1:43" x14ac:dyDescent="0.2">
      <c r="A1252">
        <f>front!A1252</f>
        <v>763.66</v>
      </c>
      <c r="B1252" s="1">
        <f t="shared" si="309"/>
        <v>0.43999999999994088</v>
      </c>
      <c r="C1252">
        <f>front!D1252-front!B1252</f>
        <v>50895.26</v>
      </c>
      <c r="D1252" s="2">
        <f>front!E1252-front!C1252</f>
        <v>52244.2</v>
      </c>
      <c r="E1252" s="2">
        <f>IF(front!F1252-front!C1252&gt;0,front!F1252-front!C1252,0)</f>
        <v>52244.2</v>
      </c>
      <c r="F1252" s="2">
        <f>front!I1252-front!H1252</f>
        <v>10570.300000000001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53473.67168598705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54965.684929097137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54965.684929097137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10573.212747460489</v>
      </c>
      <c r="M1252" s="4"/>
      <c r="N1252" s="4"/>
      <c r="O1252" s="4">
        <f t="shared" si="304"/>
        <v>89122.78614331175</v>
      </c>
      <c r="P1252" s="4">
        <f t="shared" si="305"/>
        <v>10993.136985819428</v>
      </c>
      <c r="Q1252" s="4">
        <f t="shared" si="305"/>
        <v>10993.136985819428</v>
      </c>
      <c r="R1252" s="4">
        <f t="shared" si="306"/>
        <v>1762.2021245767482</v>
      </c>
      <c r="S1252" s="4"/>
      <c r="T1252" s="4"/>
      <c r="U1252" s="4">
        <f t="shared" si="307"/>
        <v>1</v>
      </c>
      <c r="V1252" s="4"/>
      <c r="W1252" s="4"/>
      <c r="X1252">
        <f>IF(front!E1252&gt;$X$2,O1252,P1252)</f>
        <v>89122.78614331175</v>
      </c>
      <c r="Y1252">
        <f t="shared" si="301"/>
        <v>88854.9777100949</v>
      </c>
      <c r="Z1252">
        <f>SUMPRODUCT($B$7:$B$456,Y$7:Y$456,EXP(constants!$B$32+constants!$A$32*ABS($A$7:$A$456-$A1252)))</f>
        <v>3.1117096005508822E-8</v>
      </c>
      <c r="AA1252">
        <f t="shared" si="302"/>
        <v>88854.977710063788</v>
      </c>
      <c r="AB1252">
        <f t="shared" si="308"/>
        <v>88850.820101044039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2.0802603394689643E-5</v>
      </c>
      <c r="AL1252" s="17">
        <f t="shared" si="303"/>
        <v>2.3412955976131957E-10</v>
      </c>
      <c r="AQ1252">
        <f t="shared" si="310"/>
        <v>2.3412955976131957E-10</v>
      </c>
    </row>
    <row r="1253" spans="1:43" x14ac:dyDescent="0.2">
      <c r="A1253">
        <f>front!A1253</f>
        <v>764.11</v>
      </c>
      <c r="B1253" s="1">
        <f t="shared" si="309"/>
        <v>0.45000000000004547</v>
      </c>
      <c r="C1253">
        <f>front!D1253-front!B1253</f>
        <v>51133.26</v>
      </c>
      <c r="D1253" s="2">
        <f>front!E1253-front!C1253</f>
        <v>52726</v>
      </c>
      <c r="E1253" s="2">
        <f>IF(front!F1253-front!C1253&gt;0,front!F1253-front!C1253,0)</f>
        <v>52726</v>
      </c>
      <c r="F1253" s="2">
        <f>front!I1253-front!H1253</f>
        <v>12789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53736.821310442574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55498.932662198196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55498.932662198196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12816.421210959777</v>
      </c>
      <c r="M1253" s="4"/>
      <c r="N1253" s="4"/>
      <c r="O1253" s="4">
        <f t="shared" si="304"/>
        <v>89561.368850737621</v>
      </c>
      <c r="P1253" s="4">
        <f t="shared" si="305"/>
        <v>11099.786532439639</v>
      </c>
      <c r="Q1253" s="4">
        <f t="shared" si="305"/>
        <v>11099.786532439639</v>
      </c>
      <c r="R1253" s="4">
        <f t="shared" si="306"/>
        <v>2136.0702018266297</v>
      </c>
      <c r="S1253" s="4"/>
      <c r="T1253" s="4"/>
      <c r="U1253" s="4">
        <f t="shared" si="307"/>
        <v>1</v>
      </c>
      <c r="V1253" s="4"/>
      <c r="W1253" s="4"/>
      <c r="X1253">
        <f>IF(front!E1253&gt;$X$2,O1253,P1253)</f>
        <v>89561.368850737621</v>
      </c>
      <c r="Y1253">
        <f t="shared" si="301"/>
        <v>89293.56041752077</v>
      </c>
      <c r="Z1253">
        <f>SUMPRODUCT($B$7:$B$456,Y$7:Y$456,EXP(constants!$B$32+constants!$A$32*ABS($A$7:$A$456-$A1253)))</f>
        <v>3.033072966477911E-8</v>
      </c>
      <c r="AA1253">
        <f t="shared" si="302"/>
        <v>89293.560417490444</v>
      </c>
      <c r="AB1253">
        <f t="shared" si="308"/>
        <v>89289.402808470695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2.0814400188000177E-5</v>
      </c>
      <c r="AL1253" s="17">
        <f t="shared" si="303"/>
        <v>2.3311165192411345E-10</v>
      </c>
      <c r="AQ1253">
        <f t="shared" si="310"/>
        <v>2.3311165192411345E-10</v>
      </c>
    </row>
    <row r="1254" spans="1:43" x14ac:dyDescent="0.2">
      <c r="A1254">
        <f>front!A1254</f>
        <v>764.55</v>
      </c>
      <c r="B1254" s="1">
        <f t="shared" si="309"/>
        <v>0.43999999999994088</v>
      </c>
      <c r="C1254">
        <f>front!D1254-front!B1254</f>
        <v>51315.53</v>
      </c>
      <c r="D1254" s="2">
        <f>front!E1254-front!C1254</f>
        <v>53268.800000000003</v>
      </c>
      <c r="E1254" s="2">
        <f>IF(front!F1254-front!C1254&gt;0,front!F1254-front!C1254,0)</f>
        <v>53268.800000000003</v>
      </c>
      <c r="F1254" s="2">
        <f>front!I1254-front!H1254</f>
        <v>13756.599999999999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53938.377929409537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56099.966640695966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56099.966640695966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13799.265953614849</v>
      </c>
      <c r="M1254" s="4"/>
      <c r="N1254" s="4"/>
      <c r="O1254" s="4">
        <f t="shared" si="304"/>
        <v>89897.296549015897</v>
      </c>
      <c r="P1254" s="4">
        <f t="shared" si="305"/>
        <v>11219.993328139193</v>
      </c>
      <c r="Q1254" s="4">
        <f t="shared" si="305"/>
        <v>11219.993328139193</v>
      </c>
      <c r="R1254" s="4">
        <f t="shared" si="306"/>
        <v>2299.8776589358081</v>
      </c>
      <c r="S1254" s="4"/>
      <c r="T1254" s="4"/>
      <c r="U1254" s="4">
        <f t="shared" si="307"/>
        <v>1</v>
      </c>
      <c r="V1254" s="4"/>
      <c r="W1254" s="4"/>
      <c r="X1254">
        <f>IF(front!E1254&gt;$X$2,O1254,P1254)</f>
        <v>89897.296549015897</v>
      </c>
      <c r="Y1254">
        <f t="shared" si="301"/>
        <v>89629.488115799046</v>
      </c>
      <c r="Z1254">
        <f>SUMPRODUCT($B$7:$B$456,Y$7:Y$456,EXP(constants!$B$32+constants!$A$32*ABS($A$7:$A$456-$A1254)))</f>
        <v>2.9581056665426923E-8</v>
      </c>
      <c r="AA1254">
        <f t="shared" si="302"/>
        <v>89629.488115769462</v>
      </c>
      <c r="AB1254">
        <f t="shared" si="308"/>
        <v>89625.330506749713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2.0825896096026969E-5</v>
      </c>
      <c r="AL1254" s="17">
        <f t="shared" si="303"/>
        <v>2.3236618462967412E-10</v>
      </c>
      <c r="AQ1254">
        <f t="shared" si="310"/>
        <v>2.3236618462967412E-10</v>
      </c>
    </row>
    <row r="1255" spans="1:43" x14ac:dyDescent="0.2">
      <c r="A1255">
        <f>front!A1255</f>
        <v>765</v>
      </c>
      <c r="B1255" s="1">
        <f t="shared" si="309"/>
        <v>0.45000000000004547</v>
      </c>
      <c r="C1255">
        <f>front!D1255-front!B1255</f>
        <v>51428.2</v>
      </c>
      <c r="D1255" s="2">
        <f>front!E1255-front!C1255</f>
        <v>52968.4</v>
      </c>
      <c r="E1255" s="2">
        <f>IF(front!F1255-front!C1255&gt;0,front!F1255-front!C1255,0)</f>
        <v>52968.4</v>
      </c>
      <c r="F1255" s="2">
        <f>front!I1255-front!H1255</f>
        <v>15067.099999999999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54062.981393119087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55767.299626201995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55767.299626201995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15135.148495545382</v>
      </c>
      <c r="M1255" s="4"/>
      <c r="N1255" s="4"/>
      <c r="O1255" s="4">
        <f t="shared" si="304"/>
        <v>90104.968988531822</v>
      </c>
      <c r="P1255" s="4">
        <f t="shared" si="305"/>
        <v>11153.459925240399</v>
      </c>
      <c r="Q1255" s="4">
        <f t="shared" si="305"/>
        <v>11153.459925240399</v>
      </c>
      <c r="R1255" s="4">
        <f t="shared" si="306"/>
        <v>2522.5247492575636</v>
      </c>
      <c r="S1255" s="4"/>
      <c r="T1255" s="4"/>
      <c r="U1255" s="4">
        <f t="shared" si="307"/>
        <v>1</v>
      </c>
      <c r="V1255" s="4"/>
      <c r="W1255" s="4"/>
      <c r="X1255">
        <f>IF(front!E1255&gt;$X$2,O1255,P1255)</f>
        <v>90104.968988531822</v>
      </c>
      <c r="Y1255">
        <f t="shared" si="301"/>
        <v>89837.160555314971</v>
      </c>
      <c r="Z1255">
        <f>SUMPRODUCT($B$7:$B$456,Y$7:Y$456,EXP(constants!$B$32+constants!$A$32*ABS($A$7:$A$456-$A1255)))</f>
        <v>2.8833507881286133E-8</v>
      </c>
      <c r="AA1255">
        <f t="shared" si="302"/>
        <v>89837.160555286144</v>
      </c>
      <c r="AB1255">
        <f t="shared" si="308"/>
        <v>89833.002946266395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2.0837613645740904E-5</v>
      </c>
      <c r="AL1255" s="17">
        <f t="shared" si="303"/>
        <v>2.3195944655445751E-10</v>
      </c>
      <c r="AQ1255">
        <f t="shared" si="310"/>
        <v>2.3195944655445751E-10</v>
      </c>
    </row>
    <row r="1256" spans="1:43" x14ac:dyDescent="0.2">
      <c r="A1256">
        <f>front!A1256</f>
        <v>765.44</v>
      </c>
      <c r="B1256" s="1">
        <f t="shared" si="309"/>
        <v>0.44000000000005457</v>
      </c>
      <c r="C1256">
        <f>front!D1256-front!B1256</f>
        <v>51253.46</v>
      </c>
      <c r="D1256" s="2">
        <f>front!E1256-front!C1256</f>
        <v>52499.6</v>
      </c>
      <c r="E1256" s="2">
        <f>IF(front!F1256-front!C1256&gt;0,front!F1256-front!C1256,0)</f>
        <v>52499.6</v>
      </c>
      <c r="F1256" s="2">
        <f>front!I1256-front!H1256</f>
        <v>13917.8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53869.737530310551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55248.331223185429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55248.331223185429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13963.29062095098</v>
      </c>
      <c r="M1256" s="4"/>
      <c r="N1256" s="4"/>
      <c r="O1256" s="4">
        <f t="shared" si="304"/>
        <v>89782.895883850913</v>
      </c>
      <c r="P1256" s="4">
        <f t="shared" si="305"/>
        <v>11049.666244637085</v>
      </c>
      <c r="Q1256" s="4">
        <f t="shared" si="305"/>
        <v>11049.666244637085</v>
      </c>
      <c r="R1256" s="4">
        <f t="shared" si="306"/>
        <v>2327.2151034918302</v>
      </c>
      <c r="S1256" s="4"/>
      <c r="T1256" s="4"/>
      <c r="U1256" s="4">
        <f t="shared" si="307"/>
        <v>1</v>
      </c>
      <c r="V1256" s="4"/>
      <c r="W1256" s="4"/>
      <c r="X1256">
        <f>IF(front!E1256&gt;$X$2,O1256,P1256)</f>
        <v>89782.895883850913</v>
      </c>
      <c r="Y1256">
        <f t="shared" si="301"/>
        <v>89515.087450634062</v>
      </c>
      <c r="Z1256">
        <f>SUMPRODUCT($B$7:$B$456,Y$7:Y$456,EXP(constants!$B$32+constants!$A$32*ABS($A$7:$A$456-$A1256)))</f>
        <v>2.8120841137883828E-8</v>
      </c>
      <c r="AA1256">
        <f t="shared" si="302"/>
        <v>89515.087450605948</v>
      </c>
      <c r="AB1256">
        <f t="shared" si="308"/>
        <v>89510.929841586199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2.0849032042843974E-5</v>
      </c>
      <c r="AL1256" s="17">
        <f t="shared" si="303"/>
        <v>2.3292163403666991E-10</v>
      </c>
      <c r="AQ1256">
        <f t="shared" si="310"/>
        <v>2.3292163403666991E-10</v>
      </c>
    </row>
    <row r="1257" spans="1:43" x14ac:dyDescent="0.2">
      <c r="A1257">
        <f>front!A1257</f>
        <v>765.89</v>
      </c>
      <c r="B1257" s="1">
        <f t="shared" si="309"/>
        <v>0.44999999999993179</v>
      </c>
      <c r="C1257">
        <f>front!D1257-front!B1257</f>
        <v>51067.07</v>
      </c>
      <c r="D1257" s="2">
        <f>front!E1257-front!C1257</f>
        <v>53136.1</v>
      </c>
      <c r="E1257" s="2">
        <f>IF(front!F1257-front!C1257&gt;0,front!F1257-front!C1257,0)</f>
        <v>53136.1</v>
      </c>
      <c r="F1257" s="2">
        <f>front!I1257-front!H1257</f>
        <v>10903.899999999998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53663.633125870554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55953.000404718288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55953.000404718288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10909.626113123546</v>
      </c>
      <c r="M1257" s="4"/>
      <c r="N1257" s="4"/>
      <c r="O1257" s="4">
        <f t="shared" si="304"/>
        <v>89439.388543117588</v>
      </c>
      <c r="P1257" s="4">
        <f t="shared" si="305"/>
        <v>11190.600080943657</v>
      </c>
      <c r="Q1257" s="4">
        <f t="shared" si="305"/>
        <v>11190.600080943657</v>
      </c>
      <c r="R1257" s="4">
        <f t="shared" si="306"/>
        <v>1818.2710188539243</v>
      </c>
      <c r="S1257" s="4"/>
      <c r="T1257" s="4"/>
      <c r="U1257" s="4">
        <f t="shared" si="307"/>
        <v>1</v>
      </c>
      <c r="V1257" s="4"/>
      <c r="W1257" s="4"/>
      <c r="X1257">
        <f>IF(front!E1257&gt;$X$2,O1257,P1257)</f>
        <v>89439.388543117588</v>
      </c>
      <c r="Y1257">
        <f t="shared" si="301"/>
        <v>89171.580109900737</v>
      </c>
      <c r="Z1257">
        <f>SUMPRODUCT($B$7:$B$456,Y$7:Y$456,EXP(constants!$B$32+constants!$A$32*ABS($A$7:$A$456-$A1257)))</f>
        <v>2.7410193751639316E-8</v>
      </c>
      <c r="AA1257">
        <f t="shared" si="302"/>
        <v>89171.580109873321</v>
      </c>
      <c r="AB1257">
        <f t="shared" si="308"/>
        <v>89167.422500853572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2.0860670290151129E-5</v>
      </c>
      <c r="AL1257" s="17">
        <f t="shared" si="303"/>
        <v>2.3394945939983221E-10</v>
      </c>
      <c r="AQ1257">
        <f t="shared" si="310"/>
        <v>2.3394945939983221E-10</v>
      </c>
    </row>
    <row r="1258" spans="1:43" x14ac:dyDescent="0.2">
      <c r="A1258">
        <f>front!A1258</f>
        <v>766.33</v>
      </c>
      <c r="B1258" s="1">
        <f t="shared" si="309"/>
        <v>0.44000000000005457</v>
      </c>
      <c r="C1258">
        <f>front!D1258-front!B1258</f>
        <v>50854.46</v>
      </c>
      <c r="D1258" s="2">
        <f>front!E1258-front!C1258</f>
        <v>53311.8</v>
      </c>
      <c r="E1258" s="2">
        <f>IF(front!F1258-front!C1258&gt;0,front!F1258-front!C1258,0)</f>
        <v>53311.8</v>
      </c>
      <c r="F1258" s="2">
        <f>front!I1258-front!H1258</f>
        <v>8891.6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53428.564152112303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56147.5938820222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56147.5938820222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8884.4933891418113</v>
      </c>
      <c r="M1258" s="4"/>
      <c r="N1258" s="4"/>
      <c r="O1258" s="4">
        <f t="shared" si="304"/>
        <v>89047.606920187172</v>
      </c>
      <c r="P1258" s="4">
        <f t="shared" si="305"/>
        <v>11229.51877640444</v>
      </c>
      <c r="Q1258" s="4">
        <f t="shared" si="305"/>
        <v>11229.51877640444</v>
      </c>
      <c r="R1258" s="4">
        <f t="shared" si="306"/>
        <v>1480.7488981903018</v>
      </c>
      <c r="S1258" s="4"/>
      <c r="T1258" s="4"/>
      <c r="U1258" s="4">
        <f t="shared" si="307"/>
        <v>1</v>
      </c>
      <c r="V1258" s="4"/>
      <c r="W1258" s="4"/>
      <c r="X1258">
        <f>IF(front!E1258&gt;$X$2,O1258,P1258)</f>
        <v>89047.606920187172</v>
      </c>
      <c r="Y1258">
        <f t="shared" si="301"/>
        <v>88779.798486970321</v>
      </c>
      <c r="Z1258">
        <f>SUMPRODUCT($B$7:$B$456,Y$7:Y$456,EXP(constants!$B$32+constants!$A$32*ABS($A$7:$A$456-$A1258)))</f>
        <v>2.6732706517084488E-8</v>
      </c>
      <c r="AA1258">
        <f t="shared" si="302"/>
        <v>88779.79848694359</v>
      </c>
      <c r="AB1258">
        <f t="shared" si="308"/>
        <v>88775.640877923841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2.087201111699115E-5</v>
      </c>
      <c r="AL1258" s="17">
        <f t="shared" si="303"/>
        <v>2.3510966421174515E-10</v>
      </c>
      <c r="AQ1258">
        <f t="shared" si="310"/>
        <v>2.3510966421174515E-10</v>
      </c>
    </row>
    <row r="1259" spans="1:43" x14ac:dyDescent="0.2">
      <c r="A1259">
        <f>front!A1259</f>
        <v>766.77</v>
      </c>
      <c r="B1259" s="1">
        <f t="shared" si="309"/>
        <v>0.43999999999994088</v>
      </c>
      <c r="C1259">
        <f>front!D1259-front!B1259</f>
        <v>50583.07</v>
      </c>
      <c r="D1259" s="2">
        <f>front!E1259-front!C1259</f>
        <v>53028.5</v>
      </c>
      <c r="E1259" s="2">
        <f>IF(front!F1259-front!C1259&gt;0,front!F1259-front!C1259,0)</f>
        <v>53028.5</v>
      </c>
      <c r="F1259" s="2">
        <f>front!I1259-front!H1259</f>
        <v>7486.8000000000011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53128.550076598905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55833.847197284631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55833.847197284631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7475.8697885344309</v>
      </c>
      <c r="M1259" s="4"/>
      <c r="N1259" s="4"/>
      <c r="O1259" s="4">
        <f t="shared" si="304"/>
        <v>88547.583460998168</v>
      </c>
      <c r="P1259" s="4">
        <f t="shared" si="305"/>
        <v>11166.769439456926</v>
      </c>
      <c r="Q1259" s="4">
        <f t="shared" si="305"/>
        <v>11166.769439456926</v>
      </c>
      <c r="R1259" s="4">
        <f t="shared" si="306"/>
        <v>1245.9782980890718</v>
      </c>
      <c r="S1259" s="4"/>
      <c r="T1259" s="4"/>
      <c r="U1259" s="4">
        <f t="shared" si="307"/>
        <v>1</v>
      </c>
      <c r="V1259" s="4"/>
      <c r="W1259" s="4"/>
      <c r="X1259">
        <f>IF(front!E1259&gt;$X$2,O1259,P1259)</f>
        <v>88547.583460998168</v>
      </c>
      <c r="Y1259">
        <f t="shared" si="301"/>
        <v>88279.775027781317</v>
      </c>
      <c r="Z1259">
        <f>SUMPRODUCT($B$7:$B$456,Y$7:Y$456,EXP(constants!$B$32+constants!$A$32*ABS($A$7:$A$456-$A1259)))</f>
        <v>2.607196447437867E-8</v>
      </c>
      <c r="AA1259">
        <f t="shared" si="302"/>
        <v>88279.77502775524</v>
      </c>
      <c r="AB1259">
        <f t="shared" si="308"/>
        <v>88275.617418735492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2.0883313571431543E-5</v>
      </c>
      <c r="AL1259" s="17">
        <f t="shared" si="303"/>
        <v>2.365694421866405E-10</v>
      </c>
      <c r="AQ1259">
        <f t="shared" si="310"/>
        <v>2.365694421866405E-10</v>
      </c>
    </row>
    <row r="1260" spans="1:43" x14ac:dyDescent="0.2">
      <c r="A1260">
        <f>front!A1260</f>
        <v>767.22</v>
      </c>
      <c r="B1260" s="1">
        <f t="shared" si="309"/>
        <v>0.45000000000004547</v>
      </c>
      <c r="C1260">
        <f>front!D1260-front!B1260</f>
        <v>50460.54</v>
      </c>
      <c r="D1260" s="2">
        <f>front!E1260-front!C1260</f>
        <v>52672.5</v>
      </c>
      <c r="E1260" s="2">
        <f>IF(front!F1260-front!C1260&gt;0,front!F1260-front!C1260,0)</f>
        <v>52672.5</v>
      </c>
      <c r="F1260" s="2">
        <f>front!I1260-front!H1260</f>
        <v>6605.9000000000015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52993.112788016333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55439.709342882255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55439.709342882255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6594.245656313783</v>
      </c>
      <c r="M1260" s="4"/>
      <c r="N1260" s="4"/>
      <c r="O1260" s="4">
        <f t="shared" si="304"/>
        <v>88321.854646693886</v>
      </c>
      <c r="P1260" s="4">
        <f t="shared" si="305"/>
        <v>11087.94186857645</v>
      </c>
      <c r="Q1260" s="4">
        <f t="shared" si="305"/>
        <v>11087.94186857645</v>
      </c>
      <c r="R1260" s="4">
        <f t="shared" si="306"/>
        <v>1099.0409427189638</v>
      </c>
      <c r="S1260" s="4"/>
      <c r="T1260" s="4"/>
      <c r="U1260" s="4">
        <f t="shared" si="307"/>
        <v>1</v>
      </c>
      <c r="V1260" s="4"/>
      <c r="W1260" s="4"/>
      <c r="X1260">
        <f>IF(front!E1260&gt;$X$2,O1260,P1260)</f>
        <v>88321.854646693886</v>
      </c>
      <c r="Y1260">
        <f t="shared" si="301"/>
        <v>88054.046213477035</v>
      </c>
      <c r="Z1260">
        <f>SUMPRODUCT($B$7:$B$456,Y$7:Y$456,EXP(constants!$B$32+constants!$A$32*ABS($A$7:$A$456-$A1260)))</f>
        <v>2.5413094659029466E-8</v>
      </c>
      <c r="AA1260">
        <f t="shared" si="302"/>
        <v>88054.046213451627</v>
      </c>
      <c r="AB1260">
        <f t="shared" si="308"/>
        <v>88049.888604431879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2.0894833192868096E-5</v>
      </c>
      <c r="AL1260" s="17">
        <f t="shared" si="303"/>
        <v>2.37306753296862E-10</v>
      </c>
      <c r="AQ1260">
        <f t="shared" si="310"/>
        <v>2.37306753296862E-10</v>
      </c>
    </row>
    <row r="1261" spans="1:43" x14ac:dyDescent="0.2">
      <c r="A1261">
        <f>front!A1261</f>
        <v>767.66</v>
      </c>
      <c r="B1261" s="1">
        <f t="shared" si="309"/>
        <v>0.43999999999994088</v>
      </c>
      <c r="C1261">
        <f>front!D1261-front!B1261</f>
        <v>50526.200000000004</v>
      </c>
      <c r="D1261" s="2">
        <f>front!E1261-front!C1261</f>
        <v>52655.1</v>
      </c>
      <c r="E1261" s="2">
        <f>IF(front!F1261-front!C1261&gt;0,front!F1261-front!C1261,0)</f>
        <v>52655.1</v>
      </c>
      <c r="F1261" s="2">
        <f>front!I1261-front!H1261</f>
        <v>7689.0999999999985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53065.688143403873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55420.448515726814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55420.448515726814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7678.5026927739455</v>
      </c>
      <c r="M1261" s="4"/>
      <c r="N1261" s="4"/>
      <c r="O1261" s="4">
        <f t="shared" si="304"/>
        <v>88442.813572339786</v>
      </c>
      <c r="P1261" s="4">
        <f t="shared" si="305"/>
        <v>11084.089703145362</v>
      </c>
      <c r="Q1261" s="4">
        <f t="shared" si="305"/>
        <v>11084.089703145362</v>
      </c>
      <c r="R1261" s="4">
        <f t="shared" si="306"/>
        <v>1279.7504487956576</v>
      </c>
      <c r="S1261" s="4"/>
      <c r="T1261" s="4"/>
      <c r="U1261" s="4">
        <f t="shared" si="307"/>
        <v>1</v>
      </c>
      <c r="V1261" s="4"/>
      <c r="W1261" s="4"/>
      <c r="X1261">
        <f>IF(front!E1261&gt;$X$2,O1261,P1261)</f>
        <v>88442.813572339786</v>
      </c>
      <c r="Y1261">
        <f t="shared" si="301"/>
        <v>88175.005139122935</v>
      </c>
      <c r="Z1261">
        <f>SUMPRODUCT($B$7:$B$456,Y$7:Y$456,EXP(constants!$B$32+constants!$A$32*ABS($A$7:$A$456-$A1261)))</f>
        <v>2.4784968955941667E-8</v>
      </c>
      <c r="AA1261">
        <f t="shared" si="302"/>
        <v>88175.005139098153</v>
      </c>
      <c r="AB1261">
        <f t="shared" si="308"/>
        <v>88170.847530078405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2.0906057981520382E-5</v>
      </c>
      <c r="AL1261" s="17">
        <f t="shared" si="303"/>
        <v>2.3710850657739836E-10</v>
      </c>
      <c r="AQ1261">
        <f t="shared" si="310"/>
        <v>2.3710850657739836E-10</v>
      </c>
    </row>
    <row r="1262" spans="1:43" x14ac:dyDescent="0.2">
      <c r="A1262">
        <f>front!A1262</f>
        <v>768.11</v>
      </c>
      <c r="B1262" s="1">
        <f t="shared" si="309"/>
        <v>0.45000000000004547</v>
      </c>
      <c r="C1262">
        <f>front!D1262-front!B1262</f>
        <v>50732.200000000004</v>
      </c>
      <c r="D1262" s="2">
        <f>front!E1262-front!C1262</f>
        <v>52481.9</v>
      </c>
      <c r="E1262" s="2">
        <f>IF(front!F1262-front!C1262&gt;0,front!F1262-front!C1262,0)</f>
        <v>52481.9</v>
      </c>
      <c r="F1262" s="2">
        <f>front!I1262-front!H1262</f>
        <v>8951.4000000000015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53293.403018326593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55228.741134558964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55228.741134558964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8944.5408243375823</v>
      </c>
      <c r="M1262" s="4"/>
      <c r="N1262" s="4"/>
      <c r="O1262" s="4">
        <f t="shared" si="304"/>
        <v>88822.338363877658</v>
      </c>
      <c r="P1262" s="4">
        <f t="shared" si="305"/>
        <v>11045.748226911792</v>
      </c>
      <c r="Q1262" s="4">
        <f t="shared" si="305"/>
        <v>11045.748226911792</v>
      </c>
      <c r="R1262" s="4">
        <f t="shared" si="306"/>
        <v>1490.7568040562639</v>
      </c>
      <c r="S1262" s="4"/>
      <c r="T1262" s="4"/>
      <c r="U1262" s="4">
        <f t="shared" si="307"/>
        <v>1</v>
      </c>
      <c r="V1262" s="4"/>
      <c r="W1262" s="4"/>
      <c r="X1262">
        <f>IF(front!E1262&gt;$X$2,O1262,P1262)</f>
        <v>88822.338363877658</v>
      </c>
      <c r="Y1262">
        <f t="shared" si="301"/>
        <v>88554.529930660807</v>
      </c>
      <c r="Z1262">
        <f>SUMPRODUCT($B$7:$B$456,Y$7:Y$456,EXP(constants!$B$32+constants!$A$32*ABS($A$7:$A$456-$A1262)))</f>
        <v>2.415862306108269E-8</v>
      </c>
      <c r="AA1262">
        <f t="shared" si="302"/>
        <v>88554.529930636651</v>
      </c>
      <c r="AB1262">
        <f t="shared" si="308"/>
        <v>88550.372321616902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2.0917498137469421E-5</v>
      </c>
      <c r="AL1262" s="17">
        <f t="shared" si="303"/>
        <v>2.3622145891715293E-10</v>
      </c>
      <c r="AQ1262">
        <f t="shared" si="310"/>
        <v>2.3622145891715293E-10</v>
      </c>
    </row>
    <row r="1263" spans="1:43" x14ac:dyDescent="0.2">
      <c r="A1263">
        <f>front!A1263</f>
        <v>768.55</v>
      </c>
      <c r="B1263" s="1">
        <f t="shared" si="309"/>
        <v>0.43999999999994088</v>
      </c>
      <c r="C1263">
        <f>front!D1263-front!B1263</f>
        <v>51091.4</v>
      </c>
      <c r="D1263" s="2">
        <f>front!E1263-front!C1263</f>
        <v>52290</v>
      </c>
      <c r="E1263" s="2">
        <f>IF(front!F1263-front!C1263&gt;0,front!F1263-front!C1263,0)</f>
        <v>52290</v>
      </c>
      <c r="F1263" s="2">
        <f>front!I1263-front!H1263</f>
        <v>10890.099999999999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53690.535160538791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55016.366801047516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55016.366801047516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10895.703931587392</v>
      </c>
      <c r="M1263" s="4"/>
      <c r="N1263" s="4"/>
      <c r="O1263" s="4">
        <f t="shared" si="304"/>
        <v>89484.22526756466</v>
      </c>
      <c r="P1263" s="4">
        <f t="shared" si="305"/>
        <v>11003.273360209503</v>
      </c>
      <c r="Q1263" s="4">
        <f t="shared" si="305"/>
        <v>11003.273360209503</v>
      </c>
      <c r="R1263" s="4">
        <f t="shared" si="306"/>
        <v>1815.9506552645655</v>
      </c>
      <c r="S1263" s="4"/>
      <c r="T1263" s="4"/>
      <c r="U1263" s="4">
        <f t="shared" si="307"/>
        <v>1</v>
      </c>
      <c r="V1263" s="4"/>
      <c r="W1263" s="4"/>
      <c r="X1263">
        <f>IF(front!E1263&gt;$X$2,O1263,P1263)</f>
        <v>89484.22526756466</v>
      </c>
      <c r="Y1263">
        <f t="shared" si="301"/>
        <v>89216.416834347809</v>
      </c>
      <c r="Z1263">
        <f>SUMPRODUCT($B$7:$B$456,Y$7:Y$456,EXP(constants!$B$32+constants!$A$32*ABS($A$7:$A$456-$A1263)))</f>
        <v>2.3561503650815032E-8</v>
      </c>
      <c r="AA1263">
        <f t="shared" si="302"/>
        <v>89216.416834324249</v>
      </c>
      <c r="AB1263">
        <f t="shared" si="308"/>
        <v>89212.2592253045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2.0928645191825513E-5</v>
      </c>
      <c r="AL1263" s="17">
        <f t="shared" si="303"/>
        <v>2.3459382570920516E-10</v>
      </c>
      <c r="AQ1263">
        <f t="shared" si="310"/>
        <v>2.3459382570920516E-10</v>
      </c>
    </row>
    <row r="1264" spans="1:43" x14ac:dyDescent="0.2">
      <c r="A1264">
        <f>front!A1264</f>
        <v>769</v>
      </c>
      <c r="B1264" s="1">
        <f t="shared" si="309"/>
        <v>0.45000000000004547</v>
      </c>
      <c r="C1264">
        <f>front!D1264-front!B1264</f>
        <v>51477.8</v>
      </c>
      <c r="D1264" s="2">
        <f>front!E1264-front!C1264</f>
        <v>52833.9</v>
      </c>
      <c r="E1264" s="2">
        <f>IF(front!F1264-front!C1264&gt;0,front!F1264-front!C1264,0)</f>
        <v>52833.9</v>
      </c>
      <c r="F1264" s="2">
        <f>front!I1264-front!H1264</f>
        <v>10954.3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54117.837598948849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55618.384066547231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55618.384066547231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10960.476645883862</v>
      </c>
      <c r="M1264" s="4"/>
      <c r="N1264" s="4"/>
      <c r="O1264" s="4">
        <f t="shared" si="304"/>
        <v>90196.395998248088</v>
      </c>
      <c r="P1264" s="4">
        <f t="shared" si="305"/>
        <v>11123.676813309447</v>
      </c>
      <c r="Q1264" s="4">
        <f t="shared" si="305"/>
        <v>11123.676813309447</v>
      </c>
      <c r="R1264" s="4">
        <f t="shared" si="306"/>
        <v>1826.7461076473103</v>
      </c>
      <c r="S1264" s="4"/>
      <c r="T1264" s="4"/>
      <c r="U1264" s="4">
        <f t="shared" si="307"/>
        <v>1</v>
      </c>
      <c r="V1264" s="4"/>
      <c r="W1264" s="4"/>
      <c r="X1264">
        <f>IF(front!E1264&gt;$X$2,O1264,P1264)</f>
        <v>90196.395998248088</v>
      </c>
      <c r="Y1264">
        <f t="shared" si="301"/>
        <v>89928.587565031237</v>
      </c>
      <c r="Z1264">
        <f>SUMPRODUCT($B$7:$B$456,Y$7:Y$456,EXP(constants!$B$32+constants!$A$32*ABS($A$7:$A$456-$A1264)))</f>
        <v>2.2966076191751964E-8</v>
      </c>
      <c r="AA1264">
        <f t="shared" si="302"/>
        <v>89928.587565008274</v>
      </c>
      <c r="AB1264">
        <f t="shared" si="308"/>
        <v>89924.429955988526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2.0940005810343112E-5</v>
      </c>
      <c r="AL1264" s="17">
        <f t="shared" si="303"/>
        <v>2.328622580158887E-10</v>
      </c>
      <c r="AQ1264">
        <f t="shared" si="310"/>
        <v>2.328622580158887E-10</v>
      </c>
    </row>
    <row r="1265" spans="1:43" x14ac:dyDescent="0.2">
      <c r="A1265">
        <f>front!A1265</f>
        <v>769.44</v>
      </c>
      <c r="B1265" s="1">
        <f t="shared" si="309"/>
        <v>0.44000000000005457</v>
      </c>
      <c r="C1265">
        <f>front!D1265-front!B1265</f>
        <v>51860</v>
      </c>
      <c r="D1265" s="2">
        <f>front!E1265-front!C1265</f>
        <v>51504.1</v>
      </c>
      <c r="E1265" s="2">
        <f>IF(front!F1265-front!C1265&gt;0,front!F1265-front!C1265,0)</f>
        <v>51504.1</v>
      </c>
      <c r="F1265" s="2">
        <f>front!I1265-front!H1265</f>
        <v>10283.700000000001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54540.59933834464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54146.925363162183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54146.925363162183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10284.424833237676</v>
      </c>
      <c r="M1265" s="4"/>
      <c r="N1265" s="4"/>
      <c r="O1265" s="4">
        <f t="shared" si="304"/>
        <v>90900.998897241065</v>
      </c>
      <c r="P1265" s="4">
        <f t="shared" si="305"/>
        <v>10829.385072632436</v>
      </c>
      <c r="Q1265" s="4">
        <f t="shared" si="305"/>
        <v>10829.385072632436</v>
      </c>
      <c r="R1265" s="4">
        <f t="shared" si="306"/>
        <v>1714.0708055396126</v>
      </c>
      <c r="S1265" s="4"/>
      <c r="T1265" s="4"/>
      <c r="U1265" s="4">
        <f t="shared" si="307"/>
        <v>1</v>
      </c>
      <c r="V1265" s="4"/>
      <c r="W1265" s="4"/>
      <c r="X1265">
        <f>IF(front!E1265&gt;$X$2,O1265,P1265)</f>
        <v>90900.998897241065</v>
      </c>
      <c r="Y1265">
        <f t="shared" si="301"/>
        <v>90633.190464024214</v>
      </c>
      <c r="Z1265">
        <f>SUMPRODUCT($B$7:$B$456,Y$7:Y$456,EXP(constants!$B$32+constants!$A$32*ABS($A$7:$A$456-$A1265)))</f>
        <v>2.2398432504563715E-8</v>
      </c>
      <c r="AA1265">
        <f t="shared" si="302"/>
        <v>90633.190464001818</v>
      </c>
      <c r="AB1265">
        <f t="shared" si="308"/>
        <v>90629.03285498207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2.0951075058206313E-5</v>
      </c>
      <c r="AL1265" s="17">
        <f t="shared" si="303"/>
        <v>2.311739891534613E-10</v>
      </c>
      <c r="AQ1265">
        <f t="shared" si="310"/>
        <v>2.311739891534613E-10</v>
      </c>
    </row>
    <row r="1266" spans="1:43" x14ac:dyDescent="0.2">
      <c r="A1266">
        <f>front!A1266</f>
        <v>769.89</v>
      </c>
      <c r="B1266" s="1">
        <f t="shared" si="309"/>
        <v>0.44999999999993179</v>
      </c>
      <c r="C1266">
        <f>front!D1266-front!B1266</f>
        <v>52004.800000000003</v>
      </c>
      <c r="D1266" s="2">
        <f>front!E1266-front!C1266</f>
        <v>53185</v>
      </c>
      <c r="E1266" s="2">
        <f>IF(front!F1266-front!C1266&gt;0,front!F1266-front!C1266,0)</f>
        <v>53185</v>
      </c>
      <c r="F1266" s="2">
        <f>front!I1266-front!H1266</f>
        <v>9368.0999999999985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54700.794931256722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56007.155158917616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56007.155158917616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9363.1774749884644</v>
      </c>
      <c r="M1266" s="4"/>
      <c r="N1266" s="4"/>
      <c r="O1266" s="4">
        <f t="shared" si="304"/>
        <v>91167.991552094536</v>
      </c>
      <c r="P1266" s="4">
        <f t="shared" si="305"/>
        <v>11201.431031783522</v>
      </c>
      <c r="Q1266" s="4">
        <f t="shared" si="305"/>
        <v>11201.431031783522</v>
      </c>
      <c r="R1266" s="4">
        <f t="shared" si="306"/>
        <v>1560.5295791647441</v>
      </c>
      <c r="S1266" s="4"/>
      <c r="T1266" s="4"/>
      <c r="U1266" s="4">
        <f t="shared" si="307"/>
        <v>1</v>
      </c>
      <c r="V1266" s="4"/>
      <c r="W1266" s="4"/>
      <c r="X1266">
        <f>IF(front!E1266&gt;$X$2,O1266,P1266)</f>
        <v>91167.991552094536</v>
      </c>
      <c r="Y1266">
        <f t="shared" si="301"/>
        <v>90900.183118877685</v>
      </c>
      <c r="Z1266">
        <f>SUMPRODUCT($B$7:$B$456,Y$7:Y$456,EXP(constants!$B$32+constants!$A$32*ABS($A$7:$A$456-$A1266)))</f>
        <v>2.1832397248459685E-8</v>
      </c>
      <c r="AA1266">
        <f t="shared" si="302"/>
        <v>90900.183118855857</v>
      </c>
      <c r="AB1266">
        <f t="shared" si="308"/>
        <v>90896.025509836109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2.0962356063577264E-5</v>
      </c>
      <c r="AL1266" s="17">
        <f t="shared" si="303"/>
        <v>2.3061906113055373E-10</v>
      </c>
      <c r="AQ1266">
        <f t="shared" si="310"/>
        <v>2.3061906113055373E-10</v>
      </c>
    </row>
    <row r="1267" spans="1:43" x14ac:dyDescent="0.2">
      <c r="A1267">
        <f>front!A1267</f>
        <v>770.33</v>
      </c>
      <c r="B1267" s="1">
        <f t="shared" si="309"/>
        <v>0.44000000000005457</v>
      </c>
      <c r="C1267">
        <f>front!D1267-front!B1267</f>
        <v>52100.07</v>
      </c>
      <c r="D1267" s="2">
        <f>front!E1267-front!C1267</f>
        <v>52819.9</v>
      </c>
      <c r="E1267" s="2">
        <f>IF(front!F1267-front!C1267&gt;0,front!F1267-front!C1267,0)</f>
        <v>52819.9</v>
      </c>
      <c r="F1267" s="2">
        <f>front!I1267-front!H1267</f>
        <v>10017.4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54806.203239747083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55602.884622896076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55602.884622896076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10016.275908715432</v>
      </c>
      <c r="M1267" s="4"/>
      <c r="N1267" s="4"/>
      <c r="O1267" s="4">
        <f t="shared" si="304"/>
        <v>91343.672066245141</v>
      </c>
      <c r="P1267" s="4">
        <f t="shared" si="305"/>
        <v>11120.576924579214</v>
      </c>
      <c r="Q1267" s="4">
        <f t="shared" si="305"/>
        <v>11120.576924579214</v>
      </c>
      <c r="R1267" s="4">
        <f t="shared" si="306"/>
        <v>1669.3793181192389</v>
      </c>
      <c r="S1267" s="4"/>
      <c r="T1267" s="4"/>
      <c r="U1267" s="4">
        <f t="shared" si="307"/>
        <v>1</v>
      </c>
      <c r="V1267" s="4"/>
      <c r="W1267" s="4"/>
      <c r="X1267">
        <f>IF(front!E1267&gt;$X$2,O1267,P1267)</f>
        <v>91343.672066245141</v>
      </c>
      <c r="Y1267">
        <f t="shared" si="301"/>
        <v>91075.86363302829</v>
      </c>
      <c r="Z1267">
        <f>SUMPRODUCT($B$7:$B$456,Y$7:Y$456,EXP(constants!$B$32+constants!$A$32*ABS($A$7:$A$456-$A1267)))</f>
        <v>2.129277426842598E-8</v>
      </c>
      <c r="AA1267">
        <f t="shared" si="302"/>
        <v>91075.863633007</v>
      </c>
      <c r="AB1267">
        <f t="shared" si="308"/>
        <v>91071.706023987252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2.0973347429073108E-5</v>
      </c>
      <c r="AL1267" s="17">
        <f t="shared" si="303"/>
        <v>2.3029487801127791E-10</v>
      </c>
      <c r="AQ1267">
        <f t="shared" si="310"/>
        <v>2.3029487801127791E-10</v>
      </c>
    </row>
    <row r="1268" spans="1:43" x14ac:dyDescent="0.2">
      <c r="A1268">
        <f>front!A1268</f>
        <v>770.78</v>
      </c>
      <c r="B1268" s="1">
        <f t="shared" si="309"/>
        <v>0.44999999999993179</v>
      </c>
      <c r="C1268">
        <f>front!D1268-front!B1268</f>
        <v>51957.13</v>
      </c>
      <c r="D1268" s="2">
        <f>front!E1268-front!C1268</f>
        <v>53091.8</v>
      </c>
      <c r="E1268" s="2">
        <f>IF(front!F1268-front!C1268&gt;0,front!F1268-front!C1268,0)</f>
        <v>53091.8</v>
      </c>
      <c r="F1268" s="2">
        <f>front!I1268-front!H1268</f>
        <v>11465.400000000001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54648.054724766465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55903.942286232472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55903.942286232472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11476.533747653451</v>
      </c>
      <c r="M1268" s="4"/>
      <c r="N1268" s="4"/>
      <c r="O1268" s="4">
        <f t="shared" si="304"/>
        <v>91080.091207944104</v>
      </c>
      <c r="P1268" s="4">
        <f t="shared" si="305"/>
        <v>11180.788457246494</v>
      </c>
      <c r="Q1268" s="4">
        <f t="shared" si="305"/>
        <v>11180.788457246494</v>
      </c>
      <c r="R1268" s="4">
        <f t="shared" si="306"/>
        <v>1912.7556246089084</v>
      </c>
      <c r="S1268" s="4"/>
      <c r="T1268" s="4"/>
      <c r="U1268" s="4">
        <f t="shared" si="307"/>
        <v>1</v>
      </c>
      <c r="V1268" s="4"/>
      <c r="W1268" s="4"/>
      <c r="X1268">
        <f>IF(front!E1268&gt;$X$2,O1268,P1268)</f>
        <v>91080.091207944104</v>
      </c>
      <c r="Y1268">
        <f t="shared" si="301"/>
        <v>90812.282774727253</v>
      </c>
      <c r="Z1268">
        <f>SUMPRODUCT($B$7:$B$456,Y$7:Y$456,EXP(constants!$B$32+constants!$A$32*ABS($A$7:$A$456-$A1268)))</f>
        <v>2.0754680322176056E-8</v>
      </c>
      <c r="AA1268">
        <f t="shared" si="302"/>
        <v>90812.282774706502</v>
      </c>
      <c r="AB1268">
        <f t="shared" si="308"/>
        <v>90808.125165686753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2.098454874180146E-5</v>
      </c>
      <c r="AL1268" s="17">
        <f t="shared" si="303"/>
        <v>2.3108668638971962E-10</v>
      </c>
      <c r="AQ1268">
        <f t="shared" si="310"/>
        <v>2.3108668638971962E-10</v>
      </c>
    </row>
    <row r="1269" spans="1:43" x14ac:dyDescent="0.2">
      <c r="A1269">
        <f>front!A1269</f>
        <v>771.22</v>
      </c>
      <c r="B1269" s="1">
        <f t="shared" si="309"/>
        <v>0.44000000000005457</v>
      </c>
      <c r="C1269">
        <f>front!D1269-front!B1269</f>
        <v>51854.34</v>
      </c>
      <c r="D1269" s="2">
        <f>front!E1269-front!C1269</f>
        <v>53255.4</v>
      </c>
      <c r="E1269" s="2">
        <f>IF(front!F1269-front!C1269&gt;0,front!F1269-front!C1269,0)</f>
        <v>53255.4</v>
      </c>
      <c r="F1269" s="2">
        <f>front!I1269-front!H1269</f>
        <v>11553.7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54534.33787444199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56085.125112369889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56085.125112369889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11565.763088770522</v>
      </c>
      <c r="M1269" s="4"/>
      <c r="N1269" s="4"/>
      <c r="O1269" s="4">
        <f t="shared" si="304"/>
        <v>90890.563124069988</v>
      </c>
      <c r="P1269" s="4">
        <f t="shared" si="305"/>
        <v>11217.025022473978</v>
      </c>
      <c r="Q1269" s="4">
        <f t="shared" si="305"/>
        <v>11217.025022473978</v>
      </c>
      <c r="R1269" s="4">
        <f t="shared" si="306"/>
        <v>1927.6271814617537</v>
      </c>
      <c r="S1269" s="4"/>
      <c r="T1269" s="4"/>
      <c r="U1269" s="4">
        <f t="shared" si="307"/>
        <v>1</v>
      </c>
      <c r="V1269" s="4"/>
      <c r="W1269" s="4"/>
      <c r="X1269">
        <f>IF(front!E1269&gt;$X$2,O1269,P1269)</f>
        <v>90890.563124069988</v>
      </c>
      <c r="Y1269">
        <f t="shared" ref="Y1269:Y1332" si="311">X1269-$U$4</f>
        <v>90622.754690853137</v>
      </c>
      <c r="Z1269">
        <f>SUMPRODUCT($B$7:$B$456,Y$7:Y$456,EXP(constants!$B$32+constants!$A$32*ABS($A$7:$A$456-$A1269)))</f>
        <v>2.0241694857609621E-8</v>
      </c>
      <c r="AA1269">
        <f t="shared" si="302"/>
        <v>90622.754690832895</v>
      </c>
      <c r="AB1269">
        <f t="shared" si="308"/>
        <v>90618.597081813146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2.0995462145353817E-5</v>
      </c>
      <c r="AL1269" s="17">
        <f t="shared" si="303"/>
        <v>2.3169043465105174E-10</v>
      </c>
      <c r="AQ1269">
        <f t="shared" si="310"/>
        <v>2.3169043465105174E-10</v>
      </c>
    </row>
    <row r="1270" spans="1:43" x14ac:dyDescent="0.2">
      <c r="A1270">
        <f>front!A1270</f>
        <v>771.67</v>
      </c>
      <c r="B1270" s="1">
        <f t="shared" si="309"/>
        <v>0.44999999999993179</v>
      </c>
      <c r="C1270">
        <f>front!D1270-front!B1270</f>
        <v>51627.46</v>
      </c>
      <c r="D1270" s="2">
        <f>front!E1270-front!C1270</f>
        <v>52389.599999999999</v>
      </c>
      <c r="E1270" s="2">
        <f>IF(front!F1270-front!C1270&gt;0,front!F1270-front!C1270,0)</f>
        <v>52389.599999999999</v>
      </c>
      <c r="F1270" s="2">
        <f>front!I1270-front!H1270</f>
        <v>10385.400000000001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54283.36792610227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55126.589408718588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55126.589408718588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10386.877401885531</v>
      </c>
      <c r="M1270" s="4"/>
      <c r="N1270" s="4"/>
      <c r="O1270" s="4">
        <f t="shared" si="304"/>
        <v>90472.279876837129</v>
      </c>
      <c r="P1270" s="4">
        <f t="shared" si="305"/>
        <v>11025.317881743716</v>
      </c>
      <c r="Q1270" s="4">
        <f t="shared" si="305"/>
        <v>11025.317881743716</v>
      </c>
      <c r="R1270" s="4">
        <f t="shared" si="306"/>
        <v>1731.1462336475886</v>
      </c>
      <c r="S1270" s="4"/>
      <c r="T1270" s="4"/>
      <c r="U1270" s="4">
        <f t="shared" si="307"/>
        <v>1</v>
      </c>
      <c r="V1270" s="4"/>
      <c r="W1270" s="4"/>
      <c r="X1270">
        <f>IF(front!E1270&gt;$X$2,O1270,P1270)</f>
        <v>90472.279876837129</v>
      </c>
      <c r="Y1270">
        <f t="shared" si="311"/>
        <v>90204.471443620278</v>
      </c>
      <c r="Z1270">
        <f>SUMPRODUCT($B$7:$B$456,Y$7:Y$456,EXP(constants!$B$32+constants!$A$32*ABS($A$7:$A$456-$A1270)))</f>
        <v>1.9730162948831111E-8</v>
      </c>
      <c r="AA1270">
        <f t="shared" si="302"/>
        <v>90204.471443600545</v>
      </c>
      <c r="AB1270">
        <f t="shared" si="308"/>
        <v>90200.313834580797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2.1006583682174914E-5</v>
      </c>
      <c r="AL1270" s="17">
        <f t="shared" si="303"/>
        <v>2.3288814405567466E-10</v>
      </c>
      <c r="AQ1270">
        <f t="shared" si="310"/>
        <v>2.3288814405567466E-10</v>
      </c>
    </row>
    <row r="1271" spans="1:43" x14ac:dyDescent="0.2">
      <c r="A1271">
        <f>front!A1271</f>
        <v>772.11</v>
      </c>
      <c r="B1271" s="1">
        <f t="shared" si="309"/>
        <v>0.44000000000005457</v>
      </c>
      <c r="C1271">
        <f>front!D1271-front!B1271</f>
        <v>51478.74</v>
      </c>
      <c r="D1271" s="2">
        <f>front!E1271-front!C1271</f>
        <v>52584.800000000003</v>
      </c>
      <c r="E1271" s="2">
        <f>IF(front!F1271-front!C1271&gt;0,front!F1271-front!C1271,0)</f>
        <v>52584.800000000003</v>
      </c>
      <c r="F1271" s="2">
        <f>front!I1271-front!H1271</f>
        <v>8833.4000000000015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54118.877229249039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55342.633242649295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55342.633242649295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8826.0597275538094</v>
      </c>
      <c r="M1271" s="4"/>
      <c r="N1271" s="4"/>
      <c r="O1271" s="4">
        <f t="shared" si="304"/>
        <v>90198.128715415063</v>
      </c>
      <c r="P1271" s="4">
        <f t="shared" si="305"/>
        <v>11068.526648529858</v>
      </c>
      <c r="Q1271" s="4">
        <f t="shared" si="305"/>
        <v>11068.526648529858</v>
      </c>
      <c r="R1271" s="4">
        <f t="shared" si="306"/>
        <v>1471.0099545923015</v>
      </c>
      <c r="S1271" s="4"/>
      <c r="T1271" s="4"/>
      <c r="U1271" s="4">
        <f t="shared" si="307"/>
        <v>1</v>
      </c>
      <c r="V1271" s="4"/>
      <c r="W1271" s="4"/>
      <c r="X1271">
        <f>IF(front!E1271&gt;$X$2,O1271,P1271)</f>
        <v>90198.128715415063</v>
      </c>
      <c r="Y1271">
        <f t="shared" si="311"/>
        <v>89930.320282198212</v>
      </c>
      <c r="Z1271">
        <f>SUMPRODUCT($B$7:$B$456,Y$7:Y$456,EXP(constants!$B$32+constants!$A$32*ABS($A$7:$A$456-$A1271)))</f>
        <v>1.9242500086808481E-8</v>
      </c>
      <c r="AA1271">
        <f t="shared" si="302"/>
        <v>89930.320282178975</v>
      </c>
      <c r="AB1271">
        <f t="shared" si="308"/>
        <v>89926.162673159226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2.1017419040527445E-5</v>
      </c>
      <c r="AL1271" s="17">
        <f t="shared" si="303"/>
        <v>2.3371862443320553E-10</v>
      </c>
      <c r="AQ1271">
        <f t="shared" si="310"/>
        <v>2.3371862443320553E-10</v>
      </c>
    </row>
    <row r="1272" spans="1:43" x14ac:dyDescent="0.2">
      <c r="A1272">
        <f>front!A1272</f>
        <v>772.56</v>
      </c>
      <c r="B1272" s="1">
        <f t="shared" si="309"/>
        <v>0.44999999999993179</v>
      </c>
      <c r="C1272">
        <f>front!D1272-front!B1272</f>
        <v>51380.73</v>
      </c>
      <c r="D1272" s="2">
        <f>front!E1272-front!C1272</f>
        <v>52520.6</v>
      </c>
      <c r="E1272" s="2">
        <f>IF(front!F1272-front!C1272&gt;0,front!F1272-front!C1272,0)</f>
        <v>52520.6</v>
      </c>
      <c r="F1272" s="2">
        <f>front!I1272-front!H1272</f>
        <v>7974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54010.482522185157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55271.57406631278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55271.57406631278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7963.9883800098996</v>
      </c>
      <c r="M1272" s="4"/>
      <c r="N1272" s="4"/>
      <c r="O1272" s="4">
        <f t="shared" si="304"/>
        <v>90017.470870308593</v>
      </c>
      <c r="P1272" s="4">
        <f t="shared" si="305"/>
        <v>11054.314813262556</v>
      </c>
      <c r="Q1272" s="4">
        <f t="shared" si="305"/>
        <v>11054.314813262556</v>
      </c>
      <c r="R1272" s="4">
        <f t="shared" si="306"/>
        <v>1327.3313966683165</v>
      </c>
      <c r="S1272" s="4"/>
      <c r="T1272" s="4"/>
      <c r="U1272" s="4">
        <f t="shared" si="307"/>
        <v>1</v>
      </c>
      <c r="V1272" s="4"/>
      <c r="W1272" s="4"/>
      <c r="X1272">
        <f>IF(front!E1272&gt;$X$2,O1272,P1272)</f>
        <v>90017.470870308593</v>
      </c>
      <c r="Y1272">
        <f t="shared" si="311"/>
        <v>89749.662437091742</v>
      </c>
      <c r="Z1272">
        <f>SUMPRODUCT($B$7:$B$456,Y$7:Y$456,EXP(constants!$B$32+constants!$A$32*ABS($A$7:$A$456-$A1272)))</f>
        <v>1.8756219028413022E-8</v>
      </c>
      <c r="AA1272">
        <f t="shared" si="302"/>
        <v>89749.662437072984</v>
      </c>
      <c r="AB1272">
        <f t="shared" si="308"/>
        <v>89745.504828053236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2.1028460714402361E-5</v>
      </c>
      <c r="AL1272" s="17">
        <f t="shared" si="303"/>
        <v>2.3431213356804416E-10</v>
      </c>
      <c r="AQ1272">
        <f t="shared" si="310"/>
        <v>2.3431213356804416E-10</v>
      </c>
    </row>
    <row r="1273" spans="1:43" x14ac:dyDescent="0.2">
      <c r="A1273">
        <f>front!A1273</f>
        <v>773</v>
      </c>
      <c r="B1273" s="1">
        <f t="shared" si="309"/>
        <v>0.44000000000005457</v>
      </c>
      <c r="C1273">
        <f>front!D1273-front!B1273</f>
        <v>51263.8</v>
      </c>
      <c r="D1273" s="2">
        <f>front!E1273-front!C1273</f>
        <v>53456.4</v>
      </c>
      <c r="E1273" s="2">
        <f>IF(front!F1273-front!C1273&gt;0,front!F1273-front!C1273,0)</f>
        <v>53456.4</v>
      </c>
      <c r="F1273" s="2">
        <f>front!I1273-front!H1273</f>
        <v>8313.7999999999993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53881.171883419993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56307.770884044163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56307.770884044163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8304.6758942790984</v>
      </c>
      <c r="M1273" s="4"/>
      <c r="N1273" s="4"/>
      <c r="O1273" s="4">
        <f t="shared" si="304"/>
        <v>89801.953139033314</v>
      </c>
      <c r="P1273" s="4">
        <f t="shared" si="305"/>
        <v>11261.554176808833</v>
      </c>
      <c r="Q1273" s="4">
        <f t="shared" si="305"/>
        <v>11261.554176808833</v>
      </c>
      <c r="R1273" s="4">
        <f t="shared" si="306"/>
        <v>1384.1126490465163</v>
      </c>
      <c r="S1273" s="4"/>
      <c r="T1273" s="4"/>
      <c r="U1273" s="4">
        <f t="shared" si="307"/>
        <v>1</v>
      </c>
      <c r="V1273" s="4"/>
      <c r="W1273" s="4"/>
      <c r="X1273">
        <f>IF(front!E1273&gt;$X$2,O1273,P1273)</f>
        <v>89801.953139033314</v>
      </c>
      <c r="Y1273">
        <f t="shared" si="311"/>
        <v>89534.144705816463</v>
      </c>
      <c r="Z1273">
        <f>SUMPRODUCT($B$7:$B$456,Y$7:Y$456,EXP(constants!$B$32+constants!$A$32*ABS($A$7:$A$456-$A1273)))</f>
        <v>1.8292628764316346E-8</v>
      </c>
      <c r="AA1273">
        <f t="shared" si="302"/>
        <v>89534.144705798171</v>
      </c>
      <c r="AB1273">
        <f t="shared" si="308"/>
        <v>89529.987096778423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2.1039217940600415E-5</v>
      </c>
      <c r="AL1273" s="17">
        <f t="shared" si="303"/>
        <v>2.3499632495040844E-10</v>
      </c>
      <c r="AQ1273">
        <f t="shared" si="310"/>
        <v>2.3499632495040844E-10</v>
      </c>
    </row>
    <row r="1274" spans="1:43" x14ac:dyDescent="0.2">
      <c r="A1274">
        <f>front!A1274</f>
        <v>773.44</v>
      </c>
      <c r="B1274" s="1">
        <f t="shared" si="309"/>
        <v>0.44000000000005457</v>
      </c>
      <c r="C1274">
        <f>front!D1274-front!B1274</f>
        <v>51208.67</v>
      </c>
      <c r="D1274" s="2">
        <f>front!E1274-front!C1274</f>
        <v>52891.5</v>
      </c>
      <c r="E1274" s="2">
        <f>IF(front!F1274-front!C1274&gt;0,front!F1274-front!C1274,0)</f>
        <v>52891.5</v>
      </c>
      <c r="F1274" s="2">
        <f>front!I1274-front!H1274</f>
        <v>8324.5999999999985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53820.207944501723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55682.155290771509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55682.155290771509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8315.5076119731748</v>
      </c>
      <c r="M1274" s="4"/>
      <c r="N1274" s="4"/>
      <c r="O1274" s="4">
        <f t="shared" si="304"/>
        <v>89700.34657416954</v>
      </c>
      <c r="P1274" s="4">
        <f t="shared" si="305"/>
        <v>11136.431058154301</v>
      </c>
      <c r="Q1274" s="4">
        <f t="shared" si="305"/>
        <v>11136.431058154301</v>
      </c>
      <c r="R1274" s="4">
        <f t="shared" si="306"/>
        <v>1385.9179353288625</v>
      </c>
      <c r="S1274" s="4"/>
      <c r="T1274" s="4"/>
      <c r="U1274" s="4">
        <f t="shared" si="307"/>
        <v>1</v>
      </c>
      <c r="V1274" s="4"/>
      <c r="W1274" s="4"/>
      <c r="X1274">
        <f>IF(front!E1274&gt;$X$2,O1274,P1274)</f>
        <v>89700.34657416954</v>
      </c>
      <c r="Y1274">
        <f t="shared" si="311"/>
        <v>89432.538140952689</v>
      </c>
      <c r="Z1274">
        <f>SUMPRODUCT($B$7:$B$456,Y$7:Y$456,EXP(constants!$B$32+constants!$A$32*ABS($A$7:$A$456-$A1274)))</f>
        <v>1.7840496882777432E-8</v>
      </c>
      <c r="AA1274">
        <f t="shared" si="302"/>
        <v>89432.538140934848</v>
      </c>
      <c r="AB1274">
        <f t="shared" si="308"/>
        <v>89428.3805319151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2.1049936506424568E-5</v>
      </c>
      <c r="AL1274" s="17">
        <f t="shared" si="303"/>
        <v>2.3538317904473612E-10</v>
      </c>
      <c r="AQ1274">
        <f t="shared" si="310"/>
        <v>2.3538317904473612E-10</v>
      </c>
    </row>
    <row r="1275" spans="1:43" x14ac:dyDescent="0.2">
      <c r="A1275">
        <f>front!A1275</f>
        <v>773.89</v>
      </c>
      <c r="B1275" s="1">
        <f t="shared" si="309"/>
        <v>0.44999999999993179</v>
      </c>
      <c r="C1275">
        <f>front!D1275-front!B1275</f>
        <v>51176.270000000004</v>
      </c>
      <c r="D1275" s="2">
        <f>front!E1275-front!C1275</f>
        <v>53015.6</v>
      </c>
      <c r="E1275" s="2">
        <f>IF(front!F1275-front!C1275&gt;0,front!F1275-front!C1275,0)</f>
        <v>53015.6</v>
      </c>
      <c r="F1275" s="2">
        <f>front!I1275-front!H1275</f>
        <v>7217.9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53784.38029866742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55819.562950246487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55819.562950246487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7206.6282802682135</v>
      </c>
      <c r="M1275" s="4"/>
      <c r="N1275" s="4"/>
      <c r="O1275" s="4">
        <f t="shared" si="304"/>
        <v>89640.633831112369</v>
      </c>
      <c r="P1275" s="4">
        <f t="shared" si="305"/>
        <v>11163.912590049298</v>
      </c>
      <c r="Q1275" s="4">
        <f t="shared" si="305"/>
        <v>11163.912590049298</v>
      </c>
      <c r="R1275" s="4">
        <f t="shared" si="306"/>
        <v>1201.1047133780355</v>
      </c>
      <c r="S1275" s="4"/>
      <c r="T1275" s="4"/>
      <c r="U1275" s="4">
        <f t="shared" si="307"/>
        <v>1</v>
      </c>
      <c r="V1275" s="4"/>
      <c r="W1275" s="4"/>
      <c r="X1275">
        <f>IF(front!E1275&gt;$X$2,O1275,P1275)</f>
        <v>89640.633831112369</v>
      </c>
      <c r="Y1275">
        <f t="shared" si="311"/>
        <v>89372.825397895518</v>
      </c>
      <c r="Z1275">
        <f>SUMPRODUCT($B$7:$B$456,Y$7:Y$456,EXP(constants!$B$32+constants!$A$32*ABS($A$7:$A$456-$A1275)))</f>
        <v>1.7389646127037788E-8</v>
      </c>
      <c r="AA1275">
        <f t="shared" si="302"/>
        <v>89372.825397878129</v>
      </c>
      <c r="AB1275">
        <f t="shared" si="308"/>
        <v>89368.66778885838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2.1060858664125905E-5</v>
      </c>
      <c r="AL1275" s="17">
        <f t="shared" si="303"/>
        <v>2.3566266774709119E-10</v>
      </c>
      <c r="AQ1275">
        <f t="shared" si="310"/>
        <v>2.3566266774709119E-10</v>
      </c>
    </row>
    <row r="1276" spans="1:43" x14ac:dyDescent="0.2">
      <c r="A1276">
        <f>front!A1276</f>
        <v>774.33</v>
      </c>
      <c r="B1276" s="1">
        <f t="shared" si="309"/>
        <v>0.44000000000005457</v>
      </c>
      <c r="C1276">
        <f>front!D1276-front!B1276</f>
        <v>51331.26</v>
      </c>
      <c r="D1276" s="2">
        <f>front!E1276-front!C1276</f>
        <v>53602.5</v>
      </c>
      <c r="E1276" s="2">
        <f>IF(front!F1276-front!C1276&gt;0,front!F1276-front!C1276,0)</f>
        <v>53602.5</v>
      </c>
      <c r="F1276" s="2">
        <f>front!I1276-front!H1276</f>
        <v>6908.2999999999993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53955.773445585153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56469.636580173559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56469.636580173559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6896.7694576580861</v>
      </c>
      <c r="M1276" s="4"/>
      <c r="N1276" s="4"/>
      <c r="O1276" s="4">
        <f t="shared" si="304"/>
        <v>89926.289075975263</v>
      </c>
      <c r="P1276" s="4">
        <f t="shared" si="305"/>
        <v>11293.927316034711</v>
      </c>
      <c r="Q1276" s="4">
        <f t="shared" si="305"/>
        <v>11293.927316034711</v>
      </c>
      <c r="R1276" s="4">
        <f t="shared" si="306"/>
        <v>1149.4615762763476</v>
      </c>
      <c r="S1276" s="4"/>
      <c r="T1276" s="4"/>
      <c r="U1276" s="4">
        <f t="shared" si="307"/>
        <v>1</v>
      </c>
      <c r="V1276" s="4"/>
      <c r="W1276" s="4"/>
      <c r="X1276">
        <f>IF(front!E1276&gt;$X$2,O1276,P1276)</f>
        <v>89926.289075975263</v>
      </c>
      <c r="Y1276">
        <f t="shared" si="311"/>
        <v>89658.480642758412</v>
      </c>
      <c r="Z1276">
        <f>SUMPRODUCT($B$7:$B$456,Y$7:Y$456,EXP(constants!$B$32+constants!$A$32*ABS($A$7:$A$456-$A1276)))</f>
        <v>1.6959832920635737E-8</v>
      </c>
      <c r="AA1276">
        <f t="shared" si="302"/>
        <v>89658.480642741459</v>
      </c>
      <c r="AB1276">
        <f t="shared" si="308"/>
        <v>89654.32303372171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2.1071498960992141E-5</v>
      </c>
      <c r="AL1276" s="17">
        <f t="shared" si="303"/>
        <v>2.3503048428648011E-10</v>
      </c>
      <c r="AQ1276">
        <f t="shared" si="310"/>
        <v>2.3503048428648011E-10</v>
      </c>
    </row>
    <row r="1277" spans="1:43" x14ac:dyDescent="0.2">
      <c r="A1277">
        <f>front!A1277</f>
        <v>774.78</v>
      </c>
      <c r="B1277" s="1">
        <f t="shared" si="309"/>
        <v>0.44999999999993179</v>
      </c>
      <c r="C1277">
        <f>front!D1277-front!B1277</f>
        <v>51540</v>
      </c>
      <c r="D1277" s="2">
        <f>front!E1277-front!C1277</f>
        <v>52724.5</v>
      </c>
      <c r="E1277" s="2">
        <f>IF(front!F1277-front!C1277&gt;0,front!F1277-front!C1277,0)</f>
        <v>52724.5</v>
      </c>
      <c r="F1277" s="2">
        <f>front!I1277-front!H1277</f>
        <v>6478.9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54186.631505472789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55497.272157775427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55497.272157775427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6467.2292301862499</v>
      </c>
      <c r="M1277" s="4"/>
      <c r="N1277" s="4"/>
      <c r="O1277" s="4">
        <f t="shared" si="304"/>
        <v>90311.052509121306</v>
      </c>
      <c r="P1277" s="4">
        <f t="shared" si="305"/>
        <v>11099.454431555085</v>
      </c>
      <c r="Q1277" s="4">
        <f t="shared" si="305"/>
        <v>11099.454431555085</v>
      </c>
      <c r="R1277" s="4">
        <f t="shared" si="306"/>
        <v>1077.8715383643751</v>
      </c>
      <c r="S1277" s="4"/>
      <c r="T1277" s="4"/>
      <c r="U1277" s="4">
        <f t="shared" si="307"/>
        <v>1</v>
      </c>
      <c r="V1277" s="4"/>
      <c r="W1277" s="4"/>
      <c r="X1277">
        <f>IF(front!E1277&gt;$X$2,O1277,P1277)</f>
        <v>90311.052509121306</v>
      </c>
      <c r="Y1277">
        <f t="shared" si="311"/>
        <v>90043.244075904455</v>
      </c>
      <c r="Z1277">
        <f>SUMPRODUCT($B$7:$B$456,Y$7:Y$456,EXP(constants!$B$32+constants!$A$32*ABS($A$7:$A$456-$A1277)))</f>
        <v>1.6531237599567762E-8</v>
      </c>
      <c r="AA1277">
        <f t="shared" si="302"/>
        <v>90043.244075887924</v>
      </c>
      <c r="AB1277">
        <f t="shared" si="308"/>
        <v>90039.086466868175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2.1082341022208965E-5</v>
      </c>
      <c r="AL1277" s="17">
        <f t="shared" si="303"/>
        <v>2.3414654512256374E-10</v>
      </c>
      <c r="AQ1277">
        <f t="shared" si="310"/>
        <v>2.3414654512256374E-10</v>
      </c>
    </row>
    <row r="1278" spans="1:43" x14ac:dyDescent="0.2">
      <c r="A1278">
        <f>front!A1278</f>
        <v>775.22</v>
      </c>
      <c r="B1278" s="1">
        <f t="shared" si="309"/>
        <v>0.44000000000005457</v>
      </c>
      <c r="C1278">
        <f>front!D1278-front!B1278</f>
        <v>51719.26</v>
      </c>
      <c r="D1278" s="2">
        <f>front!E1278-front!C1278</f>
        <v>53164.800000000003</v>
      </c>
      <c r="E1278" s="2">
        <f>IF(front!F1278-front!C1278&gt;0,front!F1278-front!C1278,0)</f>
        <v>53164.800000000003</v>
      </c>
      <c r="F1278" s="2">
        <f>front!I1278-front!H1278</f>
        <v>6068.9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54384.910613731518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55984.784154058594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55984.784154058594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6057.3085693684861</v>
      </c>
      <c r="M1278" s="4"/>
      <c r="N1278" s="4"/>
      <c r="O1278" s="4">
        <f t="shared" si="304"/>
        <v>90641.517689552536</v>
      </c>
      <c r="P1278" s="4">
        <f t="shared" si="305"/>
        <v>11196.956830811718</v>
      </c>
      <c r="Q1278" s="4">
        <f t="shared" si="305"/>
        <v>11196.956830811718</v>
      </c>
      <c r="R1278" s="4">
        <f t="shared" si="306"/>
        <v>1009.551428228081</v>
      </c>
      <c r="S1278" s="4"/>
      <c r="T1278" s="4"/>
      <c r="U1278" s="4">
        <f t="shared" si="307"/>
        <v>1</v>
      </c>
      <c r="V1278" s="4"/>
      <c r="W1278" s="4"/>
      <c r="X1278">
        <f>IF(front!E1278&gt;$X$2,O1278,P1278)</f>
        <v>90641.517689552536</v>
      </c>
      <c r="Y1278">
        <f t="shared" si="311"/>
        <v>90373.709256335685</v>
      </c>
      <c r="Z1278">
        <f>SUMPRODUCT($B$7:$B$456,Y$7:Y$456,EXP(constants!$B$32+constants!$A$32*ABS($A$7:$A$456-$A1278)))</f>
        <v>1.6122641347145054E-8</v>
      </c>
      <c r="AA1278">
        <f t="shared" si="302"/>
        <v>90373.709256319562</v>
      </c>
      <c r="AB1278">
        <f t="shared" si="308"/>
        <v>90369.551647299813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2.1092902953988372E-5</v>
      </c>
      <c r="AL1278" s="17">
        <f t="shared" si="303"/>
        <v>2.3340718825640663E-10</v>
      </c>
      <c r="AQ1278">
        <f t="shared" si="310"/>
        <v>2.3340718825640663E-10</v>
      </c>
    </row>
    <row r="1279" spans="1:43" x14ac:dyDescent="0.2">
      <c r="A1279">
        <f>front!A1279</f>
        <v>775.67</v>
      </c>
      <c r="B1279" s="1">
        <f t="shared" si="309"/>
        <v>0.44999999999993179</v>
      </c>
      <c r="C1279">
        <f>front!D1279-front!B1279</f>
        <v>51917.599999999999</v>
      </c>
      <c r="D1279" s="2">
        <f>front!E1279-front!C1279</f>
        <v>52630.8</v>
      </c>
      <c r="E1279" s="2">
        <f>IF(front!F1279-front!C1279&gt;0,front!F1279-front!C1279,0)</f>
        <v>52630.8</v>
      </c>
      <c r="F1279" s="2">
        <f>front!I1279-front!H1279</f>
        <v>6002.4999999999982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54604.321625228549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55393.550252842593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55393.550252842593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5990.9392792902172</v>
      </c>
      <c r="M1279" s="4"/>
      <c r="N1279" s="4"/>
      <c r="O1279" s="4">
        <f t="shared" si="304"/>
        <v>91007.202708714249</v>
      </c>
      <c r="P1279" s="4">
        <f t="shared" si="305"/>
        <v>11078.710050568518</v>
      </c>
      <c r="Q1279" s="4">
        <f t="shared" si="305"/>
        <v>11078.710050568518</v>
      </c>
      <c r="R1279" s="4">
        <f t="shared" si="306"/>
        <v>998.48987988170279</v>
      </c>
      <c r="S1279" s="4"/>
      <c r="T1279" s="4"/>
      <c r="U1279" s="4">
        <f t="shared" si="307"/>
        <v>1</v>
      </c>
      <c r="V1279" s="4"/>
      <c r="W1279" s="4"/>
      <c r="X1279">
        <f>IF(front!E1279&gt;$X$2,O1279,P1279)</f>
        <v>91007.202708714249</v>
      </c>
      <c r="Y1279">
        <f t="shared" si="311"/>
        <v>90739.394275497398</v>
      </c>
      <c r="Z1279">
        <f>SUMPRODUCT($B$7:$B$456,Y$7:Y$456,EXP(constants!$B$32+constants!$A$32*ABS($A$7:$A$456-$A1279)))</f>
        <v>1.5715202861342768E-8</v>
      </c>
      <c r="AA1279">
        <f t="shared" si="302"/>
        <v>90739.394275481682</v>
      </c>
      <c r="AB1279">
        <f t="shared" si="308"/>
        <v>90735.236666461933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2.1103664818521484E-5</v>
      </c>
      <c r="AL1279" s="17">
        <f t="shared" si="303"/>
        <v>2.3258510798949554E-10</v>
      </c>
      <c r="AQ1279">
        <f t="shared" si="310"/>
        <v>2.3258510798949554E-10</v>
      </c>
    </row>
    <row r="1280" spans="1:43" x14ac:dyDescent="0.2">
      <c r="A1280">
        <f>front!A1280</f>
        <v>776.11</v>
      </c>
      <c r="B1280" s="1">
        <f t="shared" si="309"/>
        <v>0.44000000000005457</v>
      </c>
      <c r="C1280">
        <f>front!D1280-front!B1280</f>
        <v>52178</v>
      </c>
      <c r="D1280" s="2">
        <f>front!E1280-front!C1280</f>
        <v>52720.5</v>
      </c>
      <c r="E1280" s="2">
        <f>IF(front!F1280-front!C1280&gt;0,front!F1280-front!C1280,0)</f>
        <v>52720.5</v>
      </c>
      <c r="F1280" s="2">
        <f>front!I1280-front!H1280</f>
        <v>5729.7999999999993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54892.43167709226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55492.844156623796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55492.844156623796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5718.4134359955542</v>
      </c>
      <c r="M1280" s="4"/>
      <c r="N1280" s="4"/>
      <c r="O1280" s="4">
        <f t="shared" si="304"/>
        <v>91487.386128487109</v>
      </c>
      <c r="P1280" s="4">
        <f t="shared" si="305"/>
        <v>11098.568831324759</v>
      </c>
      <c r="Q1280" s="4">
        <f t="shared" si="305"/>
        <v>11098.568831324759</v>
      </c>
      <c r="R1280" s="4">
        <f t="shared" si="306"/>
        <v>953.06890599925907</v>
      </c>
      <c r="S1280" s="4"/>
      <c r="T1280" s="4"/>
      <c r="U1280" s="4">
        <f t="shared" si="307"/>
        <v>1</v>
      </c>
      <c r="V1280" s="4"/>
      <c r="W1280" s="4"/>
      <c r="X1280">
        <f>IF(front!E1280&gt;$X$2,O1280,P1280)</f>
        <v>91487.386128487109</v>
      </c>
      <c r="Y1280">
        <f t="shared" si="311"/>
        <v>91219.577695270258</v>
      </c>
      <c r="Z1280">
        <f>SUMPRODUCT($B$7:$B$456,Y$7:Y$456,EXP(constants!$B$32+constants!$A$32*ABS($A$7:$A$456-$A1280)))</f>
        <v>1.5326776226220481E-8</v>
      </c>
      <c r="AA1280">
        <f t="shared" si="302"/>
        <v>91219.577695254935</v>
      </c>
      <c r="AB1280">
        <f t="shared" si="308"/>
        <v>91215.420086235186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2.111414828540894E-5</v>
      </c>
      <c r="AL1280" s="17">
        <f t="shared" si="303"/>
        <v>2.314756459538047E-10</v>
      </c>
      <c r="AQ1280">
        <f t="shared" si="310"/>
        <v>2.314756459538047E-10</v>
      </c>
    </row>
    <row r="1281" spans="1:43" x14ac:dyDescent="0.2">
      <c r="A1281">
        <f>front!A1281</f>
        <v>776.55</v>
      </c>
      <c r="B1281" s="1">
        <f t="shared" si="309"/>
        <v>0.43999999999994088</v>
      </c>
      <c r="C1281">
        <f>front!D1281-front!B1281</f>
        <v>52139.14</v>
      </c>
      <c r="D1281" s="2">
        <f>front!E1281-front!C1281</f>
        <v>53176.3</v>
      </c>
      <c r="E1281" s="2">
        <f>IF(front!F1281-front!C1281&gt;0,front!F1281-front!C1281,0)</f>
        <v>53176.3</v>
      </c>
      <c r="F1281" s="2">
        <f>front!I1281-front!H1281</f>
        <v>5702.4000000000015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54849.433025791353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55997.520065048069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55997.520065048069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5691.0350251936634</v>
      </c>
      <c r="M1281" s="4"/>
      <c r="N1281" s="4"/>
      <c r="O1281" s="4">
        <f t="shared" si="304"/>
        <v>91415.721709652251</v>
      </c>
      <c r="P1281" s="4">
        <f t="shared" si="305"/>
        <v>11199.504013009613</v>
      </c>
      <c r="Q1281" s="4">
        <f t="shared" si="305"/>
        <v>11199.504013009613</v>
      </c>
      <c r="R1281" s="4">
        <f t="shared" si="306"/>
        <v>948.50583753227727</v>
      </c>
      <c r="S1281" s="4"/>
      <c r="T1281" s="4"/>
      <c r="U1281" s="4">
        <f t="shared" si="307"/>
        <v>1</v>
      </c>
      <c r="V1281" s="4"/>
      <c r="W1281" s="4"/>
      <c r="X1281">
        <f>IF(front!E1281&gt;$X$2,O1281,P1281)</f>
        <v>91415.721709652251</v>
      </c>
      <c r="Y1281">
        <f t="shared" si="311"/>
        <v>91147.9132764354</v>
      </c>
      <c r="Z1281">
        <f>SUMPRODUCT($B$7:$B$456,Y$7:Y$456,EXP(constants!$B$32+constants!$A$32*ABS($A$7:$A$456-$A1281)))</f>
        <v>1.494795018309851E-8</v>
      </c>
      <c r="AA1281">
        <f t="shared" si="302"/>
        <v>91147.913276420455</v>
      </c>
      <c r="AB1281">
        <f t="shared" si="308"/>
        <v>91143.755667400706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2.1124592922670264E-5</v>
      </c>
      <c r="AL1281" s="17">
        <f t="shared" si="303"/>
        <v>2.3177224559143196E-10</v>
      </c>
      <c r="AQ1281">
        <f t="shared" si="310"/>
        <v>2.3177224559143196E-10</v>
      </c>
    </row>
    <row r="1282" spans="1:43" x14ac:dyDescent="0.2">
      <c r="A1282">
        <f>front!A1282</f>
        <v>777</v>
      </c>
      <c r="B1282" s="1">
        <f t="shared" si="309"/>
        <v>0.45000000000004547</v>
      </c>
      <c r="C1282">
        <f>front!D1282-front!B1282</f>
        <v>51917.13</v>
      </c>
      <c r="D1282" s="2">
        <f>front!E1282-front!C1282</f>
        <v>52826.6</v>
      </c>
      <c r="E1282" s="2">
        <f>IF(front!F1282-front!C1282&gt;0,front!F1282-front!C1282,0)</f>
        <v>52826.6</v>
      </c>
      <c r="F1282" s="2">
        <f>front!I1282-front!H1282</f>
        <v>5948.7999999999993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54603.801658835837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55610.302189254835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55610.302189254835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5937.2675503660284</v>
      </c>
      <c r="M1282" s="4"/>
      <c r="N1282" s="4"/>
      <c r="O1282" s="4">
        <f t="shared" si="304"/>
        <v>91006.336098059721</v>
      </c>
      <c r="P1282" s="4">
        <f t="shared" si="305"/>
        <v>11122.060437850967</v>
      </c>
      <c r="Q1282" s="4">
        <f t="shared" si="305"/>
        <v>11122.060437850967</v>
      </c>
      <c r="R1282" s="4">
        <f t="shared" si="306"/>
        <v>989.54459172767133</v>
      </c>
      <c r="S1282" s="4"/>
      <c r="T1282" s="4"/>
      <c r="U1282" s="4">
        <f t="shared" si="307"/>
        <v>1</v>
      </c>
      <c r="V1282" s="4"/>
      <c r="W1282" s="4"/>
      <c r="X1282">
        <f>IF(front!E1282&gt;$X$2,O1282,P1282)</f>
        <v>91006.336098059721</v>
      </c>
      <c r="Y1282">
        <f t="shared" si="311"/>
        <v>90738.52766484287</v>
      </c>
      <c r="Z1282">
        <f>SUMPRODUCT($B$7:$B$456,Y$7:Y$456,EXP(constants!$B$32+constants!$A$32*ABS($A$7:$A$456-$A1282)))</f>
        <v>1.4570197552042823E-8</v>
      </c>
      <c r="AA1282">
        <f t="shared" si="302"/>
        <v>90738.527664828303</v>
      </c>
      <c r="AB1282">
        <f t="shared" si="308"/>
        <v>90734.370055808555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2.1135234747846928E-5</v>
      </c>
      <c r="AL1282" s="17">
        <f t="shared" si="303"/>
        <v>2.3293526736171912E-10</v>
      </c>
      <c r="AQ1282">
        <f t="shared" si="310"/>
        <v>2.3293526736171912E-10</v>
      </c>
    </row>
    <row r="1283" spans="1:43" x14ac:dyDescent="0.2">
      <c r="A1283">
        <f>front!A1283</f>
        <v>777.44</v>
      </c>
      <c r="B1283" s="1">
        <f t="shared" si="309"/>
        <v>0.44000000000005457</v>
      </c>
      <c r="C1283">
        <f>front!D1283-front!B1283</f>
        <v>51736.86</v>
      </c>
      <c r="D1283" s="2">
        <f>front!E1283-front!C1283</f>
        <v>52820.7</v>
      </c>
      <c r="E1283" s="2">
        <f>IF(front!F1283-front!C1283&gt;0,front!F1283-front!C1283,0)</f>
        <v>52820.7</v>
      </c>
      <c r="F1283" s="2">
        <f>front!I1283-front!H1283</f>
        <v>6199.9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54404.379196709306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55603.770300097662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55603.770300097662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6188.262146289846</v>
      </c>
      <c r="M1283" s="4"/>
      <c r="N1283" s="4"/>
      <c r="O1283" s="4">
        <f t="shared" si="304"/>
        <v>90673.96532784884</v>
      </c>
      <c r="P1283" s="4">
        <f t="shared" si="305"/>
        <v>11120.754060019532</v>
      </c>
      <c r="Q1283" s="4">
        <f t="shared" si="305"/>
        <v>11120.754060019532</v>
      </c>
      <c r="R1283" s="4">
        <f t="shared" si="306"/>
        <v>1031.3770243816409</v>
      </c>
      <c r="S1283" s="4"/>
      <c r="T1283" s="4"/>
      <c r="U1283" s="4">
        <f t="shared" si="307"/>
        <v>1</v>
      </c>
      <c r="V1283" s="4"/>
      <c r="W1283" s="4"/>
      <c r="X1283">
        <f>IF(front!E1283&gt;$X$2,O1283,P1283)</f>
        <v>90673.96532784884</v>
      </c>
      <c r="Y1283">
        <f t="shared" si="311"/>
        <v>90406.156894631989</v>
      </c>
      <c r="Z1283">
        <f>SUMPRODUCT($B$7:$B$456,Y$7:Y$456,EXP(constants!$B$32+constants!$A$32*ABS($A$7:$A$456-$A1283)))</f>
        <v>1.4210071573514827E-8</v>
      </c>
      <c r="AA1283">
        <f t="shared" si="302"/>
        <v>90406.156894617772</v>
      </c>
      <c r="AB1283">
        <f t="shared" si="308"/>
        <v>90401.999285598024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2.114560076426167E-5</v>
      </c>
      <c r="AL1283" s="17">
        <f t="shared" si="303"/>
        <v>2.3390633980846463E-10</v>
      </c>
      <c r="AQ1283">
        <f t="shared" si="310"/>
        <v>2.3390633980846463E-10</v>
      </c>
    </row>
    <row r="1284" spans="1:43" x14ac:dyDescent="0.2">
      <c r="A1284">
        <f>front!A1284</f>
        <v>777.89</v>
      </c>
      <c r="B1284" s="1">
        <f t="shared" si="309"/>
        <v>0.44999999999993179</v>
      </c>
      <c r="C1284">
        <f>front!D1284-front!B1284</f>
        <v>51466.200000000004</v>
      </c>
      <c r="D1284" s="2">
        <f>front!E1284-front!C1284</f>
        <v>52508.6</v>
      </c>
      <c r="E1284" s="2">
        <f>IF(front!F1284-front!C1284&gt;0,front!F1284-front!C1284,0)</f>
        <v>52508.6</v>
      </c>
      <c r="F1284" s="2">
        <f>front!I1284-front!H1284</f>
        <v>6533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54105.008169940724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55258.292393013166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55258.292393013166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6521.3337451902116</v>
      </c>
      <c r="M1284" s="4"/>
      <c r="N1284" s="4"/>
      <c r="O1284" s="4">
        <f t="shared" si="304"/>
        <v>90175.01361656787</v>
      </c>
      <c r="P1284" s="4">
        <f t="shared" si="305"/>
        <v>11051.658478602632</v>
      </c>
      <c r="Q1284" s="4">
        <f t="shared" si="305"/>
        <v>11051.658478602632</v>
      </c>
      <c r="R1284" s="4">
        <f t="shared" si="306"/>
        <v>1086.8889575317019</v>
      </c>
      <c r="S1284" s="4"/>
      <c r="T1284" s="4"/>
      <c r="U1284" s="4">
        <f t="shared" si="307"/>
        <v>1</v>
      </c>
      <c r="V1284" s="4"/>
      <c r="W1284" s="4"/>
      <c r="X1284">
        <f>IF(front!E1284&gt;$X$2,O1284,P1284)</f>
        <v>90175.01361656787</v>
      </c>
      <c r="Y1284">
        <f t="shared" si="311"/>
        <v>89907.20518335102</v>
      </c>
      <c r="Z1284">
        <f>SUMPRODUCT($B$7:$B$456,Y$7:Y$456,EXP(constants!$B$32+constants!$A$32*ABS($A$7:$A$456-$A1284)))</f>
        <v>1.385096602000202E-8</v>
      </c>
      <c r="AA1284">
        <f t="shared" si="302"/>
        <v>89907.205183337166</v>
      </c>
      <c r="AB1284">
        <f t="shared" si="308"/>
        <v>89903.047574317417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2.115616212652319E-5</v>
      </c>
      <c r="AL1284" s="17">
        <f t="shared" si="303"/>
        <v>2.3532196846869591E-10</v>
      </c>
      <c r="AQ1284">
        <f t="shared" si="310"/>
        <v>2.3532196846869591E-10</v>
      </c>
    </row>
    <row r="1285" spans="1:43" x14ac:dyDescent="0.2">
      <c r="A1285">
        <f>front!A1285</f>
        <v>778.33</v>
      </c>
      <c r="B1285" s="1">
        <f t="shared" si="309"/>
        <v>0.44000000000005457</v>
      </c>
      <c r="C1285">
        <f>front!D1285-front!B1285</f>
        <v>51170.74</v>
      </c>
      <c r="D1285" s="2">
        <f>front!E1285-front!C1285</f>
        <v>52308.4</v>
      </c>
      <c r="E1285" s="2">
        <f>IF(front!F1285-front!C1285&gt;0,front!F1285-front!C1285,0)</f>
        <v>52308.4</v>
      </c>
      <c r="F1285" s="2">
        <f>front!I1285-front!H1285</f>
        <v>7326.6999999999989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53778.265343049345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55036.728573605775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55036.728573605775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7315.5529513565716</v>
      </c>
      <c r="M1285" s="4"/>
      <c r="N1285" s="4"/>
      <c r="O1285" s="4">
        <f t="shared" si="304"/>
        <v>89630.442238415577</v>
      </c>
      <c r="P1285" s="4">
        <f t="shared" si="305"/>
        <v>11007.345714721156</v>
      </c>
      <c r="Q1285" s="4">
        <f t="shared" si="305"/>
        <v>11007.345714721156</v>
      </c>
      <c r="R1285" s="4">
        <f t="shared" si="306"/>
        <v>1219.2588252260953</v>
      </c>
      <c r="S1285" s="4"/>
      <c r="T1285" s="4"/>
      <c r="U1285" s="4">
        <f t="shared" si="307"/>
        <v>1</v>
      </c>
      <c r="V1285" s="4"/>
      <c r="W1285" s="4"/>
      <c r="X1285">
        <f>IF(front!E1285&gt;$X$2,O1285,P1285)</f>
        <v>89630.442238415577</v>
      </c>
      <c r="Y1285">
        <f t="shared" si="311"/>
        <v>89362.633805198726</v>
      </c>
      <c r="Z1285">
        <f>SUMPRODUCT($B$7:$B$456,Y$7:Y$456,EXP(constants!$B$32+constants!$A$32*ABS($A$7:$A$456-$A1285)))</f>
        <v>1.3508617011095702E-8</v>
      </c>
      <c r="AA1285">
        <f t="shared" si="302"/>
        <v>89362.633805185222</v>
      </c>
      <c r="AB1285">
        <f t="shared" si="308"/>
        <v>89358.476196165473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2.1166449413181996E-5</v>
      </c>
      <c r="AL1285" s="17">
        <f t="shared" si="303"/>
        <v>2.3687119917662928E-10</v>
      </c>
      <c r="AQ1285">
        <f t="shared" si="310"/>
        <v>2.3687119917662928E-10</v>
      </c>
    </row>
    <row r="1286" spans="1:43" x14ac:dyDescent="0.2">
      <c r="A1286">
        <f>front!A1286</f>
        <v>778.77</v>
      </c>
      <c r="B1286" s="1">
        <f t="shared" si="309"/>
        <v>0.43999999999994088</v>
      </c>
      <c r="C1286">
        <f>front!D1286-front!B1286</f>
        <v>51023.200000000004</v>
      </c>
      <c r="D1286" s="2">
        <f>front!E1286-front!C1286</f>
        <v>52937.4</v>
      </c>
      <c r="E1286" s="2">
        <f>IF(front!F1286-front!C1286&gt;0,front!F1286-front!C1286,0)</f>
        <v>52937.4</v>
      </c>
      <c r="F1286" s="2">
        <f>front!I1286-front!H1286</f>
        <v>8385.2999999999993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53615.126441250919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55732.975420536197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55732.975420536197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8376.3900013831717</v>
      </c>
      <c r="M1286" s="4"/>
      <c r="N1286" s="4"/>
      <c r="O1286" s="4">
        <f t="shared" si="304"/>
        <v>89358.544068751537</v>
      </c>
      <c r="P1286" s="4">
        <f t="shared" si="305"/>
        <v>11146.595084107239</v>
      </c>
      <c r="Q1286" s="4">
        <f t="shared" si="305"/>
        <v>11146.595084107239</v>
      </c>
      <c r="R1286" s="4">
        <f t="shared" si="306"/>
        <v>1396.0650002305285</v>
      </c>
      <c r="S1286" s="4"/>
      <c r="T1286" s="4"/>
      <c r="U1286" s="4">
        <f t="shared" si="307"/>
        <v>1</v>
      </c>
      <c r="V1286" s="4"/>
      <c r="W1286" s="4"/>
      <c r="X1286">
        <f>IF(front!E1286&gt;$X$2,O1286,P1286)</f>
        <v>89358.544068751537</v>
      </c>
      <c r="Y1286">
        <f t="shared" si="311"/>
        <v>89090.735635534686</v>
      </c>
      <c r="Z1286">
        <f>SUMPRODUCT($B$7:$B$456,Y$7:Y$456,EXP(constants!$B$32+constants!$A$32*ABS($A$7:$A$456-$A1286)))</f>
        <v>1.3174729711194442E-8</v>
      </c>
      <c r="AA1286">
        <f t="shared" si="302"/>
        <v>89090.735635521516</v>
      </c>
      <c r="AB1286">
        <f t="shared" si="308"/>
        <v>89086.578026501767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2.1176697735916758E-5</v>
      </c>
      <c r="AL1286" s="17">
        <f t="shared" si="303"/>
        <v>2.3770918363950455E-10</v>
      </c>
      <c r="AQ1286">
        <f t="shared" si="310"/>
        <v>2.3770918363950455E-10</v>
      </c>
    </row>
    <row r="1287" spans="1:43" x14ac:dyDescent="0.2">
      <c r="A1287">
        <f>front!A1287</f>
        <v>779.22</v>
      </c>
      <c r="B1287" s="1">
        <f t="shared" si="309"/>
        <v>0.45000000000004547</v>
      </c>
      <c r="C1287">
        <f>front!D1287-front!B1287</f>
        <v>51013.869999999995</v>
      </c>
      <c r="D1287" s="2">
        <f>front!E1287-front!C1287</f>
        <v>52672.7</v>
      </c>
      <c r="E1287" s="2">
        <f>IF(front!F1287-front!C1287&gt;0,front!F1287-front!C1287,0)</f>
        <v>52672.7</v>
      </c>
      <c r="F1287" s="2">
        <f>front!I1287-front!H1287</f>
        <v>8732.4999999999982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53604.810507528622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55439.930733370195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55439.930733370195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8724.7711647565557</v>
      </c>
      <c r="M1287" s="4"/>
      <c r="N1287" s="4"/>
      <c r="O1287" s="4">
        <f t="shared" si="304"/>
        <v>89341.350845881039</v>
      </c>
      <c r="P1287" s="4">
        <f t="shared" si="305"/>
        <v>11087.986146674039</v>
      </c>
      <c r="Q1287" s="4">
        <f t="shared" si="305"/>
        <v>11087.986146674039</v>
      </c>
      <c r="R1287" s="4">
        <f t="shared" si="306"/>
        <v>1454.1285274594259</v>
      </c>
      <c r="S1287" s="4"/>
      <c r="T1287" s="4"/>
      <c r="U1287" s="4">
        <f t="shared" si="307"/>
        <v>1</v>
      </c>
      <c r="V1287" s="4"/>
      <c r="W1287" s="4"/>
      <c r="X1287">
        <f>IF(front!E1287&gt;$X$2,O1287,P1287)</f>
        <v>89341.350845881039</v>
      </c>
      <c r="Y1287">
        <f t="shared" si="311"/>
        <v>89073.542412664188</v>
      </c>
      <c r="Z1287">
        <f>SUMPRODUCT($B$7:$B$456,Y$7:Y$456,EXP(constants!$B$32+constants!$A$32*ABS($A$7:$A$456-$A1287)))</f>
        <v>1.2841788488425418E-8</v>
      </c>
      <c r="AA1287">
        <f t="shared" ref="AA1287:AA1350" si="312">Y1287-Z1287</f>
        <v>89073.542412651354</v>
      </c>
      <c r="AB1287">
        <f t="shared" si="308"/>
        <v>89069.384803631605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2.11871386436579E-5</v>
      </c>
      <c r="AL1287" s="17">
        <f t="shared" ref="AL1287:AL1350" si="313">IF(AB1287=0,0,AI1287/AB1287)</f>
        <v>2.3787229125213451E-10</v>
      </c>
      <c r="AQ1287">
        <f t="shared" si="310"/>
        <v>2.3787229125213451E-10</v>
      </c>
    </row>
    <row r="1288" spans="1:43" x14ac:dyDescent="0.2">
      <c r="A1288">
        <f>front!A1288</f>
        <v>779.66</v>
      </c>
      <c r="B1288" s="1">
        <f t="shared" si="309"/>
        <v>0.43999999999994088</v>
      </c>
      <c r="C1288">
        <f>front!D1288-front!B1288</f>
        <v>51092</v>
      </c>
      <c r="D1288" s="2">
        <f>front!E1288-front!C1288</f>
        <v>50921.8</v>
      </c>
      <c r="E1288" s="2">
        <f>IF(front!F1288-front!C1288&gt;0,front!F1288-front!C1288,0)</f>
        <v>50921.8</v>
      </c>
      <c r="F1288" s="2">
        <f>front!I1288-front!H1288</f>
        <v>8060.9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53691.198594327449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53503.014294740147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53503.014294740147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8051.0953145607391</v>
      </c>
      <c r="M1288" s="4"/>
      <c r="N1288" s="4"/>
      <c r="O1288" s="4">
        <f t="shared" ref="O1288:O1351" si="314">I1288*1000/O$4</f>
        <v>89485.330990545743</v>
      </c>
      <c r="P1288" s="4">
        <f t="shared" ref="P1288:Q1351" si="315">J1288*1000/P$4</f>
        <v>10700.60285894803</v>
      </c>
      <c r="Q1288" s="4">
        <f t="shared" si="315"/>
        <v>10700.60285894803</v>
      </c>
      <c r="R1288" s="4">
        <f t="shared" ref="R1288:R1351" si="316">L1288*1000/R$4</f>
        <v>1341.8492190934564</v>
      </c>
      <c r="S1288" s="4"/>
      <c r="T1288" s="4"/>
      <c r="U1288" s="4">
        <f t="shared" ref="U1288:U1351" si="317">Q1288/P1288</f>
        <v>1</v>
      </c>
      <c r="V1288" s="4"/>
      <c r="W1288" s="4"/>
      <c r="X1288">
        <f>IF(front!E1288&gt;$X$2,O1288,P1288)</f>
        <v>89485.330990545743</v>
      </c>
      <c r="Y1288">
        <f t="shared" si="311"/>
        <v>89217.522557328892</v>
      </c>
      <c r="Z1288">
        <f>SUMPRODUCT($B$7:$B$456,Y$7:Y$456,EXP(constants!$B$32+constants!$A$32*ABS($A$7:$A$456-$A1288)))</f>
        <v>1.2524382933083854E-8</v>
      </c>
      <c r="AA1288">
        <f t="shared" si="312"/>
        <v>89217.522557316363</v>
      </c>
      <c r="AB1288">
        <f t="shared" ref="AB1288:AB1351" si="318">IF((AA1288-$AA$3)&gt;0,AA1288-$AA$3,0)</f>
        <v>89213.364948296614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2.1197308067139141E-5</v>
      </c>
      <c r="AL1288" s="17">
        <f t="shared" si="313"/>
        <v>2.3760238255135861E-10</v>
      </c>
      <c r="AQ1288">
        <f t="shared" si="310"/>
        <v>2.3760238255135861E-10</v>
      </c>
    </row>
    <row r="1289" spans="1:43" x14ac:dyDescent="0.2">
      <c r="A1289">
        <f>front!A1289</f>
        <v>780.11</v>
      </c>
      <c r="B1289" s="1">
        <f t="shared" ref="B1289:B1352" si="319">A1289-A1288</f>
        <v>0.45000000000004547</v>
      </c>
      <c r="C1289">
        <f>front!D1289-front!B1289</f>
        <v>51357.34</v>
      </c>
      <c r="D1289" s="2">
        <f>front!E1289-front!C1289</f>
        <v>51883.4</v>
      </c>
      <c r="E1289" s="2">
        <f>IF(front!F1289-front!C1289&gt;0,front!F1289-front!C1289,0)</f>
        <v>51883.4</v>
      </c>
      <c r="F1289" s="2">
        <f>front!I1289-front!H1289</f>
        <v>7215.1999999999989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53984.615213093872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54566.486213184777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54566.486213184777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7203.9254149455664</v>
      </c>
      <c r="M1289" s="4"/>
      <c r="N1289" s="4"/>
      <c r="O1289" s="4">
        <f t="shared" si="314"/>
        <v>89974.358688489781</v>
      </c>
      <c r="P1289" s="4">
        <f t="shared" si="315"/>
        <v>10913.297242636954</v>
      </c>
      <c r="Q1289" s="4">
        <f t="shared" si="315"/>
        <v>10913.297242636954</v>
      </c>
      <c r="R1289" s="4">
        <f t="shared" si="316"/>
        <v>1200.6542358242609</v>
      </c>
      <c r="S1289" s="4"/>
      <c r="T1289" s="4"/>
      <c r="U1289" s="4">
        <f t="shared" si="317"/>
        <v>1</v>
      </c>
      <c r="V1289" s="4"/>
      <c r="W1289" s="4"/>
      <c r="X1289">
        <f>IF(front!E1289&gt;$X$2,O1289,P1289)</f>
        <v>89974.358688489781</v>
      </c>
      <c r="Y1289">
        <f t="shared" si="311"/>
        <v>89706.55025527293</v>
      </c>
      <c r="Z1289">
        <f>SUMPRODUCT($B$7:$B$456,Y$7:Y$456,EXP(constants!$B$32+constants!$A$32*ABS($A$7:$A$456-$A1289)))</f>
        <v>1.2207876753482662E-8</v>
      </c>
      <c r="AA1289">
        <f t="shared" si="312"/>
        <v>89706.550255260721</v>
      </c>
      <c r="AB1289">
        <f t="shared" si="318"/>
        <v>89702.392646240973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2.1207668222611357E-5</v>
      </c>
      <c r="AL1289" s="17">
        <f t="shared" si="313"/>
        <v>2.3642254790513747E-10</v>
      </c>
      <c r="AQ1289">
        <f t="shared" si="310"/>
        <v>2.3642254790513747E-10</v>
      </c>
    </row>
    <row r="1290" spans="1:43" x14ac:dyDescent="0.2">
      <c r="A1290">
        <f>front!A1290</f>
        <v>780.55</v>
      </c>
      <c r="B1290" s="1">
        <f t="shared" si="319"/>
        <v>0.43999999999994088</v>
      </c>
      <c r="C1290">
        <f>front!D1290-front!B1290</f>
        <v>51507.6</v>
      </c>
      <c r="D1290" s="2">
        <f>front!E1290-front!C1290</f>
        <v>52654.2</v>
      </c>
      <c r="E1290" s="2">
        <f>IF(front!F1290-front!C1290&gt;0,front!F1290-front!C1290,0)</f>
        <v>52654.2</v>
      </c>
      <c r="F1290" s="2">
        <f>front!I1290-front!H1290</f>
        <v>7886.2000000000007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54150.796395294718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55419.452273844043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55419.452273844043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7875.9929084009982</v>
      </c>
      <c r="M1290" s="4"/>
      <c r="N1290" s="4"/>
      <c r="O1290" s="4">
        <f t="shared" si="314"/>
        <v>90251.327325491191</v>
      </c>
      <c r="P1290" s="4">
        <f t="shared" si="315"/>
        <v>11083.890454768809</v>
      </c>
      <c r="Q1290" s="4">
        <f t="shared" si="315"/>
        <v>11083.890454768809</v>
      </c>
      <c r="R1290" s="4">
        <f t="shared" si="316"/>
        <v>1312.6654847334999</v>
      </c>
      <c r="S1290" s="4"/>
      <c r="T1290" s="4"/>
      <c r="U1290" s="4">
        <f t="shared" si="317"/>
        <v>1</v>
      </c>
      <c r="V1290" s="4"/>
      <c r="W1290" s="4"/>
      <c r="X1290">
        <f>IF(front!E1290&gt;$X$2,O1290,P1290)</f>
        <v>90251.327325491191</v>
      </c>
      <c r="Y1290">
        <f t="shared" si="311"/>
        <v>89983.51889227434</v>
      </c>
      <c r="Z1290">
        <f>SUMPRODUCT($B$7:$B$456,Y$7:Y$456,EXP(constants!$B$32+constants!$A$32*ABS($A$7:$A$456-$A1290)))</f>
        <v>1.1906139351097235E-8</v>
      </c>
      <c r="AA1290">
        <f t="shared" si="312"/>
        <v>89983.518892262437</v>
      </c>
      <c r="AB1290">
        <f t="shared" si="318"/>
        <v>89979.361283242688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2.1217758628918959E-5</v>
      </c>
      <c r="AL1290" s="17">
        <f t="shared" si="313"/>
        <v>2.358069486860255E-10</v>
      </c>
      <c r="AQ1290">
        <f t="shared" si="310"/>
        <v>2.358069486860255E-10</v>
      </c>
    </row>
    <row r="1291" spans="1:43" x14ac:dyDescent="0.2">
      <c r="A1291">
        <f>front!A1291</f>
        <v>780.99</v>
      </c>
      <c r="B1291" s="1">
        <f t="shared" si="319"/>
        <v>0.44000000000005457</v>
      </c>
      <c r="C1291">
        <f>front!D1291-front!B1291</f>
        <v>51763.799999999996</v>
      </c>
      <c r="D1291" s="2">
        <f>front!E1291-front!C1291</f>
        <v>52068.5</v>
      </c>
      <c r="E1291" s="2">
        <f>IF(front!F1291-front!C1291&gt;0,front!F1291-front!C1291,0)</f>
        <v>52068.5</v>
      </c>
      <c r="F1291" s="2">
        <f>front!I1291-front!H1291</f>
        <v>9510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54434.179845106621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54771.272872075489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54771.272872075489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9505.8243465752003</v>
      </c>
      <c r="M1291" s="4"/>
      <c r="N1291" s="4"/>
      <c r="O1291" s="4">
        <f t="shared" si="314"/>
        <v>90723.633075177713</v>
      </c>
      <c r="P1291" s="4">
        <f t="shared" si="315"/>
        <v>10954.254574415098</v>
      </c>
      <c r="Q1291" s="4">
        <f t="shared" si="315"/>
        <v>10954.254574415098</v>
      </c>
      <c r="R1291" s="4">
        <f t="shared" si="316"/>
        <v>1584.3040577625334</v>
      </c>
      <c r="S1291" s="4"/>
      <c r="T1291" s="4"/>
      <c r="U1291" s="4">
        <f t="shared" si="317"/>
        <v>1</v>
      </c>
      <c r="V1291" s="4"/>
      <c r="W1291" s="4"/>
      <c r="X1291">
        <f>IF(front!E1291&gt;$X$2,O1291,P1291)</f>
        <v>90723.633075177713</v>
      </c>
      <c r="Y1291">
        <f t="shared" si="311"/>
        <v>90455.824641960862</v>
      </c>
      <c r="Z1291">
        <f>SUMPRODUCT($B$7:$B$456,Y$7:Y$456,EXP(constants!$B$32+constants!$A$32*ABS($A$7:$A$456-$A1291)))</f>
        <v>1.1611859876231551E-8</v>
      </c>
      <c r="AA1291">
        <f t="shared" si="312"/>
        <v>90455.82464194925</v>
      </c>
      <c r="AB1291">
        <f t="shared" si="318"/>
        <v>90451.667032929501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2.1227809925892648E-5</v>
      </c>
      <c r="AL1291" s="17">
        <f t="shared" si="313"/>
        <v>2.3468677385641251E-10</v>
      </c>
      <c r="AQ1291">
        <f t="shared" si="310"/>
        <v>2.3468677385641251E-10</v>
      </c>
    </row>
    <row r="1292" spans="1:43" x14ac:dyDescent="0.2">
      <c r="A1292">
        <f>front!A1292</f>
        <v>781.44</v>
      </c>
      <c r="B1292" s="1">
        <f t="shared" si="319"/>
        <v>0.45000000000004547</v>
      </c>
      <c r="C1292">
        <f>front!D1292-front!B1292</f>
        <v>51830.13</v>
      </c>
      <c r="D1292" s="2">
        <f>front!E1292-front!C1292</f>
        <v>52399.9</v>
      </c>
      <c r="E1292" s="2">
        <f>IF(front!F1292-front!C1292&gt;0,front!F1292-front!C1292,0)</f>
        <v>52399.9</v>
      </c>
      <c r="F1292" s="2">
        <f>front!I1292-front!H1292</f>
        <v>11280.199999999999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54507.555454243193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55137.988418323162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55137.988418323162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11289.454966417026</v>
      </c>
      <c r="M1292" s="4"/>
      <c r="N1292" s="4"/>
      <c r="O1292" s="4">
        <f t="shared" si="314"/>
        <v>90845.925757071978</v>
      </c>
      <c r="P1292" s="4">
        <f t="shared" si="315"/>
        <v>11027.597683664631</v>
      </c>
      <c r="Q1292" s="4">
        <f t="shared" si="315"/>
        <v>11027.597683664631</v>
      </c>
      <c r="R1292" s="4">
        <f t="shared" si="316"/>
        <v>1881.575827736171</v>
      </c>
      <c r="S1292" s="4"/>
      <c r="T1292" s="4"/>
      <c r="U1292" s="4">
        <f t="shared" si="317"/>
        <v>1</v>
      </c>
      <c r="V1292" s="4"/>
      <c r="W1292" s="4"/>
      <c r="X1292">
        <f>IF(front!E1292&gt;$X$2,O1292,P1292)</f>
        <v>90845.925757071978</v>
      </c>
      <c r="Y1292">
        <f t="shared" si="311"/>
        <v>90578.117323855127</v>
      </c>
      <c r="Z1292">
        <f>SUMPRODUCT($B$7:$B$456,Y$7:Y$456,EXP(constants!$B$32+constants!$A$32*ABS($A$7:$A$456-$A1292)))</f>
        <v>1.1318414248840031E-8</v>
      </c>
      <c r="AA1292">
        <f t="shared" si="312"/>
        <v>90578.117323843806</v>
      </c>
      <c r="AB1292">
        <f t="shared" si="318"/>
        <v>90573.959714824057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2.1238049177331063E-5</v>
      </c>
      <c r="AL1292" s="17">
        <f t="shared" si="313"/>
        <v>2.3448294900874337E-10</v>
      </c>
      <c r="AQ1292">
        <f t="shared" si="310"/>
        <v>2.3448294900874337E-10</v>
      </c>
    </row>
    <row r="1293" spans="1:43" x14ac:dyDescent="0.2">
      <c r="A1293">
        <f>front!A1293</f>
        <v>781.88</v>
      </c>
      <c r="B1293" s="1">
        <f t="shared" si="319"/>
        <v>0.43999999999994088</v>
      </c>
      <c r="C1293">
        <f>front!D1293-front!B1293</f>
        <v>51843.93</v>
      </c>
      <c r="D1293" s="2">
        <f>front!E1293-front!C1293</f>
        <v>53135.199999999997</v>
      </c>
      <c r="E1293" s="2">
        <f>IF(front!F1293-front!C1293&gt;0,front!F1293-front!C1293,0)</f>
        <v>53135.199999999997</v>
      </c>
      <c r="F1293" s="2">
        <f>front!I1293-front!H1293</f>
        <v>11850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54522.821711546894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55952.003716813007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55952.003716813007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11865.342334839421</v>
      </c>
      <c r="M1293" s="4"/>
      <c r="N1293" s="4"/>
      <c r="O1293" s="4">
        <f t="shared" si="314"/>
        <v>90871.369519244836</v>
      </c>
      <c r="P1293" s="4">
        <f t="shared" si="315"/>
        <v>11190.400743362601</v>
      </c>
      <c r="Q1293" s="4">
        <f t="shared" si="315"/>
        <v>11190.400743362601</v>
      </c>
      <c r="R1293" s="4">
        <f t="shared" si="316"/>
        <v>1977.5570558065701</v>
      </c>
      <c r="S1293" s="4"/>
      <c r="T1293" s="4"/>
      <c r="U1293" s="4">
        <f t="shared" si="317"/>
        <v>1</v>
      </c>
      <c r="V1293" s="4"/>
      <c r="W1293" s="4"/>
      <c r="X1293">
        <f>IF(front!E1293&gt;$X$2,O1293,P1293)</f>
        <v>90871.369519244836</v>
      </c>
      <c r="Y1293">
        <f t="shared" si="311"/>
        <v>90603.561086027985</v>
      </c>
      <c r="Z1293">
        <f>SUMPRODUCT($B$7:$B$456,Y$7:Y$456,EXP(constants!$B$32+constants!$A$32*ABS($A$7:$A$456-$A1293)))</f>
        <v>1.1038661349664268E-8</v>
      </c>
      <c r="AA1293">
        <f t="shared" si="312"/>
        <v>90603.56108601694</v>
      </c>
      <c r="AB1293">
        <f t="shared" si="318"/>
        <v>90599.403476997191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2.1248021274251662E-5</v>
      </c>
      <c r="AL1293" s="17">
        <f t="shared" si="313"/>
        <v>2.345271652880854E-10</v>
      </c>
      <c r="AQ1293">
        <f t="shared" ref="AQ1293:AQ1356" si="320">AL1293</f>
        <v>2.345271652880854E-10</v>
      </c>
    </row>
    <row r="1294" spans="1:43" x14ac:dyDescent="0.2">
      <c r="A1294">
        <f>front!A1294</f>
        <v>782.33</v>
      </c>
      <c r="B1294" s="1">
        <f t="shared" si="319"/>
        <v>0.45000000000004547</v>
      </c>
      <c r="C1294">
        <f>front!D1294-front!B1294</f>
        <v>51677.13</v>
      </c>
      <c r="D1294" s="2">
        <f>front!E1294-front!C1294</f>
        <v>52510.6</v>
      </c>
      <c r="E1294" s="2">
        <f>IF(front!F1294-front!C1294&gt;0,front!F1294-front!C1294,0)</f>
        <v>52510.6</v>
      </c>
      <c r="F1294" s="2">
        <f>front!I1294-front!H1294</f>
        <v>9508.3999999999978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54338.308615941081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55260.505996209031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55260.505996209031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9504.2156713142358</v>
      </c>
      <c r="M1294" s="4"/>
      <c r="N1294" s="4"/>
      <c r="O1294" s="4">
        <f t="shared" si="314"/>
        <v>90563.847693235148</v>
      </c>
      <c r="P1294" s="4">
        <f t="shared" si="315"/>
        <v>11052.101199241806</v>
      </c>
      <c r="Q1294" s="4">
        <f t="shared" si="315"/>
        <v>11052.101199241806</v>
      </c>
      <c r="R1294" s="4">
        <f t="shared" si="316"/>
        <v>1584.0359452190394</v>
      </c>
      <c r="S1294" s="4"/>
      <c r="T1294" s="4"/>
      <c r="U1294" s="4">
        <f t="shared" si="317"/>
        <v>1</v>
      </c>
      <c r="V1294" s="4"/>
      <c r="W1294" s="4"/>
      <c r="X1294">
        <f>IF(front!E1294&gt;$X$2,O1294,P1294)</f>
        <v>90563.847693235148</v>
      </c>
      <c r="Y1294">
        <f t="shared" si="311"/>
        <v>90296.039260018297</v>
      </c>
      <c r="Z1294">
        <f>SUMPRODUCT($B$7:$B$456,Y$7:Y$456,EXP(constants!$B$32+constants!$A$32*ABS($A$7:$A$456-$A1294)))</f>
        <v>1.0759701136585478E-8</v>
      </c>
      <c r="AA1294">
        <f t="shared" si="312"/>
        <v>90296.039260007543</v>
      </c>
      <c r="AB1294">
        <f t="shared" si="318"/>
        <v>90291.881650987794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2.1258179461239169E-5</v>
      </c>
      <c r="AL1294" s="17">
        <f t="shared" si="313"/>
        <v>2.3543843668481799E-10</v>
      </c>
      <c r="AQ1294">
        <f t="shared" si="320"/>
        <v>2.3543843668481799E-10</v>
      </c>
    </row>
    <row r="1295" spans="1:43" x14ac:dyDescent="0.2">
      <c r="A1295">
        <f>front!A1295</f>
        <v>782.77</v>
      </c>
      <c r="B1295" s="1">
        <f t="shared" si="319"/>
        <v>0.43999999999994088</v>
      </c>
      <c r="C1295">
        <f>front!D1295-front!B1295</f>
        <v>51469.270000000004</v>
      </c>
      <c r="D1295" s="2">
        <f>front!E1295-front!C1295</f>
        <v>53253.8</v>
      </c>
      <c r="E1295" s="2">
        <f>IF(front!F1295-front!C1295&gt;0,front!F1295-front!C1295,0)</f>
        <v>53253.8</v>
      </c>
      <c r="F1295" s="2">
        <f>front!I1295-front!H1295</f>
        <v>8985.3000000000011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54108.403535457248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56083.353003741708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56083.353003741708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8978.5844272720242</v>
      </c>
      <c r="M1295" s="4"/>
      <c r="N1295" s="4"/>
      <c r="O1295" s="4">
        <f t="shared" si="314"/>
        <v>90180.672559095416</v>
      </c>
      <c r="P1295" s="4">
        <f t="shared" si="315"/>
        <v>11216.670600748343</v>
      </c>
      <c r="Q1295" s="4">
        <f t="shared" si="315"/>
        <v>11216.670600748343</v>
      </c>
      <c r="R1295" s="4">
        <f t="shared" si="316"/>
        <v>1496.4307378786707</v>
      </c>
      <c r="S1295" s="4"/>
      <c r="T1295" s="4"/>
      <c r="U1295" s="4">
        <f t="shared" si="317"/>
        <v>1</v>
      </c>
      <c r="V1295" s="4"/>
      <c r="W1295" s="4"/>
      <c r="X1295">
        <f>IF(front!E1295&gt;$X$2,O1295,P1295)</f>
        <v>90180.672559095416</v>
      </c>
      <c r="Y1295">
        <f t="shared" si="311"/>
        <v>89912.864125878565</v>
      </c>
      <c r="Z1295">
        <f>SUMPRODUCT($B$7:$B$456,Y$7:Y$456,EXP(constants!$B$32+constants!$A$32*ABS($A$7:$A$456-$A1295)))</f>
        <v>1.0493757734882091E-8</v>
      </c>
      <c r="AA1295">
        <f t="shared" si="312"/>
        <v>89912.864125868073</v>
      </c>
      <c r="AB1295">
        <f t="shared" si="318"/>
        <v>89908.706516848324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2.126807223129986E-5</v>
      </c>
      <c r="AL1295" s="17">
        <f t="shared" si="313"/>
        <v>2.3655186527807911E-10</v>
      </c>
      <c r="AQ1295">
        <f t="shared" si="320"/>
        <v>2.3655186527807911E-10</v>
      </c>
    </row>
    <row r="1296" spans="1:43" x14ac:dyDescent="0.2">
      <c r="A1296">
        <f>front!A1296</f>
        <v>783.21</v>
      </c>
      <c r="B1296" s="1">
        <f t="shared" si="319"/>
        <v>0.44000000000005457</v>
      </c>
      <c r="C1296">
        <f>front!D1296-front!B1296</f>
        <v>51135.869999999995</v>
      </c>
      <c r="D1296" s="2">
        <f>front!E1296-front!C1296</f>
        <v>52896.7</v>
      </c>
      <c r="E1296" s="2">
        <f>IF(front!F1296-front!C1296&gt;0,front!F1296-front!C1296,0)</f>
        <v>52896.7</v>
      </c>
      <c r="F1296" s="2">
        <f>front!I1296-front!H1296</f>
        <v>9184.2000000000007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53739.707323369606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55687.91258177119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55687.91258177119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9178.3763120821568</v>
      </c>
      <c r="M1296" s="4"/>
      <c r="N1296" s="4"/>
      <c r="O1296" s="4">
        <f t="shared" si="314"/>
        <v>89566.178872282675</v>
      </c>
      <c r="P1296" s="4">
        <f t="shared" si="315"/>
        <v>11137.582516354238</v>
      </c>
      <c r="Q1296" s="4">
        <f t="shared" si="315"/>
        <v>11137.582516354238</v>
      </c>
      <c r="R1296" s="4">
        <f t="shared" si="316"/>
        <v>1529.729385347026</v>
      </c>
      <c r="S1296" s="4"/>
      <c r="T1296" s="4"/>
      <c r="U1296" s="4">
        <f t="shared" si="317"/>
        <v>1</v>
      </c>
      <c r="V1296" s="4"/>
      <c r="W1296" s="4"/>
      <c r="X1296">
        <f>IF(front!E1296&gt;$X$2,O1296,P1296)</f>
        <v>89566.178872282675</v>
      </c>
      <c r="Y1296">
        <f t="shared" si="311"/>
        <v>89298.370439065824</v>
      </c>
      <c r="Z1296">
        <f>SUMPRODUCT($B$7:$B$456,Y$7:Y$456,EXP(constants!$B$32+constants!$A$32*ABS($A$7:$A$456-$A1296)))</f>
        <v>1.0234387554127043E-8</v>
      </c>
      <c r="AA1296">
        <f t="shared" si="312"/>
        <v>89298.370439055594</v>
      </c>
      <c r="AB1296">
        <f t="shared" si="318"/>
        <v>89294.212830035845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2.1277925735656134E-5</v>
      </c>
      <c r="AL1296" s="17">
        <f t="shared" si="313"/>
        <v>2.3829008690806096E-10</v>
      </c>
      <c r="AQ1296">
        <f t="shared" si="320"/>
        <v>2.3829008690806096E-10</v>
      </c>
    </row>
    <row r="1297" spans="1:43" x14ac:dyDescent="0.2">
      <c r="A1297">
        <f>front!A1297</f>
        <v>783.66</v>
      </c>
      <c r="B1297" s="1">
        <f t="shared" si="319"/>
        <v>0.44999999999993179</v>
      </c>
      <c r="C1297">
        <f>front!D1297-front!B1297</f>
        <v>50739.939999999995</v>
      </c>
      <c r="D1297" s="2">
        <f>front!E1297-front!C1297</f>
        <v>52313.9</v>
      </c>
      <c r="E1297" s="2">
        <f>IF(front!F1297-front!C1297&gt;0,front!F1297-front!C1297,0)</f>
        <v>52313.9</v>
      </c>
      <c r="F1297" s="2">
        <f>front!I1297-front!H1297</f>
        <v>8314.2000000000007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53301.959462333594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55042.815028630968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55042.815028630968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8305.0770650721261</v>
      </c>
      <c r="M1297" s="4"/>
      <c r="N1297" s="4"/>
      <c r="O1297" s="4">
        <f t="shared" si="314"/>
        <v>88836.599103889326</v>
      </c>
      <c r="P1297" s="4">
        <f t="shared" si="315"/>
        <v>11008.563005726195</v>
      </c>
      <c r="Q1297" s="4">
        <f t="shared" si="315"/>
        <v>11008.563005726195</v>
      </c>
      <c r="R1297" s="4">
        <f t="shared" si="316"/>
        <v>1384.1795108453543</v>
      </c>
      <c r="S1297" s="4"/>
      <c r="T1297" s="4"/>
      <c r="U1297" s="4">
        <f t="shared" si="317"/>
        <v>1</v>
      </c>
      <c r="V1297" s="4"/>
      <c r="W1297" s="4"/>
      <c r="X1297">
        <f>IF(front!E1297&gt;$X$2,O1297,P1297)</f>
        <v>88836.599103889326</v>
      </c>
      <c r="Y1297">
        <f t="shared" si="311"/>
        <v>88568.790670672475</v>
      </c>
      <c r="Z1297">
        <f>SUMPRODUCT($B$7:$B$456,Y$7:Y$456,EXP(constants!$B$32+constants!$A$32*ABS($A$7:$A$456-$A1297)))</f>
        <v>9.9757523045805572E-9</v>
      </c>
      <c r="AA1297">
        <f t="shared" si="312"/>
        <v>88568.790670662493</v>
      </c>
      <c r="AB1297">
        <f t="shared" si="318"/>
        <v>88564.633061642744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2.1287962535207512E-5</v>
      </c>
      <c r="AL1297" s="17">
        <f t="shared" si="313"/>
        <v>2.4036640585854025E-10</v>
      </c>
      <c r="AQ1297">
        <f t="shared" si="320"/>
        <v>2.4036640585854025E-10</v>
      </c>
    </row>
    <row r="1298" spans="1:43" x14ac:dyDescent="0.2">
      <c r="A1298">
        <f>front!A1298</f>
        <v>784.1</v>
      </c>
      <c r="B1298" s="1">
        <f t="shared" si="319"/>
        <v>0.44000000000005457</v>
      </c>
      <c r="C1298">
        <f>front!D1298-front!B1298</f>
        <v>50420.53</v>
      </c>
      <c r="D1298" s="2">
        <f>front!E1298-front!C1298</f>
        <v>52192.6</v>
      </c>
      <c r="E1298" s="2">
        <f>IF(front!F1298-front!C1298&gt;0,front!F1298-front!C1298,0)</f>
        <v>52192.6</v>
      </c>
      <c r="F1298" s="2">
        <f>front!I1298-front!H1298</f>
        <v>8599.5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52948.890334954027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54908.586918190966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54908.586918190966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8591.2905247479266</v>
      </c>
      <c r="M1298" s="4"/>
      <c r="N1298" s="4"/>
      <c r="O1298" s="4">
        <f t="shared" si="314"/>
        <v>88248.150558256704</v>
      </c>
      <c r="P1298" s="4">
        <f t="shared" si="315"/>
        <v>10981.717383638193</v>
      </c>
      <c r="Q1298" s="4">
        <f t="shared" si="315"/>
        <v>10981.717383638193</v>
      </c>
      <c r="R1298" s="4">
        <f t="shared" si="316"/>
        <v>1431.8817541246544</v>
      </c>
      <c r="S1298" s="4"/>
      <c r="T1298" s="4"/>
      <c r="U1298" s="4">
        <f t="shared" si="317"/>
        <v>1</v>
      </c>
      <c r="V1298" s="4"/>
      <c r="W1298" s="4"/>
      <c r="X1298">
        <f>IF(front!E1298&gt;$X$2,O1298,P1298)</f>
        <v>88248.150558256704</v>
      </c>
      <c r="Y1298">
        <f t="shared" si="311"/>
        <v>87980.342125039853</v>
      </c>
      <c r="Z1298">
        <f>SUMPRODUCT($B$7:$B$456,Y$7:Y$456,EXP(constants!$B$32+constants!$A$32*ABS($A$7:$A$456-$A1298)))</f>
        <v>9.7291854651531624E-9</v>
      </c>
      <c r="AA1298">
        <f t="shared" si="312"/>
        <v>87980.342125030118</v>
      </c>
      <c r="AB1298">
        <f t="shared" si="318"/>
        <v>87976.184516010369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2.1297736516644547E-5</v>
      </c>
      <c r="AL1298" s="17">
        <f t="shared" si="313"/>
        <v>2.4208524879558369E-10</v>
      </c>
      <c r="AQ1298">
        <f t="shared" si="320"/>
        <v>2.4208524879558369E-10</v>
      </c>
    </row>
    <row r="1299" spans="1:43" x14ac:dyDescent="0.2">
      <c r="A1299">
        <f>front!A1299</f>
        <v>784.55</v>
      </c>
      <c r="B1299" s="1">
        <f t="shared" si="319"/>
        <v>0.44999999999993179</v>
      </c>
      <c r="C1299">
        <f>front!D1299-front!B1299</f>
        <v>50294.07</v>
      </c>
      <c r="D1299" s="2">
        <f>front!E1299-front!C1299</f>
        <v>52759.8</v>
      </c>
      <c r="E1299" s="2">
        <f>IF(front!F1299-front!C1299&gt;0,front!F1299-front!C1299,0)</f>
        <v>52759.8</v>
      </c>
      <c r="F1299" s="2">
        <f>front!I1299-front!H1299</f>
        <v>7302.1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52809.123129325388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55536.349941668639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55536.349941668639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7290.9231796340391</v>
      </c>
      <c r="M1299" s="4"/>
      <c r="N1299" s="4"/>
      <c r="O1299" s="4">
        <f t="shared" si="314"/>
        <v>88015.205215542315</v>
      </c>
      <c r="P1299" s="4">
        <f t="shared" si="315"/>
        <v>11107.269988333728</v>
      </c>
      <c r="Q1299" s="4">
        <f t="shared" si="315"/>
        <v>11107.269988333728</v>
      </c>
      <c r="R1299" s="4">
        <f t="shared" si="316"/>
        <v>1215.1538632723398</v>
      </c>
      <c r="S1299" s="4"/>
      <c r="T1299" s="4"/>
      <c r="U1299" s="4">
        <f t="shared" si="317"/>
        <v>1</v>
      </c>
      <c r="V1299" s="4"/>
      <c r="W1299" s="4"/>
      <c r="X1299">
        <f>IF(front!E1299&gt;$X$2,O1299,P1299)</f>
        <v>88015.205215542315</v>
      </c>
      <c r="Y1299">
        <f t="shared" si="311"/>
        <v>87747.396782325464</v>
      </c>
      <c r="Z1299">
        <f>SUMPRODUCT($B$7:$B$456,Y$7:Y$456,EXP(constants!$B$32+constants!$A$32*ABS($A$7:$A$456-$A1299)))</f>
        <v>9.4833172783803011E-9</v>
      </c>
      <c r="AA1299">
        <f t="shared" si="312"/>
        <v>87747.396782315976</v>
      </c>
      <c r="AB1299">
        <f t="shared" si="318"/>
        <v>87743.239173296228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2.130769191707456E-5</v>
      </c>
      <c r="AL1299" s="17">
        <f t="shared" si="313"/>
        <v>2.4284140998021579E-10</v>
      </c>
      <c r="AQ1299">
        <f t="shared" si="320"/>
        <v>2.4284140998021579E-10</v>
      </c>
    </row>
    <row r="1300" spans="1:43" x14ac:dyDescent="0.2">
      <c r="A1300">
        <f>front!A1300</f>
        <v>784.99</v>
      </c>
      <c r="B1300" s="1">
        <f t="shared" si="319"/>
        <v>0.44000000000005457</v>
      </c>
      <c r="C1300">
        <f>front!D1300-front!B1300</f>
        <v>50316</v>
      </c>
      <c r="D1300" s="2">
        <f>front!E1300-front!C1300</f>
        <v>52922.2</v>
      </c>
      <c r="E1300" s="2">
        <f>IF(front!F1300-front!C1300&gt;0,front!F1300-front!C1300,0)</f>
        <v>52922.2</v>
      </c>
      <c r="F1300" s="2">
        <f>front!I1300-front!H1300</f>
        <v>6979.1000000000022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52833.36001255177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55716.145854729126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55716.145854729126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6967.6164784508182</v>
      </c>
      <c r="M1300" s="4"/>
      <c r="N1300" s="4"/>
      <c r="O1300" s="4">
        <f t="shared" si="314"/>
        <v>88055.600020919621</v>
      </c>
      <c r="P1300" s="4">
        <f t="shared" si="315"/>
        <v>11143.229170945824</v>
      </c>
      <c r="Q1300" s="4">
        <f t="shared" si="315"/>
        <v>11143.229170945824</v>
      </c>
      <c r="R1300" s="4">
        <f t="shared" si="316"/>
        <v>1161.2694130751363</v>
      </c>
      <c r="S1300" s="4"/>
      <c r="T1300" s="4"/>
      <c r="U1300" s="4">
        <f t="shared" si="317"/>
        <v>1</v>
      </c>
      <c r="V1300" s="4"/>
      <c r="W1300" s="4"/>
      <c r="X1300">
        <f>IF(front!E1300&gt;$X$2,O1300,P1300)</f>
        <v>88055.600020919621</v>
      </c>
      <c r="Y1300">
        <f t="shared" si="311"/>
        <v>87787.79158770277</v>
      </c>
      <c r="Z1300">
        <f>SUMPRODUCT($B$7:$B$456,Y$7:Y$456,EXP(constants!$B$32+constants!$A$32*ABS($A$7:$A$456-$A1300)))</f>
        <v>9.2489217664203951E-9</v>
      </c>
      <c r="AA1300">
        <f t="shared" si="312"/>
        <v>87787.791587693515</v>
      </c>
      <c r="AB1300">
        <f t="shared" si="318"/>
        <v>87783.633978673766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2.1317386240056681E-5</v>
      </c>
      <c r="AL1300" s="17">
        <f t="shared" si="313"/>
        <v>2.4284009756574383E-10</v>
      </c>
      <c r="AQ1300">
        <f t="shared" si="320"/>
        <v>2.4284009756574383E-10</v>
      </c>
    </row>
    <row r="1301" spans="1:43" x14ac:dyDescent="0.2">
      <c r="A1301">
        <f>front!A1301</f>
        <v>785.43</v>
      </c>
      <c r="B1301" s="1">
        <f t="shared" si="319"/>
        <v>0.43999999999994088</v>
      </c>
      <c r="C1301">
        <f>front!D1301-front!B1301</f>
        <v>50511.07</v>
      </c>
      <c r="D1301" s="2">
        <f>front!E1301-front!C1301</f>
        <v>52836.5</v>
      </c>
      <c r="E1301" s="2">
        <f>IF(front!F1301-front!C1301&gt;0,front!F1301-front!C1301,0)</f>
        <v>52836.5</v>
      </c>
      <c r="F1301" s="2">
        <f>front!I1301-front!H1301</f>
        <v>7629.1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53048.964383929029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55621.26255632691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55621.26255632691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7618.3969426423082</v>
      </c>
      <c r="M1301" s="4"/>
      <c r="N1301" s="4"/>
      <c r="O1301" s="4">
        <f t="shared" si="314"/>
        <v>88414.940639881708</v>
      </c>
      <c r="P1301" s="4">
        <f t="shared" si="315"/>
        <v>11124.252511265382</v>
      </c>
      <c r="Q1301" s="4">
        <f t="shared" si="315"/>
        <v>11124.252511265382</v>
      </c>
      <c r="R1301" s="4">
        <f t="shared" si="316"/>
        <v>1269.7328237737179</v>
      </c>
      <c r="S1301" s="4"/>
      <c r="T1301" s="4"/>
      <c r="U1301" s="4">
        <f t="shared" si="317"/>
        <v>1</v>
      </c>
      <c r="V1301" s="4"/>
      <c r="W1301" s="4"/>
      <c r="X1301">
        <f>IF(front!E1301&gt;$X$2,O1301,P1301)</f>
        <v>88414.940639881708</v>
      </c>
      <c r="Y1301">
        <f t="shared" si="311"/>
        <v>88147.132206664857</v>
      </c>
      <c r="Z1301">
        <f>SUMPRODUCT($B$7:$B$456,Y$7:Y$456,EXP(constants!$B$32+constants!$A$32*ABS($A$7:$A$456-$A1301)))</f>
        <v>9.020319718331272E-9</v>
      </c>
      <c r="AA1301">
        <f t="shared" si="312"/>
        <v>88147.132206655835</v>
      </c>
      <c r="AB1301">
        <f t="shared" si="318"/>
        <v>88142.974597636086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2.132704113019144E-5</v>
      </c>
      <c r="AL1301" s="17">
        <f t="shared" si="313"/>
        <v>2.4195962556910817E-10</v>
      </c>
      <c r="AQ1301">
        <f t="shared" si="320"/>
        <v>2.4195962556910817E-10</v>
      </c>
    </row>
    <row r="1302" spans="1:43" x14ac:dyDescent="0.2">
      <c r="A1302">
        <f>front!A1302</f>
        <v>785.88</v>
      </c>
      <c r="B1302" s="1">
        <f t="shared" si="319"/>
        <v>0.45000000000004547</v>
      </c>
      <c r="C1302">
        <f>front!D1302-front!B1302</f>
        <v>50778.8</v>
      </c>
      <c r="D1302" s="2">
        <f>front!E1302-front!C1302</f>
        <v>53090.6</v>
      </c>
      <c r="E1302" s="2">
        <f>IF(front!F1302-front!C1302&gt;0,front!F1302-front!C1302,0)</f>
        <v>53090.6</v>
      </c>
      <c r="F1302" s="2">
        <f>front!I1302-front!H1302</f>
        <v>8720.7000000000007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53344.919166790765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55902.613428505523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55902.613428505523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8712.9270803956078</v>
      </c>
      <c r="M1302" s="4"/>
      <c r="N1302" s="4"/>
      <c r="O1302" s="4">
        <f t="shared" si="314"/>
        <v>88908.198611317945</v>
      </c>
      <c r="P1302" s="4">
        <f t="shared" si="315"/>
        <v>11180.522685701106</v>
      </c>
      <c r="Q1302" s="4">
        <f t="shared" si="315"/>
        <v>11180.522685701106</v>
      </c>
      <c r="R1302" s="4">
        <f t="shared" si="316"/>
        <v>1452.1545133992679</v>
      </c>
      <c r="S1302" s="4"/>
      <c r="T1302" s="4"/>
      <c r="U1302" s="4">
        <f t="shared" si="317"/>
        <v>1</v>
      </c>
      <c r="V1302" s="4"/>
      <c r="W1302" s="4"/>
      <c r="X1302">
        <f>IF(front!E1302&gt;$X$2,O1302,P1302)</f>
        <v>88908.198611317945</v>
      </c>
      <c r="Y1302">
        <f t="shared" si="311"/>
        <v>88640.390178101094</v>
      </c>
      <c r="Z1302">
        <f>SUMPRODUCT($B$7:$B$456,Y$7:Y$456,EXP(constants!$B$32+constants!$A$32*ABS($A$7:$A$456-$A1302)))</f>
        <v>8.7923654192584878E-9</v>
      </c>
      <c r="AA1302">
        <f t="shared" si="312"/>
        <v>88640.390178092304</v>
      </c>
      <c r="AB1302">
        <f t="shared" si="318"/>
        <v>88636.232569072556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2.1336874626480802E-5</v>
      </c>
      <c r="AL1302" s="17">
        <f t="shared" si="313"/>
        <v>2.4072406969523865E-10</v>
      </c>
      <c r="AQ1302">
        <f t="shared" si="320"/>
        <v>2.4072406969523865E-10</v>
      </c>
    </row>
    <row r="1303" spans="1:43" x14ac:dyDescent="0.2">
      <c r="A1303">
        <f>front!A1303</f>
        <v>786.32</v>
      </c>
      <c r="B1303" s="1">
        <f t="shared" si="319"/>
        <v>0.44000000000005457</v>
      </c>
      <c r="C1303">
        <f>front!D1303-front!B1303</f>
        <v>50979.13</v>
      </c>
      <c r="D1303" s="2">
        <f>front!E1303-front!C1303</f>
        <v>52372.5</v>
      </c>
      <c r="E1303" s="2">
        <f>IF(front!F1303-front!C1303&gt;0,front!F1303-front!C1303,0)</f>
        <v>52372.5</v>
      </c>
      <c r="F1303" s="2">
        <f>front!I1303-front!H1303</f>
        <v>7919.9999999999982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53566.399926614598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55107.665042579931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55107.665042579931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7909.8665541969967</v>
      </c>
      <c r="M1303" s="4"/>
      <c r="N1303" s="4"/>
      <c r="O1303" s="4">
        <f t="shared" si="314"/>
        <v>89277.333211024335</v>
      </c>
      <c r="P1303" s="4">
        <f t="shared" si="315"/>
        <v>11021.533008515988</v>
      </c>
      <c r="Q1303" s="4">
        <f t="shared" si="315"/>
        <v>11021.533008515988</v>
      </c>
      <c r="R1303" s="4">
        <f t="shared" si="316"/>
        <v>1318.3110923661661</v>
      </c>
      <c r="S1303" s="4"/>
      <c r="T1303" s="4"/>
      <c r="U1303" s="4">
        <f t="shared" si="317"/>
        <v>1</v>
      </c>
      <c r="V1303" s="4"/>
      <c r="W1303" s="4"/>
      <c r="X1303">
        <f>IF(front!E1303&gt;$X$2,O1303,P1303)</f>
        <v>89277.333211024335</v>
      </c>
      <c r="Y1303">
        <f t="shared" si="311"/>
        <v>89009.524777807484</v>
      </c>
      <c r="Z1303">
        <f>SUMPRODUCT($B$7:$B$456,Y$7:Y$456,EXP(constants!$B$32+constants!$A$32*ABS($A$7:$A$456-$A1303)))</f>
        <v>8.5750478991029568E-9</v>
      </c>
      <c r="AA1303">
        <f t="shared" si="312"/>
        <v>89009.524777798913</v>
      </c>
      <c r="AB1303">
        <f t="shared" si="318"/>
        <v>89005.367168779165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2.1346449649178062E-5</v>
      </c>
      <c r="AL1303" s="17">
        <f t="shared" si="313"/>
        <v>2.3983328565679866E-10</v>
      </c>
      <c r="AQ1303">
        <f t="shared" si="320"/>
        <v>2.3983328565679866E-10</v>
      </c>
    </row>
    <row r="1304" spans="1:43" x14ac:dyDescent="0.2">
      <c r="A1304">
        <f>front!A1304</f>
        <v>786.76</v>
      </c>
      <c r="B1304" s="1">
        <f t="shared" si="319"/>
        <v>0.43999999999994088</v>
      </c>
      <c r="C1304">
        <f>front!D1304-front!B1304</f>
        <v>51190.340000000004</v>
      </c>
      <c r="D1304" s="2">
        <f>front!E1304-front!C1304</f>
        <v>52110.3</v>
      </c>
      <c r="E1304" s="2">
        <f>IF(front!F1304-front!C1304&gt;0,front!F1304-front!C1304,0)</f>
        <v>52110.3</v>
      </c>
      <c r="F1304" s="2">
        <f>front!I1304-front!H1304</f>
        <v>8414.8999999999978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53799.938697538964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54817.522310134504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54817.522310134504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8406.0814977358295</v>
      </c>
      <c r="M1304" s="4"/>
      <c r="N1304" s="4"/>
      <c r="O1304" s="4">
        <f t="shared" si="314"/>
        <v>89666.564495898274</v>
      </c>
      <c r="P1304" s="4">
        <f t="shared" si="315"/>
        <v>10963.5044620269</v>
      </c>
      <c r="Q1304" s="4">
        <f t="shared" si="315"/>
        <v>10963.5044620269</v>
      </c>
      <c r="R1304" s="4">
        <f t="shared" si="316"/>
        <v>1401.0135829559717</v>
      </c>
      <c r="S1304" s="4"/>
      <c r="T1304" s="4"/>
      <c r="U1304" s="4">
        <f t="shared" si="317"/>
        <v>1</v>
      </c>
      <c r="V1304" s="4"/>
      <c r="W1304" s="4"/>
      <c r="X1304">
        <f>IF(front!E1304&gt;$X$2,O1304,P1304)</f>
        <v>89666.564495898274</v>
      </c>
      <c r="Y1304">
        <f t="shared" si="311"/>
        <v>89398.756062681423</v>
      </c>
      <c r="Z1304">
        <f>SUMPRODUCT($B$7:$B$456,Y$7:Y$456,EXP(constants!$B$32+constants!$A$32*ABS($A$7:$A$456-$A1304)))</f>
        <v>8.3631017326520377E-9</v>
      </c>
      <c r="AA1304">
        <f t="shared" si="312"/>
        <v>89398.756062673056</v>
      </c>
      <c r="AB1304">
        <f t="shared" si="318"/>
        <v>89394.598453653307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2.1355985133838598E-5</v>
      </c>
      <c r="AL1304" s="17">
        <f t="shared" si="313"/>
        <v>2.3889569955292795E-10</v>
      </c>
      <c r="AQ1304">
        <f t="shared" si="320"/>
        <v>2.3889569955292795E-10</v>
      </c>
    </row>
    <row r="1305" spans="1:43" x14ac:dyDescent="0.2">
      <c r="A1305">
        <f>front!A1305</f>
        <v>787.21</v>
      </c>
      <c r="B1305" s="1">
        <f t="shared" si="319"/>
        <v>0.45000000000004547</v>
      </c>
      <c r="C1305">
        <f>front!D1305-front!B1305</f>
        <v>51369.729999999996</v>
      </c>
      <c r="D1305" s="2">
        <f>front!E1305-front!C1305</f>
        <v>52036.5</v>
      </c>
      <c r="E1305" s="2">
        <f>IF(front!F1305-front!C1305&gt;0,front!F1305-front!C1305,0)</f>
        <v>52036.5</v>
      </c>
      <c r="F1305" s="2">
        <f>front!I1305-front!H1305</f>
        <v>8783.2000000000007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53998.317429895033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54735.867541688109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54735.867541688109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8775.6638029972237</v>
      </c>
      <c r="M1305" s="4"/>
      <c r="N1305" s="4"/>
      <c r="O1305" s="4">
        <f t="shared" si="314"/>
        <v>89997.195716491726</v>
      </c>
      <c r="P1305" s="4">
        <f t="shared" si="315"/>
        <v>10947.173508337621</v>
      </c>
      <c r="Q1305" s="4">
        <f t="shared" si="315"/>
        <v>10947.173508337621</v>
      </c>
      <c r="R1305" s="4">
        <f t="shared" si="316"/>
        <v>1462.6106338328707</v>
      </c>
      <c r="S1305" s="4"/>
      <c r="T1305" s="4"/>
      <c r="U1305" s="4">
        <f t="shared" si="317"/>
        <v>1</v>
      </c>
      <c r="V1305" s="4"/>
      <c r="W1305" s="4"/>
      <c r="X1305">
        <f>IF(front!E1305&gt;$X$2,O1305,P1305)</f>
        <v>89997.195716491726</v>
      </c>
      <c r="Y1305">
        <f t="shared" si="311"/>
        <v>89729.387283274875</v>
      </c>
      <c r="Z1305">
        <f>SUMPRODUCT($B$7:$B$456,Y$7:Y$456,EXP(constants!$B$32+constants!$A$32*ABS($A$7:$A$456-$A1305)))</f>
        <v>8.1517561204042949E-9</v>
      </c>
      <c r="AA1305">
        <f t="shared" si="312"/>
        <v>89729.387283266726</v>
      </c>
      <c r="AB1305">
        <f t="shared" si="318"/>
        <v>89725.229674246977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2.1365696400778244E-5</v>
      </c>
      <c r="AL1305" s="17">
        <f t="shared" si="313"/>
        <v>2.3812361894583865E-10</v>
      </c>
      <c r="AQ1305">
        <f t="shared" si="320"/>
        <v>2.3812361894583865E-10</v>
      </c>
    </row>
    <row r="1306" spans="1:43" x14ac:dyDescent="0.2">
      <c r="A1306">
        <f>front!A1306</f>
        <v>787.65</v>
      </c>
      <c r="B1306" s="1">
        <f t="shared" si="319"/>
        <v>0.43999999999994088</v>
      </c>
      <c r="C1306">
        <f>front!D1306-front!B1306</f>
        <v>51195.130000000005</v>
      </c>
      <c r="D1306" s="2">
        <f>front!E1306-front!C1306</f>
        <v>53201.4</v>
      </c>
      <c r="E1306" s="2">
        <f>IF(front!F1306-front!C1306&gt;0,front!F1306-front!C1306,0)</f>
        <v>53201.4</v>
      </c>
      <c r="F1306" s="2">
        <f>front!I1306-front!H1306</f>
        <v>9866.9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53805.235439861463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56025.318100737473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56025.318100737473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9864.8073624334811</v>
      </c>
      <c r="M1306" s="4"/>
      <c r="N1306" s="4"/>
      <c r="O1306" s="4">
        <f t="shared" si="314"/>
        <v>89675.392399769102</v>
      </c>
      <c r="P1306" s="4">
        <f t="shared" si="315"/>
        <v>11205.063620147495</v>
      </c>
      <c r="Q1306" s="4">
        <f t="shared" si="315"/>
        <v>11205.063620147495</v>
      </c>
      <c r="R1306" s="4">
        <f t="shared" si="316"/>
        <v>1644.1345604055803</v>
      </c>
      <c r="S1306" s="4"/>
      <c r="T1306" s="4"/>
      <c r="U1306" s="4">
        <f t="shared" si="317"/>
        <v>1</v>
      </c>
      <c r="V1306" s="4"/>
      <c r="W1306" s="4"/>
      <c r="X1306">
        <f>IF(front!E1306&gt;$X$2,O1306,P1306)</f>
        <v>89675.392399769102</v>
      </c>
      <c r="Y1306">
        <f t="shared" si="311"/>
        <v>89407.583966552251</v>
      </c>
      <c r="Z1306">
        <f>SUMPRODUCT($B$7:$B$456,Y$7:Y$456,EXP(constants!$B$32+constants!$A$32*ABS($A$7:$A$456-$A1306)))</f>
        <v>7.9502722943205622E-9</v>
      </c>
      <c r="AA1306">
        <f t="shared" si="312"/>
        <v>89407.583966544305</v>
      </c>
      <c r="AB1306">
        <f t="shared" si="318"/>
        <v>89403.426357524557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2.1375151801413492E-5</v>
      </c>
      <c r="AL1306" s="17">
        <f t="shared" si="313"/>
        <v>2.39086494469845E-10</v>
      </c>
      <c r="AQ1306">
        <f t="shared" si="320"/>
        <v>2.39086494469845E-10</v>
      </c>
    </row>
    <row r="1307" spans="1:43" x14ac:dyDescent="0.2">
      <c r="A1307">
        <f>front!A1307</f>
        <v>788.09</v>
      </c>
      <c r="B1307" s="1">
        <f t="shared" si="319"/>
        <v>0.44000000000005457</v>
      </c>
      <c r="C1307">
        <f>front!D1307-front!B1307</f>
        <v>50902.07</v>
      </c>
      <c r="D1307" s="2">
        <f>front!E1307-front!C1307</f>
        <v>53018.1</v>
      </c>
      <c r="E1307" s="2">
        <f>IF(front!F1307-front!C1307&gt;0,front!F1307-front!C1307,0)</f>
        <v>53018.1</v>
      </c>
      <c r="F1307" s="2">
        <f>front!I1307-front!H1307</f>
        <v>10521.199999999999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53481.200772932934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55822.331201178727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55822.331201178727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10523.723079586523</v>
      </c>
      <c r="M1307" s="4"/>
      <c r="N1307" s="4"/>
      <c r="O1307" s="4">
        <f t="shared" si="314"/>
        <v>89135.334621554881</v>
      </c>
      <c r="P1307" s="4">
        <f t="shared" si="315"/>
        <v>11164.466240235746</v>
      </c>
      <c r="Q1307" s="4">
        <f t="shared" si="315"/>
        <v>11164.466240235746</v>
      </c>
      <c r="R1307" s="4">
        <f t="shared" si="316"/>
        <v>1753.9538465977537</v>
      </c>
      <c r="S1307" s="4"/>
      <c r="T1307" s="4"/>
      <c r="U1307" s="4">
        <f t="shared" si="317"/>
        <v>1</v>
      </c>
      <c r="V1307" s="4"/>
      <c r="W1307" s="4"/>
      <c r="X1307">
        <f>IF(front!E1307&gt;$X$2,O1307,P1307)</f>
        <v>89135.334621554881</v>
      </c>
      <c r="Y1307">
        <f t="shared" si="311"/>
        <v>88867.52618833803</v>
      </c>
      <c r="Z1307">
        <f>SUMPRODUCT($B$7:$B$456,Y$7:Y$456,EXP(constants!$B$32+constants!$A$32*ABS($A$7:$A$456-$A1307)))</f>
        <v>7.7537684666044672E-9</v>
      </c>
      <c r="AA1307">
        <f t="shared" si="312"/>
        <v>88867.526188330274</v>
      </c>
      <c r="AB1307">
        <f t="shared" si="318"/>
        <v>88863.368579310525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2.1384567555070724E-5</v>
      </c>
      <c r="AL1307" s="17">
        <f t="shared" si="313"/>
        <v>2.4064547514857042E-10</v>
      </c>
      <c r="AQ1307">
        <f t="shared" si="320"/>
        <v>2.4064547514857042E-10</v>
      </c>
    </row>
    <row r="1308" spans="1:43" x14ac:dyDescent="0.2">
      <c r="A1308">
        <f>front!A1308</f>
        <v>788.54</v>
      </c>
      <c r="B1308" s="1">
        <f t="shared" si="319"/>
        <v>0.44999999999993179</v>
      </c>
      <c r="C1308">
        <f>front!D1308-front!B1308</f>
        <v>50615.869999999995</v>
      </c>
      <c r="D1308" s="2">
        <f>front!E1308-front!C1308</f>
        <v>52580.2</v>
      </c>
      <c r="E1308" s="2">
        <f>IF(front!F1308-front!C1308&gt;0,front!F1308-front!C1308,0)</f>
        <v>52580.2</v>
      </c>
      <c r="F1308" s="2">
        <f>front!I1308-front!H1308</f>
        <v>9856.4000000000015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53164.806936644265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55337.541649569983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55337.541649569983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9854.2418137885088</v>
      </c>
      <c r="M1308" s="4"/>
      <c r="N1308" s="4"/>
      <c r="O1308" s="4">
        <f t="shared" si="314"/>
        <v>88608.01156107377</v>
      </c>
      <c r="P1308" s="4">
        <f t="shared" si="315"/>
        <v>11067.508329913997</v>
      </c>
      <c r="Q1308" s="4">
        <f t="shared" si="315"/>
        <v>11067.508329913997</v>
      </c>
      <c r="R1308" s="4">
        <f t="shared" si="316"/>
        <v>1642.3736356314182</v>
      </c>
      <c r="S1308" s="4"/>
      <c r="T1308" s="4"/>
      <c r="U1308" s="4">
        <f t="shared" si="317"/>
        <v>1</v>
      </c>
      <c r="V1308" s="4"/>
      <c r="W1308" s="4"/>
      <c r="X1308">
        <f>IF(front!E1308&gt;$X$2,O1308,P1308)</f>
        <v>88608.01156107377</v>
      </c>
      <c r="Y1308">
        <f t="shared" si="311"/>
        <v>88340.203127856919</v>
      </c>
      <c r="Z1308">
        <f>SUMPRODUCT($B$7:$B$456,Y$7:Y$456,EXP(constants!$B$32+constants!$A$32*ABS($A$7:$A$456-$A1308)))</f>
        <v>7.5578214368794405E-9</v>
      </c>
      <c r="AA1308">
        <f t="shared" si="312"/>
        <v>88340.203127849367</v>
      </c>
      <c r="AB1308">
        <f t="shared" si="318"/>
        <v>88336.045518829618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2.1394156255916364E-5</v>
      </c>
      <c r="AL1308" s="17">
        <f t="shared" si="313"/>
        <v>2.4219055913427782E-10</v>
      </c>
      <c r="AQ1308">
        <f t="shared" si="320"/>
        <v>2.4219055913427782E-10</v>
      </c>
    </row>
    <row r="1309" spans="1:43" x14ac:dyDescent="0.2">
      <c r="A1309">
        <f>front!A1309</f>
        <v>788.98</v>
      </c>
      <c r="B1309" s="1">
        <f t="shared" si="319"/>
        <v>0.44000000000005457</v>
      </c>
      <c r="C1309">
        <f>front!D1309-front!B1309</f>
        <v>50366.27</v>
      </c>
      <c r="D1309" s="2">
        <f>front!E1309-front!C1309</f>
        <v>53058.400000000001</v>
      </c>
      <c r="E1309" s="2">
        <f>IF(front!F1309-front!C1309&gt;0,front!F1309-front!C1309,0)</f>
        <v>53058.400000000001</v>
      </c>
      <c r="F1309" s="2">
        <f>front!I1309-front!H1309</f>
        <v>8705.1000000000022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52888.919301920665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55866.956338292315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55866.956338292315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8697.2692325682983</v>
      </c>
      <c r="M1309" s="4"/>
      <c r="N1309" s="4"/>
      <c r="O1309" s="4">
        <f t="shared" si="314"/>
        <v>88148.198836534444</v>
      </c>
      <c r="P1309" s="4">
        <f t="shared" si="315"/>
        <v>11173.391267658462</v>
      </c>
      <c r="Q1309" s="4">
        <f t="shared" si="315"/>
        <v>11173.391267658462</v>
      </c>
      <c r="R1309" s="4">
        <f t="shared" si="316"/>
        <v>1449.5448720947163</v>
      </c>
      <c r="S1309" s="4"/>
      <c r="T1309" s="4"/>
      <c r="U1309" s="4">
        <f t="shared" si="317"/>
        <v>1</v>
      </c>
      <c r="V1309" s="4"/>
      <c r="W1309" s="4"/>
      <c r="X1309">
        <f>IF(front!E1309&gt;$X$2,O1309,P1309)</f>
        <v>88148.198836534444</v>
      </c>
      <c r="Y1309">
        <f t="shared" si="311"/>
        <v>87880.390403317593</v>
      </c>
      <c r="Z1309">
        <f>SUMPRODUCT($B$7:$B$456,Y$7:Y$456,EXP(constants!$B$32+constants!$A$32*ABS($A$7:$A$456-$A1309)))</f>
        <v>7.371017666321483E-9</v>
      </c>
      <c r="AA1309">
        <f t="shared" si="312"/>
        <v>87880.390403310215</v>
      </c>
      <c r="AB1309">
        <f t="shared" si="318"/>
        <v>87876.232794290467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2.1403491701488795E-5</v>
      </c>
      <c r="AL1309" s="17">
        <f t="shared" si="313"/>
        <v>2.4356405618333962E-10</v>
      </c>
      <c r="AQ1309">
        <f t="shared" si="320"/>
        <v>2.4356405618333962E-10</v>
      </c>
    </row>
    <row r="1310" spans="1:43" x14ac:dyDescent="0.2">
      <c r="A1310">
        <f>front!A1310</f>
        <v>789.42</v>
      </c>
      <c r="B1310" s="1">
        <f t="shared" si="319"/>
        <v>0.43999999999994088</v>
      </c>
      <c r="C1310">
        <f>front!D1310-front!B1310</f>
        <v>50168.14</v>
      </c>
      <c r="D1310" s="2">
        <f>front!E1310-front!C1310</f>
        <v>52904</v>
      </c>
      <c r="E1310" s="2">
        <f>IF(front!F1310-front!C1310&gt;0,front!F1310-front!C1310,0)</f>
        <v>52904</v>
      </c>
      <c r="F1310" s="2">
        <f>front!I1310-front!H1310</f>
        <v>8286.7000000000007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52669.952541295381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55695.994979541938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55695.994979541938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8277.4972766401952</v>
      </c>
      <c r="M1310" s="4"/>
      <c r="N1310" s="4"/>
      <c r="O1310" s="4">
        <f t="shared" si="314"/>
        <v>87783.254235492306</v>
      </c>
      <c r="P1310" s="4">
        <f t="shared" si="315"/>
        <v>11139.198995908388</v>
      </c>
      <c r="Q1310" s="4">
        <f t="shared" si="315"/>
        <v>11139.198995908388</v>
      </c>
      <c r="R1310" s="4">
        <f t="shared" si="316"/>
        <v>1379.5828794400325</v>
      </c>
      <c r="S1310" s="4"/>
      <c r="T1310" s="4"/>
      <c r="U1310" s="4">
        <f t="shared" si="317"/>
        <v>1</v>
      </c>
      <c r="V1310" s="4"/>
      <c r="W1310" s="4"/>
      <c r="X1310">
        <f>IF(front!E1310&gt;$X$2,O1310,P1310)</f>
        <v>87783.254235492306</v>
      </c>
      <c r="Y1310">
        <f t="shared" si="311"/>
        <v>87515.445802275455</v>
      </c>
      <c r="Z1310">
        <f>SUMPRODUCT($B$7:$B$456,Y$7:Y$456,EXP(constants!$B$32+constants!$A$32*ABS($A$7:$A$456-$A1310)))</f>
        <v>7.1888310528353599E-9</v>
      </c>
      <c r="AA1310">
        <f t="shared" si="312"/>
        <v>87515.445802268267</v>
      </c>
      <c r="AB1310">
        <f t="shared" si="318"/>
        <v>87511.288193248518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2.1412787387497381E-5</v>
      </c>
      <c r="AL1310" s="17">
        <f t="shared" si="313"/>
        <v>2.4468600370974052E-10</v>
      </c>
      <c r="AQ1310">
        <f t="shared" si="320"/>
        <v>2.4468600370974052E-10</v>
      </c>
    </row>
    <row r="1311" spans="1:43" x14ac:dyDescent="0.2">
      <c r="A1311">
        <f>front!A1311</f>
        <v>789.87</v>
      </c>
      <c r="B1311" s="1">
        <f t="shared" si="319"/>
        <v>0.45000000000004547</v>
      </c>
      <c r="C1311">
        <f>front!D1311-front!B1311</f>
        <v>49891.200000000004</v>
      </c>
      <c r="D1311" s="2">
        <f>front!E1311-front!C1311</f>
        <v>53009.2</v>
      </c>
      <c r="E1311" s="2">
        <f>IF(front!F1311-front!C1311&gt;0,front!F1311-front!C1311,0)</f>
        <v>53009.2</v>
      </c>
      <c r="F1311" s="2">
        <f>front!I1311-front!H1311</f>
        <v>6462.2999999999993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52363.933070268671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55812.476258452341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55812.476258452341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6450.6285732342703</v>
      </c>
      <c r="M1311" s="4"/>
      <c r="N1311" s="4"/>
      <c r="O1311" s="4">
        <f t="shared" si="314"/>
        <v>87273.221783781119</v>
      </c>
      <c r="P1311" s="4">
        <f t="shared" si="315"/>
        <v>11162.495251690469</v>
      </c>
      <c r="Q1311" s="4">
        <f t="shared" si="315"/>
        <v>11162.495251690469</v>
      </c>
      <c r="R1311" s="4">
        <f t="shared" si="316"/>
        <v>1075.1047622057117</v>
      </c>
      <c r="S1311" s="4"/>
      <c r="T1311" s="4"/>
      <c r="U1311" s="4">
        <f t="shared" si="317"/>
        <v>1</v>
      </c>
      <c r="V1311" s="4"/>
      <c r="W1311" s="4"/>
      <c r="X1311">
        <f>IF(front!E1311&gt;$X$2,O1311,P1311)</f>
        <v>87273.221783781119</v>
      </c>
      <c r="Y1311">
        <f t="shared" si="311"/>
        <v>87005.413350564268</v>
      </c>
      <c r="Z1311">
        <f>SUMPRODUCT($B$7:$B$456,Y$7:Y$456,EXP(constants!$B$32+constants!$A$32*ABS($A$7:$A$456-$A1311)))</f>
        <v>7.0071606691934666E-9</v>
      </c>
      <c r="AA1311">
        <f t="shared" si="312"/>
        <v>87005.413350557254</v>
      </c>
      <c r="AB1311">
        <f t="shared" si="318"/>
        <v>87001.255741537505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2.142225317414779E-5</v>
      </c>
      <c r="AL1311" s="17">
        <f t="shared" si="313"/>
        <v>2.462292410788738E-10</v>
      </c>
      <c r="AQ1311">
        <f t="shared" si="320"/>
        <v>2.462292410788738E-10</v>
      </c>
    </row>
    <row r="1312" spans="1:43" x14ac:dyDescent="0.2">
      <c r="A1312">
        <f>front!A1312</f>
        <v>790.31</v>
      </c>
      <c r="B1312" s="1">
        <f t="shared" si="319"/>
        <v>0.43999999999994088</v>
      </c>
      <c r="C1312">
        <f>front!D1312-front!B1312</f>
        <v>49778.469999999994</v>
      </c>
      <c r="D1312" s="2">
        <f>front!E1312-front!C1312</f>
        <v>52634.7</v>
      </c>
      <c r="E1312" s="2">
        <f>IF(front!F1312-front!C1312&gt;0,front!F1312-front!C1312,0)</f>
        <v>52634.7</v>
      </c>
      <c r="F1312" s="2">
        <f>front!I1312-front!H1312</f>
        <v>5838.9000000000015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52239.381623991118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55397.867220587446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55397.867220587446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5827.4347357471688</v>
      </c>
      <c r="M1312" s="4"/>
      <c r="N1312" s="4"/>
      <c r="O1312" s="4">
        <f t="shared" si="314"/>
        <v>87065.636039985198</v>
      </c>
      <c r="P1312" s="4">
        <f t="shared" si="315"/>
        <v>11079.57344411749</v>
      </c>
      <c r="Q1312" s="4">
        <f t="shared" si="315"/>
        <v>11079.57344411749</v>
      </c>
      <c r="R1312" s="4">
        <f t="shared" si="316"/>
        <v>971.23912262452814</v>
      </c>
      <c r="S1312" s="4"/>
      <c r="T1312" s="4"/>
      <c r="U1312" s="4">
        <f t="shared" si="317"/>
        <v>1</v>
      </c>
      <c r="V1312" s="4"/>
      <c r="W1312" s="4"/>
      <c r="X1312">
        <f>IF(front!E1312&gt;$X$2,O1312,P1312)</f>
        <v>87065.636039985198</v>
      </c>
      <c r="Y1312">
        <f t="shared" si="311"/>
        <v>86797.827606768347</v>
      </c>
      <c r="Z1312">
        <f>SUMPRODUCT($B$7:$B$456,Y$7:Y$456,EXP(constants!$B$32+constants!$A$32*ABS($A$7:$A$456-$A1312)))</f>
        <v>6.8339673693990022E-9</v>
      </c>
      <c r="AA1312">
        <f t="shared" si="312"/>
        <v>86797.827606761508</v>
      </c>
      <c r="AB1312">
        <f t="shared" si="318"/>
        <v>86793.669997741759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2.1431468320641953E-5</v>
      </c>
      <c r="AL1312" s="17">
        <f t="shared" si="313"/>
        <v>2.4692432433378573E-10</v>
      </c>
      <c r="AQ1312">
        <f t="shared" si="320"/>
        <v>2.4692432433378573E-10</v>
      </c>
    </row>
    <row r="1313" spans="1:43" x14ac:dyDescent="0.2">
      <c r="A1313">
        <f>front!A1313</f>
        <v>790.75</v>
      </c>
      <c r="B1313" s="1">
        <f t="shared" si="319"/>
        <v>0.44000000000005457</v>
      </c>
      <c r="C1313">
        <f>front!D1313-front!B1313</f>
        <v>49770.6</v>
      </c>
      <c r="D1313" s="2">
        <f>front!E1313-front!C1313</f>
        <v>53147.6</v>
      </c>
      <c r="E1313" s="2">
        <f>IF(front!F1313-front!C1313&gt;0,front!F1313-front!C1313,0)</f>
        <v>53147.6</v>
      </c>
      <c r="F1313" s="2">
        <f>front!I1313-front!H1313</f>
        <v>5903.1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52230.686676262689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55965.735941593324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55965.735941593324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5891.5939837501282</v>
      </c>
      <c r="M1313" s="4"/>
      <c r="N1313" s="4"/>
      <c r="O1313" s="4">
        <f t="shared" si="314"/>
        <v>87051.144460437819</v>
      </c>
      <c r="P1313" s="4">
        <f t="shared" si="315"/>
        <v>11193.147188318666</v>
      </c>
      <c r="Q1313" s="4">
        <f t="shared" si="315"/>
        <v>11193.147188318666</v>
      </c>
      <c r="R1313" s="4">
        <f t="shared" si="316"/>
        <v>981.93233062502134</v>
      </c>
      <c r="S1313" s="4"/>
      <c r="T1313" s="4"/>
      <c r="U1313" s="4">
        <f t="shared" si="317"/>
        <v>1</v>
      </c>
      <c r="V1313" s="4"/>
      <c r="W1313" s="4"/>
      <c r="X1313">
        <f>IF(front!E1313&gt;$X$2,O1313,P1313)</f>
        <v>87051.144460437819</v>
      </c>
      <c r="Y1313">
        <f t="shared" si="311"/>
        <v>86783.336027220968</v>
      </c>
      <c r="Z1313">
        <f>SUMPRODUCT($B$7:$B$456,Y$7:Y$456,EXP(constants!$B$32+constants!$A$32*ABS($A$7:$A$456-$A1313)))</f>
        <v>6.6650548218963019E-9</v>
      </c>
      <c r="AA1313">
        <f t="shared" si="312"/>
        <v>86783.336027214304</v>
      </c>
      <c r="AB1313">
        <f t="shared" si="318"/>
        <v>86779.178418194555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2.1440643591352329E-5</v>
      </c>
      <c r="AL1313" s="17">
        <f t="shared" si="313"/>
        <v>2.4707129039674081E-10</v>
      </c>
      <c r="AQ1313">
        <f t="shared" si="320"/>
        <v>2.4707129039674081E-10</v>
      </c>
    </row>
    <row r="1314" spans="1:43" x14ac:dyDescent="0.2">
      <c r="A1314">
        <f>front!A1314</f>
        <v>791.2</v>
      </c>
      <c r="B1314" s="1">
        <f t="shared" si="319"/>
        <v>0.45000000000004547</v>
      </c>
      <c r="C1314">
        <f>front!D1314-front!B1314</f>
        <v>49958.400000000001</v>
      </c>
      <c r="D1314" s="2">
        <f>front!E1314-front!C1314</f>
        <v>53039.3</v>
      </c>
      <c r="E1314" s="2">
        <f>IF(front!F1314-front!C1314&gt;0,front!F1314-front!C1314,0)</f>
        <v>53039.3</v>
      </c>
      <c r="F1314" s="2">
        <f>front!I1314-front!H1314</f>
        <v>6060.7000000000007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52438.184314116988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55845.806239948761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55845.806239948761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6049.1121044656929</v>
      </c>
      <c r="M1314" s="4"/>
      <c r="N1314" s="4"/>
      <c r="O1314" s="4">
        <f t="shared" si="314"/>
        <v>87396.973856861659</v>
      </c>
      <c r="P1314" s="4">
        <f t="shared" si="315"/>
        <v>11169.161247989752</v>
      </c>
      <c r="Q1314" s="4">
        <f t="shared" si="315"/>
        <v>11169.161247989752</v>
      </c>
      <c r="R1314" s="4">
        <f t="shared" si="316"/>
        <v>1008.1853507442822</v>
      </c>
      <c r="S1314" s="4"/>
      <c r="T1314" s="4"/>
      <c r="U1314" s="4">
        <f t="shared" si="317"/>
        <v>1</v>
      </c>
      <c r="V1314" s="4"/>
      <c r="W1314" s="4"/>
      <c r="X1314">
        <f>IF(front!E1314&gt;$X$2,O1314,P1314)</f>
        <v>87396.973856861659</v>
      </c>
      <c r="Y1314">
        <f t="shared" si="311"/>
        <v>87129.165423644808</v>
      </c>
      <c r="Z1314">
        <f>SUMPRODUCT($B$7:$B$456,Y$7:Y$456,EXP(constants!$B$32+constants!$A$32*ABS($A$7:$A$456-$A1314)))</f>
        <v>6.4966208918750136E-9</v>
      </c>
      <c r="AA1314">
        <f t="shared" si="312"/>
        <v>87129.165423638318</v>
      </c>
      <c r="AB1314">
        <f t="shared" si="318"/>
        <v>87125.00781461857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2.1449986104580157E-5</v>
      </c>
      <c r="AL1314" s="17">
        <f t="shared" si="313"/>
        <v>2.4619780982081128E-10</v>
      </c>
      <c r="AQ1314">
        <f t="shared" si="320"/>
        <v>2.4619780982081128E-10</v>
      </c>
    </row>
    <row r="1315" spans="1:43" x14ac:dyDescent="0.2">
      <c r="A1315">
        <f>front!A1315</f>
        <v>791.64</v>
      </c>
      <c r="B1315" s="1">
        <f t="shared" si="319"/>
        <v>0.43999999999994088</v>
      </c>
      <c r="C1315">
        <f>front!D1315-front!B1315</f>
        <v>50308.799999999996</v>
      </c>
      <c r="D1315" s="2">
        <f>front!E1315-front!C1315</f>
        <v>52068.3</v>
      </c>
      <c r="E1315" s="2">
        <f>IF(front!F1315-front!C1315&gt;0,front!F1315-front!C1315,0)</f>
        <v>52068.3</v>
      </c>
      <c r="F1315" s="2">
        <f>front!I1315-front!H1315</f>
        <v>5755.9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52825.402586556753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54771.051586243426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54771.051586243426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5744.4935451603669</v>
      </c>
      <c r="M1315" s="4"/>
      <c r="N1315" s="4"/>
      <c r="O1315" s="4">
        <f t="shared" si="314"/>
        <v>88042.337644261264</v>
      </c>
      <c r="P1315" s="4">
        <f t="shared" si="315"/>
        <v>10954.210317248686</v>
      </c>
      <c r="Q1315" s="4">
        <f t="shared" si="315"/>
        <v>10954.210317248686</v>
      </c>
      <c r="R1315" s="4">
        <f t="shared" si="316"/>
        <v>957.41559086006123</v>
      </c>
      <c r="S1315" s="4"/>
      <c r="T1315" s="4"/>
      <c r="U1315" s="4">
        <f t="shared" si="317"/>
        <v>1</v>
      </c>
      <c r="V1315" s="4"/>
      <c r="W1315" s="4"/>
      <c r="X1315">
        <f>IF(front!E1315&gt;$X$2,O1315,P1315)</f>
        <v>88042.337644261264</v>
      </c>
      <c r="Y1315">
        <f t="shared" si="311"/>
        <v>87774.529211044413</v>
      </c>
      <c r="Z1315">
        <f>SUMPRODUCT($B$7:$B$456,Y$7:Y$456,EXP(constants!$B$32+constants!$A$32*ABS($A$7:$A$456-$A1315)))</f>
        <v>6.3360464077299279E-9</v>
      </c>
      <c r="AA1315">
        <f t="shared" si="312"/>
        <v>87774.529211038083</v>
      </c>
      <c r="AB1315">
        <f t="shared" si="318"/>
        <v>87770.371602018335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2.145908059714656E-5</v>
      </c>
      <c r="AL1315" s="17">
        <f t="shared" si="313"/>
        <v>2.4449116718395091E-10</v>
      </c>
      <c r="AQ1315">
        <f t="shared" si="320"/>
        <v>2.4449116718395091E-10</v>
      </c>
    </row>
    <row r="1316" spans="1:43" x14ac:dyDescent="0.2">
      <c r="A1316">
        <f>front!A1316</f>
        <v>792.08</v>
      </c>
      <c r="B1316" s="1">
        <f t="shared" si="319"/>
        <v>0.44000000000005457</v>
      </c>
      <c r="C1316">
        <f>front!D1316-front!B1316</f>
        <v>50615.74</v>
      </c>
      <c r="D1316" s="2">
        <f>front!E1316-front!C1316</f>
        <v>52944.1</v>
      </c>
      <c r="E1316" s="2">
        <f>IF(front!F1316-front!C1316&gt;0,front!F1316-front!C1316,0)</f>
        <v>52944.1</v>
      </c>
      <c r="F1316" s="2">
        <f>front!I1316-front!H1316</f>
        <v>6158.9000000000015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53164.66323424827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55740.393792506839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55740.393792506839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6147.2746196159933</v>
      </c>
      <c r="M1316" s="4"/>
      <c r="N1316" s="4"/>
      <c r="O1316" s="4">
        <f t="shared" si="314"/>
        <v>88607.772057080452</v>
      </c>
      <c r="P1316" s="4">
        <f t="shared" si="315"/>
        <v>11148.078758501368</v>
      </c>
      <c r="Q1316" s="4">
        <f t="shared" si="315"/>
        <v>11148.078758501368</v>
      </c>
      <c r="R1316" s="4">
        <f t="shared" si="316"/>
        <v>1024.5457699359988</v>
      </c>
      <c r="S1316" s="4"/>
      <c r="T1316" s="4"/>
      <c r="U1316" s="4">
        <f t="shared" si="317"/>
        <v>1</v>
      </c>
      <c r="V1316" s="4"/>
      <c r="W1316" s="4"/>
      <c r="X1316">
        <f>IF(front!E1316&gt;$X$2,O1316,P1316)</f>
        <v>88607.772057080452</v>
      </c>
      <c r="Y1316">
        <f t="shared" si="311"/>
        <v>88339.963623863601</v>
      </c>
      <c r="Z1316">
        <f>SUMPRODUCT($B$7:$B$456,Y$7:Y$456,EXP(constants!$B$32+constants!$A$32*ABS($A$7:$A$456-$A1316)))</f>
        <v>6.1794407814553139E-9</v>
      </c>
      <c r="AA1316">
        <f t="shared" si="312"/>
        <v>88339.963623857417</v>
      </c>
      <c r="AB1316">
        <f t="shared" si="318"/>
        <v>88335.806014837668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2.146813509419204E-5</v>
      </c>
      <c r="AL1316" s="17">
        <f t="shared" si="313"/>
        <v>2.4302868862243765E-10</v>
      </c>
      <c r="AQ1316">
        <f t="shared" si="320"/>
        <v>2.4302868862243765E-10</v>
      </c>
    </row>
    <row r="1317" spans="1:43" x14ac:dyDescent="0.2">
      <c r="A1317">
        <f>front!A1317</f>
        <v>792.53</v>
      </c>
      <c r="B1317" s="1">
        <f t="shared" si="319"/>
        <v>0.44999999999993179</v>
      </c>
      <c r="C1317">
        <f>front!D1317-front!B1317</f>
        <v>50795.14</v>
      </c>
      <c r="D1317" s="2">
        <f>front!E1317-front!C1317</f>
        <v>52738.2</v>
      </c>
      <c r="E1317" s="2">
        <f>IF(front!F1317-front!C1317&gt;0,front!F1317-front!C1317,0)</f>
        <v>52738.2</v>
      </c>
      <c r="F1317" s="2">
        <f>front!I1317-front!H1317</f>
        <v>5764.7000000000007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53362.983328414681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55512.438179189943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55512.438179189943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5753.2869880675134</v>
      </c>
      <c r="M1317" s="4"/>
      <c r="N1317" s="4"/>
      <c r="O1317" s="4">
        <f t="shared" si="314"/>
        <v>88938.305547357799</v>
      </c>
      <c r="P1317" s="4">
        <f t="shared" si="315"/>
        <v>11102.487635837988</v>
      </c>
      <c r="Q1317" s="4">
        <f t="shared" si="315"/>
        <v>11102.487635837988</v>
      </c>
      <c r="R1317" s="4">
        <f t="shared" si="316"/>
        <v>958.88116467791883</v>
      </c>
      <c r="S1317" s="4"/>
      <c r="T1317" s="4"/>
      <c r="U1317" s="4">
        <f t="shared" si="317"/>
        <v>1</v>
      </c>
      <c r="V1317" s="4"/>
      <c r="W1317" s="4"/>
      <c r="X1317">
        <f>IF(front!E1317&gt;$X$2,O1317,P1317)</f>
        <v>88938.305547357799</v>
      </c>
      <c r="Y1317">
        <f t="shared" si="311"/>
        <v>88670.497114140948</v>
      </c>
      <c r="Z1317">
        <f>SUMPRODUCT($B$7:$B$456,Y$7:Y$456,EXP(constants!$B$32+constants!$A$32*ABS($A$7:$A$456-$A1317)))</f>
        <v>6.0232789007255863E-9</v>
      </c>
      <c r="AA1317">
        <f t="shared" si="312"/>
        <v>88670.497114134923</v>
      </c>
      <c r="AB1317">
        <f t="shared" si="318"/>
        <v>88666.339505115175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2.1477353963835843E-5</v>
      </c>
      <c r="AL1317" s="17">
        <f t="shared" si="313"/>
        <v>2.4222669035070306E-10</v>
      </c>
      <c r="AQ1317">
        <f t="shared" si="320"/>
        <v>2.4222669035070306E-10</v>
      </c>
    </row>
    <row r="1318" spans="1:43" x14ac:dyDescent="0.2">
      <c r="A1318">
        <f>front!A1318</f>
        <v>792.97</v>
      </c>
      <c r="B1318" s="1">
        <f t="shared" si="319"/>
        <v>0.44000000000005457</v>
      </c>
      <c r="C1318">
        <f>front!D1318-front!B1318</f>
        <v>50929.87</v>
      </c>
      <c r="D1318" s="2">
        <f>front!E1318-front!C1318</f>
        <v>53031</v>
      </c>
      <c r="E1318" s="2">
        <f>IF(front!F1318-front!C1318&gt;0,front!F1318-front!C1318,0)</f>
        <v>53031</v>
      </c>
      <c r="F1318" s="2">
        <f>front!I1318-front!H1318</f>
        <v>6309.9000000000015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53511.936575968793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55836.615482975249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55836.615482975249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6298.2381785059852</v>
      </c>
      <c r="M1318" s="4"/>
      <c r="N1318" s="4"/>
      <c r="O1318" s="4">
        <f t="shared" si="314"/>
        <v>89186.560959947994</v>
      </c>
      <c r="P1318" s="4">
        <f t="shared" si="315"/>
        <v>11167.32309659505</v>
      </c>
      <c r="Q1318" s="4">
        <f t="shared" si="315"/>
        <v>11167.32309659505</v>
      </c>
      <c r="R1318" s="4">
        <f t="shared" si="316"/>
        <v>1049.7063630843309</v>
      </c>
      <c r="S1318" s="4"/>
      <c r="T1318" s="4"/>
      <c r="U1318" s="4">
        <f t="shared" si="317"/>
        <v>1</v>
      </c>
      <c r="V1318" s="4"/>
      <c r="W1318" s="4"/>
      <c r="X1318">
        <f>IF(front!E1318&gt;$X$2,O1318,P1318)</f>
        <v>89186.560959947994</v>
      </c>
      <c r="Y1318">
        <f t="shared" si="311"/>
        <v>88918.752526731143</v>
      </c>
      <c r="Z1318">
        <f>SUMPRODUCT($B$7:$B$456,Y$7:Y$456,EXP(constants!$B$32+constants!$A$32*ABS($A$7:$A$456-$A1318)))</f>
        <v>5.8744038288315406E-9</v>
      </c>
      <c r="AA1318">
        <f t="shared" si="312"/>
        <v>88918.752526725264</v>
      </c>
      <c r="AB1318">
        <f t="shared" si="318"/>
        <v>88914.594917705515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2.1486327437022399E-5</v>
      </c>
      <c r="AL1318" s="17">
        <f t="shared" si="313"/>
        <v>2.4165129984463143E-10</v>
      </c>
      <c r="AQ1318">
        <f t="shared" si="320"/>
        <v>2.4165129984463143E-10</v>
      </c>
    </row>
    <row r="1319" spans="1:43" x14ac:dyDescent="0.2">
      <c r="A1319">
        <f>front!A1319</f>
        <v>793.41</v>
      </c>
      <c r="B1319" s="1">
        <f t="shared" si="319"/>
        <v>0.43999999999994088</v>
      </c>
      <c r="C1319">
        <f>front!D1319-front!B1319</f>
        <v>50737.86</v>
      </c>
      <c r="D1319" s="2">
        <f>front!E1319-front!C1319</f>
        <v>50125.8</v>
      </c>
      <c r="E1319" s="2">
        <f>IF(front!F1319-front!C1319&gt;0,front!F1319-front!C1319,0)</f>
        <v>50125.8</v>
      </c>
      <c r="F1319" s="2">
        <f>front!I1319-front!H1319</f>
        <v>8235.1999999999971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53299.660052245759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52623.163260930109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52623.163260930109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8225.851677562945</v>
      </c>
      <c r="M1319" s="4"/>
      <c r="N1319" s="4"/>
      <c r="O1319" s="4">
        <f t="shared" si="314"/>
        <v>88832.766753742937</v>
      </c>
      <c r="P1319" s="4">
        <f t="shared" si="315"/>
        <v>10524.632652186021</v>
      </c>
      <c r="Q1319" s="4">
        <f t="shared" si="315"/>
        <v>10524.632652186021</v>
      </c>
      <c r="R1319" s="4">
        <f t="shared" si="316"/>
        <v>1370.9752795938241</v>
      </c>
      <c r="S1319" s="4"/>
      <c r="T1319" s="4"/>
      <c r="U1319" s="4">
        <f t="shared" si="317"/>
        <v>1</v>
      </c>
      <c r="V1319" s="4"/>
      <c r="W1319" s="4"/>
      <c r="X1319">
        <f>IF(front!E1319&gt;$X$2,O1319,P1319)</f>
        <v>88832.766753742937</v>
      </c>
      <c r="Y1319">
        <f t="shared" si="311"/>
        <v>88564.958320526086</v>
      </c>
      <c r="Z1319">
        <f>SUMPRODUCT($B$7:$B$456,Y$7:Y$456,EXP(constants!$B$32+constants!$A$32*ABS($A$7:$A$456-$A1319)))</f>
        <v>5.7292084449275372E-9</v>
      </c>
      <c r="AA1319">
        <f t="shared" si="312"/>
        <v>88564.958320520353</v>
      </c>
      <c r="AB1319">
        <f t="shared" si="318"/>
        <v>88560.800711500604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2.1495260791477135E-5</v>
      </c>
      <c r="AL1319" s="17">
        <f t="shared" si="313"/>
        <v>2.4271755244739718E-10</v>
      </c>
      <c r="AQ1319">
        <f t="shared" si="320"/>
        <v>2.4271755244739718E-10</v>
      </c>
    </row>
    <row r="1320" spans="1:43" x14ac:dyDescent="0.2">
      <c r="A1320">
        <f>front!A1320</f>
        <v>793.86</v>
      </c>
      <c r="B1320" s="1">
        <f t="shared" si="319"/>
        <v>0.45000000000004547</v>
      </c>
      <c r="C1320">
        <f>front!D1320-front!B1320</f>
        <v>50335</v>
      </c>
      <c r="D1320" s="2">
        <f>front!E1320-front!C1320</f>
        <v>52115.5</v>
      </c>
      <c r="E1320" s="2">
        <f>IF(front!F1320-front!C1320&gt;0,front!F1320-front!C1320,0)</f>
        <v>52115.5</v>
      </c>
      <c r="F1320" s="2">
        <f>front!I1320-front!H1320</f>
        <v>9950.9999999999982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52854.358945121414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54823.2759264704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54823.2759264704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9949.4418777570809</v>
      </c>
      <c r="M1320" s="4"/>
      <c r="N1320" s="4"/>
      <c r="O1320" s="4">
        <f t="shared" si="314"/>
        <v>88090.598241869026</v>
      </c>
      <c r="P1320" s="4">
        <f t="shared" si="315"/>
        <v>10964.655185294079</v>
      </c>
      <c r="Q1320" s="4">
        <f t="shared" si="315"/>
        <v>10964.655185294079</v>
      </c>
      <c r="R1320" s="4">
        <f t="shared" si="316"/>
        <v>1658.2403129595136</v>
      </c>
      <c r="S1320" s="4"/>
      <c r="T1320" s="4"/>
      <c r="U1320" s="4">
        <f t="shared" si="317"/>
        <v>1</v>
      </c>
      <c r="V1320" s="4"/>
      <c r="W1320" s="4"/>
      <c r="X1320">
        <f>IF(front!E1320&gt;$X$2,O1320,P1320)</f>
        <v>88090.598241869026</v>
      </c>
      <c r="Y1320">
        <f t="shared" si="311"/>
        <v>87822.789808652175</v>
      </c>
      <c r="Z1320">
        <f>SUMPRODUCT($B$7:$B$456,Y$7:Y$456,EXP(constants!$B$32+constants!$A$32*ABS($A$7:$A$456-$A1320)))</f>
        <v>5.5844244753913737E-9</v>
      </c>
      <c r="AA1320">
        <f t="shared" si="312"/>
        <v>87822.789808646587</v>
      </c>
      <c r="AB1320">
        <f t="shared" si="318"/>
        <v>87818.632199626838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2.1504355636699678E-5</v>
      </c>
      <c r="AL1320" s="17">
        <f t="shared" si="313"/>
        <v>2.4487235906631505E-10</v>
      </c>
      <c r="AQ1320">
        <f t="shared" si="320"/>
        <v>2.4487235906631505E-10</v>
      </c>
    </row>
    <row r="1321" spans="1:43" x14ac:dyDescent="0.2">
      <c r="A1321">
        <f>front!A1321</f>
        <v>794.3</v>
      </c>
      <c r="B1321" s="1">
        <f t="shared" si="319"/>
        <v>0.43999999999994088</v>
      </c>
      <c r="C1321">
        <f>front!D1321-front!B1321</f>
        <v>49951</v>
      </c>
      <c r="D1321" s="2">
        <f>front!E1321-front!C1321</f>
        <v>52653.4</v>
      </c>
      <c r="E1321" s="2">
        <f>IF(front!F1321-front!C1321&gt;0,front!F1321-front!C1321,0)</f>
        <v>52653.4</v>
      </c>
      <c r="F1321" s="2">
        <f>front!I1321-front!H1321</f>
        <v>11682.400000000001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52430.00768136829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55418.566726146259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55418.566726146259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11695.856862452978</v>
      </c>
      <c r="M1321" s="4"/>
      <c r="N1321" s="4"/>
      <c r="O1321" s="4">
        <f t="shared" si="314"/>
        <v>87383.346135613814</v>
      </c>
      <c r="P1321" s="4">
        <f t="shared" si="315"/>
        <v>11083.713345229251</v>
      </c>
      <c r="Q1321" s="4">
        <f t="shared" si="315"/>
        <v>11083.713345229251</v>
      </c>
      <c r="R1321" s="4">
        <f t="shared" si="316"/>
        <v>1949.3094770754965</v>
      </c>
      <c r="S1321" s="4"/>
      <c r="T1321" s="4"/>
      <c r="U1321" s="4">
        <f t="shared" si="317"/>
        <v>1</v>
      </c>
      <c r="V1321" s="4"/>
      <c r="W1321" s="4"/>
      <c r="X1321">
        <f>IF(front!E1321&gt;$X$2,O1321,P1321)</f>
        <v>87383.346135613814</v>
      </c>
      <c r="Y1321">
        <f t="shared" si="311"/>
        <v>87115.537702396963</v>
      </c>
      <c r="Z1321">
        <f>SUMPRODUCT($B$7:$B$456,Y$7:Y$456,EXP(constants!$B$32+constants!$A$32*ABS($A$7:$A$456-$A1321)))</f>
        <v>5.4463963998260226E-9</v>
      </c>
      <c r="AA1321">
        <f t="shared" si="312"/>
        <v>87115.537702391521</v>
      </c>
      <c r="AB1321">
        <f t="shared" si="318"/>
        <v>87111.380093371772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2.1513207714668699E-5</v>
      </c>
      <c r="AL1321" s="17">
        <f t="shared" si="313"/>
        <v>2.4696208109215366E-10</v>
      </c>
      <c r="AQ1321">
        <f t="shared" si="320"/>
        <v>2.4696208109215366E-10</v>
      </c>
    </row>
    <row r="1322" spans="1:43" x14ac:dyDescent="0.2">
      <c r="A1322">
        <f>front!A1322</f>
        <v>794.74</v>
      </c>
      <c r="B1322" s="1">
        <f t="shared" si="319"/>
        <v>0.44000000000005457</v>
      </c>
      <c r="C1322">
        <f>front!D1322-front!B1322</f>
        <v>49415.06</v>
      </c>
      <c r="D1322" s="2">
        <f>front!E1322-front!C1322</f>
        <v>52592.3</v>
      </c>
      <c r="E1322" s="2">
        <f>IF(front!F1322-front!C1322&gt;0,front!F1322-front!C1322,0)</f>
        <v>52592.3</v>
      </c>
      <c r="F1322" s="2">
        <f>front!I1322-front!H1322</f>
        <v>12376.3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51837.925801298981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55350.934795010828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55350.934795010828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12398.091031302452</v>
      </c>
      <c r="M1322" s="4"/>
      <c r="N1322" s="4"/>
      <c r="O1322" s="4">
        <f t="shared" si="314"/>
        <v>86396.543002164966</v>
      </c>
      <c r="P1322" s="4">
        <f t="shared" si="315"/>
        <v>11070.186959002165</v>
      </c>
      <c r="Q1322" s="4">
        <f t="shared" si="315"/>
        <v>11070.186959002165</v>
      </c>
      <c r="R1322" s="4">
        <f t="shared" si="316"/>
        <v>2066.3485052170754</v>
      </c>
      <c r="S1322" s="4"/>
      <c r="T1322" s="4"/>
      <c r="U1322" s="4">
        <f t="shared" si="317"/>
        <v>1</v>
      </c>
      <c r="V1322" s="4"/>
      <c r="W1322" s="4"/>
      <c r="X1322">
        <f>IF(front!E1322&gt;$X$2,O1322,P1322)</f>
        <v>86396.543002164966</v>
      </c>
      <c r="Y1322">
        <f t="shared" si="311"/>
        <v>86128.734568948115</v>
      </c>
      <c r="Z1322">
        <f>SUMPRODUCT($B$7:$B$456,Y$7:Y$456,EXP(constants!$B$32+constants!$A$32*ABS($A$7:$A$456-$A1322)))</f>
        <v>5.311779911207193E-9</v>
      </c>
      <c r="AA1322">
        <f t="shared" si="312"/>
        <v>86128.734568942804</v>
      </c>
      <c r="AB1322">
        <f t="shared" si="318"/>
        <v>86124.576959923055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2.1522019547340236E-5</v>
      </c>
      <c r="AL1322" s="17">
        <f t="shared" si="313"/>
        <v>2.4989405239523237E-10</v>
      </c>
      <c r="AQ1322">
        <f t="shared" si="320"/>
        <v>2.4989405239523237E-10</v>
      </c>
    </row>
    <row r="1323" spans="1:43" x14ac:dyDescent="0.2">
      <c r="A1323">
        <f>front!A1323</f>
        <v>795.18</v>
      </c>
      <c r="B1323" s="1">
        <f t="shared" si="319"/>
        <v>0.43999999999994088</v>
      </c>
      <c r="C1323">
        <f>front!D1323-front!B1323</f>
        <v>49009.340000000004</v>
      </c>
      <c r="D1323" s="2">
        <f>front!E1323-front!C1323</f>
        <v>52676.2</v>
      </c>
      <c r="E1323" s="2">
        <f>IF(front!F1323-front!C1323&gt;0,front!F1323-front!C1323,0)</f>
        <v>52676.2</v>
      </c>
      <c r="F1323" s="2">
        <f>front!I1323-front!H1323</f>
        <v>8960.2000000000007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51389.849970556148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55443.80507306668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55443.80507306668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8953.3778691129555</v>
      </c>
      <c r="M1323" s="4"/>
      <c r="N1323" s="4"/>
      <c r="O1323" s="4">
        <f t="shared" si="314"/>
        <v>85649.749950926911</v>
      </c>
      <c r="P1323" s="4">
        <f t="shared" si="315"/>
        <v>11088.761014613336</v>
      </c>
      <c r="Q1323" s="4">
        <f t="shared" si="315"/>
        <v>11088.761014613336</v>
      </c>
      <c r="R1323" s="4">
        <f t="shared" si="316"/>
        <v>1492.2296448521593</v>
      </c>
      <c r="S1323" s="4"/>
      <c r="T1323" s="4"/>
      <c r="U1323" s="4">
        <f t="shared" si="317"/>
        <v>1</v>
      </c>
      <c r="V1323" s="4"/>
      <c r="W1323" s="4"/>
      <c r="X1323">
        <f>IF(front!E1323&gt;$X$2,O1323,P1323)</f>
        <v>85649.749950926911</v>
      </c>
      <c r="Y1323">
        <f t="shared" si="311"/>
        <v>85381.94151771006</v>
      </c>
      <c r="Z1323">
        <f>SUMPRODUCT($B$7:$B$456,Y$7:Y$456,EXP(constants!$B$32+constants!$A$32*ABS($A$7:$A$456-$A1323)))</f>
        <v>5.1804906866503091E-9</v>
      </c>
      <c r="AA1323">
        <f t="shared" si="312"/>
        <v>85381.94151770488</v>
      </c>
      <c r="AB1323">
        <f t="shared" si="318"/>
        <v>85377.783908685131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2.153079109212397E-5</v>
      </c>
      <c r="AL1323" s="17">
        <f t="shared" si="313"/>
        <v>2.5218259489086751E-10</v>
      </c>
      <c r="AQ1323">
        <f t="shared" si="320"/>
        <v>2.5218259489086751E-10</v>
      </c>
    </row>
    <row r="1324" spans="1:43" x14ac:dyDescent="0.2">
      <c r="A1324">
        <f>front!A1324</f>
        <v>795.63</v>
      </c>
      <c r="B1324" s="1">
        <f t="shared" si="319"/>
        <v>0.45000000000004547</v>
      </c>
      <c r="C1324">
        <f>front!D1324-front!B1324</f>
        <v>48941.27</v>
      </c>
      <c r="D1324" s="2">
        <f>front!E1324-front!C1324</f>
        <v>53185.5</v>
      </c>
      <c r="E1324" s="2">
        <f>IF(front!F1324-front!C1324&gt;0,front!F1324-front!C1324,0)</f>
        <v>53185.5</v>
      </c>
      <c r="F1324" s="2">
        <f>front!I1324-front!H1324</f>
        <v>8148.7000000000007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51314.686648442374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56007.708902578044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56007.708902578044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8139.1182314853941</v>
      </c>
      <c r="M1324" s="4"/>
      <c r="N1324" s="4"/>
      <c r="O1324" s="4">
        <f t="shared" si="314"/>
        <v>85524.477747403958</v>
      </c>
      <c r="P1324" s="4">
        <f t="shared" si="315"/>
        <v>11201.541780515608</v>
      </c>
      <c r="Q1324" s="4">
        <f t="shared" si="315"/>
        <v>11201.541780515608</v>
      </c>
      <c r="R1324" s="4">
        <f t="shared" si="316"/>
        <v>1356.5197052475655</v>
      </c>
      <c r="S1324" s="4"/>
      <c r="T1324" s="4"/>
      <c r="U1324" s="4">
        <f t="shared" si="317"/>
        <v>1</v>
      </c>
      <c r="V1324" s="4"/>
      <c r="W1324" s="4"/>
      <c r="X1324">
        <f>IF(front!E1324&gt;$X$2,O1324,P1324)</f>
        <v>85524.477747403958</v>
      </c>
      <c r="Y1324">
        <f t="shared" si="311"/>
        <v>85256.669314187107</v>
      </c>
      <c r="Z1324">
        <f>SUMPRODUCT($B$7:$B$456,Y$7:Y$456,EXP(constants!$B$32+constants!$A$32*ABS($A$7:$A$456-$A1324)))</f>
        <v>5.0495734730477154E-9</v>
      </c>
      <c r="AA1324">
        <f t="shared" si="312"/>
        <v>85256.669314182058</v>
      </c>
      <c r="AB1324">
        <f t="shared" si="318"/>
        <v>85252.511705162309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2.1539720273656143E-5</v>
      </c>
      <c r="AL1324" s="17">
        <f t="shared" si="313"/>
        <v>2.5265789644003936E-10</v>
      </c>
      <c r="AQ1324">
        <f t="shared" si="320"/>
        <v>2.5265789644003936E-10</v>
      </c>
    </row>
    <row r="1325" spans="1:43" x14ac:dyDescent="0.2">
      <c r="A1325">
        <f>front!A1325</f>
        <v>796.07</v>
      </c>
      <c r="B1325" s="1">
        <f t="shared" si="319"/>
        <v>0.44000000000005457</v>
      </c>
      <c r="C1325">
        <f>front!D1325-front!B1325</f>
        <v>48930.74</v>
      </c>
      <c r="D1325" s="2">
        <f>front!E1325-front!C1325</f>
        <v>52482.2</v>
      </c>
      <c r="E1325" s="2">
        <f>IF(front!F1325-front!C1325&gt;0,front!F1325-front!C1325,0)</f>
        <v>52482.2</v>
      </c>
      <c r="F1325" s="2">
        <f>front!I1325-front!H1325</f>
        <v>5877.4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51303.059698883495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55229.073167623959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55229.073167623959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5865.9097941056752</v>
      </c>
      <c r="M1325" s="4"/>
      <c r="N1325" s="4"/>
      <c r="O1325" s="4">
        <f t="shared" si="314"/>
        <v>85505.099498139156</v>
      </c>
      <c r="P1325" s="4">
        <f t="shared" si="315"/>
        <v>11045.814633524791</v>
      </c>
      <c r="Q1325" s="4">
        <f t="shared" si="315"/>
        <v>11045.814633524791</v>
      </c>
      <c r="R1325" s="4">
        <f t="shared" si="316"/>
        <v>977.65163235094587</v>
      </c>
      <c r="S1325" s="4"/>
      <c r="T1325" s="4"/>
      <c r="U1325" s="4">
        <f t="shared" si="317"/>
        <v>1</v>
      </c>
      <c r="V1325" s="4"/>
      <c r="W1325" s="4"/>
      <c r="X1325">
        <f>IF(front!E1325&gt;$X$2,O1325,P1325)</f>
        <v>85505.099498139156</v>
      </c>
      <c r="Y1325">
        <f t="shared" si="311"/>
        <v>85237.291064922305</v>
      </c>
      <c r="Z1325">
        <f>SUMPRODUCT($B$7:$B$456,Y$7:Y$456,EXP(constants!$B$32+constants!$A$32*ABS($A$7:$A$456-$A1325)))</f>
        <v>4.9247651043461275E-9</v>
      </c>
      <c r="AA1325">
        <f t="shared" si="312"/>
        <v>85237.291064917386</v>
      </c>
      <c r="AB1325">
        <f t="shared" si="318"/>
        <v>85233.133455897638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2.1548410195300837E-5</v>
      </c>
      <c r="AL1325" s="17">
        <f t="shared" si="313"/>
        <v>2.5281729442049288E-10</v>
      </c>
      <c r="AQ1325">
        <f t="shared" si="320"/>
        <v>2.5281729442049288E-10</v>
      </c>
    </row>
    <row r="1326" spans="1:43" x14ac:dyDescent="0.2">
      <c r="A1326">
        <f>front!A1326</f>
        <v>796.51</v>
      </c>
      <c r="B1326" s="1">
        <f t="shared" si="319"/>
        <v>0.43999999999994088</v>
      </c>
      <c r="C1326">
        <f>front!D1326-front!B1326</f>
        <v>49220.729999999996</v>
      </c>
      <c r="D1326" s="2">
        <f>front!E1326-front!C1326</f>
        <v>52833.1</v>
      </c>
      <c r="E1326" s="2">
        <f>IF(front!F1326-front!C1326&gt;0,front!F1326-front!C1326,0)</f>
        <v>52833.1</v>
      </c>
      <c r="F1326" s="2">
        <f>front!I1326-front!H1326</f>
        <v>4540.1999999999989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51623.292158926284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55617.498378752258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55617.498378752258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4530.3200261561051</v>
      </c>
      <c r="M1326" s="4"/>
      <c r="N1326" s="4"/>
      <c r="O1326" s="4">
        <f t="shared" si="314"/>
        <v>86038.82026487714</v>
      </c>
      <c r="P1326" s="4">
        <f t="shared" si="315"/>
        <v>11123.499675750452</v>
      </c>
      <c r="Q1326" s="4">
        <f t="shared" si="315"/>
        <v>11123.499675750452</v>
      </c>
      <c r="R1326" s="4">
        <f t="shared" si="316"/>
        <v>755.05333769268418</v>
      </c>
      <c r="S1326" s="4"/>
      <c r="T1326" s="4"/>
      <c r="U1326" s="4">
        <f t="shared" si="317"/>
        <v>1</v>
      </c>
      <c r="V1326" s="4"/>
      <c r="W1326" s="4"/>
      <c r="X1326">
        <f>IF(front!E1326&gt;$X$2,O1326,P1326)</f>
        <v>86038.82026487714</v>
      </c>
      <c r="Y1326">
        <f t="shared" si="311"/>
        <v>85771.011831660289</v>
      </c>
      <c r="Z1326">
        <f>SUMPRODUCT($B$7:$B$456,Y$7:Y$456,EXP(constants!$B$32+constants!$A$32*ABS($A$7:$A$456-$A1326)))</f>
        <v>4.8030415761724124E-9</v>
      </c>
      <c r="AA1326">
        <f t="shared" si="312"/>
        <v>85771.011831655487</v>
      </c>
      <c r="AB1326">
        <f t="shared" si="318"/>
        <v>85766.854222635739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2.1557059698104411E-5</v>
      </c>
      <c r="AL1326" s="17">
        <f t="shared" si="313"/>
        <v>2.5134488018117185E-10</v>
      </c>
      <c r="AQ1326">
        <f t="shared" si="320"/>
        <v>2.5134488018117185E-10</v>
      </c>
    </row>
    <row r="1327" spans="1:43" x14ac:dyDescent="0.2">
      <c r="A1327">
        <f>front!A1327</f>
        <v>796.96</v>
      </c>
      <c r="B1327" s="1">
        <f t="shared" si="319"/>
        <v>0.45000000000004547</v>
      </c>
      <c r="C1327">
        <f>front!D1327-front!B1327</f>
        <v>49547.73</v>
      </c>
      <c r="D1327" s="2">
        <f>front!E1327-front!C1327</f>
        <v>52727.4</v>
      </c>
      <c r="E1327" s="2">
        <f>IF(front!F1327-front!C1327&gt;0,front!F1327-front!C1327,0)</f>
        <v>52727.4</v>
      </c>
      <c r="F1327" s="2">
        <f>front!I1327-front!H1327</f>
        <v>5110.1000000000004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51984.47380555993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55500.482468291826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55500.482468291826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5099.3649091126499</v>
      </c>
      <c r="M1327" s="4"/>
      <c r="N1327" s="4"/>
      <c r="O1327" s="4">
        <f t="shared" si="314"/>
        <v>86640.789675933222</v>
      </c>
      <c r="P1327" s="4">
        <f t="shared" si="315"/>
        <v>11100.096493658366</v>
      </c>
      <c r="Q1327" s="4">
        <f t="shared" si="315"/>
        <v>11100.096493658366</v>
      </c>
      <c r="R1327" s="4">
        <f t="shared" si="316"/>
        <v>849.89415151877495</v>
      </c>
      <c r="S1327" s="4"/>
      <c r="T1327" s="4"/>
      <c r="U1327" s="4">
        <f t="shared" si="317"/>
        <v>1</v>
      </c>
      <c r="V1327" s="4"/>
      <c r="W1327" s="4"/>
      <c r="X1327">
        <f>IF(front!E1327&gt;$X$2,O1327,P1327)</f>
        <v>86640.789675933222</v>
      </c>
      <c r="Y1327">
        <f t="shared" si="311"/>
        <v>86372.981242716371</v>
      </c>
      <c r="Z1327">
        <f>SUMPRODUCT($B$7:$B$456,Y$7:Y$456,EXP(constants!$B$32+constants!$A$32*ABS($A$7:$A$456-$A1327)))</f>
        <v>4.6816629543383334E-9</v>
      </c>
      <c r="AA1327">
        <f t="shared" si="312"/>
        <v>86372.981242711685</v>
      </c>
      <c r="AB1327">
        <f t="shared" si="318"/>
        <v>86368.823633691936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2.1565863927468323E-5</v>
      </c>
      <c r="AL1327" s="17">
        <f t="shared" si="313"/>
        <v>2.4969500590784489E-10</v>
      </c>
      <c r="AQ1327">
        <f t="shared" si="320"/>
        <v>2.4969500590784489E-10</v>
      </c>
    </row>
    <row r="1328" spans="1:43" x14ac:dyDescent="0.2">
      <c r="A1328">
        <f>front!A1328</f>
        <v>797.4</v>
      </c>
      <c r="B1328" s="1">
        <f t="shared" si="319"/>
        <v>0.43999999999994088</v>
      </c>
      <c r="C1328">
        <f>front!D1328-front!B1328</f>
        <v>49881.93</v>
      </c>
      <c r="D1328" s="2">
        <f>front!E1328-front!C1328</f>
        <v>53001.4</v>
      </c>
      <c r="E1328" s="2">
        <f>IF(front!F1328-front!C1328&gt;0,front!F1328-front!C1328,0)</f>
        <v>53001.4</v>
      </c>
      <c r="F1328" s="2">
        <f>front!I1328-front!H1328</f>
        <v>5775.1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52353.690627758857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55803.839412191992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55803.839412191992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5763.6793364478781</v>
      </c>
      <c r="M1328" s="4"/>
      <c r="N1328" s="4"/>
      <c r="O1328" s="4">
        <f t="shared" si="314"/>
        <v>87256.151046264771</v>
      </c>
      <c r="P1328" s="4">
        <f t="shared" si="315"/>
        <v>11160.767882438398</v>
      </c>
      <c r="Q1328" s="4">
        <f t="shared" si="315"/>
        <v>11160.767882438398</v>
      </c>
      <c r="R1328" s="4">
        <f t="shared" si="316"/>
        <v>960.61322274131294</v>
      </c>
      <c r="S1328" s="4"/>
      <c r="T1328" s="4"/>
      <c r="U1328" s="4">
        <f t="shared" si="317"/>
        <v>1</v>
      </c>
      <c r="V1328" s="4"/>
      <c r="W1328" s="4"/>
      <c r="X1328">
        <f>IF(front!E1328&gt;$X$2,O1328,P1328)</f>
        <v>87256.151046264771</v>
      </c>
      <c r="Y1328">
        <f t="shared" si="311"/>
        <v>86988.34261304792</v>
      </c>
      <c r="Z1328">
        <f>SUMPRODUCT($B$7:$B$456,Y$7:Y$456,EXP(constants!$B$32+constants!$A$32*ABS($A$7:$A$456-$A1328)))</f>
        <v>4.5659480886649755E-9</v>
      </c>
      <c r="AA1328">
        <f t="shared" si="312"/>
        <v>86988.342613043351</v>
      </c>
      <c r="AB1328">
        <f t="shared" si="318"/>
        <v>86984.185004023602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2.1574431539059919E-5</v>
      </c>
      <c r="AL1328" s="17">
        <f t="shared" si="313"/>
        <v>2.4802705845967235E-10</v>
      </c>
      <c r="AQ1328">
        <f t="shared" si="320"/>
        <v>2.4802705845967235E-10</v>
      </c>
    </row>
    <row r="1329" spans="1:43" x14ac:dyDescent="0.2">
      <c r="A1329">
        <f>front!A1329</f>
        <v>797.84</v>
      </c>
      <c r="B1329" s="1">
        <f t="shared" si="319"/>
        <v>0.44000000000005457</v>
      </c>
      <c r="C1329">
        <f>front!D1329-front!B1329</f>
        <v>50034.54</v>
      </c>
      <c r="D1329" s="2">
        <f>front!E1329-front!C1329</f>
        <v>53216.2</v>
      </c>
      <c r="E1329" s="2">
        <f>IF(front!F1329-front!C1329&gt;0,front!F1329-front!C1329,0)</f>
        <v>53216.2</v>
      </c>
      <c r="F1329" s="2">
        <f>front!I1329-front!H1329</f>
        <v>6794.4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52522.317472077229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56041.709314486325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56041.709314486325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6782.8084129873851</v>
      </c>
      <c r="M1329" s="4"/>
      <c r="N1329" s="4"/>
      <c r="O1329" s="4">
        <f t="shared" si="314"/>
        <v>87537.195786795375</v>
      </c>
      <c r="P1329" s="4">
        <f t="shared" si="315"/>
        <v>11208.341862897265</v>
      </c>
      <c r="Q1329" s="4">
        <f t="shared" si="315"/>
        <v>11208.341862897265</v>
      </c>
      <c r="R1329" s="4">
        <f t="shared" si="316"/>
        <v>1130.4680688312308</v>
      </c>
      <c r="S1329" s="4"/>
      <c r="T1329" s="4"/>
      <c r="U1329" s="4">
        <f t="shared" si="317"/>
        <v>1</v>
      </c>
      <c r="V1329" s="4"/>
      <c r="W1329" s="4"/>
      <c r="X1329">
        <f>IF(front!E1329&gt;$X$2,O1329,P1329)</f>
        <v>87537.195786795375</v>
      </c>
      <c r="Y1329">
        <f t="shared" si="311"/>
        <v>87269.387353578524</v>
      </c>
      <c r="Z1329">
        <f>SUMPRODUCT($B$7:$B$456,Y$7:Y$456,EXP(constants!$B$32+constants!$A$32*ABS($A$7:$A$456-$A1329)))</f>
        <v>4.4530933028966155E-9</v>
      </c>
      <c r="AA1329">
        <f t="shared" si="312"/>
        <v>87269.387353574071</v>
      </c>
      <c r="AB1329">
        <f t="shared" si="318"/>
        <v>87265.229744554323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2.1582958597728499E-5</v>
      </c>
      <c r="AL1329" s="17">
        <f t="shared" si="313"/>
        <v>2.4732598150382293E-10</v>
      </c>
      <c r="AQ1329">
        <f t="shared" si="320"/>
        <v>2.4732598150382293E-10</v>
      </c>
    </row>
    <row r="1330" spans="1:43" x14ac:dyDescent="0.2">
      <c r="A1330">
        <f>front!A1330</f>
        <v>798.28</v>
      </c>
      <c r="B1330" s="1">
        <f t="shared" si="319"/>
        <v>0.43999999999994088</v>
      </c>
      <c r="C1330">
        <f>front!D1330-front!B1330</f>
        <v>50170.799999999996</v>
      </c>
      <c r="D1330" s="2">
        <f>front!E1330-front!C1330</f>
        <v>52773.599999999999</v>
      </c>
      <c r="E1330" s="2">
        <f>IF(front!F1330-front!C1330&gt;0,front!F1330-front!C1330,0)</f>
        <v>52773.599999999999</v>
      </c>
      <c r="F1330" s="2">
        <f>front!I1330-front!H1330</f>
        <v>6665.5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52672.892107557709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55551.627140119468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55551.627140119468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6653.8604542609446</v>
      </c>
      <c r="M1330" s="4"/>
      <c r="N1330" s="4"/>
      <c r="O1330" s="4">
        <f t="shared" si="314"/>
        <v>87788.153512596182</v>
      </c>
      <c r="P1330" s="4">
        <f t="shared" si="315"/>
        <v>11110.325428023894</v>
      </c>
      <c r="Q1330" s="4">
        <f t="shared" si="315"/>
        <v>11110.325428023894</v>
      </c>
      <c r="R1330" s="4">
        <f t="shared" si="316"/>
        <v>1108.9767423768242</v>
      </c>
      <c r="S1330" s="4"/>
      <c r="T1330" s="4"/>
      <c r="U1330" s="4">
        <f t="shared" si="317"/>
        <v>1</v>
      </c>
      <c r="V1330" s="4"/>
      <c r="W1330" s="4"/>
      <c r="X1330">
        <f>IF(front!E1330&gt;$X$2,O1330,P1330)</f>
        <v>87788.153512596182</v>
      </c>
      <c r="Y1330">
        <f t="shared" si="311"/>
        <v>87520.345079379331</v>
      </c>
      <c r="Z1330">
        <f>SUMPRODUCT($B$7:$B$456,Y$7:Y$456,EXP(constants!$B$32+constants!$A$32*ABS($A$7:$A$456-$A1330)))</f>
        <v>4.3430279055364524E-9</v>
      </c>
      <c r="AA1330">
        <f t="shared" si="312"/>
        <v>87520.345079374994</v>
      </c>
      <c r="AB1330">
        <f t="shared" si="318"/>
        <v>87516.187470355246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2.1591445058405091E-5</v>
      </c>
      <c r="AL1330" s="17">
        <f t="shared" si="313"/>
        <v>2.4671373013956826E-10</v>
      </c>
      <c r="AQ1330">
        <f t="shared" si="320"/>
        <v>2.4671373013956826E-10</v>
      </c>
    </row>
    <row r="1331" spans="1:43" x14ac:dyDescent="0.2">
      <c r="A1331">
        <f>front!A1331</f>
        <v>798.73</v>
      </c>
      <c r="B1331" s="1">
        <f t="shared" si="319"/>
        <v>0.45000000000004547</v>
      </c>
      <c r="C1331">
        <f>front!D1331-front!B1331</f>
        <v>50088.729999999996</v>
      </c>
      <c r="D1331" s="2">
        <f>front!E1331-front!C1331</f>
        <v>52117.5</v>
      </c>
      <c r="E1331" s="2">
        <f>IF(front!F1331-front!C1331&gt;0,front!F1331-front!C1331,0)</f>
        <v>52117.5</v>
      </c>
      <c r="F1331" s="2">
        <f>front!I1331-front!H1331</f>
        <v>5867.4000000000015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52582.198795228302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54825.488861612692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54825.488861612692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5855.9161281405895</v>
      </c>
      <c r="M1331" s="4"/>
      <c r="N1331" s="4"/>
      <c r="O1331" s="4">
        <f t="shared" si="314"/>
        <v>87636.997992047167</v>
      </c>
      <c r="P1331" s="4">
        <f t="shared" si="315"/>
        <v>10965.097772322539</v>
      </c>
      <c r="Q1331" s="4">
        <f t="shared" si="315"/>
        <v>10965.097772322539</v>
      </c>
      <c r="R1331" s="4">
        <f t="shared" si="316"/>
        <v>975.98602135676492</v>
      </c>
      <c r="S1331" s="4"/>
      <c r="T1331" s="4"/>
      <c r="U1331" s="4">
        <f t="shared" si="317"/>
        <v>1</v>
      </c>
      <c r="V1331" s="4"/>
      <c r="W1331" s="4"/>
      <c r="X1331">
        <f>IF(front!E1331&gt;$X$2,O1331,P1331)</f>
        <v>87636.997992047167</v>
      </c>
      <c r="Y1331">
        <f t="shared" si="311"/>
        <v>87369.189558830316</v>
      </c>
      <c r="Z1331">
        <f>SUMPRODUCT($B$7:$B$456,Y$7:Y$456,EXP(constants!$B$32+constants!$A$32*ABS($A$7:$A$456-$A1331)))</f>
        <v>4.2332743809415109E-9</v>
      </c>
      <c r="AA1331">
        <f t="shared" si="312"/>
        <v>87369.189558826081</v>
      </c>
      <c r="AB1331">
        <f t="shared" si="318"/>
        <v>87365.031949806333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2.1600082353396793E-5</v>
      </c>
      <c r="AL1331" s="17">
        <f t="shared" si="313"/>
        <v>2.4723944891139795E-10</v>
      </c>
      <c r="AQ1331">
        <f t="shared" si="320"/>
        <v>2.4723944891139795E-10</v>
      </c>
    </row>
    <row r="1332" spans="1:43" x14ac:dyDescent="0.2">
      <c r="A1332">
        <f>front!A1332</f>
        <v>799.17</v>
      </c>
      <c r="B1332" s="1">
        <f t="shared" si="319"/>
        <v>0.43999999999994088</v>
      </c>
      <c r="C1332">
        <f>front!D1332-front!B1332</f>
        <v>49908.200000000004</v>
      </c>
      <c r="D1332" s="2">
        <f>front!E1332-front!C1332</f>
        <v>52578.400000000001</v>
      </c>
      <c r="E1332" s="2">
        <f>IF(front!F1332-front!C1332&gt;0,front!F1332-front!C1332,0)</f>
        <v>52578.400000000001</v>
      </c>
      <c r="F1332" s="2">
        <f>front!I1332-front!H1332</f>
        <v>5736.7999999999993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52382.71656475489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55335.549292372205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55335.549292372205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5725.4080364740503</v>
      </c>
      <c r="M1332" s="4"/>
      <c r="N1332" s="4"/>
      <c r="O1332" s="4">
        <f t="shared" si="314"/>
        <v>87304.527607924814</v>
      </c>
      <c r="P1332" s="4">
        <f t="shared" si="315"/>
        <v>11067.109858474441</v>
      </c>
      <c r="Q1332" s="4">
        <f t="shared" si="315"/>
        <v>11067.109858474441</v>
      </c>
      <c r="R1332" s="4">
        <f t="shared" si="316"/>
        <v>954.23467274567497</v>
      </c>
      <c r="S1332" s="4"/>
      <c r="T1332" s="4"/>
      <c r="U1332" s="4">
        <f t="shared" si="317"/>
        <v>1</v>
      </c>
      <c r="V1332" s="4"/>
      <c r="W1332" s="4"/>
      <c r="X1332">
        <f>IF(front!E1332&gt;$X$2,O1332,P1332)</f>
        <v>87304.527607924814</v>
      </c>
      <c r="Y1332">
        <f t="shared" si="311"/>
        <v>87036.719174707963</v>
      </c>
      <c r="Z1332">
        <f>SUMPRODUCT($B$7:$B$456,Y$7:Y$456,EXP(constants!$B$32+constants!$A$32*ABS($A$7:$A$456-$A1332)))</f>
        <v>4.1286421634737442E-9</v>
      </c>
      <c r="AA1332">
        <f t="shared" si="312"/>
        <v>87036.719174703831</v>
      </c>
      <c r="AB1332">
        <f t="shared" si="318"/>
        <v>87032.561565684082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2.1608486556346317E-5</v>
      </c>
      <c r="AL1332" s="17">
        <f t="shared" si="313"/>
        <v>2.4828048454069963E-10</v>
      </c>
      <c r="AQ1332">
        <f t="shared" si="320"/>
        <v>2.4828048454069963E-10</v>
      </c>
    </row>
    <row r="1333" spans="1:43" x14ac:dyDescent="0.2">
      <c r="A1333">
        <f>front!A1333</f>
        <v>799.61</v>
      </c>
      <c r="B1333" s="1">
        <f t="shared" si="319"/>
        <v>0.44000000000005457</v>
      </c>
      <c r="C1333">
        <f>front!D1333-front!B1333</f>
        <v>49504.6</v>
      </c>
      <c r="D1333" s="2">
        <f>front!E1333-front!C1333</f>
        <v>53188</v>
      </c>
      <c r="E1333" s="2">
        <f>IF(front!F1333-front!C1333&gt;0,front!F1333-front!C1333,0)</f>
        <v>53188</v>
      </c>
      <c r="F1333" s="2">
        <f>front!I1333-front!H1333</f>
        <v>5919.0999999999985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51936.830717175326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56010.477625179679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56010.477625179679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5907.5844832099401</v>
      </c>
      <c r="M1333" s="4"/>
      <c r="N1333" s="4"/>
      <c r="O1333" s="4">
        <f t="shared" si="314"/>
        <v>86561.384528625538</v>
      </c>
      <c r="P1333" s="4">
        <f t="shared" si="315"/>
        <v>11202.095525035935</v>
      </c>
      <c r="Q1333" s="4">
        <f t="shared" si="315"/>
        <v>11202.095525035935</v>
      </c>
      <c r="R1333" s="4">
        <f t="shared" si="316"/>
        <v>984.59741386832332</v>
      </c>
      <c r="S1333" s="4"/>
      <c r="T1333" s="4"/>
      <c r="U1333" s="4">
        <f t="shared" si="317"/>
        <v>1</v>
      </c>
      <c r="V1333" s="4"/>
      <c r="W1333" s="4"/>
      <c r="X1333">
        <f>IF(front!E1333&gt;$X$2,O1333,P1333)</f>
        <v>86561.384528625538</v>
      </c>
      <c r="Y1333">
        <f t="shared" ref="Y1333:Y1396" si="321">X1333-$U$4</f>
        <v>86293.576095408687</v>
      </c>
      <c r="Z1333">
        <f>SUMPRODUCT($B$7:$B$456,Y$7:Y$456,EXP(constants!$B$32+constants!$A$32*ABS($A$7:$A$456-$A1333)))</f>
        <v>4.0265961003505713E-9</v>
      </c>
      <c r="AA1333">
        <f t="shared" si="312"/>
        <v>86293.576095404656</v>
      </c>
      <c r="AB1333">
        <f t="shared" si="318"/>
        <v>86289.418486384908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2.161685002313912E-5</v>
      </c>
      <c r="AL1333" s="17">
        <f t="shared" si="313"/>
        <v>2.5051565304672802E-10</v>
      </c>
      <c r="AQ1333">
        <f t="shared" si="320"/>
        <v>2.5051565304672802E-10</v>
      </c>
    </row>
    <row r="1334" spans="1:43" x14ac:dyDescent="0.2">
      <c r="A1334">
        <f>front!A1334</f>
        <v>800.06</v>
      </c>
      <c r="B1334" s="1">
        <f t="shared" si="319"/>
        <v>0.44999999999993179</v>
      </c>
      <c r="C1334">
        <f>front!D1334-front!B1334</f>
        <v>49046.07</v>
      </c>
      <c r="D1334" s="2">
        <f>front!E1334-front!C1334</f>
        <v>51717.1</v>
      </c>
      <c r="E1334" s="2">
        <f>IF(front!F1334-front!C1334&gt;0,front!F1334-front!C1334,0)</f>
        <v>51717.1</v>
      </c>
      <c r="F1334" s="2">
        <f>front!I1334-front!H1334</f>
        <v>5166.2000000000007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51430.409049726557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54382.521303328474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54382.521303328474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5155.3928657069955</v>
      </c>
      <c r="M1334" s="4"/>
      <c r="N1334" s="4"/>
      <c r="O1334" s="4">
        <f t="shared" si="314"/>
        <v>85717.348416210938</v>
      </c>
      <c r="P1334" s="4">
        <f t="shared" si="315"/>
        <v>10876.504260665695</v>
      </c>
      <c r="Q1334" s="4">
        <f t="shared" si="315"/>
        <v>10876.504260665695</v>
      </c>
      <c r="R1334" s="4">
        <f t="shared" si="316"/>
        <v>859.23214428449921</v>
      </c>
      <c r="S1334" s="4"/>
      <c r="T1334" s="4"/>
      <c r="U1334" s="4">
        <f t="shared" si="317"/>
        <v>1</v>
      </c>
      <c r="V1334" s="4"/>
      <c r="W1334" s="4"/>
      <c r="X1334">
        <f>IF(front!E1334&gt;$X$2,O1334,P1334)</f>
        <v>85717.348416210938</v>
      </c>
      <c r="Y1334">
        <f t="shared" si="321"/>
        <v>85449.539982994087</v>
      </c>
      <c r="Z1334">
        <f>SUMPRODUCT($B$7:$B$456,Y$7:Y$456,EXP(constants!$B$32+constants!$A$32*ABS($A$7:$A$456-$A1334)))</f>
        <v>3.9248391870297406E-9</v>
      </c>
      <c r="AA1334">
        <f t="shared" si="312"/>
        <v>85449.539982990158</v>
      </c>
      <c r="AB1334">
        <f t="shared" si="318"/>
        <v>85445.382373970409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2.1625361384990516E-5</v>
      </c>
      <c r="AL1334" s="17">
        <f t="shared" si="313"/>
        <v>2.5308987781624513E-10</v>
      </c>
      <c r="AQ1334">
        <f t="shared" si="320"/>
        <v>2.5308987781624513E-10</v>
      </c>
    </row>
    <row r="1335" spans="1:43" x14ac:dyDescent="0.2">
      <c r="A1335">
        <f>front!A1335</f>
        <v>800.5</v>
      </c>
      <c r="B1335" s="1">
        <f t="shared" si="319"/>
        <v>0.44000000000005457</v>
      </c>
      <c r="C1335">
        <f>front!D1335-front!B1335</f>
        <v>48642.33</v>
      </c>
      <c r="D1335" s="2">
        <f>front!E1335-front!C1335</f>
        <v>52533.8</v>
      </c>
      <c r="E1335" s="2">
        <f>IF(front!F1335-front!C1335&gt;0,front!F1335-front!C1335,0)</f>
        <v>52533.8</v>
      </c>
      <c r="F1335" s="2">
        <f>front!I1335-front!H1335</f>
        <v>4989.0999999999985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50984.641495762728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55286.18405734843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55286.18405734843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4978.5282384866623</v>
      </c>
      <c r="M1335" s="4"/>
      <c r="N1335" s="4"/>
      <c r="O1335" s="4">
        <f t="shared" si="314"/>
        <v>84974.402492937879</v>
      </c>
      <c r="P1335" s="4">
        <f t="shared" si="315"/>
        <v>11057.236811469686</v>
      </c>
      <c r="Q1335" s="4">
        <f t="shared" si="315"/>
        <v>11057.236811469686</v>
      </c>
      <c r="R1335" s="4">
        <f t="shared" si="316"/>
        <v>829.75470641444372</v>
      </c>
      <c r="S1335" s="4"/>
      <c r="T1335" s="4"/>
      <c r="U1335" s="4">
        <f t="shared" si="317"/>
        <v>1</v>
      </c>
      <c r="V1335" s="4"/>
      <c r="W1335" s="4"/>
      <c r="X1335">
        <f>IF(front!E1335&gt;$X$2,O1335,P1335)</f>
        <v>84974.402492937879</v>
      </c>
      <c r="Y1335">
        <f t="shared" si="321"/>
        <v>84706.594059721028</v>
      </c>
      <c r="Z1335">
        <f>SUMPRODUCT($B$7:$B$456,Y$7:Y$456,EXP(constants!$B$32+constants!$A$32*ABS($A$7:$A$456-$A1335)))</f>
        <v>3.8278304438232423E-9</v>
      </c>
      <c r="AA1335">
        <f t="shared" si="312"/>
        <v>84706.594059717201</v>
      </c>
      <c r="AB1335">
        <f t="shared" si="318"/>
        <v>84702.436450697453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2.1633642311580864E-5</v>
      </c>
      <c r="AL1335" s="17">
        <f t="shared" si="313"/>
        <v>2.5540755635964625E-10</v>
      </c>
      <c r="AQ1335">
        <f t="shared" si="320"/>
        <v>2.5540755635964625E-10</v>
      </c>
    </row>
    <row r="1336" spans="1:43" x14ac:dyDescent="0.2">
      <c r="A1336">
        <f>front!A1336</f>
        <v>800.94</v>
      </c>
      <c r="B1336" s="1">
        <f t="shared" si="319"/>
        <v>0.44000000000005457</v>
      </c>
      <c r="C1336">
        <f>front!D1336-front!B1336</f>
        <v>48430.53</v>
      </c>
      <c r="D1336" s="2">
        <f>front!E1336-front!C1336</f>
        <v>53115.6</v>
      </c>
      <c r="E1336" s="2">
        <f>IF(front!F1336-front!C1336&gt;0,front!F1336-front!C1336,0)</f>
        <v>53115.6</v>
      </c>
      <c r="F1336" s="2">
        <f>front!I1336-front!H1336</f>
        <v>4925.3999999999996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50750.850769905788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55930.29829445191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55930.29829445191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4914.9184226397501</v>
      </c>
      <c r="M1336" s="4"/>
      <c r="N1336" s="4"/>
      <c r="O1336" s="4">
        <f t="shared" si="314"/>
        <v>84584.751283176316</v>
      </c>
      <c r="P1336" s="4">
        <f t="shared" si="315"/>
        <v>11186.059658890381</v>
      </c>
      <c r="Q1336" s="4">
        <f t="shared" si="315"/>
        <v>11186.059658890381</v>
      </c>
      <c r="R1336" s="4">
        <f t="shared" si="316"/>
        <v>819.15307043995836</v>
      </c>
      <c r="S1336" s="4"/>
      <c r="T1336" s="4"/>
      <c r="U1336" s="4">
        <f t="shared" si="317"/>
        <v>1</v>
      </c>
      <c r="V1336" s="4"/>
      <c r="W1336" s="4"/>
      <c r="X1336">
        <f>IF(front!E1336&gt;$X$2,O1336,P1336)</f>
        <v>84584.751283176316</v>
      </c>
      <c r="Y1336">
        <f t="shared" si="321"/>
        <v>84316.942849959465</v>
      </c>
      <c r="Z1336">
        <f>SUMPRODUCT($B$7:$B$456,Y$7:Y$456,EXP(constants!$B$32+constants!$A$32*ABS($A$7:$A$456-$A1336)))</f>
        <v>3.733219428475149E-9</v>
      </c>
      <c r="AA1336">
        <f t="shared" si="312"/>
        <v>84316.942849955725</v>
      </c>
      <c r="AB1336">
        <f t="shared" si="318"/>
        <v>84312.785240935977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2.1641882360911839E-5</v>
      </c>
      <c r="AL1336" s="17">
        <f t="shared" si="313"/>
        <v>2.5668565329762301E-10</v>
      </c>
      <c r="AQ1336">
        <f t="shared" si="320"/>
        <v>2.5668565329762301E-10</v>
      </c>
    </row>
    <row r="1337" spans="1:43" x14ac:dyDescent="0.2">
      <c r="A1337">
        <f>front!A1337</f>
        <v>801.38</v>
      </c>
      <c r="B1337" s="1">
        <f t="shared" si="319"/>
        <v>0.43999999999994088</v>
      </c>
      <c r="C1337">
        <f>front!D1337-front!B1337</f>
        <v>48320.27</v>
      </c>
      <c r="D1337" s="2">
        <f>front!E1337-front!C1337</f>
        <v>52471.8</v>
      </c>
      <c r="E1337" s="2">
        <f>IF(front!F1337-front!C1337&gt;0,front!F1337-front!C1337,0)</f>
        <v>52471.8</v>
      </c>
      <c r="F1337" s="2">
        <f>front!I1337-front!H1337</f>
        <v>4571.7999999999993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50629.15891988777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55217.562734898333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55217.562734898333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4561.8672932997333</v>
      </c>
      <c r="M1337" s="4"/>
      <c r="N1337" s="4"/>
      <c r="O1337" s="4">
        <f t="shared" si="314"/>
        <v>84381.931533146286</v>
      </c>
      <c r="P1337" s="4">
        <f t="shared" si="315"/>
        <v>11043.512546979668</v>
      </c>
      <c r="Q1337" s="4">
        <f t="shared" si="315"/>
        <v>11043.512546979668</v>
      </c>
      <c r="R1337" s="4">
        <f t="shared" si="316"/>
        <v>760.31121554995559</v>
      </c>
      <c r="S1337" s="4"/>
      <c r="T1337" s="4"/>
      <c r="U1337" s="4">
        <f t="shared" si="317"/>
        <v>1</v>
      </c>
      <c r="V1337" s="4"/>
      <c r="W1337" s="4"/>
      <c r="X1337">
        <f>IF(front!E1337&gt;$X$2,O1337,P1337)</f>
        <v>84381.931533146286</v>
      </c>
      <c r="Y1337">
        <f t="shared" si="321"/>
        <v>84114.123099929435</v>
      </c>
      <c r="Z1337">
        <f>SUMPRODUCT($B$7:$B$456,Y$7:Y$456,EXP(constants!$B$32+constants!$A$32*ABS($A$7:$A$456-$A1337)))</f>
        <v>3.6409468772666405E-9</v>
      </c>
      <c r="AA1337">
        <f t="shared" si="312"/>
        <v>84114.123099925797</v>
      </c>
      <c r="AB1337">
        <f t="shared" si="318"/>
        <v>84109.965490906048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2.1650081485669562E-5</v>
      </c>
      <c r="AL1337" s="17">
        <f t="shared" si="313"/>
        <v>2.5740209687769238E-10</v>
      </c>
      <c r="AQ1337">
        <f t="shared" si="320"/>
        <v>2.5740209687769238E-10</v>
      </c>
    </row>
    <row r="1338" spans="1:43" x14ac:dyDescent="0.2">
      <c r="A1338">
        <f>front!A1338</f>
        <v>801.83</v>
      </c>
      <c r="B1338" s="1">
        <f t="shared" si="319"/>
        <v>0.45000000000004547</v>
      </c>
      <c r="C1338">
        <f>front!D1338-front!B1338</f>
        <v>48416.53</v>
      </c>
      <c r="D1338" s="2">
        <f>front!E1338-front!C1338</f>
        <v>52573.599999999999</v>
      </c>
      <c r="E1338" s="2">
        <f>IF(front!F1338-front!C1338&gt;0,front!F1338-front!C1338,0)</f>
        <v>52573.599999999999</v>
      </c>
      <c r="F1338" s="2">
        <f>front!I1338-front!H1338</f>
        <v>4364.5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50735.398613933277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55330.236354433575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55330.236354433575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4354.92315344896</v>
      </c>
      <c r="M1338" s="4"/>
      <c r="N1338" s="4"/>
      <c r="O1338" s="4">
        <f t="shared" si="314"/>
        <v>84558.997689888798</v>
      </c>
      <c r="P1338" s="4">
        <f t="shared" si="315"/>
        <v>11066.047270886715</v>
      </c>
      <c r="Q1338" s="4">
        <f t="shared" si="315"/>
        <v>11066.047270886715</v>
      </c>
      <c r="R1338" s="4">
        <f t="shared" si="316"/>
        <v>725.82052557482666</v>
      </c>
      <c r="S1338" s="4"/>
      <c r="T1338" s="4"/>
      <c r="U1338" s="4">
        <f t="shared" si="317"/>
        <v>1</v>
      </c>
      <c r="V1338" s="4"/>
      <c r="W1338" s="4"/>
      <c r="X1338">
        <f>IF(front!E1338&gt;$X$2,O1338,P1338)</f>
        <v>84558.997689888798</v>
      </c>
      <c r="Y1338">
        <f t="shared" si="321"/>
        <v>84291.189256671947</v>
      </c>
      <c r="Z1338">
        <f>SUMPRODUCT($B$7:$B$456,Y$7:Y$456,EXP(constants!$B$32+constants!$A$32*ABS($A$7:$A$456-$A1338)))</f>
        <v>3.5489357823958109E-9</v>
      </c>
      <c r="AA1338">
        <f t="shared" si="312"/>
        <v>84291.189256668396</v>
      </c>
      <c r="AB1338">
        <f t="shared" si="318"/>
        <v>84287.031647648648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2.1658424574250738E-5</v>
      </c>
      <c r="AL1338" s="17">
        <f t="shared" si="313"/>
        <v>2.5696034313785141E-10</v>
      </c>
      <c r="AQ1338">
        <f t="shared" si="320"/>
        <v>2.5696034313785141E-10</v>
      </c>
    </row>
    <row r="1339" spans="1:43" x14ac:dyDescent="0.2">
      <c r="A1339">
        <f>front!A1339</f>
        <v>802.27</v>
      </c>
      <c r="B1339" s="1">
        <f t="shared" si="319"/>
        <v>0.43999999999994088</v>
      </c>
      <c r="C1339">
        <f>front!D1339-front!B1339</f>
        <v>48613.4</v>
      </c>
      <c r="D1339" s="2">
        <f>front!E1339-front!C1339</f>
        <v>53103.1</v>
      </c>
      <c r="E1339" s="2">
        <f>IF(front!F1339-front!C1339&gt;0,front!F1339-front!C1339,0)</f>
        <v>53103.1</v>
      </c>
      <c r="F1339" s="2">
        <f>front!I1339-front!H1339</f>
        <v>4325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50952.705390593786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55916.455774703623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55916.455774703623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4315.4935080124997</v>
      </c>
      <c r="M1339" s="4"/>
      <c r="N1339" s="4"/>
      <c r="O1339" s="4">
        <f t="shared" si="314"/>
        <v>84921.175650989651</v>
      </c>
      <c r="P1339" s="4">
        <f t="shared" si="315"/>
        <v>11183.291154940724</v>
      </c>
      <c r="Q1339" s="4">
        <f t="shared" si="315"/>
        <v>11183.291154940724</v>
      </c>
      <c r="R1339" s="4">
        <f t="shared" si="316"/>
        <v>719.24891800208331</v>
      </c>
      <c r="S1339" s="4"/>
      <c r="T1339" s="4"/>
      <c r="U1339" s="4">
        <f t="shared" si="317"/>
        <v>1</v>
      </c>
      <c r="V1339" s="4"/>
      <c r="W1339" s="4"/>
      <c r="X1339">
        <f>IF(front!E1339&gt;$X$2,O1339,P1339)</f>
        <v>84921.175650989651</v>
      </c>
      <c r="Y1339">
        <f t="shared" si="321"/>
        <v>84653.3672177728</v>
      </c>
      <c r="Z1339">
        <f>SUMPRODUCT($B$7:$B$456,Y$7:Y$456,EXP(constants!$B$32+constants!$A$32*ABS($A$7:$A$456-$A1339)))</f>
        <v>3.4612180993099849E-9</v>
      </c>
      <c r="AA1339">
        <f t="shared" si="312"/>
        <v>84653.367217769337</v>
      </c>
      <c r="AB1339">
        <f t="shared" si="318"/>
        <v>84649.209608749588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2.1666540773887183E-5</v>
      </c>
      <c r="AL1339" s="17">
        <f t="shared" si="313"/>
        <v>2.5595679952630848E-10</v>
      </c>
      <c r="AQ1339">
        <f t="shared" si="320"/>
        <v>2.5595679952630848E-10</v>
      </c>
    </row>
    <row r="1340" spans="1:43" x14ac:dyDescent="0.2">
      <c r="A1340">
        <f>front!A1340</f>
        <v>802.71</v>
      </c>
      <c r="B1340" s="1">
        <f t="shared" si="319"/>
        <v>0.44000000000005457</v>
      </c>
      <c r="C1340">
        <f>front!D1340-front!B1340</f>
        <v>49087.73</v>
      </c>
      <c r="D1340" s="2">
        <f>front!E1340-front!C1340</f>
        <v>52055.199999999997</v>
      </c>
      <c r="E1340" s="2">
        <f>IF(front!F1340-front!C1340&gt;0,front!F1340-front!C1340,0)</f>
        <v>52055.199999999997</v>
      </c>
      <c r="F1340" s="2">
        <f>front!I1340-front!H1340</f>
        <v>4634.3999999999978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51476.413408327877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54756.557433308531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54756.557433308531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4624.364520041383</v>
      </c>
      <c r="M1340" s="4"/>
      <c r="N1340" s="4"/>
      <c r="O1340" s="4">
        <f t="shared" si="314"/>
        <v>85794.022347213133</v>
      </c>
      <c r="P1340" s="4">
        <f t="shared" si="315"/>
        <v>10951.311486661707</v>
      </c>
      <c r="Q1340" s="4">
        <f t="shared" si="315"/>
        <v>10951.311486661707</v>
      </c>
      <c r="R1340" s="4">
        <f t="shared" si="316"/>
        <v>770.72742000689709</v>
      </c>
      <c r="S1340" s="4"/>
      <c r="T1340" s="4"/>
      <c r="U1340" s="4">
        <f t="shared" si="317"/>
        <v>1</v>
      </c>
      <c r="V1340" s="4"/>
      <c r="W1340" s="4"/>
      <c r="X1340">
        <f>IF(front!E1340&gt;$X$2,O1340,P1340)</f>
        <v>85794.022347213133</v>
      </c>
      <c r="Y1340">
        <f t="shared" si="321"/>
        <v>85526.213913996282</v>
      </c>
      <c r="Z1340">
        <f>SUMPRODUCT($B$7:$B$456,Y$7:Y$456,EXP(constants!$B$32+constants!$A$32*ABS($A$7:$A$456-$A1340)))</f>
        <v>3.375668500516933E-9</v>
      </c>
      <c r="AA1340">
        <f t="shared" si="312"/>
        <v>85526.213913992906</v>
      </c>
      <c r="AB1340">
        <f t="shared" si="318"/>
        <v>85522.056304973157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2.1674615904114964E-5</v>
      </c>
      <c r="AL1340" s="17">
        <f t="shared" si="313"/>
        <v>2.5343890033259843E-10</v>
      </c>
      <c r="AQ1340">
        <f t="shared" si="320"/>
        <v>2.5343890033259843E-10</v>
      </c>
    </row>
    <row r="1341" spans="1:43" x14ac:dyDescent="0.2">
      <c r="A1341">
        <f>front!A1341</f>
        <v>803.15</v>
      </c>
      <c r="B1341" s="1">
        <f t="shared" si="319"/>
        <v>0.43999999999994088</v>
      </c>
      <c r="C1341">
        <f>front!D1341-front!B1341</f>
        <v>49459.93</v>
      </c>
      <c r="D1341" s="2">
        <f>front!E1341-front!C1341</f>
        <v>51611.199999999997</v>
      </c>
      <c r="E1341" s="2">
        <f>IF(front!F1341-front!C1341&gt;0,front!F1341-front!C1341,0)</f>
        <v>51611.199999999997</v>
      </c>
      <c r="F1341" s="2">
        <f>front!I1341-front!H1341</f>
        <v>5176.3999999999996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51887.487959091013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54265.382897977339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54265.382897977339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5165.5800247383913</v>
      </c>
      <c r="M1341" s="4"/>
      <c r="N1341" s="4"/>
      <c r="O1341" s="4">
        <f t="shared" si="314"/>
        <v>86479.146598485022</v>
      </c>
      <c r="P1341" s="4">
        <f t="shared" si="315"/>
        <v>10853.076579595467</v>
      </c>
      <c r="Q1341" s="4">
        <f t="shared" si="315"/>
        <v>10853.076579595467</v>
      </c>
      <c r="R1341" s="4">
        <f t="shared" si="316"/>
        <v>860.93000412306515</v>
      </c>
      <c r="S1341" s="4"/>
      <c r="T1341" s="4"/>
      <c r="U1341" s="4">
        <f t="shared" si="317"/>
        <v>1</v>
      </c>
      <c r="V1341" s="4"/>
      <c r="W1341" s="4"/>
      <c r="X1341">
        <f>IF(front!E1341&gt;$X$2,O1341,P1341)</f>
        <v>86479.146598485022</v>
      </c>
      <c r="Y1341">
        <f t="shared" si="321"/>
        <v>86211.338165268171</v>
      </c>
      <c r="Z1341">
        <f>SUMPRODUCT($B$7:$B$456,Y$7:Y$456,EXP(constants!$B$32+constants!$A$32*ABS($A$7:$A$456-$A1341)))</f>
        <v>3.292233398309686E-9</v>
      </c>
      <c r="AA1341">
        <f t="shared" si="312"/>
        <v>86211.338165264882</v>
      </c>
      <c r="AB1341">
        <f t="shared" si="318"/>
        <v>86207.180556245134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2.1682649916426442E-5</v>
      </c>
      <c r="AL1341" s="17">
        <f t="shared" si="313"/>
        <v>2.5151791041675217E-10</v>
      </c>
      <c r="AQ1341">
        <f t="shared" si="320"/>
        <v>2.5151791041675217E-10</v>
      </c>
    </row>
    <row r="1342" spans="1:43" x14ac:dyDescent="0.2">
      <c r="A1342">
        <f>front!A1342</f>
        <v>803.6</v>
      </c>
      <c r="B1342" s="1">
        <f t="shared" si="319"/>
        <v>0.45000000000004547</v>
      </c>
      <c r="C1342">
        <f>front!D1342-front!B1342</f>
        <v>49751.73</v>
      </c>
      <c r="D1342" s="2">
        <f>front!E1342-front!C1342</f>
        <v>52351.5</v>
      </c>
      <c r="E1342" s="2">
        <f>IF(front!F1342-front!C1342&gt;0,front!F1342-front!C1342,0)</f>
        <v>52351.5</v>
      </c>
      <c r="F1342" s="2">
        <f>front!I1342-front!H1342</f>
        <v>5654.3999999999978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52209.838870864311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55084.424938255434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55084.424938255434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5643.0745709197663</v>
      </c>
      <c r="M1342" s="4"/>
      <c r="N1342" s="4"/>
      <c r="O1342" s="4">
        <f t="shared" si="314"/>
        <v>87016.398118107187</v>
      </c>
      <c r="P1342" s="4">
        <f t="shared" si="315"/>
        <v>11016.884987651087</v>
      </c>
      <c r="Q1342" s="4">
        <f t="shared" si="315"/>
        <v>11016.884987651087</v>
      </c>
      <c r="R1342" s="4">
        <f t="shared" si="316"/>
        <v>940.51242848662764</v>
      </c>
      <c r="S1342" s="4"/>
      <c r="T1342" s="4"/>
      <c r="U1342" s="4">
        <f t="shared" si="317"/>
        <v>1</v>
      </c>
      <c r="V1342" s="4"/>
      <c r="W1342" s="4"/>
      <c r="X1342">
        <f>IF(front!E1342&gt;$X$2,O1342,P1342)</f>
        <v>87016.398118107187</v>
      </c>
      <c r="Y1342">
        <f t="shared" si="321"/>
        <v>86748.589684890336</v>
      </c>
      <c r="Z1342">
        <f>SUMPRODUCT($B$7:$B$456,Y$7:Y$456,EXP(constants!$B$32+constants!$A$32*ABS($A$7:$A$456-$A1342)))</f>
        <v>3.2090347113307141E-9</v>
      </c>
      <c r="AA1342">
        <f t="shared" si="312"/>
        <v>86748.58968488712</v>
      </c>
      <c r="AB1342">
        <f t="shared" si="318"/>
        <v>86744.432075867371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2.1690823938784771E-5</v>
      </c>
      <c r="AL1342" s="17">
        <f t="shared" si="313"/>
        <v>2.5005436567748583E-10</v>
      </c>
      <c r="AQ1342">
        <f t="shared" si="320"/>
        <v>2.5005436567748583E-10</v>
      </c>
    </row>
    <row r="1343" spans="1:43" x14ac:dyDescent="0.2">
      <c r="A1343">
        <f>front!A1343</f>
        <v>804.04</v>
      </c>
      <c r="B1343" s="1">
        <f t="shared" si="319"/>
        <v>0.43999999999994088</v>
      </c>
      <c r="C1343">
        <f>front!D1343-front!B1343</f>
        <v>49936.800000000003</v>
      </c>
      <c r="D1343" s="2">
        <f>front!E1343-front!C1343</f>
        <v>52546.8</v>
      </c>
      <c r="E1343" s="2">
        <f>IF(front!F1343-front!C1343&gt;0,front!F1343-front!C1343,0)</f>
        <v>52546.8</v>
      </c>
      <c r="F1343" s="2">
        <f>front!I1343-front!H1343</f>
        <v>5802.1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52414.317494361268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55300.572839521155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55300.572839521155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5790.6599683866161</v>
      </c>
      <c r="M1343" s="4"/>
      <c r="N1343" s="4"/>
      <c r="O1343" s="4">
        <f t="shared" si="314"/>
        <v>87357.195823935443</v>
      </c>
      <c r="P1343" s="4">
        <f t="shared" si="315"/>
        <v>11060.114567904231</v>
      </c>
      <c r="Q1343" s="4">
        <f t="shared" si="315"/>
        <v>11060.114567904231</v>
      </c>
      <c r="R1343" s="4">
        <f t="shared" si="316"/>
        <v>965.1099947311028</v>
      </c>
      <c r="S1343" s="4"/>
      <c r="T1343" s="4"/>
      <c r="U1343" s="4">
        <f t="shared" si="317"/>
        <v>1</v>
      </c>
      <c r="V1343" s="4"/>
      <c r="W1343" s="4"/>
      <c r="X1343">
        <f>IF(front!E1343&gt;$X$2,O1343,P1343)</f>
        <v>87357.195823935443</v>
      </c>
      <c r="Y1343">
        <f t="shared" si="321"/>
        <v>87089.387390718592</v>
      </c>
      <c r="Z1343">
        <f>SUMPRODUCT($B$7:$B$456,Y$7:Y$456,EXP(constants!$B$32+constants!$A$32*ABS($A$7:$A$456-$A1343)))</f>
        <v>3.1297182325101544E-9</v>
      </c>
      <c r="AA1343">
        <f t="shared" si="312"/>
        <v>87089.387390715463</v>
      </c>
      <c r="AB1343">
        <f t="shared" si="318"/>
        <v>87085.229781695714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2.1698774631286393E-5</v>
      </c>
      <c r="AL1343" s="17">
        <f t="shared" si="313"/>
        <v>2.4916710544004582E-10</v>
      </c>
      <c r="AQ1343">
        <f t="shared" si="320"/>
        <v>2.4916710544004582E-10</v>
      </c>
    </row>
    <row r="1344" spans="1:43" x14ac:dyDescent="0.2">
      <c r="A1344">
        <f>front!A1344</f>
        <v>804.48</v>
      </c>
      <c r="B1344" s="1">
        <f t="shared" si="319"/>
        <v>0.44000000000005457</v>
      </c>
      <c r="C1344">
        <f>front!D1344-front!B1344</f>
        <v>49807.14</v>
      </c>
      <c r="D1344" s="2">
        <f>front!E1344-front!C1344</f>
        <v>52798.5</v>
      </c>
      <c r="E1344" s="2">
        <f>IF(front!F1344-front!C1344&gt;0,front!F1344-front!C1344,0)</f>
        <v>52798.5</v>
      </c>
      <c r="F1344" s="2">
        <f>front!I1344-front!H1344</f>
        <v>4902.5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52271.05724323012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55579.192994876983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55579.192994876983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4892.0515284479061</v>
      </c>
      <c r="M1344" s="4"/>
      <c r="N1344" s="4"/>
      <c r="O1344" s="4">
        <f t="shared" si="314"/>
        <v>87118.428738716859</v>
      </c>
      <c r="P1344" s="4">
        <f t="shared" si="315"/>
        <v>11115.838598975397</v>
      </c>
      <c r="Q1344" s="4">
        <f t="shared" si="315"/>
        <v>11115.838598975397</v>
      </c>
      <c r="R1344" s="4">
        <f t="shared" si="316"/>
        <v>815.34192140798439</v>
      </c>
      <c r="S1344" s="4"/>
      <c r="T1344" s="4"/>
      <c r="U1344" s="4">
        <f t="shared" si="317"/>
        <v>1</v>
      </c>
      <c r="V1344" s="4"/>
      <c r="W1344" s="4"/>
      <c r="X1344">
        <f>IF(front!E1344&gt;$X$2,O1344,P1344)</f>
        <v>87118.428738716859</v>
      </c>
      <c r="Y1344">
        <f t="shared" si="321"/>
        <v>86850.620305500008</v>
      </c>
      <c r="Z1344">
        <f>SUMPRODUCT($B$7:$B$456,Y$7:Y$456,EXP(constants!$B$32+constants!$A$32*ABS($A$7:$A$456-$A1344)))</f>
        <v>3.052362188642267E-9</v>
      </c>
      <c r="AA1344">
        <f t="shared" si="312"/>
        <v>86850.620305496952</v>
      </c>
      <c r="AB1344">
        <f t="shared" si="318"/>
        <v>86846.462696477203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2.1706684057493703E-5</v>
      </c>
      <c r="AL1344" s="17">
        <f t="shared" si="313"/>
        <v>2.4994321453663769E-10</v>
      </c>
      <c r="AQ1344">
        <f t="shared" si="320"/>
        <v>2.4994321453663769E-10</v>
      </c>
    </row>
    <row r="1345" spans="1:43" x14ac:dyDescent="0.2">
      <c r="A1345">
        <f>front!A1345</f>
        <v>804.92</v>
      </c>
      <c r="B1345" s="1">
        <f t="shared" si="319"/>
        <v>0.43999999999994088</v>
      </c>
      <c r="C1345">
        <f>front!D1345-front!B1345</f>
        <v>49459.27</v>
      </c>
      <c r="D1345" s="2">
        <f>front!E1345-front!C1345</f>
        <v>53011.7</v>
      </c>
      <c r="E1345" s="2">
        <f>IF(front!F1345-front!C1345&gt;0,front!F1345-front!C1345,0)</f>
        <v>53011.7</v>
      </c>
      <c r="F1345" s="2">
        <f>front!I1345-front!H1345</f>
        <v>5239.5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51886.758930314623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55815.244492202073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55815.244492202073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5228.6023846808821</v>
      </c>
      <c r="M1345" s="4"/>
      <c r="N1345" s="4"/>
      <c r="O1345" s="4">
        <f t="shared" si="314"/>
        <v>86477.931550524372</v>
      </c>
      <c r="P1345" s="4">
        <f t="shared" si="315"/>
        <v>11163.048898440415</v>
      </c>
      <c r="Q1345" s="4">
        <f t="shared" si="315"/>
        <v>11163.048898440415</v>
      </c>
      <c r="R1345" s="4">
        <f t="shared" si="316"/>
        <v>871.43373078014702</v>
      </c>
      <c r="S1345" s="4"/>
      <c r="T1345" s="4"/>
      <c r="U1345" s="4">
        <f t="shared" si="317"/>
        <v>1</v>
      </c>
      <c r="V1345" s="4"/>
      <c r="W1345" s="4"/>
      <c r="X1345">
        <f>IF(front!E1345&gt;$X$2,O1345,P1345)</f>
        <v>86477.931550524372</v>
      </c>
      <c r="Y1345">
        <f t="shared" si="321"/>
        <v>86210.123117307521</v>
      </c>
      <c r="Z1345">
        <f>SUMPRODUCT($B$7:$B$456,Y$7:Y$456,EXP(constants!$B$32+constants!$A$32*ABS($A$7:$A$456-$A1345)))</f>
        <v>2.9769181244090931E-9</v>
      </c>
      <c r="AA1345">
        <f t="shared" si="312"/>
        <v>86210.123117304538</v>
      </c>
      <c r="AB1345">
        <f t="shared" si="318"/>
        <v>86205.965508284789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2.1714552167792378E-5</v>
      </c>
      <c r="AL1345" s="17">
        <f t="shared" si="313"/>
        <v>2.518915256010387E-10</v>
      </c>
      <c r="AQ1345">
        <f t="shared" si="320"/>
        <v>2.518915256010387E-10</v>
      </c>
    </row>
    <row r="1346" spans="1:43" x14ac:dyDescent="0.2">
      <c r="A1346">
        <f>front!A1346</f>
        <v>805.37</v>
      </c>
      <c r="B1346" s="1">
        <f t="shared" si="319"/>
        <v>0.45000000000004547</v>
      </c>
      <c r="C1346">
        <f>front!D1346-front!B1346</f>
        <v>48874.200000000004</v>
      </c>
      <c r="D1346" s="2">
        <f>front!E1346-front!C1346</f>
        <v>51663.3</v>
      </c>
      <c r="E1346" s="2">
        <f>IF(front!F1346-front!C1346&gt;0,front!F1346-front!C1346,0)</f>
        <v>51663.3</v>
      </c>
      <c r="F1346" s="2">
        <f>front!I1346-front!H1346</f>
        <v>6510.4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51240.631298755041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54323.010877318993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54323.010877318993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6498.7314151357605</v>
      </c>
      <c r="M1346" s="4"/>
      <c r="N1346" s="4"/>
      <c r="O1346" s="4">
        <f t="shared" si="314"/>
        <v>85401.052164591732</v>
      </c>
      <c r="P1346" s="4">
        <f t="shared" si="315"/>
        <v>10864.602175463799</v>
      </c>
      <c r="Q1346" s="4">
        <f t="shared" si="315"/>
        <v>10864.602175463799</v>
      </c>
      <c r="R1346" s="4">
        <f t="shared" si="316"/>
        <v>1083.1219025226269</v>
      </c>
      <c r="S1346" s="4"/>
      <c r="T1346" s="4"/>
      <c r="U1346" s="4">
        <f t="shared" si="317"/>
        <v>1</v>
      </c>
      <c r="V1346" s="4"/>
      <c r="W1346" s="4"/>
      <c r="X1346">
        <f>IF(front!E1346&gt;$X$2,O1346,P1346)</f>
        <v>85401.052164591732</v>
      </c>
      <c r="Y1346">
        <f t="shared" si="321"/>
        <v>85133.243731374881</v>
      </c>
      <c r="Z1346">
        <f>SUMPRODUCT($B$7:$B$456,Y$7:Y$456,EXP(constants!$B$32+constants!$A$32*ABS($A$7:$A$456-$A1346)))</f>
        <v>2.9016878326193602E-9</v>
      </c>
      <c r="AA1346">
        <f t="shared" si="312"/>
        <v>85133.243731371986</v>
      </c>
      <c r="AB1346">
        <f t="shared" si="318"/>
        <v>85129.086122352237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2.1722556311660149E-5</v>
      </c>
      <c r="AL1346" s="17">
        <f t="shared" si="313"/>
        <v>2.5517196649379376E-10</v>
      </c>
      <c r="AQ1346">
        <f t="shared" si="320"/>
        <v>2.5517196649379376E-10</v>
      </c>
    </row>
    <row r="1347" spans="1:43" x14ac:dyDescent="0.2">
      <c r="A1347">
        <f>front!A1347</f>
        <v>805.81</v>
      </c>
      <c r="B1347" s="1">
        <f t="shared" si="319"/>
        <v>0.43999999999994088</v>
      </c>
      <c r="C1347">
        <f>front!D1347-front!B1347</f>
        <v>48261.729999999996</v>
      </c>
      <c r="D1347" s="2">
        <f>front!E1347-front!C1347</f>
        <v>51360.3</v>
      </c>
      <c r="E1347" s="2">
        <f>IF(front!F1347-front!C1347&gt;0,front!F1347-front!C1347,0)</f>
        <v>51360.3</v>
      </c>
      <c r="F1347" s="2">
        <f>front!I1347-front!H1347</f>
        <v>7467.4999999999982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50564.554067225807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53987.888695059504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53987.888695059504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7456.5415011219966</v>
      </c>
      <c r="M1347" s="4"/>
      <c r="N1347" s="4"/>
      <c r="O1347" s="4">
        <f t="shared" si="314"/>
        <v>84274.256778709678</v>
      </c>
      <c r="P1347" s="4">
        <f t="shared" si="315"/>
        <v>10797.5777390119</v>
      </c>
      <c r="Q1347" s="4">
        <f t="shared" si="315"/>
        <v>10797.5777390119</v>
      </c>
      <c r="R1347" s="4">
        <f t="shared" si="316"/>
        <v>1242.7569168536661</v>
      </c>
      <c r="S1347" s="4"/>
      <c r="T1347" s="4"/>
      <c r="U1347" s="4">
        <f t="shared" si="317"/>
        <v>1</v>
      </c>
      <c r="V1347" s="4"/>
      <c r="W1347" s="4"/>
      <c r="X1347">
        <f>IF(front!E1347&gt;$X$2,O1347,P1347)</f>
        <v>84274.256778709678</v>
      </c>
      <c r="Y1347">
        <f t="shared" si="321"/>
        <v>84006.448345492827</v>
      </c>
      <c r="Z1347">
        <f>SUMPRODUCT($B$7:$B$456,Y$7:Y$456,EXP(constants!$B$32+constants!$A$32*ABS($A$7:$A$456-$A1347)))</f>
        <v>2.8299679285911522E-9</v>
      </c>
      <c r="AA1347">
        <f t="shared" si="312"/>
        <v>84006.448345490004</v>
      </c>
      <c r="AB1347">
        <f t="shared" si="318"/>
        <v>84002.290736470255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2.1730340698254294E-5</v>
      </c>
      <c r="AL1347" s="17">
        <f t="shared" si="313"/>
        <v>2.5868747754065587E-10</v>
      </c>
      <c r="AQ1347">
        <f t="shared" si="320"/>
        <v>2.5868747754065587E-10</v>
      </c>
    </row>
    <row r="1348" spans="1:43" x14ac:dyDescent="0.2">
      <c r="A1348">
        <f>front!A1348</f>
        <v>806.25</v>
      </c>
      <c r="B1348" s="1">
        <f t="shared" si="319"/>
        <v>0.44000000000005457</v>
      </c>
      <c r="C1348">
        <f>front!D1348-front!B1348</f>
        <v>47748.13</v>
      </c>
      <c r="D1348" s="2">
        <f>front!E1348-front!C1348</f>
        <v>51602.400000000001</v>
      </c>
      <c r="E1348" s="2">
        <f>IF(front!F1348-front!C1348&gt;0,front!F1348-front!C1348,0)</f>
        <v>51602.400000000001</v>
      </c>
      <c r="F1348" s="2">
        <f>front!I1348-front!H1348</f>
        <v>8418.6999999999989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49997.888104667152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54255.649382885444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54255.649382885444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8409.8933658956012</v>
      </c>
      <c r="M1348" s="4"/>
      <c r="N1348" s="4"/>
      <c r="O1348" s="4">
        <f t="shared" si="314"/>
        <v>83329.813507778585</v>
      </c>
      <c r="P1348" s="4">
        <f t="shared" si="315"/>
        <v>10851.129876577088</v>
      </c>
      <c r="Q1348" s="4">
        <f t="shared" si="315"/>
        <v>10851.129876577088</v>
      </c>
      <c r="R1348" s="4">
        <f t="shared" si="316"/>
        <v>1401.6488943159336</v>
      </c>
      <c r="S1348" s="4"/>
      <c r="T1348" s="4"/>
      <c r="U1348" s="4">
        <f t="shared" si="317"/>
        <v>1</v>
      </c>
      <c r="V1348" s="4"/>
      <c r="W1348" s="4"/>
      <c r="X1348">
        <f>IF(front!E1348&gt;$X$2,O1348,P1348)</f>
        <v>83329.813507778585</v>
      </c>
      <c r="Y1348">
        <f t="shared" si="321"/>
        <v>83062.005074561734</v>
      </c>
      <c r="Z1348">
        <f>SUMPRODUCT($B$7:$B$456,Y$7:Y$456,EXP(constants!$B$32+constants!$A$32*ABS($A$7:$A$456-$A1348)))</f>
        <v>2.7600206978932516E-9</v>
      </c>
      <c r="AA1348">
        <f t="shared" si="312"/>
        <v>83062.005074558969</v>
      </c>
      <c r="AB1348">
        <f t="shared" si="318"/>
        <v>83057.84746553922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2.1738083617248783E-5</v>
      </c>
      <c r="AL1348" s="17">
        <f t="shared" si="313"/>
        <v>2.6172221265748473E-10</v>
      </c>
      <c r="AQ1348">
        <f t="shared" si="320"/>
        <v>2.6172221265748473E-10</v>
      </c>
    </row>
    <row r="1349" spans="1:43" x14ac:dyDescent="0.2">
      <c r="A1349">
        <f>front!A1349</f>
        <v>806.69</v>
      </c>
      <c r="B1349" s="1">
        <f t="shared" si="319"/>
        <v>0.44000000000005457</v>
      </c>
      <c r="C1349">
        <f>front!D1349-front!B1349</f>
        <v>47486.060000000005</v>
      </c>
      <c r="D1349" s="2">
        <f>front!E1349-front!C1349</f>
        <v>52308.6</v>
      </c>
      <c r="E1349" s="2">
        <f>IF(front!F1349-front!C1349&gt;0,front!F1349-front!C1349,0)</f>
        <v>52308.6</v>
      </c>
      <c r="F1349" s="2">
        <f>front!I1349-front!H1349</f>
        <v>9125.4999999999982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49708.845870918252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55036.94989879366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55036.94989879366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9119.4042528697883</v>
      </c>
      <c r="M1349" s="4"/>
      <c r="N1349" s="4"/>
      <c r="O1349" s="4">
        <f t="shared" si="314"/>
        <v>82848.076451530418</v>
      </c>
      <c r="P1349" s="4">
        <f t="shared" si="315"/>
        <v>11007.389979758733</v>
      </c>
      <c r="Q1349" s="4">
        <f t="shared" si="315"/>
        <v>11007.389979758733</v>
      </c>
      <c r="R1349" s="4">
        <f t="shared" si="316"/>
        <v>1519.9007088116314</v>
      </c>
      <c r="S1349" s="4"/>
      <c r="T1349" s="4"/>
      <c r="U1349" s="4">
        <f t="shared" si="317"/>
        <v>1</v>
      </c>
      <c r="V1349" s="4"/>
      <c r="W1349" s="4"/>
      <c r="X1349">
        <f>IF(front!E1349&gt;$X$2,O1349,P1349)</f>
        <v>82848.076451530418</v>
      </c>
      <c r="Y1349">
        <f t="shared" si="321"/>
        <v>82580.268018313567</v>
      </c>
      <c r="Z1349">
        <f>SUMPRODUCT($B$7:$B$456,Y$7:Y$456,EXP(constants!$B$32+constants!$A$32*ABS($A$7:$A$456-$A1349)))</f>
        <v>2.6918023260396077E-9</v>
      </c>
      <c r="AA1349">
        <f t="shared" si="312"/>
        <v>82580.268018310875</v>
      </c>
      <c r="AB1349">
        <f t="shared" si="318"/>
        <v>82576.110409291126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2.1745785017954747E-5</v>
      </c>
      <c r="AL1349" s="17">
        <f t="shared" si="313"/>
        <v>2.6334232637225304E-10</v>
      </c>
      <c r="AQ1349">
        <f t="shared" si="320"/>
        <v>2.6334232637225304E-10</v>
      </c>
    </row>
    <row r="1350" spans="1:43" x14ac:dyDescent="0.2">
      <c r="A1350">
        <f>front!A1350</f>
        <v>807.13</v>
      </c>
      <c r="B1350" s="1">
        <f t="shared" si="319"/>
        <v>0.43999999999994088</v>
      </c>
      <c r="C1350">
        <f>front!D1350-front!B1350</f>
        <v>47432.33</v>
      </c>
      <c r="D1350" s="2">
        <f>front!E1350-front!C1350</f>
        <v>51374.2</v>
      </c>
      <c r="E1350" s="2">
        <f>IF(front!F1350-front!C1350&gt;0,front!F1350-front!C1350,0)</f>
        <v>51374.2</v>
      </c>
      <c r="F1350" s="2">
        <f>front!I1350-front!H1350</f>
        <v>7903.5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49649.595252293373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54003.260870876409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54003.260870876409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7893.3303531486308</v>
      </c>
      <c r="M1350" s="4"/>
      <c r="N1350" s="4"/>
      <c r="O1350" s="4">
        <f t="shared" si="314"/>
        <v>82749.325420488953</v>
      </c>
      <c r="P1350" s="4">
        <f t="shared" si="315"/>
        <v>10800.652174175282</v>
      </c>
      <c r="Q1350" s="4">
        <f t="shared" si="315"/>
        <v>10800.652174175282</v>
      </c>
      <c r="R1350" s="4">
        <f t="shared" si="316"/>
        <v>1315.5550588581052</v>
      </c>
      <c r="S1350" s="4"/>
      <c r="T1350" s="4"/>
      <c r="U1350" s="4">
        <f t="shared" si="317"/>
        <v>1</v>
      </c>
      <c r="V1350" s="4"/>
      <c r="W1350" s="4"/>
      <c r="X1350">
        <f>IF(front!E1350&gt;$X$2,O1350,P1350)</f>
        <v>82749.325420488953</v>
      </c>
      <c r="Y1350">
        <f t="shared" si="321"/>
        <v>82481.516987272102</v>
      </c>
      <c r="Z1350">
        <f>SUMPRODUCT($B$7:$B$456,Y$7:Y$456,EXP(constants!$B$32+constants!$A$32*ABS($A$7:$A$456-$A1350)))</f>
        <v>2.6252700814899946E-9</v>
      </c>
      <c r="AA1350">
        <f t="shared" si="312"/>
        <v>82481.516987269482</v>
      </c>
      <c r="AB1350">
        <f t="shared" si="318"/>
        <v>82477.359378249734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2.1753444849418308E-5</v>
      </c>
      <c r="AL1350" s="17">
        <f t="shared" si="313"/>
        <v>2.6375050090600927E-10</v>
      </c>
      <c r="AQ1350">
        <f t="shared" si="320"/>
        <v>2.6375050090600927E-10</v>
      </c>
    </row>
    <row r="1351" spans="1:43" x14ac:dyDescent="0.2">
      <c r="A1351">
        <f>front!A1351</f>
        <v>807.58</v>
      </c>
      <c r="B1351" s="1">
        <f t="shared" si="319"/>
        <v>0.45000000000004547</v>
      </c>
      <c r="C1351">
        <f>front!D1351-front!B1351</f>
        <v>47468.460000000006</v>
      </c>
      <c r="D1351" s="2">
        <f>front!E1351-front!C1351</f>
        <v>52901.5</v>
      </c>
      <c r="E1351" s="2">
        <f>IF(front!F1351-front!C1351&gt;0,front!F1351-front!C1351,0)</f>
        <v>52901.5</v>
      </c>
      <c r="F1351" s="2">
        <f>front!I1351-front!H1351</f>
        <v>6601.9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49689.437162701615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55693.227028918976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55693.227028918976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6590.2448272322008</v>
      </c>
      <c r="M1351" s="4"/>
      <c r="N1351" s="4"/>
      <c r="O1351" s="4">
        <f t="shared" si="314"/>
        <v>82815.728604502685</v>
      </c>
      <c r="P1351" s="4">
        <f t="shared" si="315"/>
        <v>11138.645405783795</v>
      </c>
      <c r="Q1351" s="4">
        <f t="shared" si="315"/>
        <v>11138.645405783795</v>
      </c>
      <c r="R1351" s="4">
        <f t="shared" si="316"/>
        <v>1098.3741378720335</v>
      </c>
      <c r="S1351" s="4"/>
      <c r="T1351" s="4"/>
      <c r="U1351" s="4">
        <f t="shared" si="317"/>
        <v>1</v>
      </c>
      <c r="V1351" s="4"/>
      <c r="W1351" s="4"/>
      <c r="X1351">
        <f>IF(front!E1351&gt;$X$2,O1351,P1351)</f>
        <v>82815.728604502685</v>
      </c>
      <c r="Y1351">
        <f t="shared" si="321"/>
        <v>82547.920171285834</v>
      </c>
      <c r="Z1351">
        <f>SUMPRODUCT($B$7:$B$456,Y$7:Y$456,EXP(constants!$B$32+constants!$A$32*ABS($A$7:$A$456-$A1351)))</f>
        <v>2.5589263575434195E-9</v>
      </c>
      <c r="AA1351">
        <f t="shared" ref="AA1351:AA1414" si="322">Y1351-Z1351</f>
        <v>82547.920171283273</v>
      </c>
      <c r="AB1351">
        <f t="shared" si="318"/>
        <v>82543.762562263524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2.1761235717503307E-5</v>
      </c>
      <c r="AL1351" s="17">
        <f t="shared" ref="AL1351:AL1414" si="323">IF(AB1351=0,0,AI1351/AB1351)</f>
        <v>2.6363270878388426E-10</v>
      </c>
      <c r="AQ1351">
        <f t="shared" si="320"/>
        <v>2.6363270878388426E-10</v>
      </c>
    </row>
    <row r="1352" spans="1:43" x14ac:dyDescent="0.2">
      <c r="A1352">
        <f>front!A1352</f>
        <v>808.02</v>
      </c>
      <c r="B1352" s="1">
        <f t="shared" si="319"/>
        <v>0.43999999999994088</v>
      </c>
      <c r="C1352">
        <f>front!D1352-front!B1352</f>
        <v>47794.400000000001</v>
      </c>
      <c r="D1352" s="2">
        <f>front!E1352-front!C1352</f>
        <v>52652.800000000003</v>
      </c>
      <c r="E1352" s="2">
        <f>IF(front!F1352-front!C1352&gt;0,front!F1352-front!C1352,0)</f>
        <v>52652.800000000003</v>
      </c>
      <c r="F1352" s="2">
        <f>front!I1352-front!H1352</f>
        <v>6580.4999999999982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50048.927825472885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55417.902565769662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55417.902565769662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6568.8407393934367</v>
      </c>
      <c r="M1352" s="4"/>
      <c r="N1352" s="4"/>
      <c r="O1352" s="4">
        <f t="shared" ref="O1352:O1415" si="324">I1352*1000/O$4</f>
        <v>83414.87970912148</v>
      </c>
      <c r="P1352" s="4">
        <f t="shared" ref="P1352:Q1415" si="325">J1352*1000/P$4</f>
        <v>11083.580513153933</v>
      </c>
      <c r="Q1352" s="4">
        <f t="shared" si="325"/>
        <v>11083.580513153933</v>
      </c>
      <c r="R1352" s="4">
        <f t="shared" ref="R1352:R1415" si="326">L1352*1000/R$4</f>
        <v>1094.8067898989061</v>
      </c>
      <c r="S1352" s="4"/>
      <c r="T1352" s="4"/>
      <c r="U1352" s="4">
        <f t="shared" ref="U1352:U1415" si="327">Q1352/P1352</f>
        <v>1</v>
      </c>
      <c r="V1352" s="4"/>
      <c r="W1352" s="4"/>
      <c r="X1352">
        <f>IF(front!E1352&gt;$X$2,O1352,P1352)</f>
        <v>83414.87970912148</v>
      </c>
      <c r="Y1352">
        <f t="shared" si="321"/>
        <v>83147.071275904629</v>
      </c>
      <c r="Z1352">
        <f>SUMPRODUCT($B$7:$B$456,Y$7:Y$456,EXP(constants!$B$32+constants!$A$32*ABS($A$7:$A$456-$A1352)))</f>
        <v>2.4956783572881346E-9</v>
      </c>
      <c r="AA1352">
        <f t="shared" si="322"/>
        <v>83147.071275902126</v>
      </c>
      <c r="AB1352">
        <f t="shared" ref="AB1352:AB1415" si="328">IF((AA1352-$AA$3)&gt;0,AA1352-$AA$3,0)</f>
        <v>83142.913666882378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2.1768811308983732E-5</v>
      </c>
      <c r="AL1352" s="17">
        <f t="shared" si="323"/>
        <v>2.6182401300250221E-10</v>
      </c>
      <c r="AQ1352">
        <f t="shared" si="320"/>
        <v>2.6182401300250221E-10</v>
      </c>
    </row>
    <row r="1353" spans="1:43" x14ac:dyDescent="0.2">
      <c r="A1353">
        <f>front!A1353</f>
        <v>808.46</v>
      </c>
      <c r="B1353" s="1">
        <f t="shared" ref="B1353:B1416" si="329">A1353-A1352</f>
        <v>0.44000000000005457</v>
      </c>
      <c r="C1353">
        <f>front!D1353-front!B1353</f>
        <v>48162.799999999996</v>
      </c>
      <c r="D1353" s="2">
        <f>front!E1353-front!C1353</f>
        <v>53224.7</v>
      </c>
      <c r="E1353" s="2">
        <f>IF(front!F1353-front!C1353&gt;0,front!F1353-front!C1353,0)</f>
        <v>53224.7</v>
      </c>
      <c r="F1353" s="2">
        <f>front!I1353-front!H1353</f>
        <v>6946.8000000000011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50455.382156912805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56051.123302031403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56051.123302031403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6935.2941523355239</v>
      </c>
      <c r="M1353" s="4"/>
      <c r="N1353" s="4"/>
      <c r="O1353" s="4">
        <f t="shared" si="324"/>
        <v>84092.303594854675</v>
      </c>
      <c r="P1353" s="4">
        <f t="shared" si="325"/>
        <v>11210.22466040628</v>
      </c>
      <c r="Q1353" s="4">
        <f t="shared" si="325"/>
        <v>11210.22466040628</v>
      </c>
      <c r="R1353" s="4">
        <f t="shared" si="326"/>
        <v>1155.8823587225872</v>
      </c>
      <c r="S1353" s="4"/>
      <c r="T1353" s="4"/>
      <c r="U1353" s="4">
        <f t="shared" si="327"/>
        <v>1</v>
      </c>
      <c r="V1353" s="4"/>
      <c r="W1353" s="4"/>
      <c r="X1353">
        <f>IF(front!E1353&gt;$X$2,O1353,P1353)</f>
        <v>84092.303594854675</v>
      </c>
      <c r="Y1353">
        <f t="shared" si="321"/>
        <v>83824.495161637824</v>
      </c>
      <c r="Z1353">
        <f>SUMPRODUCT($B$7:$B$456,Y$7:Y$456,EXP(constants!$B$32+constants!$A$32*ABS($A$7:$A$456-$A1353)))</f>
        <v>2.4339936335704734E-9</v>
      </c>
      <c r="AA1353">
        <f t="shared" si="322"/>
        <v>83824.495161635394</v>
      </c>
      <c r="AB1353">
        <f t="shared" si="328"/>
        <v>83820.337552615645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2.1776345175758927E-5</v>
      </c>
      <c r="AL1353" s="17">
        <f t="shared" si="323"/>
        <v>2.5979787020172153E-10</v>
      </c>
      <c r="AQ1353">
        <f t="shared" si="320"/>
        <v>2.5979787020172153E-10</v>
      </c>
    </row>
    <row r="1354" spans="1:43" x14ac:dyDescent="0.2">
      <c r="A1354">
        <f>front!A1354</f>
        <v>808.9</v>
      </c>
      <c r="B1354" s="1">
        <f t="shared" si="329"/>
        <v>0.43999999999994088</v>
      </c>
      <c r="C1354">
        <f>front!D1354-front!B1354</f>
        <v>48551.659999999996</v>
      </c>
      <c r="D1354" s="2">
        <f>front!E1354-front!C1354</f>
        <v>52427.6</v>
      </c>
      <c r="E1354" s="2">
        <f>IF(front!F1354-front!C1354&gt;0,front!F1354-front!C1354,0)</f>
        <v>52427.6</v>
      </c>
      <c r="F1354" s="2">
        <f>front!I1354-front!H1354</f>
        <v>6430.5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50884.552495679316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55168.644466328573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55168.644466328573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6418.8282604312681</v>
      </c>
      <c r="M1354" s="4"/>
      <c r="N1354" s="4"/>
      <c r="O1354" s="4">
        <f t="shared" si="324"/>
        <v>84807.587492798863</v>
      </c>
      <c r="P1354" s="4">
        <f t="shared" si="325"/>
        <v>11033.728893265716</v>
      </c>
      <c r="Q1354" s="4">
        <f t="shared" si="325"/>
        <v>11033.728893265716</v>
      </c>
      <c r="R1354" s="4">
        <f t="shared" si="326"/>
        <v>1069.8047100718779</v>
      </c>
      <c r="S1354" s="4"/>
      <c r="T1354" s="4"/>
      <c r="U1354" s="4">
        <f t="shared" si="327"/>
        <v>1</v>
      </c>
      <c r="V1354" s="4"/>
      <c r="W1354" s="4"/>
      <c r="X1354">
        <f>IF(front!E1354&gt;$X$2,O1354,P1354)</f>
        <v>84807.587492798863</v>
      </c>
      <c r="Y1354">
        <f t="shared" si="321"/>
        <v>84539.779059582012</v>
      </c>
      <c r="Z1354">
        <f>SUMPRODUCT($B$7:$B$456,Y$7:Y$456,EXP(constants!$B$32+constants!$A$32*ABS($A$7:$A$456-$A1354)))</f>
        <v>2.3738335474845203E-9</v>
      </c>
      <c r="AA1354">
        <f t="shared" si="322"/>
        <v>84539.77905957964</v>
      </c>
      <c r="AB1354">
        <f t="shared" si="328"/>
        <v>84535.621450559891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2.1783837265918111E-5</v>
      </c>
      <c r="AL1354" s="17">
        <f t="shared" si="323"/>
        <v>2.5768826078433986E-10</v>
      </c>
      <c r="AQ1354">
        <f t="shared" si="320"/>
        <v>2.5768826078433986E-10</v>
      </c>
    </row>
    <row r="1355" spans="1:43" x14ac:dyDescent="0.2">
      <c r="A1355">
        <f>front!A1355</f>
        <v>809.34</v>
      </c>
      <c r="B1355" s="1">
        <f t="shared" si="329"/>
        <v>0.44000000000005457</v>
      </c>
      <c r="C1355">
        <f>front!D1355-front!B1355</f>
        <v>48885.539999999994</v>
      </c>
      <c r="D1355" s="2">
        <f>front!E1355-front!C1355</f>
        <v>52589.8</v>
      </c>
      <c r="E1355" s="2">
        <f>IF(front!F1355-front!C1355&gt;0,front!F1355-front!C1355,0)</f>
        <v>52589.8</v>
      </c>
      <c r="F1355" s="2">
        <f>front!I1355-front!H1355</f>
        <v>6353.5000000000018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51253.152096641417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55348.16760511211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55348.16760511211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6341.8325867180292</v>
      </c>
      <c r="M1355" s="4"/>
      <c r="N1355" s="4"/>
      <c r="O1355" s="4">
        <f t="shared" si="324"/>
        <v>85421.920161069022</v>
      </c>
      <c r="P1355" s="4">
        <f t="shared" si="325"/>
        <v>11069.633521022422</v>
      </c>
      <c r="Q1355" s="4">
        <f t="shared" si="325"/>
        <v>11069.633521022422</v>
      </c>
      <c r="R1355" s="4">
        <f t="shared" si="326"/>
        <v>1056.9720977863383</v>
      </c>
      <c r="S1355" s="4"/>
      <c r="T1355" s="4"/>
      <c r="U1355" s="4">
        <f t="shared" si="327"/>
        <v>1</v>
      </c>
      <c r="V1355" s="4"/>
      <c r="W1355" s="4"/>
      <c r="X1355">
        <f>IF(front!E1355&gt;$X$2,O1355,P1355)</f>
        <v>85421.920161069022</v>
      </c>
      <c r="Y1355">
        <f t="shared" si="321"/>
        <v>85154.111727852171</v>
      </c>
      <c r="Z1355">
        <f>SUMPRODUCT($B$7:$B$456,Y$7:Y$456,EXP(constants!$B$32+constants!$A$32*ABS($A$7:$A$456-$A1355)))</f>
        <v>2.3151604151473014E-9</v>
      </c>
      <c r="AA1355">
        <f t="shared" si="322"/>
        <v>85154.111727849857</v>
      </c>
      <c r="AB1355">
        <f t="shared" si="328"/>
        <v>85149.954118830108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2.1791287527331451E-5</v>
      </c>
      <c r="AL1355" s="17">
        <f t="shared" si="323"/>
        <v>2.5591660914955811E-10</v>
      </c>
      <c r="AQ1355">
        <f t="shared" si="320"/>
        <v>2.5591660914955811E-10</v>
      </c>
    </row>
    <row r="1356" spans="1:43" x14ac:dyDescent="0.2">
      <c r="A1356">
        <f>front!A1356</f>
        <v>809.79</v>
      </c>
      <c r="B1356" s="1">
        <f t="shared" si="329"/>
        <v>0.44999999999993179</v>
      </c>
      <c r="C1356">
        <f>front!D1356-front!B1356</f>
        <v>49124.87</v>
      </c>
      <c r="D1356" s="2">
        <f>front!E1356-front!C1356</f>
        <v>53003.4</v>
      </c>
      <c r="E1356" s="2">
        <f>IF(front!F1356-front!C1356&gt;0,front!F1356-front!C1356,0)</f>
        <v>53003.4</v>
      </c>
      <c r="F1356" s="2">
        <f>front!I1356-front!H1356</f>
        <v>5313.7999999999993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51517.427598952796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55806.053981948418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55806.053981948418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5302.8150183928637</v>
      </c>
      <c r="M1356" s="4"/>
      <c r="N1356" s="4"/>
      <c r="O1356" s="4">
        <f t="shared" si="324"/>
        <v>85862.379331587988</v>
      </c>
      <c r="P1356" s="4">
        <f t="shared" si="325"/>
        <v>11161.210796389683</v>
      </c>
      <c r="Q1356" s="4">
        <f t="shared" si="325"/>
        <v>11161.210796389683</v>
      </c>
      <c r="R1356" s="4">
        <f t="shared" si="326"/>
        <v>883.80250306547725</v>
      </c>
      <c r="S1356" s="4"/>
      <c r="T1356" s="4"/>
      <c r="U1356" s="4">
        <f t="shared" si="327"/>
        <v>1</v>
      </c>
      <c r="V1356" s="4"/>
      <c r="W1356" s="4"/>
      <c r="X1356">
        <f>IF(front!E1356&gt;$X$2,O1356,P1356)</f>
        <v>85862.379331587988</v>
      </c>
      <c r="Y1356">
        <f t="shared" si="321"/>
        <v>85594.570898371137</v>
      </c>
      <c r="Z1356">
        <f>SUMPRODUCT($B$7:$B$456,Y$7:Y$456,EXP(constants!$B$32+constants!$A$32*ABS($A$7:$A$456-$A1356)))</f>
        <v>2.2566535344429143E-9</v>
      </c>
      <c r="AA1356">
        <f t="shared" si="322"/>
        <v>85594.570898368882</v>
      </c>
      <c r="AB1356">
        <f t="shared" si="328"/>
        <v>85590.413289349133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2.1798863792777188E-5</v>
      </c>
      <c r="AL1356" s="17">
        <f t="shared" si="323"/>
        <v>2.5468814736392723E-10</v>
      </c>
      <c r="AQ1356">
        <f t="shared" si="320"/>
        <v>2.5468814736392723E-10</v>
      </c>
    </row>
    <row r="1357" spans="1:43" x14ac:dyDescent="0.2">
      <c r="A1357">
        <f>front!A1357</f>
        <v>810.23</v>
      </c>
      <c r="B1357" s="1">
        <f t="shared" si="329"/>
        <v>0.44000000000005457</v>
      </c>
      <c r="C1357">
        <f>front!D1357-front!B1357</f>
        <v>49244.13</v>
      </c>
      <c r="D1357" s="2">
        <f>front!E1357-front!C1357</f>
        <v>53176.3</v>
      </c>
      <c r="E1357" s="2">
        <f>IF(front!F1357-front!C1357&gt;0,front!F1357-front!C1357,0)</f>
        <v>53176.3</v>
      </c>
      <c r="F1357" s="2">
        <f>front!I1357-front!H1357</f>
        <v>5156.2000000000007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51649.135437926074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55997.520065048069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55997.520065048069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5145.4055324391102</v>
      </c>
      <c r="M1357" s="4"/>
      <c r="N1357" s="4"/>
      <c r="O1357" s="4">
        <f t="shared" si="324"/>
        <v>86081.892396543466</v>
      </c>
      <c r="P1357" s="4">
        <f t="shared" si="325"/>
        <v>11199.504013009613</v>
      </c>
      <c r="Q1357" s="4">
        <f t="shared" si="325"/>
        <v>11199.504013009613</v>
      </c>
      <c r="R1357" s="4">
        <f t="shared" si="326"/>
        <v>857.56758873985166</v>
      </c>
      <c r="S1357" s="4"/>
      <c r="T1357" s="4"/>
      <c r="U1357" s="4">
        <f t="shared" si="327"/>
        <v>1</v>
      </c>
      <c r="V1357" s="4"/>
      <c r="W1357" s="4"/>
      <c r="X1357">
        <f>IF(front!E1357&gt;$X$2,O1357,P1357)</f>
        <v>86081.892396543466</v>
      </c>
      <c r="Y1357">
        <f t="shared" si="321"/>
        <v>85814.083963326615</v>
      </c>
      <c r="Z1357">
        <f>SUMPRODUCT($B$7:$B$456,Y$7:Y$456,EXP(constants!$B$32+constants!$A$32*ABS($A$7:$A$456-$A1357)))</f>
        <v>2.200876695495665E-9</v>
      </c>
      <c r="AA1357">
        <f t="shared" si="322"/>
        <v>85814.083963324418</v>
      </c>
      <c r="AB1357">
        <f t="shared" si="328"/>
        <v>85809.926354304669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2.1806229285794094E-5</v>
      </c>
      <c r="AL1357" s="17">
        <f t="shared" si="323"/>
        <v>2.5412245659968663E-10</v>
      </c>
      <c r="AQ1357">
        <f t="shared" ref="AQ1357:AQ1420" si="330">AL1357</f>
        <v>2.5412245659968663E-10</v>
      </c>
    </row>
    <row r="1358" spans="1:43" x14ac:dyDescent="0.2">
      <c r="A1358">
        <f>front!A1358</f>
        <v>810.67</v>
      </c>
      <c r="B1358" s="1">
        <f t="shared" si="329"/>
        <v>0.43999999999994088</v>
      </c>
      <c r="C1358">
        <f>front!D1358-front!B1358</f>
        <v>49188.93</v>
      </c>
      <c r="D1358" s="2">
        <f>front!E1358-front!C1358</f>
        <v>52478.400000000001</v>
      </c>
      <c r="E1358" s="2">
        <f>IF(front!F1358-front!C1358&gt;0,front!F1358-front!C1358,0)</f>
        <v>52478.400000000001</v>
      </c>
      <c r="F1358" s="2">
        <f>front!I1358-front!H1358</f>
        <v>5256.7999999999993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51588.172498422937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55224.867421405266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55224.867421405266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5245.8816461153419</v>
      </c>
      <c r="M1358" s="4"/>
      <c r="N1358" s="4"/>
      <c r="O1358" s="4">
        <f t="shared" si="324"/>
        <v>85980.287497371566</v>
      </c>
      <c r="P1358" s="4">
        <f t="shared" si="325"/>
        <v>11044.973484281052</v>
      </c>
      <c r="Q1358" s="4">
        <f t="shared" si="325"/>
        <v>11044.973484281052</v>
      </c>
      <c r="R1358" s="4">
        <f t="shared" si="326"/>
        <v>874.31360768589036</v>
      </c>
      <c r="S1358" s="4"/>
      <c r="T1358" s="4"/>
      <c r="U1358" s="4">
        <f t="shared" si="327"/>
        <v>1</v>
      </c>
      <c r="V1358" s="4"/>
      <c r="W1358" s="4"/>
      <c r="X1358">
        <f>IF(front!E1358&gt;$X$2,O1358,P1358)</f>
        <v>85980.287497371566</v>
      </c>
      <c r="Y1358">
        <f t="shared" si="321"/>
        <v>85712.479064154715</v>
      </c>
      <c r="Z1358">
        <f>SUMPRODUCT($B$7:$B$456,Y$7:Y$456,EXP(constants!$B$32+constants!$A$32*ABS($A$7:$A$456-$A1358)))</f>
        <v>2.1464784712606413E-9</v>
      </c>
      <c r="AA1358">
        <f t="shared" si="322"/>
        <v>85712.479064152561</v>
      </c>
      <c r="AB1358">
        <f t="shared" si="328"/>
        <v>85708.321455132813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2.1813552791166831E-5</v>
      </c>
      <c r="AL1358" s="17">
        <f t="shared" si="323"/>
        <v>2.5450915874704116E-10</v>
      </c>
      <c r="AQ1358">
        <f t="shared" si="330"/>
        <v>2.5450915874704116E-10</v>
      </c>
    </row>
    <row r="1359" spans="1:43" x14ac:dyDescent="0.2">
      <c r="A1359">
        <f>front!A1359</f>
        <v>811.11</v>
      </c>
      <c r="B1359" s="1">
        <f t="shared" si="329"/>
        <v>0.44000000000005457</v>
      </c>
      <c r="C1359">
        <f>front!D1359-front!B1359</f>
        <v>48897.86</v>
      </c>
      <c r="D1359" s="2">
        <f>front!E1359-front!C1359</f>
        <v>51902.5</v>
      </c>
      <c r="E1359" s="2">
        <f>IF(front!F1359-front!C1359&gt;0,front!F1359-front!C1359,0)</f>
        <v>51902.5</v>
      </c>
      <c r="F1359" s="2">
        <f>front!I1359-front!H1359</f>
        <v>5120.2999999999993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51266.755061202042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54587.616406425594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54587.616406425594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5109.5516333121295</v>
      </c>
      <c r="M1359" s="4"/>
      <c r="N1359" s="4"/>
      <c r="O1359" s="4">
        <f t="shared" si="324"/>
        <v>85444.59176867007</v>
      </c>
      <c r="P1359" s="4">
        <f t="shared" si="325"/>
        <v>10917.523281285119</v>
      </c>
      <c r="Q1359" s="4">
        <f t="shared" si="325"/>
        <v>10917.523281285119</v>
      </c>
      <c r="R1359" s="4">
        <f t="shared" si="326"/>
        <v>851.59193888535492</v>
      </c>
      <c r="S1359" s="4"/>
      <c r="T1359" s="4"/>
      <c r="U1359" s="4">
        <f t="shared" si="327"/>
        <v>1</v>
      </c>
      <c r="V1359" s="4"/>
      <c r="W1359" s="4"/>
      <c r="X1359">
        <f>IF(front!E1359&gt;$X$2,O1359,P1359)</f>
        <v>85444.59176867007</v>
      </c>
      <c r="Y1359">
        <f t="shared" si="321"/>
        <v>85176.783335453219</v>
      </c>
      <c r="Z1359">
        <f>SUMPRODUCT($B$7:$B$456,Y$7:Y$456,EXP(constants!$B$32+constants!$A$32*ABS($A$7:$A$456-$A1359)))</f>
        <v>2.0934247870473052E-9</v>
      </c>
      <c r="AA1359">
        <f t="shared" si="322"/>
        <v>85176.783335451124</v>
      </c>
      <c r="AB1359">
        <f t="shared" si="328"/>
        <v>85172.625726431375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2.1820834255934751E-5</v>
      </c>
      <c r="AL1359" s="17">
        <f t="shared" si="323"/>
        <v>2.5619539223813261E-10</v>
      </c>
      <c r="AQ1359">
        <f t="shared" si="330"/>
        <v>2.5619539223813261E-10</v>
      </c>
    </row>
    <row r="1360" spans="1:43" x14ac:dyDescent="0.2">
      <c r="A1360">
        <f>front!A1360</f>
        <v>811.55</v>
      </c>
      <c r="B1360" s="1">
        <f t="shared" si="329"/>
        <v>0.43999999999994088</v>
      </c>
      <c r="C1360">
        <f>front!D1360-front!B1360</f>
        <v>48496.399999999994</v>
      </c>
      <c r="D1360" s="2">
        <f>front!E1360-front!C1360</f>
        <v>50582.3</v>
      </c>
      <c r="E1360" s="2">
        <f>IF(front!F1360-front!C1360&gt;0,front!F1360-front!C1360,0)</f>
        <v>50582.3</v>
      </c>
      <c r="F1360" s="2">
        <f>front!I1360-front!H1360</f>
        <v>4726.6000000000022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50823.555571880905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53127.698933384992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53127.698933384992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4716.4173870400791</v>
      </c>
      <c r="M1360" s="4"/>
      <c r="N1360" s="4"/>
      <c r="O1360" s="4">
        <f t="shared" si="324"/>
        <v>84705.925953134851</v>
      </c>
      <c r="P1360" s="4">
        <f t="shared" si="325"/>
        <v>10625.539786676998</v>
      </c>
      <c r="Q1360" s="4">
        <f t="shared" si="325"/>
        <v>10625.539786676998</v>
      </c>
      <c r="R1360" s="4">
        <f t="shared" si="326"/>
        <v>786.06956450667997</v>
      </c>
      <c r="S1360" s="4"/>
      <c r="T1360" s="4"/>
      <c r="U1360" s="4">
        <f t="shared" si="327"/>
        <v>1</v>
      </c>
      <c r="V1360" s="4"/>
      <c r="W1360" s="4"/>
      <c r="X1360">
        <f>IF(front!E1360&gt;$X$2,O1360,P1360)</f>
        <v>84705.925953134851</v>
      </c>
      <c r="Y1360">
        <f t="shared" si="321"/>
        <v>84438.117519918</v>
      </c>
      <c r="Z1360">
        <f>SUMPRODUCT($B$7:$B$456,Y$7:Y$456,EXP(constants!$B$32+constants!$A$32*ABS($A$7:$A$456-$A1360)))</f>
        <v>2.0416824103762167E-9</v>
      </c>
      <c r="AA1360">
        <f t="shared" si="322"/>
        <v>84438.117519915962</v>
      </c>
      <c r="AB1360">
        <f t="shared" si="328"/>
        <v>84433.959910896214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2.1828073626897681E-5</v>
      </c>
      <c r="AL1360" s="17">
        <f t="shared" si="323"/>
        <v>2.5852244345679167E-10</v>
      </c>
      <c r="AQ1360">
        <f t="shared" si="330"/>
        <v>2.5852244345679167E-10</v>
      </c>
    </row>
    <row r="1361" spans="1:43" x14ac:dyDescent="0.2">
      <c r="A1361">
        <f>front!A1361</f>
        <v>812</v>
      </c>
      <c r="B1361" s="1">
        <f t="shared" si="329"/>
        <v>0.45000000000004547</v>
      </c>
      <c r="C1361">
        <f>front!D1361-front!B1361</f>
        <v>48028.87</v>
      </c>
      <c r="D1361" s="2">
        <f>front!E1361-front!C1361</f>
        <v>52983.6</v>
      </c>
      <c r="E1361" s="2">
        <f>IF(front!F1361-front!C1361&gt;0,front!F1361-front!C1361,0)</f>
        <v>52983.6</v>
      </c>
      <c r="F1361" s="2">
        <f>front!I1361-front!H1361</f>
        <v>4277.1000000000004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50307.601956185048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55784.129929372597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55784.129929372597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4267.6798542096931</v>
      </c>
      <c r="M1361" s="4"/>
      <c r="N1361" s="4"/>
      <c r="O1361" s="4">
        <f t="shared" si="324"/>
        <v>83846.003260308411</v>
      </c>
      <c r="P1361" s="4">
        <f t="shared" si="325"/>
        <v>11156.825985874519</v>
      </c>
      <c r="Q1361" s="4">
        <f t="shared" si="325"/>
        <v>11156.825985874519</v>
      </c>
      <c r="R1361" s="4">
        <f t="shared" si="326"/>
        <v>711.27997570161551</v>
      </c>
      <c r="S1361" s="4"/>
      <c r="T1361" s="4"/>
      <c r="U1361" s="4">
        <f t="shared" si="327"/>
        <v>1</v>
      </c>
      <c r="V1361" s="4"/>
      <c r="W1361" s="4"/>
      <c r="X1361">
        <f>IF(front!E1361&gt;$X$2,O1361,P1361)</f>
        <v>83846.003260308411</v>
      </c>
      <c r="Y1361">
        <f t="shared" si="321"/>
        <v>83578.19482709156</v>
      </c>
      <c r="Z1361">
        <f>SUMPRODUCT($B$7:$B$456,Y$7:Y$456,EXP(constants!$B$32+constants!$A$32*ABS($A$7:$A$456-$A1361)))</f>
        <v>1.9900866468867327E-9</v>
      </c>
      <c r="AA1361">
        <f t="shared" si="322"/>
        <v>83578.194827089566</v>
      </c>
      <c r="AB1361">
        <f t="shared" si="328"/>
        <v>83574.037218069818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2.1835433933727018E-5</v>
      </c>
      <c r="AL1361" s="17">
        <f t="shared" si="323"/>
        <v>2.6127054119393321E-10</v>
      </c>
      <c r="AQ1361">
        <f t="shared" si="330"/>
        <v>2.6127054119393321E-10</v>
      </c>
    </row>
    <row r="1362" spans="1:43" x14ac:dyDescent="0.2">
      <c r="A1362">
        <f>front!A1362</f>
        <v>812.44</v>
      </c>
      <c r="B1362" s="1">
        <f t="shared" si="329"/>
        <v>0.44000000000005457</v>
      </c>
      <c r="C1362">
        <f>front!D1362-front!B1362</f>
        <v>47502.329999999994</v>
      </c>
      <c r="D1362" s="2">
        <f>front!E1362-front!C1362</f>
        <v>53091.1</v>
      </c>
      <c r="E1362" s="2">
        <f>IF(front!F1362-front!C1362&gt;0,front!F1362-front!C1362,0)</f>
        <v>53091.1</v>
      </c>
      <c r="F1362" s="2">
        <f>front!I1362-front!H1362</f>
        <v>3916.7999999999993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49726.788203498785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55903.167119031554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55903.167119031554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3908.0622375864564</v>
      </c>
      <c r="M1362" s="4"/>
      <c r="N1362" s="4"/>
      <c r="O1362" s="4">
        <f t="shared" si="324"/>
        <v>82877.980339164642</v>
      </c>
      <c r="P1362" s="4">
        <f t="shared" si="325"/>
        <v>11180.633423806312</v>
      </c>
      <c r="Q1362" s="4">
        <f t="shared" si="325"/>
        <v>11180.633423806312</v>
      </c>
      <c r="R1362" s="4">
        <f t="shared" si="326"/>
        <v>651.34370626440943</v>
      </c>
      <c r="S1362" s="4"/>
      <c r="T1362" s="4"/>
      <c r="U1362" s="4">
        <f t="shared" si="327"/>
        <v>1</v>
      </c>
      <c r="V1362" s="4"/>
      <c r="W1362" s="4"/>
      <c r="X1362">
        <f>IF(front!E1362&gt;$X$2,O1362,P1362)</f>
        <v>82877.980339164642</v>
      </c>
      <c r="Y1362">
        <f t="shared" si="321"/>
        <v>82610.171905947791</v>
      </c>
      <c r="Z1362">
        <f>SUMPRODUCT($B$7:$B$456,Y$7:Y$456,EXP(constants!$B$32+constants!$A$32*ABS($A$7:$A$456-$A1362)))</f>
        <v>1.9408984393483184E-9</v>
      </c>
      <c r="AA1362">
        <f t="shared" si="322"/>
        <v>82610.171905945856</v>
      </c>
      <c r="AB1362">
        <f t="shared" si="328"/>
        <v>82606.014296926107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2.1842587997079045E-5</v>
      </c>
      <c r="AL1362" s="17">
        <f t="shared" si="323"/>
        <v>2.6441885839651074E-10</v>
      </c>
      <c r="AQ1362">
        <f t="shared" si="330"/>
        <v>2.6441885839651074E-10</v>
      </c>
    </row>
    <row r="1363" spans="1:43" x14ac:dyDescent="0.2">
      <c r="A1363">
        <f>front!A1363</f>
        <v>812.88</v>
      </c>
      <c r="B1363" s="1">
        <f t="shared" si="329"/>
        <v>0.43999999999994088</v>
      </c>
      <c r="C1363">
        <f>front!D1363-front!B1363</f>
        <v>47235.4</v>
      </c>
      <c r="D1363" s="2">
        <f>front!E1363-front!C1363</f>
        <v>52286.1</v>
      </c>
      <c r="E1363" s="2">
        <f>IF(front!F1363-front!C1363&gt;0,front!F1363-front!C1363,0)</f>
        <v>52286.1</v>
      </c>
      <c r="F1363" s="2">
        <f>front!I1363-front!H1363</f>
        <v>4849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49432.459072145357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55012.051027259724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55012.051027259724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4838.6302512422826</v>
      </c>
      <c r="M1363" s="4"/>
      <c r="N1363" s="4"/>
      <c r="O1363" s="4">
        <f t="shared" si="324"/>
        <v>82387.431786908928</v>
      </c>
      <c r="P1363" s="4">
        <f t="shared" si="325"/>
        <v>11002.410205451944</v>
      </c>
      <c r="Q1363" s="4">
        <f t="shared" si="325"/>
        <v>11002.410205451944</v>
      </c>
      <c r="R1363" s="4">
        <f t="shared" si="326"/>
        <v>806.4383752070471</v>
      </c>
      <c r="S1363" s="4"/>
      <c r="T1363" s="4"/>
      <c r="U1363" s="4">
        <f t="shared" si="327"/>
        <v>1</v>
      </c>
      <c r="V1363" s="4"/>
      <c r="W1363" s="4"/>
      <c r="X1363">
        <f>IF(front!E1363&gt;$X$2,O1363,P1363)</f>
        <v>82387.431786908928</v>
      </c>
      <c r="Y1363">
        <f t="shared" si="321"/>
        <v>82119.623353692077</v>
      </c>
      <c r="Z1363">
        <f>SUMPRODUCT($B$7:$B$456,Y$7:Y$456,EXP(constants!$B$32+constants!$A$32*ABS($A$7:$A$456-$A1363)))</f>
        <v>1.8929259978493635E-9</v>
      </c>
      <c r="AA1363">
        <f t="shared" si="322"/>
        <v>82119.623353690185</v>
      </c>
      <c r="AB1363">
        <f t="shared" si="328"/>
        <v>82115.465744670437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2.1849699804745236E-5</v>
      </c>
      <c r="AL1363" s="17">
        <f t="shared" si="323"/>
        <v>2.6608507431090534E-10</v>
      </c>
      <c r="AQ1363">
        <f t="shared" si="330"/>
        <v>2.6608507431090534E-10</v>
      </c>
    </row>
    <row r="1364" spans="1:43" x14ac:dyDescent="0.2">
      <c r="A1364">
        <f>front!A1364</f>
        <v>813.32</v>
      </c>
      <c r="B1364" s="1">
        <f t="shared" si="329"/>
        <v>0.44000000000005457</v>
      </c>
      <c r="C1364">
        <f>front!D1364-front!B1364</f>
        <v>46946.73</v>
      </c>
      <c r="D1364" s="2">
        <f>front!E1364-front!C1364</f>
        <v>51540.3</v>
      </c>
      <c r="E1364" s="2">
        <f>IF(front!F1364-front!C1364&gt;0,front!F1364-front!C1364,0)</f>
        <v>51540.3</v>
      </c>
      <c r="F1364" s="2">
        <f>front!I1364-front!H1364</f>
        <v>5835.4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49114.251694093531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54186.963315535788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54186.963315535788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5823.9370773227347</v>
      </c>
      <c r="M1364" s="4"/>
      <c r="N1364" s="4"/>
      <c r="O1364" s="4">
        <f t="shared" si="324"/>
        <v>81857.086156822552</v>
      </c>
      <c r="P1364" s="4">
        <f t="shared" si="325"/>
        <v>10837.392663107159</v>
      </c>
      <c r="Q1364" s="4">
        <f t="shared" si="325"/>
        <v>10837.392663107159</v>
      </c>
      <c r="R1364" s="4">
        <f t="shared" si="326"/>
        <v>970.65617955378912</v>
      </c>
      <c r="S1364" s="4"/>
      <c r="T1364" s="4"/>
      <c r="U1364" s="4">
        <f t="shared" si="327"/>
        <v>1</v>
      </c>
      <c r="V1364" s="4"/>
      <c r="W1364" s="4"/>
      <c r="X1364">
        <f>IF(front!E1364&gt;$X$2,O1364,P1364)</f>
        <v>81857.086156822552</v>
      </c>
      <c r="Y1364">
        <f t="shared" si="321"/>
        <v>81589.277723605701</v>
      </c>
      <c r="Z1364">
        <f>SUMPRODUCT($B$7:$B$456,Y$7:Y$456,EXP(constants!$B$32+constants!$A$32*ABS($A$7:$A$456-$A1364)))</f>
        <v>1.8461392727674523E-9</v>
      </c>
      <c r="AA1364">
        <f t="shared" si="322"/>
        <v>81589.277723603853</v>
      </c>
      <c r="AB1364">
        <f t="shared" si="328"/>
        <v>81585.120114584104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2.1856769302797069E-5</v>
      </c>
      <c r="AL1364" s="17">
        <f t="shared" si="323"/>
        <v>2.6790141722044199E-10</v>
      </c>
      <c r="AQ1364">
        <f t="shared" si="330"/>
        <v>2.6790141722044199E-10</v>
      </c>
    </row>
    <row r="1365" spans="1:43" x14ac:dyDescent="0.2">
      <c r="A1365">
        <f>front!A1365</f>
        <v>813.76</v>
      </c>
      <c r="B1365" s="1">
        <f t="shared" si="329"/>
        <v>0.43999999999994088</v>
      </c>
      <c r="C1365">
        <f>front!D1365-front!B1365</f>
        <v>46797.27</v>
      </c>
      <c r="D1365" s="2">
        <f>front!E1365-front!C1365</f>
        <v>52148.5</v>
      </c>
      <c r="E1365" s="2">
        <f>IF(front!F1365-front!C1365&gt;0,front!F1365-front!C1365,0)</f>
        <v>52148.5</v>
      </c>
      <c r="F1365" s="2">
        <f>front!I1365-front!H1365</f>
        <v>6799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48949.538364061889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54859.789768479161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54859.789768479161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6787.4105349080437</v>
      </c>
      <c r="M1365" s="4"/>
      <c r="N1365" s="4"/>
      <c r="O1365" s="4">
        <f t="shared" si="324"/>
        <v>81582.563940103151</v>
      </c>
      <c r="P1365" s="4">
        <f t="shared" si="325"/>
        <v>10971.957953695832</v>
      </c>
      <c r="Q1365" s="4">
        <f t="shared" si="325"/>
        <v>10971.957953695832</v>
      </c>
      <c r="R1365" s="4">
        <f t="shared" si="326"/>
        <v>1131.2350891513406</v>
      </c>
      <c r="S1365" s="4"/>
      <c r="T1365" s="4"/>
      <c r="U1365" s="4">
        <f t="shared" si="327"/>
        <v>1</v>
      </c>
      <c r="V1365" s="4"/>
      <c r="W1365" s="4"/>
      <c r="X1365">
        <f>IF(front!E1365&gt;$X$2,O1365,P1365)</f>
        <v>81582.563940103151</v>
      </c>
      <c r="Y1365">
        <f t="shared" si="321"/>
        <v>81314.7555068863</v>
      </c>
      <c r="Z1365">
        <f>SUMPRODUCT($B$7:$B$456,Y$7:Y$456,EXP(constants!$B$32+constants!$A$32*ABS($A$7:$A$456-$A1365)))</f>
        <v>1.8005089572051936E-9</v>
      </c>
      <c r="AA1365">
        <f t="shared" si="322"/>
        <v>81314.755506884496</v>
      </c>
      <c r="AB1365">
        <f t="shared" si="328"/>
        <v>81310.597897864747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2.18637964371637E-5</v>
      </c>
      <c r="AL1365" s="17">
        <f t="shared" si="323"/>
        <v>2.6889233387051325E-10</v>
      </c>
      <c r="AQ1365">
        <f t="shared" si="330"/>
        <v>2.6889233387051325E-10</v>
      </c>
    </row>
    <row r="1366" spans="1:43" x14ac:dyDescent="0.2">
      <c r="A1366">
        <f>front!A1366</f>
        <v>814.21</v>
      </c>
      <c r="B1366" s="1">
        <f t="shared" si="329"/>
        <v>0.45000000000004547</v>
      </c>
      <c r="C1366">
        <f>front!D1366-front!B1366</f>
        <v>46809.329999999994</v>
      </c>
      <c r="D1366" s="2">
        <f>front!E1366-front!C1366</f>
        <v>52595.8</v>
      </c>
      <c r="E1366" s="2">
        <f>IF(front!F1366-front!C1366&gt;0,front!F1366-front!C1366,0)</f>
        <v>52595.8</v>
      </c>
      <c r="F1366" s="2">
        <f>front!I1366-front!H1366</f>
        <v>7625.5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48962.828130558701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55354.808870588378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55354.808870588378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7614.7907876162371</v>
      </c>
      <c r="M1366" s="4"/>
      <c r="N1366" s="4"/>
      <c r="O1366" s="4">
        <f t="shared" si="324"/>
        <v>81604.713550931163</v>
      </c>
      <c r="P1366" s="4">
        <f t="shared" si="325"/>
        <v>11070.961774117675</v>
      </c>
      <c r="Q1366" s="4">
        <f t="shared" si="325"/>
        <v>11070.961774117675</v>
      </c>
      <c r="R1366" s="4">
        <f t="shared" si="326"/>
        <v>1269.1317979360394</v>
      </c>
      <c r="S1366" s="4"/>
      <c r="T1366" s="4"/>
      <c r="U1366" s="4">
        <f t="shared" si="327"/>
        <v>1</v>
      </c>
      <c r="V1366" s="4"/>
      <c r="W1366" s="4"/>
      <c r="X1366">
        <f>IF(front!E1366&gt;$X$2,O1366,P1366)</f>
        <v>81604.713550931163</v>
      </c>
      <c r="Y1366">
        <f t="shared" si="321"/>
        <v>81336.905117714312</v>
      </c>
      <c r="Z1366">
        <f>SUMPRODUCT($B$7:$B$456,Y$7:Y$456,EXP(constants!$B$32+constants!$A$32*ABS($A$7:$A$456-$A1366)))</f>
        <v>1.7550079361626806E-9</v>
      </c>
      <c r="AA1366">
        <f t="shared" si="322"/>
        <v>81336.905117712551</v>
      </c>
      <c r="AB1366">
        <f t="shared" si="328"/>
        <v>81332.747508692803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2.1870939403728074E-5</v>
      </c>
      <c r="AL1366" s="17">
        <f t="shared" si="323"/>
        <v>2.6890692954139435E-10</v>
      </c>
      <c r="AQ1366">
        <f t="shared" si="330"/>
        <v>2.6890692954139435E-10</v>
      </c>
    </row>
    <row r="1367" spans="1:43" x14ac:dyDescent="0.2">
      <c r="A1367">
        <f>front!A1367</f>
        <v>814.65</v>
      </c>
      <c r="B1367" s="1">
        <f t="shared" si="329"/>
        <v>0.43999999999994088</v>
      </c>
      <c r="C1367">
        <f>front!D1367-front!B1367</f>
        <v>47139.460000000006</v>
      </c>
      <c r="D1367" s="2">
        <f>front!E1367-front!C1367</f>
        <v>52208.3</v>
      </c>
      <c r="E1367" s="2">
        <f>IF(front!F1367-front!C1367&gt;0,front!F1367-front!C1367,0)</f>
        <v>52208.3</v>
      </c>
      <c r="F1367" s="2">
        <f>front!I1367-front!H1367</f>
        <v>5860.5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49326.691275278179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54925.9595300605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54925.9595300605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5849.0205578226187</v>
      </c>
      <c r="M1367" s="4"/>
      <c r="N1367" s="4"/>
      <c r="O1367" s="4">
        <f t="shared" si="324"/>
        <v>82211.152125463632</v>
      </c>
      <c r="P1367" s="4">
        <f t="shared" si="325"/>
        <v>10985.1919060121</v>
      </c>
      <c r="Q1367" s="4">
        <f t="shared" si="325"/>
        <v>10985.1919060121</v>
      </c>
      <c r="R1367" s="4">
        <f t="shared" si="326"/>
        <v>974.83675963710311</v>
      </c>
      <c r="S1367" s="4"/>
      <c r="T1367" s="4"/>
      <c r="U1367" s="4">
        <f t="shared" si="327"/>
        <v>1</v>
      </c>
      <c r="V1367" s="4"/>
      <c r="W1367" s="4"/>
      <c r="X1367">
        <f>IF(front!E1367&gt;$X$2,O1367,P1367)</f>
        <v>82211.152125463632</v>
      </c>
      <c r="Y1367">
        <f t="shared" si="321"/>
        <v>81943.343692246781</v>
      </c>
      <c r="Z1367">
        <f>SUMPRODUCT($B$7:$B$456,Y$7:Y$456,EXP(constants!$B$32+constants!$A$32*ABS($A$7:$A$456-$A1367)))</f>
        <v>1.7116300788565384E-9</v>
      </c>
      <c r="AA1367">
        <f t="shared" si="322"/>
        <v>81943.343692245064</v>
      </c>
      <c r="AB1367">
        <f t="shared" si="328"/>
        <v>81939.186083225315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2.1877880681862764E-5</v>
      </c>
      <c r="AL1367" s="17">
        <f t="shared" si="323"/>
        <v>2.6700144006362824E-10</v>
      </c>
      <c r="AQ1367">
        <f t="shared" si="330"/>
        <v>2.6700144006362824E-10</v>
      </c>
    </row>
    <row r="1368" spans="1:43" x14ac:dyDescent="0.2">
      <c r="A1368">
        <f>front!A1368</f>
        <v>815.09</v>
      </c>
      <c r="B1368" s="1">
        <f t="shared" si="329"/>
        <v>0.44000000000005457</v>
      </c>
      <c r="C1368">
        <f>front!D1368-front!B1368</f>
        <v>47709.07</v>
      </c>
      <c r="D1368" s="2">
        <f>front!E1368-front!C1368</f>
        <v>52307.9</v>
      </c>
      <c r="E1368" s="2">
        <f>IF(front!F1368-front!C1368&gt;0,front!F1368-front!C1368,0)</f>
        <v>52307.9</v>
      </c>
      <c r="F1368" s="2">
        <f>front!I1368-front!H1368</f>
        <v>4431.2000000000007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49954.803376282573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55036.17526078409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55036.17526078409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4421.5061512476032</v>
      </c>
      <c r="M1368" s="4"/>
      <c r="N1368" s="4"/>
      <c r="O1368" s="4">
        <f t="shared" si="324"/>
        <v>83258.005627137623</v>
      </c>
      <c r="P1368" s="4">
        <f t="shared" si="325"/>
        <v>11007.235052156819</v>
      </c>
      <c r="Q1368" s="4">
        <f t="shared" si="325"/>
        <v>11007.235052156819</v>
      </c>
      <c r="R1368" s="4">
        <f t="shared" si="326"/>
        <v>736.91769187460045</v>
      </c>
      <c r="S1368" s="4"/>
      <c r="T1368" s="4"/>
      <c r="U1368" s="4">
        <f t="shared" si="327"/>
        <v>1</v>
      </c>
      <c r="V1368" s="4"/>
      <c r="W1368" s="4"/>
      <c r="X1368">
        <f>IF(front!E1368&gt;$X$2,O1368,P1368)</f>
        <v>83258.005627137623</v>
      </c>
      <c r="Y1368">
        <f t="shared" si="321"/>
        <v>82990.197193920772</v>
      </c>
      <c r="Z1368">
        <f>SUMPRODUCT($B$7:$B$456,Y$7:Y$456,EXP(constants!$B$32+constants!$A$32*ABS($A$7:$A$456-$A1368)))</f>
        <v>1.6693243753940814E-9</v>
      </c>
      <c r="AA1368">
        <f t="shared" si="322"/>
        <v>82990.197193919099</v>
      </c>
      <c r="AB1368">
        <f t="shared" si="328"/>
        <v>82986.03958489935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2.1884779431845288E-5</v>
      </c>
      <c r="AL1368" s="17">
        <f t="shared" si="323"/>
        <v>2.6371639785817151E-10</v>
      </c>
      <c r="AQ1368">
        <f t="shared" si="330"/>
        <v>2.6371639785817151E-10</v>
      </c>
    </row>
    <row r="1369" spans="1:43" x14ac:dyDescent="0.2">
      <c r="A1369">
        <f>front!A1369</f>
        <v>815.53</v>
      </c>
      <c r="B1369" s="1">
        <f t="shared" si="329"/>
        <v>0.43999999999994088</v>
      </c>
      <c r="C1369">
        <f>front!D1369-front!B1369</f>
        <v>48209</v>
      </c>
      <c r="D1369" s="2">
        <f>front!E1369-front!C1369</f>
        <v>52496.1</v>
      </c>
      <c r="E1369" s="2">
        <f>IF(front!F1369-front!C1369&gt;0,front!F1369-front!C1369,0)</f>
        <v>52496.1</v>
      </c>
      <c r="F1369" s="2">
        <f>front!I1369-front!H1369</f>
        <v>3688.1999999999989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50506.363927770886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55244.457454577649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55244.457454577649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3679.9211605380924</v>
      </c>
      <c r="M1369" s="4"/>
      <c r="N1369" s="4"/>
      <c r="O1369" s="4">
        <f t="shared" si="324"/>
        <v>84177.273212951477</v>
      </c>
      <c r="P1369" s="4">
        <f t="shared" si="325"/>
        <v>11048.89149091553</v>
      </c>
      <c r="Q1369" s="4">
        <f t="shared" si="325"/>
        <v>11048.89149091553</v>
      </c>
      <c r="R1369" s="4">
        <f t="shared" si="326"/>
        <v>613.32019342301533</v>
      </c>
      <c r="S1369" s="4"/>
      <c r="T1369" s="4"/>
      <c r="U1369" s="4">
        <f t="shared" si="327"/>
        <v>1</v>
      </c>
      <c r="V1369" s="4"/>
      <c r="W1369" s="4"/>
      <c r="X1369">
        <f>IF(front!E1369&gt;$X$2,O1369,P1369)</f>
        <v>84177.273212951477</v>
      </c>
      <c r="Y1369">
        <f t="shared" si="321"/>
        <v>83909.464779734626</v>
      </c>
      <c r="Z1369">
        <f>SUMPRODUCT($B$7:$B$456,Y$7:Y$456,EXP(constants!$B$32+constants!$A$32*ABS($A$7:$A$456-$A1369)))</f>
        <v>1.6280643257604395E-9</v>
      </c>
      <c r="AA1369">
        <f t="shared" si="322"/>
        <v>83909.464779732996</v>
      </c>
      <c r="AB1369">
        <f t="shared" si="328"/>
        <v>83905.307170713248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2.1891635598956816E-5</v>
      </c>
      <c r="AL1369" s="17">
        <f t="shared" si="323"/>
        <v>2.6090883088499065E-10</v>
      </c>
      <c r="AQ1369">
        <f t="shared" si="330"/>
        <v>2.6090883088499065E-10</v>
      </c>
    </row>
    <row r="1370" spans="1:43" x14ac:dyDescent="0.2">
      <c r="A1370">
        <f>front!A1370</f>
        <v>815.97</v>
      </c>
      <c r="B1370" s="1">
        <f t="shared" si="329"/>
        <v>0.44000000000005457</v>
      </c>
      <c r="C1370">
        <f>front!D1370-front!B1370</f>
        <v>48543</v>
      </c>
      <c r="D1370" s="2">
        <f>front!E1370-front!C1370</f>
        <v>52939.9</v>
      </c>
      <c r="E1370" s="2">
        <f>IF(front!F1370-front!C1370&gt;0,front!F1370-front!C1370,0)</f>
        <v>52939.9</v>
      </c>
      <c r="F1370" s="2">
        <f>front!I1370-front!H1370</f>
        <v>3767.5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50874.993259322146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55735.743464291627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55735.743464291627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3759.059960745647</v>
      </c>
      <c r="M1370" s="4"/>
      <c r="N1370" s="4"/>
      <c r="O1370" s="4">
        <f t="shared" si="324"/>
        <v>84791.655432203566</v>
      </c>
      <c r="P1370" s="4">
        <f t="shared" si="325"/>
        <v>11147.148692858325</v>
      </c>
      <c r="Q1370" s="4">
        <f t="shared" si="325"/>
        <v>11147.148692858325</v>
      </c>
      <c r="R1370" s="4">
        <f t="shared" si="326"/>
        <v>626.50999345760783</v>
      </c>
      <c r="S1370" s="4"/>
      <c r="T1370" s="4"/>
      <c r="U1370" s="4">
        <f t="shared" si="327"/>
        <v>1</v>
      </c>
      <c r="V1370" s="4"/>
      <c r="W1370" s="4"/>
      <c r="X1370">
        <f>IF(front!E1370&gt;$X$2,O1370,P1370)</f>
        <v>84791.655432203566</v>
      </c>
      <c r="Y1370">
        <f t="shared" si="321"/>
        <v>84523.846998986715</v>
      </c>
      <c r="Z1370">
        <f>SUMPRODUCT($B$7:$B$456,Y$7:Y$456,EXP(constants!$B$32+constants!$A$32*ABS($A$7:$A$456-$A1370)))</f>
        <v>1.5878240849313913E-9</v>
      </c>
      <c r="AA1370">
        <f t="shared" si="322"/>
        <v>84523.846998985129</v>
      </c>
      <c r="AB1370">
        <f t="shared" si="328"/>
        <v>84519.689389965381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2.1898449128344148E-5</v>
      </c>
      <c r="AL1370" s="17">
        <f t="shared" si="323"/>
        <v>2.5909287275426318E-10</v>
      </c>
      <c r="AQ1370">
        <f t="shared" si="330"/>
        <v>2.5909287275426318E-10</v>
      </c>
    </row>
    <row r="1371" spans="1:43" x14ac:dyDescent="0.2">
      <c r="A1371">
        <f>front!A1371</f>
        <v>816.41</v>
      </c>
      <c r="B1371" s="1">
        <f t="shared" si="329"/>
        <v>0.43999999999994088</v>
      </c>
      <c r="C1371">
        <f>front!D1371-front!B1371</f>
        <v>48685.869999999995</v>
      </c>
      <c r="D1371" s="2">
        <f>front!E1371-front!C1371</f>
        <v>53154.5</v>
      </c>
      <c r="E1371" s="2">
        <f>IF(front!F1371-front!C1371&gt;0,front!F1371-front!C1371,0)</f>
        <v>53154.5</v>
      </c>
      <c r="F1371" s="2">
        <f>front!I1371-front!H1371</f>
        <v>4647.5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51032.707108614683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55973.377335393561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55973.377335393561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4637.4433032704537</v>
      </c>
      <c r="M1371" s="4"/>
      <c r="N1371" s="4"/>
      <c r="O1371" s="4">
        <f t="shared" si="324"/>
        <v>85054.511847691145</v>
      </c>
      <c r="P1371" s="4">
        <f t="shared" si="325"/>
        <v>11194.675467078712</v>
      </c>
      <c r="Q1371" s="4">
        <f t="shared" si="325"/>
        <v>11194.675467078712</v>
      </c>
      <c r="R1371" s="4">
        <f t="shared" si="326"/>
        <v>772.90721721174225</v>
      </c>
      <c r="S1371" s="4"/>
      <c r="T1371" s="4"/>
      <c r="U1371" s="4">
        <f t="shared" si="327"/>
        <v>1</v>
      </c>
      <c r="V1371" s="4"/>
      <c r="W1371" s="4"/>
      <c r="X1371">
        <f>IF(front!E1371&gt;$X$2,O1371,P1371)</f>
        <v>85054.511847691145</v>
      </c>
      <c r="Y1371">
        <f t="shared" si="321"/>
        <v>84786.703414474294</v>
      </c>
      <c r="Z1371">
        <f>SUMPRODUCT($B$7:$B$456,Y$7:Y$456,EXP(constants!$B$32+constants!$A$32*ABS($A$7:$A$456-$A1371)))</f>
        <v>1.5485784466843031E-9</v>
      </c>
      <c r="AA1371">
        <f t="shared" si="322"/>
        <v>84786.703414472751</v>
      </c>
      <c r="AB1371">
        <f t="shared" si="328"/>
        <v>84782.545805453003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2.1905219965023116E-5</v>
      </c>
      <c r="AL1371" s="17">
        <f t="shared" si="323"/>
        <v>2.5836945277968083E-10</v>
      </c>
      <c r="AQ1371">
        <f t="shared" si="330"/>
        <v>2.5836945277968083E-10</v>
      </c>
    </row>
    <row r="1372" spans="1:43" x14ac:dyDescent="0.2">
      <c r="A1372">
        <f>front!A1372</f>
        <v>816.85</v>
      </c>
      <c r="B1372" s="1">
        <f t="shared" si="329"/>
        <v>0.44000000000005457</v>
      </c>
      <c r="C1372">
        <f>front!D1372-front!B1372</f>
        <v>48710.13</v>
      </c>
      <c r="D1372" s="2">
        <f>front!E1372-front!C1372</f>
        <v>52944.800000000003</v>
      </c>
      <c r="E1372" s="2">
        <f>IF(front!F1372-front!C1372&gt;0,front!F1372-front!C1372,0)</f>
        <v>52944.800000000003</v>
      </c>
      <c r="F1372" s="2">
        <f>front!I1372-front!H1372</f>
        <v>4784.3999999999978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51059.489448435983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55741.168849003465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55741.168849003465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4774.1278224971638</v>
      </c>
      <c r="M1372" s="4"/>
      <c r="N1372" s="4"/>
      <c r="O1372" s="4">
        <f t="shared" si="324"/>
        <v>85099.149080726638</v>
      </c>
      <c r="P1372" s="4">
        <f t="shared" si="325"/>
        <v>11148.233769800692</v>
      </c>
      <c r="Q1372" s="4">
        <f t="shared" si="325"/>
        <v>11148.233769800692</v>
      </c>
      <c r="R1372" s="4">
        <f t="shared" si="326"/>
        <v>795.68797041619393</v>
      </c>
      <c r="S1372" s="4"/>
      <c r="T1372" s="4"/>
      <c r="U1372" s="4">
        <f t="shared" si="327"/>
        <v>1</v>
      </c>
      <c r="V1372" s="4"/>
      <c r="W1372" s="4"/>
      <c r="X1372">
        <f>IF(front!E1372&gt;$X$2,O1372,P1372)</f>
        <v>85099.149080726638</v>
      </c>
      <c r="Y1372">
        <f t="shared" si="321"/>
        <v>84831.340647509787</v>
      </c>
      <c r="Z1372">
        <f>SUMPRODUCT($B$7:$B$456,Y$7:Y$456,EXP(constants!$B$32+constants!$A$32*ABS($A$7:$A$456-$A1372)))</f>
        <v>1.5103028278090232E-9</v>
      </c>
      <c r="AA1372">
        <f t="shared" si="322"/>
        <v>84831.340647508274</v>
      </c>
      <c r="AB1372">
        <f t="shared" si="328"/>
        <v>84827.183038488525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2.191194805390038E-5</v>
      </c>
      <c r="AL1372" s="17">
        <f t="shared" si="323"/>
        <v>2.5831281045792007E-10</v>
      </c>
      <c r="AQ1372">
        <f t="shared" si="330"/>
        <v>2.5831281045792007E-10</v>
      </c>
    </row>
    <row r="1373" spans="1:43" x14ac:dyDescent="0.2">
      <c r="A1373">
        <f>front!A1373</f>
        <v>817.3</v>
      </c>
      <c r="B1373" s="1">
        <f t="shared" si="329"/>
        <v>0.44999999999993179</v>
      </c>
      <c r="C1373">
        <f>front!D1373-front!B1373</f>
        <v>48507.66</v>
      </c>
      <c r="D1373" s="2">
        <f>front!E1373-front!C1373</f>
        <v>52240.800000000003</v>
      </c>
      <c r="E1373" s="2">
        <f>IF(front!F1373-front!C1373&gt;0,front!F1373-front!C1373,0)</f>
        <v>52240.800000000003</v>
      </c>
      <c r="F1373" s="2">
        <f>front!I1373-front!H1373</f>
        <v>5438.7000000000007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50835.984326963182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54961.92258924558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54961.92258924558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5427.5784127360912</v>
      </c>
      <c r="M1373" s="4"/>
      <c r="N1373" s="4"/>
      <c r="O1373" s="4">
        <f t="shared" si="324"/>
        <v>84726.640544938637</v>
      </c>
      <c r="P1373" s="4">
        <f t="shared" si="325"/>
        <v>10992.384517849116</v>
      </c>
      <c r="Q1373" s="4">
        <f t="shared" si="325"/>
        <v>10992.384517849116</v>
      </c>
      <c r="R1373" s="4">
        <f t="shared" si="326"/>
        <v>904.59640212268175</v>
      </c>
      <c r="S1373" s="4"/>
      <c r="T1373" s="4"/>
      <c r="U1373" s="4">
        <f t="shared" si="327"/>
        <v>1</v>
      </c>
      <c r="V1373" s="4"/>
      <c r="W1373" s="4"/>
      <c r="X1373">
        <f>IF(front!E1373&gt;$X$2,O1373,P1373)</f>
        <v>84726.640544938637</v>
      </c>
      <c r="Y1373">
        <f t="shared" si="321"/>
        <v>84458.832111721786</v>
      </c>
      <c r="Z1373">
        <f>SUMPRODUCT($B$7:$B$456,Y$7:Y$456,EXP(constants!$B$32+constants!$A$32*ABS($A$7:$A$456-$A1373)))</f>
        <v>1.4721356637559446E-9</v>
      </c>
      <c r="AA1373">
        <f t="shared" si="322"/>
        <v>84458.832111720316</v>
      </c>
      <c r="AB1373">
        <f t="shared" si="328"/>
        <v>84454.674502700567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2.1918784780150616E-5</v>
      </c>
      <c r="AL1373" s="17">
        <f t="shared" si="323"/>
        <v>2.5953311535703959E-10</v>
      </c>
      <c r="AQ1373">
        <f t="shared" si="330"/>
        <v>2.5953311535703959E-10</v>
      </c>
    </row>
    <row r="1374" spans="1:43" x14ac:dyDescent="0.2">
      <c r="A1374">
        <f>front!A1374</f>
        <v>817.74</v>
      </c>
      <c r="B1374" s="1">
        <f t="shared" si="329"/>
        <v>0.44000000000005457</v>
      </c>
      <c r="C1374">
        <f>front!D1374-front!B1374</f>
        <v>48246.6</v>
      </c>
      <c r="D1374" s="2">
        <f>front!E1374-front!C1374</f>
        <v>52636.9</v>
      </c>
      <c r="E1374" s="2">
        <f>IF(front!F1374-front!C1374&gt;0,front!F1374-front!C1374,0)</f>
        <v>52636.9</v>
      </c>
      <c r="F1374" s="2">
        <f>front!I1374-front!H1374</f>
        <v>5066.4000000000015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50547.857099158726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55400.302439458785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55400.302439458785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5055.7226639092569</v>
      </c>
      <c r="M1374" s="4"/>
      <c r="N1374" s="4"/>
      <c r="O1374" s="4">
        <f t="shared" si="324"/>
        <v>84246.428498597874</v>
      </c>
      <c r="P1374" s="4">
        <f t="shared" si="325"/>
        <v>11080.060487891758</v>
      </c>
      <c r="Q1374" s="4">
        <f t="shared" si="325"/>
        <v>11080.060487891758</v>
      </c>
      <c r="R1374" s="4">
        <f t="shared" si="326"/>
        <v>842.62044398487603</v>
      </c>
      <c r="S1374" s="4"/>
      <c r="T1374" s="4"/>
      <c r="U1374" s="4">
        <f t="shared" si="327"/>
        <v>1</v>
      </c>
      <c r="V1374" s="4"/>
      <c r="W1374" s="4"/>
      <c r="X1374">
        <f>IF(front!E1374&gt;$X$2,O1374,P1374)</f>
        <v>84246.428498597874</v>
      </c>
      <c r="Y1374">
        <f t="shared" si="321"/>
        <v>83978.620065381023</v>
      </c>
      <c r="Z1374">
        <f>SUMPRODUCT($B$7:$B$456,Y$7:Y$456,EXP(constants!$B$32+constants!$A$32*ABS($A$7:$A$456-$A1374)))</f>
        <v>1.4357494517953705E-9</v>
      </c>
      <c r="AA1374">
        <f t="shared" si="322"/>
        <v>83978.620065379582</v>
      </c>
      <c r="AB1374">
        <f t="shared" si="328"/>
        <v>83974.462456359834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2.1925426232888801E-5</v>
      </c>
      <c r="AL1374" s="17">
        <f t="shared" si="323"/>
        <v>2.6109635705358744E-10</v>
      </c>
      <c r="AQ1374">
        <f t="shared" si="330"/>
        <v>2.6109635705358744E-10</v>
      </c>
    </row>
    <row r="1375" spans="1:43" x14ac:dyDescent="0.2">
      <c r="A1375">
        <f>front!A1375</f>
        <v>818.18</v>
      </c>
      <c r="B1375" s="1">
        <f t="shared" si="329"/>
        <v>0.43999999999994088</v>
      </c>
      <c r="C1375">
        <f>front!D1375-front!B1375</f>
        <v>47898.67</v>
      </c>
      <c r="D1375" s="2">
        <f>front!E1375-front!C1375</f>
        <v>52086.7</v>
      </c>
      <c r="E1375" s="2">
        <f>IF(front!F1375-front!C1375&gt;0,front!F1375-front!C1375,0)</f>
        <v>52086.7</v>
      </c>
      <c r="F1375" s="2">
        <f>front!I1375-front!H1375</f>
        <v>4358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50163.954602401616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54791.410015887697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54791.410015887697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4348.4346771129731</v>
      </c>
      <c r="M1375" s="4"/>
      <c r="N1375" s="4"/>
      <c r="O1375" s="4">
        <f t="shared" si="324"/>
        <v>83606.591004002694</v>
      </c>
      <c r="P1375" s="4">
        <f t="shared" si="325"/>
        <v>10958.282003177541</v>
      </c>
      <c r="Q1375" s="4">
        <f t="shared" si="325"/>
        <v>10958.282003177541</v>
      </c>
      <c r="R1375" s="4">
        <f t="shared" si="326"/>
        <v>724.73911285216218</v>
      </c>
      <c r="S1375" s="4"/>
      <c r="T1375" s="4"/>
      <c r="U1375" s="4">
        <f t="shared" si="327"/>
        <v>1</v>
      </c>
      <c r="V1375" s="4"/>
      <c r="W1375" s="4"/>
      <c r="X1375">
        <f>IF(front!E1375&gt;$X$2,O1375,P1375)</f>
        <v>83606.591004002694</v>
      </c>
      <c r="Y1375">
        <f t="shared" si="321"/>
        <v>83338.782570785843</v>
      </c>
      <c r="Z1375">
        <f>SUMPRODUCT($B$7:$B$456,Y$7:Y$456,EXP(constants!$B$32+constants!$A$32*ABS($A$7:$A$456-$A1375)))</f>
        <v>1.4002625838650039E-9</v>
      </c>
      <c r="AA1375">
        <f t="shared" si="322"/>
        <v>83338.782570784446</v>
      </c>
      <c r="AB1375">
        <f t="shared" si="328"/>
        <v>83334.624961764697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2.1932024770542235E-5</v>
      </c>
      <c r="AL1375" s="17">
        <f t="shared" si="323"/>
        <v>2.6318021807387997E-10</v>
      </c>
      <c r="AQ1375">
        <f t="shared" si="330"/>
        <v>2.6318021807387997E-10</v>
      </c>
    </row>
    <row r="1376" spans="1:43" x14ac:dyDescent="0.2">
      <c r="A1376">
        <f>front!A1376</f>
        <v>818.62</v>
      </c>
      <c r="B1376" s="1">
        <f t="shared" si="329"/>
        <v>0.44000000000005457</v>
      </c>
      <c r="C1376">
        <f>front!D1376-front!B1376</f>
        <v>47213.94</v>
      </c>
      <c r="D1376" s="2">
        <f>front!E1376-front!C1376</f>
        <v>52971.6</v>
      </c>
      <c r="E1376" s="2">
        <f>IF(front!F1376-front!C1376&gt;0,front!F1376-front!C1376,0)</f>
        <v>52971.6</v>
      </c>
      <c r="F1376" s="2">
        <f>front!I1376-front!H1376</f>
        <v>4142.8999999999978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49408.799841215376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55770.842827600682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55770.842827600682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4133.7275069801117</v>
      </c>
      <c r="M1376" s="4"/>
      <c r="N1376" s="4"/>
      <c r="O1376" s="4">
        <f t="shared" si="324"/>
        <v>82347.999735358957</v>
      </c>
      <c r="P1376" s="4">
        <f t="shared" si="325"/>
        <v>11154.168565520136</v>
      </c>
      <c r="Q1376" s="4">
        <f t="shared" si="325"/>
        <v>11154.168565520136</v>
      </c>
      <c r="R1376" s="4">
        <f t="shared" si="326"/>
        <v>688.95458449668536</v>
      </c>
      <c r="S1376" s="4"/>
      <c r="T1376" s="4"/>
      <c r="U1376" s="4">
        <f t="shared" si="327"/>
        <v>1</v>
      </c>
      <c r="V1376" s="4"/>
      <c r="W1376" s="4"/>
      <c r="X1376">
        <f>IF(front!E1376&gt;$X$2,O1376,P1376)</f>
        <v>82347.999735358957</v>
      </c>
      <c r="Y1376">
        <f t="shared" si="321"/>
        <v>82080.191302142106</v>
      </c>
      <c r="Z1376">
        <f>SUMPRODUCT($B$7:$B$456,Y$7:Y$456,EXP(constants!$B$32+constants!$A$32*ABS($A$7:$A$456-$A1376)))</f>
        <v>1.3656528312237419E-9</v>
      </c>
      <c r="AA1376">
        <f t="shared" si="322"/>
        <v>82080.191302140738</v>
      </c>
      <c r="AB1376">
        <f t="shared" si="328"/>
        <v>82076.033693120989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2.1938580337529056E-5</v>
      </c>
      <c r="AL1376" s="17">
        <f t="shared" si="323"/>
        <v>2.6729581523830124E-10</v>
      </c>
      <c r="AQ1376">
        <f t="shared" si="330"/>
        <v>2.6729581523830124E-10</v>
      </c>
    </row>
    <row r="1377" spans="1:43" x14ac:dyDescent="0.2">
      <c r="A1377">
        <f>front!A1377</f>
        <v>819.06</v>
      </c>
      <c r="B1377" s="1">
        <f t="shared" si="329"/>
        <v>0.43999999999994088</v>
      </c>
      <c r="C1377">
        <f>front!D1377-front!B1377</f>
        <v>46736</v>
      </c>
      <c r="D1377" s="2">
        <f>front!E1377-front!C1377</f>
        <v>52334.7</v>
      </c>
      <c r="E1377" s="2">
        <f>IF(front!F1377-front!C1377&gt;0,front!F1377-front!C1377,0)</f>
        <v>52334.7</v>
      </c>
      <c r="F1377" s="2">
        <f>front!I1377-front!H1377</f>
        <v>3769.9000000000015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48882.023453490758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55065.833127380349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55065.833127380349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3761.4551139189512</v>
      </c>
      <c r="M1377" s="4"/>
      <c r="N1377" s="4"/>
      <c r="O1377" s="4">
        <f t="shared" si="324"/>
        <v>81470.039089151265</v>
      </c>
      <c r="P1377" s="4">
        <f t="shared" si="325"/>
        <v>11013.166625476069</v>
      </c>
      <c r="Q1377" s="4">
        <f t="shared" si="325"/>
        <v>11013.166625476069</v>
      </c>
      <c r="R1377" s="4">
        <f t="shared" si="326"/>
        <v>626.90918565315849</v>
      </c>
      <c r="S1377" s="4"/>
      <c r="T1377" s="4"/>
      <c r="U1377" s="4">
        <f t="shared" si="327"/>
        <v>1</v>
      </c>
      <c r="V1377" s="4"/>
      <c r="W1377" s="4"/>
      <c r="X1377">
        <f>IF(front!E1377&gt;$X$2,O1377,P1377)</f>
        <v>81470.039089151265</v>
      </c>
      <c r="Y1377">
        <f t="shared" si="321"/>
        <v>81202.230655934414</v>
      </c>
      <c r="Z1377">
        <f>SUMPRODUCT($B$7:$B$456,Y$7:Y$456,EXP(constants!$B$32+constants!$A$32*ABS($A$7:$A$456-$A1377)))</f>
        <v>1.3318985145497795E-9</v>
      </c>
      <c r="AA1377">
        <f t="shared" si="322"/>
        <v>81202.230655933075</v>
      </c>
      <c r="AB1377">
        <f t="shared" si="328"/>
        <v>81198.073046913327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2.194509287821723E-5</v>
      </c>
      <c r="AL1377" s="17">
        <f t="shared" si="323"/>
        <v>2.7026617818304808E-10</v>
      </c>
      <c r="AQ1377">
        <f t="shared" si="330"/>
        <v>2.7026617818304808E-10</v>
      </c>
    </row>
    <row r="1378" spans="1:43" x14ac:dyDescent="0.2">
      <c r="A1378">
        <f>front!A1378</f>
        <v>819.5</v>
      </c>
      <c r="B1378" s="1">
        <f t="shared" si="329"/>
        <v>0.44000000000005457</v>
      </c>
      <c r="C1378">
        <f>front!D1378-front!B1378</f>
        <v>46526.93</v>
      </c>
      <c r="D1378" s="2">
        <f>front!E1378-front!C1378</f>
        <v>52010.7</v>
      </c>
      <c r="E1378" s="2">
        <f>IF(front!F1378-front!C1378&gt;0,front!F1378-front!C1378,0)</f>
        <v>52010.7</v>
      </c>
      <c r="F1378" s="2">
        <f>front!I1378-front!H1378</f>
        <v>4016.9000000000015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48651.680346639689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54707.322581440494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54707.322581440494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4007.9672243601094</v>
      </c>
      <c r="M1378" s="4"/>
      <c r="N1378" s="4"/>
      <c r="O1378" s="4">
        <f t="shared" si="324"/>
        <v>81086.133911066136</v>
      </c>
      <c r="P1378" s="4">
        <f t="shared" si="325"/>
        <v>10941.464516288099</v>
      </c>
      <c r="Q1378" s="4">
        <f t="shared" si="325"/>
        <v>10941.464516288099</v>
      </c>
      <c r="R1378" s="4">
        <f t="shared" si="326"/>
        <v>667.99453739335161</v>
      </c>
      <c r="S1378" s="4"/>
      <c r="T1378" s="4"/>
      <c r="U1378" s="4">
        <f t="shared" si="327"/>
        <v>1</v>
      </c>
      <c r="V1378" s="4"/>
      <c r="W1378" s="4"/>
      <c r="X1378">
        <f>IF(front!E1378&gt;$X$2,O1378,P1378)</f>
        <v>81086.133911066136</v>
      </c>
      <c r="Y1378">
        <f t="shared" si="321"/>
        <v>80818.325477849285</v>
      </c>
      <c r="Z1378">
        <f>SUMPRODUCT($B$7:$B$456,Y$7:Y$456,EXP(constants!$B$32+constants!$A$32*ABS($A$7:$A$456-$A1378)))</f>
        <v>1.2989784903607482E-9</v>
      </c>
      <c r="AA1378">
        <f t="shared" si="322"/>
        <v>80818.32547784799</v>
      </c>
      <c r="AB1378">
        <f t="shared" si="328"/>
        <v>80814.167868828241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2.1951562336866807E-5</v>
      </c>
      <c r="AL1378" s="17">
        <f t="shared" si="323"/>
        <v>2.7163012273413502E-10</v>
      </c>
      <c r="AQ1378">
        <f t="shared" si="330"/>
        <v>2.7163012273413502E-10</v>
      </c>
    </row>
    <row r="1379" spans="1:43" x14ac:dyDescent="0.2">
      <c r="A1379">
        <f>front!A1379</f>
        <v>819.94</v>
      </c>
      <c r="B1379" s="1">
        <f t="shared" si="329"/>
        <v>0.44000000000005457</v>
      </c>
      <c r="C1379">
        <f>front!D1379-front!B1379</f>
        <v>46346.67</v>
      </c>
      <c r="D1379" s="2">
        <f>front!E1379-front!C1379</f>
        <v>52833.4</v>
      </c>
      <c r="E1379" s="2">
        <f>IF(front!F1379-front!C1379&gt;0,front!F1379-front!C1379,0)</f>
        <v>52833.4</v>
      </c>
      <c r="F1379" s="2">
        <f>front!I1379-front!H1379</f>
        <v>5134.9000000000015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48453.124859072435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55617.830511600027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55617.830511600027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5124.1327669366219</v>
      </c>
      <c r="M1379" s="4"/>
      <c r="N1379" s="4"/>
      <c r="O1379" s="4">
        <f t="shared" si="324"/>
        <v>80755.208098454052</v>
      </c>
      <c r="P1379" s="4">
        <f t="shared" si="325"/>
        <v>11123.566102320005</v>
      </c>
      <c r="Q1379" s="4">
        <f t="shared" si="325"/>
        <v>11123.566102320005</v>
      </c>
      <c r="R1379" s="4">
        <f t="shared" si="326"/>
        <v>854.02212782277024</v>
      </c>
      <c r="S1379" s="4"/>
      <c r="T1379" s="4"/>
      <c r="U1379" s="4">
        <f t="shared" si="327"/>
        <v>1</v>
      </c>
      <c r="V1379" s="4"/>
      <c r="W1379" s="4"/>
      <c r="X1379">
        <f>IF(front!E1379&gt;$X$2,O1379,P1379)</f>
        <v>80755.208098454052</v>
      </c>
      <c r="Y1379">
        <f t="shared" si="321"/>
        <v>80487.399665237201</v>
      </c>
      <c r="Z1379">
        <f>SUMPRODUCT($B$7:$B$456,Y$7:Y$456,EXP(constants!$B$32+constants!$A$32*ABS($A$7:$A$456-$A1379)))</f>
        <v>1.2668721377696415E-9</v>
      </c>
      <c r="AA1379">
        <f t="shared" si="322"/>
        <v>80487.399665235935</v>
      </c>
      <c r="AB1379">
        <f t="shared" si="328"/>
        <v>80483.242056216186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2.195798865766054E-5</v>
      </c>
      <c r="AL1379" s="17">
        <f t="shared" si="323"/>
        <v>2.7282684067725869E-10</v>
      </c>
      <c r="AQ1379">
        <f t="shared" si="330"/>
        <v>2.7282684067725869E-10</v>
      </c>
    </row>
    <row r="1380" spans="1:43" x14ac:dyDescent="0.2">
      <c r="A1380">
        <f>front!A1380</f>
        <v>820.39</v>
      </c>
      <c r="B1380" s="1">
        <f t="shared" si="329"/>
        <v>0.44999999999993179</v>
      </c>
      <c r="C1380">
        <f>front!D1380-front!B1380</f>
        <v>46427.8</v>
      </c>
      <c r="D1380" s="2">
        <f>front!E1380-front!C1380</f>
        <v>52426.8</v>
      </c>
      <c r="E1380" s="2">
        <f>IF(front!F1380-front!C1380&gt;0,front!F1380-front!C1380,0)</f>
        <v>52426.8</v>
      </c>
      <c r="F1380" s="2">
        <f>front!I1380-front!H1380</f>
        <v>5570.9000000000015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48542.483764856137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55167.759083679819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55167.759083679819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5559.6484946111768</v>
      </c>
      <c r="M1380" s="4"/>
      <c r="N1380" s="4"/>
      <c r="O1380" s="4">
        <f t="shared" si="324"/>
        <v>80904.139608093566</v>
      </c>
      <c r="P1380" s="4">
        <f t="shared" si="325"/>
        <v>11033.551816735964</v>
      </c>
      <c r="Q1380" s="4">
        <f t="shared" si="325"/>
        <v>11033.551816735964</v>
      </c>
      <c r="R1380" s="4">
        <f t="shared" si="326"/>
        <v>926.60808243519614</v>
      </c>
      <c r="S1380" s="4"/>
      <c r="T1380" s="4"/>
      <c r="U1380" s="4">
        <f t="shared" si="327"/>
        <v>1</v>
      </c>
      <c r="V1380" s="4"/>
      <c r="W1380" s="4"/>
      <c r="X1380">
        <f>IF(front!E1380&gt;$X$2,O1380,P1380)</f>
        <v>80904.139608093566</v>
      </c>
      <c r="Y1380">
        <f t="shared" si="321"/>
        <v>80636.331174876716</v>
      </c>
      <c r="Z1380">
        <f>SUMPRODUCT($B$7:$B$456,Y$7:Y$456,EXP(constants!$B$32+constants!$A$32*ABS($A$7:$A$456-$A1380)))</f>
        <v>1.2348567592467309E-9</v>
      </c>
      <c r="AA1380">
        <f t="shared" si="322"/>
        <v>80636.331174875479</v>
      </c>
      <c r="AB1380">
        <f t="shared" si="328"/>
        <v>80632.17356585573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2.1964516353346052E-5</v>
      </c>
      <c r="AL1380" s="17">
        <f t="shared" si="323"/>
        <v>2.7240387282139549E-10</v>
      </c>
      <c r="AQ1380">
        <f t="shared" si="330"/>
        <v>2.7240387282139549E-10</v>
      </c>
    </row>
    <row r="1381" spans="1:43" x14ac:dyDescent="0.2">
      <c r="A1381">
        <f>front!A1381</f>
        <v>820.83</v>
      </c>
      <c r="B1381" s="1">
        <f t="shared" si="329"/>
        <v>0.44000000000005457</v>
      </c>
      <c r="C1381">
        <f>front!D1381-front!B1381</f>
        <v>46662.13</v>
      </c>
      <c r="D1381" s="2">
        <f>front!E1381-front!C1381</f>
        <v>52913.5</v>
      </c>
      <c r="E1381" s="2">
        <f>IF(front!F1381-front!C1381&gt;0,front!F1381-front!C1381,0)</f>
        <v>52913.5</v>
      </c>
      <c r="F1381" s="2">
        <f>front!I1381-front!H1381</f>
        <v>6488.8999999999978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48800.630645064004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55706.513250747885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55706.513250747885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6477.2297903251811</v>
      </c>
      <c r="M1381" s="4"/>
      <c r="N1381" s="4"/>
      <c r="O1381" s="4">
        <f t="shared" si="324"/>
        <v>81334.384408440004</v>
      </c>
      <c r="P1381" s="4">
        <f t="shared" si="325"/>
        <v>11141.302650149577</v>
      </c>
      <c r="Q1381" s="4">
        <f t="shared" si="325"/>
        <v>11141.302650149577</v>
      </c>
      <c r="R1381" s="4">
        <f t="shared" si="326"/>
        <v>1079.5382983875302</v>
      </c>
      <c r="S1381" s="4"/>
      <c r="T1381" s="4"/>
      <c r="U1381" s="4">
        <f t="shared" si="327"/>
        <v>1</v>
      </c>
      <c r="V1381" s="4"/>
      <c r="W1381" s="4"/>
      <c r="X1381">
        <f>IF(front!E1381&gt;$X$2,O1381,P1381)</f>
        <v>81334.384408440004</v>
      </c>
      <c r="Y1381">
        <f t="shared" si="321"/>
        <v>81066.575975223153</v>
      </c>
      <c r="Z1381">
        <f>SUMPRODUCT($B$7:$B$456,Y$7:Y$456,EXP(constants!$B$32+constants!$A$32*ABS($A$7:$A$456-$A1381)))</f>
        <v>1.20433527886342E-9</v>
      </c>
      <c r="AA1381">
        <f t="shared" si="322"/>
        <v>81066.575975221946</v>
      </c>
      <c r="AB1381">
        <f t="shared" si="328"/>
        <v>81062.418366202197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2.197085524709079E-5</v>
      </c>
      <c r="AL1381" s="17">
        <f t="shared" si="323"/>
        <v>2.7103626674245905E-10</v>
      </c>
      <c r="AQ1381">
        <f t="shared" si="330"/>
        <v>2.7103626674245905E-10</v>
      </c>
    </row>
    <row r="1382" spans="1:43" x14ac:dyDescent="0.2">
      <c r="A1382">
        <f>front!A1382</f>
        <v>821.27</v>
      </c>
      <c r="B1382" s="1">
        <f t="shared" si="329"/>
        <v>0.43999999999994088</v>
      </c>
      <c r="C1382">
        <f>front!D1382-front!B1382</f>
        <v>47020</v>
      </c>
      <c r="D1382" s="2">
        <f>front!E1382-front!C1382</f>
        <v>52685.3</v>
      </c>
      <c r="E1382" s="2">
        <f>IF(front!F1382-front!C1382&gt;0,front!F1382-front!C1382,0)</f>
        <v>52685.3</v>
      </c>
      <c r="F1382" s="2">
        <f>front!I1382-front!H1382</f>
        <v>6357.2999999999993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49195.009394982946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55453.87841088503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55453.87841088503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6345.6322061935207</v>
      </c>
      <c r="M1382" s="4"/>
      <c r="N1382" s="4"/>
      <c r="O1382" s="4">
        <f t="shared" si="324"/>
        <v>81991.682324971582</v>
      </c>
      <c r="P1382" s="4">
        <f t="shared" si="325"/>
        <v>11090.775682177005</v>
      </c>
      <c r="Q1382" s="4">
        <f t="shared" si="325"/>
        <v>11090.775682177005</v>
      </c>
      <c r="R1382" s="4">
        <f t="shared" si="326"/>
        <v>1057.6053676989202</v>
      </c>
      <c r="S1382" s="4"/>
      <c r="T1382" s="4"/>
      <c r="U1382" s="4">
        <f t="shared" si="327"/>
        <v>1</v>
      </c>
      <c r="V1382" s="4"/>
      <c r="W1382" s="4"/>
      <c r="X1382">
        <f>IF(front!E1382&gt;$X$2,O1382,P1382)</f>
        <v>81991.682324971582</v>
      </c>
      <c r="Y1382">
        <f t="shared" si="321"/>
        <v>81723.873891754731</v>
      </c>
      <c r="Z1382">
        <f>SUMPRODUCT($B$7:$B$456,Y$7:Y$456,EXP(constants!$B$32+constants!$A$32*ABS($A$7:$A$456-$A1382)))</f>
        <v>1.1745681861917391E-9</v>
      </c>
      <c r="AA1382">
        <f t="shared" si="322"/>
        <v>81723.873891753552</v>
      </c>
      <c r="AB1382">
        <f t="shared" si="328"/>
        <v>81719.716282733803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2.1977150833832549E-5</v>
      </c>
      <c r="AL1382" s="17">
        <f t="shared" si="323"/>
        <v>2.6893327379889599E-10</v>
      </c>
      <c r="AQ1382">
        <f t="shared" si="330"/>
        <v>2.6893327379889599E-10</v>
      </c>
    </row>
    <row r="1383" spans="1:43" x14ac:dyDescent="0.2">
      <c r="A1383">
        <f>front!A1383</f>
        <v>821.71</v>
      </c>
      <c r="B1383" s="1">
        <f t="shared" si="329"/>
        <v>0.44000000000005457</v>
      </c>
      <c r="C1383">
        <f>front!D1383-front!B1383</f>
        <v>47444.34</v>
      </c>
      <c r="D1383" s="2">
        <f>front!E1383-front!C1383</f>
        <v>53107.9</v>
      </c>
      <c r="E1383" s="2">
        <f>IF(front!F1383-front!C1383&gt;0,front!F1383-front!C1383,0)</f>
        <v>53107.9</v>
      </c>
      <c r="F1383" s="2">
        <f>front!I1383-front!H1383</f>
        <v>5275.8999999999978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49662.838969612931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55921.771281715788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55921.771281715788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5264.9590276039989</v>
      </c>
      <c r="M1383" s="4"/>
      <c r="N1383" s="4"/>
      <c r="O1383" s="4">
        <f t="shared" si="324"/>
        <v>82771.398282688227</v>
      </c>
      <c r="P1383" s="4">
        <f t="shared" si="325"/>
        <v>11184.354256343158</v>
      </c>
      <c r="Q1383" s="4">
        <f t="shared" si="325"/>
        <v>11184.354256343158</v>
      </c>
      <c r="R1383" s="4">
        <f t="shared" si="326"/>
        <v>877.49317126733308</v>
      </c>
      <c r="S1383" s="4"/>
      <c r="T1383" s="4"/>
      <c r="U1383" s="4">
        <f t="shared" si="327"/>
        <v>1</v>
      </c>
      <c r="V1383" s="4"/>
      <c r="W1383" s="4"/>
      <c r="X1383">
        <f>IF(front!E1383&gt;$X$2,O1383,P1383)</f>
        <v>82771.398282688227</v>
      </c>
      <c r="Y1383">
        <f t="shared" si="321"/>
        <v>82503.589849471377</v>
      </c>
      <c r="Z1383">
        <f>SUMPRODUCT($B$7:$B$456,Y$7:Y$456,EXP(constants!$B$32+constants!$A$32*ABS($A$7:$A$456-$A1383)))</f>
        <v>1.1455368353202579E-9</v>
      </c>
      <c r="AA1383">
        <f t="shared" si="322"/>
        <v>82503.589849470227</v>
      </c>
      <c r="AB1383">
        <f t="shared" si="328"/>
        <v>82499.432240450478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2.1983403057510459E-5</v>
      </c>
      <c r="AL1383" s="17">
        <f t="shared" si="323"/>
        <v>2.6646732541671636E-10</v>
      </c>
      <c r="AQ1383">
        <f t="shared" si="330"/>
        <v>2.6646732541671636E-10</v>
      </c>
    </row>
    <row r="1384" spans="1:43" x14ac:dyDescent="0.2">
      <c r="A1384">
        <f>front!A1384</f>
        <v>822.15</v>
      </c>
      <c r="B1384" s="1">
        <f t="shared" si="329"/>
        <v>0.43999999999994088</v>
      </c>
      <c r="C1384">
        <f>front!D1384-front!B1384</f>
        <v>47876</v>
      </c>
      <c r="D1384" s="2">
        <f>front!E1384-front!C1384</f>
        <v>51768.7</v>
      </c>
      <c r="E1384" s="2">
        <f>IF(front!F1384-front!C1384&gt;0,front!F1384-front!C1384,0)</f>
        <v>51768.7</v>
      </c>
      <c r="F1384" s="2">
        <f>front!I1384-front!H1384</f>
        <v>3953.8999999999996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50138.944950641751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54439.600213770813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54439.600213770813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3945.0895090229778</v>
      </c>
      <c r="M1384" s="4"/>
      <c r="N1384" s="4"/>
      <c r="O1384" s="4">
        <f t="shared" si="324"/>
        <v>83564.908251069588</v>
      </c>
      <c r="P1384" s="4">
        <f t="shared" si="325"/>
        <v>10887.920042754164</v>
      </c>
      <c r="Q1384" s="4">
        <f t="shared" si="325"/>
        <v>10887.920042754164</v>
      </c>
      <c r="R1384" s="4">
        <f t="shared" si="326"/>
        <v>657.51491817049623</v>
      </c>
      <c r="S1384" s="4"/>
      <c r="T1384" s="4"/>
      <c r="U1384" s="4">
        <f t="shared" si="327"/>
        <v>1</v>
      </c>
      <c r="V1384" s="4"/>
      <c r="W1384" s="4"/>
      <c r="X1384">
        <f>IF(front!E1384&gt;$X$2,O1384,P1384)</f>
        <v>83564.908251069588</v>
      </c>
      <c r="Y1384">
        <f t="shared" si="321"/>
        <v>83297.099817852737</v>
      </c>
      <c r="Z1384">
        <f>SUMPRODUCT($B$7:$B$456,Y$7:Y$456,EXP(constants!$B$32+constants!$A$32*ABS($A$7:$A$456-$A1384)))</f>
        <v>1.1172230412014117E-9</v>
      </c>
      <c r="AA1384">
        <f t="shared" si="322"/>
        <v>83297.099817851617</v>
      </c>
      <c r="AB1384">
        <f t="shared" si="328"/>
        <v>83292.942208831868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2.1989611861987962E-5</v>
      </c>
      <c r="AL1384" s="17">
        <f t="shared" si="323"/>
        <v>2.6400330302723199E-10</v>
      </c>
      <c r="AQ1384">
        <f t="shared" si="330"/>
        <v>2.6400330302723199E-10</v>
      </c>
    </row>
    <row r="1385" spans="1:43" x14ac:dyDescent="0.2">
      <c r="A1385">
        <f>front!A1385</f>
        <v>822.59</v>
      </c>
      <c r="B1385" s="1">
        <f t="shared" si="329"/>
        <v>0.44000000000005457</v>
      </c>
      <c r="C1385">
        <f>front!D1385-front!B1385</f>
        <v>48132.73</v>
      </c>
      <c r="D1385" s="2">
        <f>front!E1385-front!C1385</f>
        <v>53132.6</v>
      </c>
      <c r="E1385" s="2">
        <f>IF(front!F1385-front!C1385&gt;0,front!F1385-front!C1385,0)</f>
        <v>53132.6</v>
      </c>
      <c r="F1385" s="2">
        <f>front!I1385-front!H1385</f>
        <v>3893.9000000000015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50422.200975992761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55949.124401312409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55949.124401312409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3885.2073864617787</v>
      </c>
      <c r="M1385" s="4"/>
      <c r="N1385" s="4"/>
      <c r="O1385" s="4">
        <f t="shared" si="324"/>
        <v>84037.001626654601</v>
      </c>
      <c r="P1385" s="4">
        <f t="shared" si="325"/>
        <v>11189.824880262482</v>
      </c>
      <c r="Q1385" s="4">
        <f t="shared" si="325"/>
        <v>11189.824880262482</v>
      </c>
      <c r="R1385" s="4">
        <f t="shared" si="326"/>
        <v>647.53456441029641</v>
      </c>
      <c r="S1385" s="4"/>
      <c r="T1385" s="4"/>
      <c r="U1385" s="4">
        <f t="shared" si="327"/>
        <v>1</v>
      </c>
      <c r="V1385" s="4"/>
      <c r="W1385" s="4"/>
      <c r="X1385">
        <f>IF(front!E1385&gt;$X$2,O1385,P1385)</f>
        <v>84037.001626654601</v>
      </c>
      <c r="Y1385">
        <f t="shared" si="321"/>
        <v>83769.19319343775</v>
      </c>
      <c r="Z1385">
        <f>SUMPRODUCT($B$7:$B$456,Y$7:Y$456,EXP(constants!$B$32+constants!$A$32*ABS($A$7:$A$456-$A1385)))</f>
        <v>1.0896090682604436E-9</v>
      </c>
      <c r="AA1385">
        <f t="shared" si="322"/>
        <v>83769.193193436658</v>
      </c>
      <c r="AB1385">
        <f t="shared" si="328"/>
        <v>83765.03558441691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2.1995777191132494E-5</v>
      </c>
      <c r="AL1385" s="17">
        <f t="shared" si="323"/>
        <v>2.6258900312846569E-10</v>
      </c>
      <c r="AQ1385">
        <f t="shared" si="330"/>
        <v>2.6258900312846569E-10</v>
      </c>
    </row>
    <row r="1386" spans="1:43" x14ac:dyDescent="0.2">
      <c r="A1386">
        <f>front!A1386</f>
        <v>823.03</v>
      </c>
      <c r="B1386" s="1">
        <f t="shared" si="329"/>
        <v>0.43999999999994088</v>
      </c>
      <c r="C1386">
        <f>front!D1386-front!B1386</f>
        <v>48328.53</v>
      </c>
      <c r="D1386" s="2">
        <f>front!E1386-front!C1386</f>
        <v>52607.5</v>
      </c>
      <c r="E1386" s="2">
        <f>IF(front!F1386-front!C1386&gt;0,front!F1386-front!C1386,0)</f>
        <v>52607.5</v>
      </c>
      <c r="F1386" s="2">
        <f>front!I1386-front!H1386</f>
        <v>3769.1000000000004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50638.27493117562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55367.759434272884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55367.759434272884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3760.6567293152639</v>
      </c>
      <c r="M1386" s="4"/>
      <c r="N1386" s="4"/>
      <c r="O1386" s="4">
        <f t="shared" si="324"/>
        <v>84397.124885292695</v>
      </c>
      <c r="P1386" s="4">
        <f t="shared" si="325"/>
        <v>11073.551886854577</v>
      </c>
      <c r="Q1386" s="4">
        <f t="shared" si="325"/>
        <v>11073.551886854577</v>
      </c>
      <c r="R1386" s="4">
        <f t="shared" si="326"/>
        <v>626.77612155254394</v>
      </c>
      <c r="S1386" s="4"/>
      <c r="T1386" s="4"/>
      <c r="U1386" s="4">
        <f t="shared" si="327"/>
        <v>1</v>
      </c>
      <c r="V1386" s="4"/>
      <c r="W1386" s="4"/>
      <c r="X1386">
        <f>IF(front!E1386&gt;$X$2,O1386,P1386)</f>
        <v>84397.124885292695</v>
      </c>
      <c r="Y1386">
        <f t="shared" si="321"/>
        <v>84129.316452075844</v>
      </c>
      <c r="Z1386">
        <f>SUMPRODUCT($B$7:$B$456,Y$7:Y$456,EXP(constants!$B$32+constants!$A$32*ABS($A$7:$A$456-$A1386)))</f>
        <v>1.0626776192860164E-9</v>
      </c>
      <c r="AA1386">
        <f t="shared" si="322"/>
        <v>84129.316452074781</v>
      </c>
      <c r="AB1386">
        <f t="shared" si="328"/>
        <v>84125.158843055033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2.2001898988723146E-5</v>
      </c>
      <c r="AL1386" s="17">
        <f t="shared" si="323"/>
        <v>2.6153768137032784E-10</v>
      </c>
      <c r="AQ1386">
        <f t="shared" si="330"/>
        <v>2.6153768137032784E-10</v>
      </c>
    </row>
    <row r="1387" spans="1:43" x14ac:dyDescent="0.2">
      <c r="A1387">
        <f>front!A1387</f>
        <v>823.47</v>
      </c>
      <c r="B1387" s="1">
        <f t="shared" si="329"/>
        <v>0.44000000000005457</v>
      </c>
      <c r="C1387">
        <f>front!D1387-front!B1387</f>
        <v>48263.87</v>
      </c>
      <c r="D1387" s="2">
        <f>front!E1387-front!C1387</f>
        <v>52541.9</v>
      </c>
      <c r="E1387" s="2">
        <f>IF(front!F1387-front!C1387&gt;0,front!F1387-front!C1387,0)</f>
        <v>52541.9</v>
      </c>
      <c r="F1387" s="2">
        <f>front!I1387-front!H1387</f>
        <v>3990.9000000000015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50566.91571808837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55295.149357410308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55295.149357410308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3982.0175020689949</v>
      </c>
      <c r="M1387" s="4"/>
      <c r="N1387" s="4"/>
      <c r="O1387" s="4">
        <f t="shared" si="324"/>
        <v>84278.192863480625</v>
      </c>
      <c r="P1387" s="4">
        <f t="shared" si="325"/>
        <v>11059.02987148206</v>
      </c>
      <c r="Q1387" s="4">
        <f t="shared" si="325"/>
        <v>11059.02987148206</v>
      </c>
      <c r="R1387" s="4">
        <f t="shared" si="326"/>
        <v>663.66958367816585</v>
      </c>
      <c r="S1387" s="4"/>
      <c r="T1387" s="4"/>
      <c r="U1387" s="4">
        <f t="shared" si="327"/>
        <v>1</v>
      </c>
      <c r="V1387" s="4"/>
      <c r="W1387" s="4"/>
      <c r="X1387">
        <f>IF(front!E1387&gt;$X$2,O1387,P1387)</f>
        <v>84278.192863480625</v>
      </c>
      <c r="Y1387">
        <f t="shared" si="321"/>
        <v>84010.384430263774</v>
      </c>
      <c r="Z1387">
        <f>SUMPRODUCT($B$7:$B$456,Y$7:Y$456,EXP(constants!$B$32+constants!$A$32*ABS($A$7:$A$456-$A1387)))</f>
        <v>1.0364118245952979E-9</v>
      </c>
      <c r="AA1387">
        <f t="shared" si="322"/>
        <v>84010.38443026274</v>
      </c>
      <c r="AB1387">
        <f t="shared" si="328"/>
        <v>84006.226821242992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2.2007977198567603E-5</v>
      </c>
      <c r="AL1387" s="17">
        <f t="shared" si="323"/>
        <v>2.6198030826212941E-10</v>
      </c>
      <c r="AQ1387">
        <f t="shared" si="330"/>
        <v>2.6198030826212941E-10</v>
      </c>
    </row>
    <row r="1388" spans="1:43" x14ac:dyDescent="0.2">
      <c r="A1388">
        <f>front!A1388</f>
        <v>823.92</v>
      </c>
      <c r="B1388" s="1">
        <f t="shared" si="329"/>
        <v>0.44999999999993179</v>
      </c>
      <c r="C1388">
        <f>front!D1388-front!B1388</f>
        <v>48054.670000000006</v>
      </c>
      <c r="D1388" s="2">
        <f>front!E1388-front!C1388</f>
        <v>53201.7</v>
      </c>
      <c r="E1388" s="2">
        <f>IF(front!F1388-front!C1388&gt;0,front!F1388-front!C1388,0)</f>
        <v>53201.7</v>
      </c>
      <c r="F1388" s="2">
        <f>front!I1388-front!H1388</f>
        <v>4016.2000000000007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50336.068656480711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56025.650352556608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56025.650352556608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4007.2685744591281</v>
      </c>
      <c r="M1388" s="4"/>
      <c r="N1388" s="4"/>
      <c r="O1388" s="4">
        <f t="shared" si="324"/>
        <v>83893.447760801195</v>
      </c>
      <c r="P1388" s="4">
        <f t="shared" si="325"/>
        <v>11205.130070511323</v>
      </c>
      <c r="Q1388" s="4">
        <f t="shared" si="325"/>
        <v>11205.130070511323</v>
      </c>
      <c r="R1388" s="4">
        <f t="shared" si="326"/>
        <v>667.87809574318806</v>
      </c>
      <c r="S1388" s="4"/>
      <c r="T1388" s="4"/>
      <c r="U1388" s="4">
        <f t="shared" si="327"/>
        <v>1</v>
      </c>
      <c r="V1388" s="4"/>
      <c r="W1388" s="4"/>
      <c r="X1388">
        <f>IF(front!E1388&gt;$X$2,O1388,P1388)</f>
        <v>83893.447760801195</v>
      </c>
      <c r="Y1388">
        <f t="shared" si="321"/>
        <v>83625.639327584344</v>
      </c>
      <c r="Z1388">
        <f>SUMPRODUCT($B$7:$B$456,Y$7:Y$456,EXP(constants!$B$32+constants!$A$32*ABS($A$7:$A$456-$A1388)))</f>
        <v>1.0102204546213278E-9</v>
      </c>
      <c r="AA1388">
        <f t="shared" si="322"/>
        <v>83625.63932758334</v>
      </c>
      <c r="AB1388">
        <f t="shared" si="328"/>
        <v>83621.481718563591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2.2014148405984844E-5</v>
      </c>
      <c r="AL1388" s="17">
        <f t="shared" si="323"/>
        <v>2.6325948731781204E-10</v>
      </c>
      <c r="AQ1388">
        <f t="shared" si="330"/>
        <v>2.6325948731781204E-10</v>
      </c>
    </row>
    <row r="1389" spans="1:43" x14ac:dyDescent="0.2">
      <c r="A1389">
        <f>front!A1389</f>
        <v>824.36</v>
      </c>
      <c r="B1389" s="1">
        <f t="shared" si="329"/>
        <v>0.44000000000005457</v>
      </c>
      <c r="C1389">
        <f>front!D1389-front!B1389</f>
        <v>47682.6</v>
      </c>
      <c r="D1389" s="2">
        <f>front!E1389-front!C1389</f>
        <v>52596.1</v>
      </c>
      <c r="E1389" s="2">
        <f>IF(front!F1389-front!C1389&gt;0,front!F1389-front!C1389,0)</f>
        <v>52596.1</v>
      </c>
      <c r="F1389" s="2">
        <f>front!I1389-front!H1389</f>
        <v>3792.6000000000004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49925.606835994891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55355.140934737181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55355.140934737181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3784.1093662492385</v>
      </c>
      <c r="M1389" s="4"/>
      <c r="N1389" s="4"/>
      <c r="O1389" s="4">
        <f t="shared" si="324"/>
        <v>83209.34472665815</v>
      </c>
      <c r="P1389" s="4">
        <f t="shared" si="325"/>
        <v>11071.028186947437</v>
      </c>
      <c r="Q1389" s="4">
        <f t="shared" si="325"/>
        <v>11071.028186947437</v>
      </c>
      <c r="R1389" s="4">
        <f t="shared" si="326"/>
        <v>630.68489437487312</v>
      </c>
      <c r="S1389" s="4"/>
      <c r="T1389" s="4"/>
      <c r="U1389" s="4">
        <f t="shared" si="327"/>
        <v>1</v>
      </c>
      <c r="V1389" s="4"/>
      <c r="W1389" s="4"/>
      <c r="X1389">
        <f>IF(front!E1389&gt;$X$2,O1389,P1389)</f>
        <v>83209.34472665815</v>
      </c>
      <c r="Y1389">
        <f t="shared" si="321"/>
        <v>82941.536293441299</v>
      </c>
      <c r="Z1389">
        <f>SUMPRODUCT($B$7:$B$456,Y$7:Y$456,EXP(constants!$B$32+constants!$A$32*ABS($A$7:$A$456-$A1389)))</f>
        <v>9.8525122352819884E-10</v>
      </c>
      <c r="AA1389">
        <f t="shared" si="322"/>
        <v>82941.536293440309</v>
      </c>
      <c r="AB1389">
        <f t="shared" si="328"/>
        <v>82937.378684420561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2.2020138277780383E-5</v>
      </c>
      <c r="AL1389" s="17">
        <f t="shared" si="323"/>
        <v>2.6550318598285738E-10</v>
      </c>
      <c r="AQ1389">
        <f t="shared" si="330"/>
        <v>2.6550318598285738E-10</v>
      </c>
    </row>
    <row r="1390" spans="1:43" x14ac:dyDescent="0.2">
      <c r="A1390">
        <f>front!A1390</f>
        <v>824.8</v>
      </c>
      <c r="B1390" s="1">
        <f t="shared" si="329"/>
        <v>0.43999999999994088</v>
      </c>
      <c r="C1390">
        <f>front!D1390-front!B1390</f>
        <v>47247.200000000004</v>
      </c>
      <c r="D1390" s="2">
        <f>front!E1390-front!C1390</f>
        <v>52718.8</v>
      </c>
      <c r="E1390" s="2">
        <f>IF(front!F1390-front!C1390&gt;0,front!F1390-front!C1390,0)</f>
        <v>52718.8</v>
      </c>
      <c r="F1390" s="2">
        <f>front!I1390-front!H1390</f>
        <v>4642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49445.468569745048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55490.962260818043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55490.962260818043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4631.9521986898289</v>
      </c>
      <c r="M1390" s="4"/>
      <c r="N1390" s="4"/>
      <c r="O1390" s="4">
        <f t="shared" si="324"/>
        <v>82409.114282908413</v>
      </c>
      <c r="P1390" s="4">
        <f t="shared" si="325"/>
        <v>11098.192452163608</v>
      </c>
      <c r="Q1390" s="4">
        <f t="shared" si="325"/>
        <v>11098.192452163608</v>
      </c>
      <c r="R1390" s="4">
        <f t="shared" si="326"/>
        <v>771.99203311497149</v>
      </c>
      <c r="S1390" s="4"/>
      <c r="T1390" s="4"/>
      <c r="U1390" s="4">
        <f t="shared" si="327"/>
        <v>1</v>
      </c>
      <c r="V1390" s="4"/>
      <c r="W1390" s="4"/>
      <c r="X1390">
        <f>IF(front!E1390&gt;$X$2,O1390,P1390)</f>
        <v>82409.114282908413</v>
      </c>
      <c r="Y1390">
        <f t="shared" si="321"/>
        <v>82141.305849691562</v>
      </c>
      <c r="Z1390">
        <f>SUMPRODUCT($B$7:$B$456,Y$7:Y$456,EXP(constants!$B$32+constants!$A$32*ABS($A$7:$A$456-$A1390)))</f>
        <v>9.6089914733283159E-10</v>
      </c>
      <c r="AA1390">
        <f t="shared" si="322"/>
        <v>82141.305849690601</v>
      </c>
      <c r="AB1390">
        <f t="shared" si="328"/>
        <v>82137.148240670853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2.2026084391821977E-5</v>
      </c>
      <c r="AL1390" s="17">
        <f t="shared" si="323"/>
        <v>2.6816227326620998E-10</v>
      </c>
      <c r="AQ1390">
        <f t="shared" si="330"/>
        <v>2.6816227326620998E-10</v>
      </c>
    </row>
    <row r="1391" spans="1:43" x14ac:dyDescent="0.2">
      <c r="A1391">
        <f>front!A1391</f>
        <v>825.24</v>
      </c>
      <c r="B1391" s="1">
        <f t="shared" si="329"/>
        <v>0.44000000000005457</v>
      </c>
      <c r="C1391">
        <f>front!D1391-front!B1391</f>
        <v>46908.13</v>
      </c>
      <c r="D1391" s="2">
        <f>front!E1391-front!C1391</f>
        <v>52538.2</v>
      </c>
      <c r="E1391" s="2">
        <f>IF(front!F1391-front!C1391&gt;0,front!F1391-front!C1391,0)</f>
        <v>52538.2</v>
      </c>
      <c r="F1391" s="2">
        <f>front!I1391-front!H1391</f>
        <v>4891.2000000000007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49071.709672340949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55291.054089486694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55291.054089486694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4880.7679958418539</v>
      </c>
      <c r="M1391" s="4"/>
      <c r="N1391" s="4"/>
      <c r="O1391" s="4">
        <f t="shared" si="324"/>
        <v>81786.182787234924</v>
      </c>
      <c r="P1391" s="4">
        <f t="shared" si="325"/>
        <v>11058.210817897339</v>
      </c>
      <c r="Q1391" s="4">
        <f t="shared" si="325"/>
        <v>11058.210817897339</v>
      </c>
      <c r="R1391" s="4">
        <f t="shared" si="326"/>
        <v>813.46133264030902</v>
      </c>
      <c r="S1391" s="4"/>
      <c r="T1391" s="4"/>
      <c r="U1391" s="4">
        <f t="shared" si="327"/>
        <v>1</v>
      </c>
      <c r="V1391" s="4"/>
      <c r="W1391" s="4"/>
      <c r="X1391">
        <f>IF(front!E1391&gt;$X$2,O1391,P1391)</f>
        <v>81786.182787234924</v>
      </c>
      <c r="Y1391">
        <f t="shared" si="321"/>
        <v>81518.374354018073</v>
      </c>
      <c r="Z1391">
        <f>SUMPRODUCT($B$7:$B$456,Y$7:Y$456,EXP(constants!$B$32+constants!$A$32*ABS($A$7:$A$456-$A1391)))</f>
        <v>9.3714897205456793E-10</v>
      </c>
      <c r="AA1391">
        <f t="shared" si="322"/>
        <v>81518.374354017142</v>
      </c>
      <c r="AB1391">
        <f t="shared" si="328"/>
        <v>81514.216744997393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2.2031986691877626E-5</v>
      </c>
      <c r="AL1391" s="17">
        <f t="shared" si="323"/>
        <v>2.7028397709813917E-10</v>
      </c>
      <c r="AQ1391">
        <f t="shared" si="330"/>
        <v>2.7028397709813917E-10</v>
      </c>
    </row>
    <row r="1392" spans="1:43" x14ac:dyDescent="0.2">
      <c r="A1392">
        <f>front!A1392</f>
        <v>825.68</v>
      </c>
      <c r="B1392" s="1">
        <f t="shared" si="329"/>
        <v>0.43999999999994088</v>
      </c>
      <c r="C1392">
        <f>front!D1392-front!B1392</f>
        <v>46561.73</v>
      </c>
      <c r="D1392" s="2">
        <f>front!E1392-front!C1392</f>
        <v>52483</v>
      </c>
      <c r="E1392" s="2">
        <f>IF(front!F1392-front!C1392&gt;0,front!F1392-front!C1392,0)</f>
        <v>52483</v>
      </c>
      <c r="F1392" s="2">
        <f>front!I1392-front!H1392</f>
        <v>4816.6999999999989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48690.017344460699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55229.958589523478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55229.958589523478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4806.378697847962</v>
      </c>
      <c r="M1392" s="4"/>
      <c r="N1392" s="4"/>
      <c r="O1392" s="4">
        <f t="shared" si="324"/>
        <v>81150.028907434491</v>
      </c>
      <c r="P1392" s="4">
        <f t="shared" si="325"/>
        <v>11045.991717904695</v>
      </c>
      <c r="Q1392" s="4">
        <f t="shared" si="325"/>
        <v>11045.991717904695</v>
      </c>
      <c r="R1392" s="4">
        <f t="shared" si="326"/>
        <v>801.06311630799371</v>
      </c>
      <c r="S1392" s="4"/>
      <c r="T1392" s="4"/>
      <c r="U1392" s="4">
        <f t="shared" si="327"/>
        <v>1</v>
      </c>
      <c r="V1392" s="4"/>
      <c r="W1392" s="4"/>
      <c r="X1392">
        <f>IF(front!E1392&gt;$X$2,O1392,P1392)</f>
        <v>81150.028907434491</v>
      </c>
      <c r="Y1392">
        <f t="shared" si="321"/>
        <v>80882.22047421764</v>
      </c>
      <c r="Z1392">
        <f>SUMPRODUCT($B$7:$B$456,Y$7:Y$456,EXP(constants!$B$32+constants!$A$32*ABS($A$7:$A$456-$A1392)))</f>
        <v>9.1398582073955681E-10</v>
      </c>
      <c r="AA1392">
        <f t="shared" si="322"/>
        <v>80882.220474216723</v>
      </c>
      <c r="AB1392">
        <f t="shared" si="328"/>
        <v>80878.062865196975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2.2037845121725598E-5</v>
      </c>
      <c r="AL1392" s="17">
        <f t="shared" si="323"/>
        <v>2.7248235604328265E-10</v>
      </c>
      <c r="AQ1392">
        <f t="shared" si="330"/>
        <v>2.7248235604328265E-10</v>
      </c>
    </row>
    <row r="1393" spans="1:43" x14ac:dyDescent="0.2">
      <c r="A1393">
        <f>front!A1393</f>
        <v>826.12</v>
      </c>
      <c r="B1393" s="1">
        <f t="shared" si="329"/>
        <v>0.44000000000005457</v>
      </c>
      <c r="C1393">
        <f>front!D1393-front!B1393</f>
        <v>46352.53</v>
      </c>
      <c r="D1393" s="2">
        <f>front!E1393-front!C1393</f>
        <v>53189.1</v>
      </c>
      <c r="E1393" s="2">
        <f>IF(front!F1393-front!C1393&gt;0,front!F1393-front!C1393,0)</f>
        <v>53189.1</v>
      </c>
      <c r="F1393" s="2">
        <f>front!I1393-front!H1393</f>
        <v>5882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48459.578932823853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56011.695865396054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56011.695865396054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5870.5069146304504</v>
      </c>
      <c r="M1393" s="4"/>
      <c r="N1393" s="4"/>
      <c r="O1393" s="4">
        <f t="shared" si="324"/>
        <v>80765.964888039758</v>
      </c>
      <c r="P1393" s="4">
        <f t="shared" si="325"/>
        <v>11202.33917307921</v>
      </c>
      <c r="Q1393" s="4">
        <f t="shared" si="325"/>
        <v>11202.33917307921</v>
      </c>
      <c r="R1393" s="4">
        <f t="shared" si="326"/>
        <v>978.41781910507507</v>
      </c>
      <c r="S1393" s="4"/>
      <c r="T1393" s="4"/>
      <c r="U1393" s="4">
        <f t="shared" si="327"/>
        <v>1</v>
      </c>
      <c r="V1393" s="4"/>
      <c r="W1393" s="4"/>
      <c r="X1393">
        <f>IF(front!E1393&gt;$X$2,O1393,P1393)</f>
        <v>80765.964888039758</v>
      </c>
      <c r="Y1393">
        <f t="shared" si="321"/>
        <v>80498.156454822907</v>
      </c>
      <c r="Z1393">
        <f>SUMPRODUCT($B$7:$B$456,Y$7:Y$456,EXP(constants!$B$32+constants!$A$32*ABS($A$7:$A$456-$A1393)))</f>
        <v>8.913951841418818E-10</v>
      </c>
      <c r="AA1393">
        <f t="shared" si="322"/>
        <v>80498.156454822019</v>
      </c>
      <c r="AB1393">
        <f t="shared" si="328"/>
        <v>80493.998845802271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2.2043659625147671E-5</v>
      </c>
      <c r="AL1393" s="17">
        <f t="shared" si="323"/>
        <v>2.7385469651440032E-10</v>
      </c>
      <c r="AQ1393">
        <f t="shared" si="330"/>
        <v>2.7385469651440032E-10</v>
      </c>
    </row>
    <row r="1394" spans="1:43" x14ac:dyDescent="0.2">
      <c r="A1394">
        <f>front!A1394</f>
        <v>826.56</v>
      </c>
      <c r="B1394" s="1">
        <f t="shared" si="329"/>
        <v>0.43999999999994088</v>
      </c>
      <c r="C1394">
        <f>front!D1394-front!B1394</f>
        <v>46247</v>
      </c>
      <c r="D1394" s="2">
        <f>front!E1394-front!C1394</f>
        <v>52879.6</v>
      </c>
      <c r="E1394" s="2">
        <f>IF(front!F1394-front!C1394&gt;0,front!F1394-front!C1394,0)</f>
        <v>52879.6</v>
      </c>
      <c r="F1394" s="2">
        <f>front!I1394-front!H1394</f>
        <v>4714.5000000000018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48343.357715670565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55668.980056131571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55668.980056131571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4704.3364011396025</v>
      </c>
      <c r="M1394" s="4"/>
      <c r="N1394" s="4"/>
      <c r="O1394" s="4">
        <f t="shared" si="324"/>
        <v>80572.262859450944</v>
      </c>
      <c r="P1394" s="4">
        <f t="shared" si="325"/>
        <v>11133.796011226314</v>
      </c>
      <c r="Q1394" s="4">
        <f t="shared" si="325"/>
        <v>11133.796011226314</v>
      </c>
      <c r="R1394" s="4">
        <f t="shared" si="326"/>
        <v>784.0560668566003</v>
      </c>
      <c r="S1394" s="4"/>
      <c r="T1394" s="4"/>
      <c r="U1394" s="4">
        <f t="shared" si="327"/>
        <v>1</v>
      </c>
      <c r="V1394" s="4"/>
      <c r="W1394" s="4"/>
      <c r="X1394">
        <f>IF(front!E1394&gt;$X$2,O1394,P1394)</f>
        <v>80572.262859450944</v>
      </c>
      <c r="Y1394">
        <f t="shared" si="321"/>
        <v>80304.454426234093</v>
      </c>
      <c r="Z1394">
        <f>SUMPRODUCT($B$7:$B$456,Y$7:Y$456,EXP(constants!$B$32+constants!$A$32*ABS($A$7:$A$456-$A1394)))</f>
        <v>8.6936291163510665E-10</v>
      </c>
      <c r="AA1394">
        <f t="shared" si="322"/>
        <v>80304.45442623322</v>
      </c>
      <c r="AB1394">
        <f t="shared" si="328"/>
        <v>80300.296817213472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2.2049430145972964E-5</v>
      </c>
      <c r="AL1394" s="17">
        <f t="shared" si="323"/>
        <v>2.7458715621143715E-10</v>
      </c>
      <c r="AQ1394">
        <f t="shared" si="330"/>
        <v>2.7458715621143715E-10</v>
      </c>
    </row>
    <row r="1395" spans="1:43" x14ac:dyDescent="0.2">
      <c r="A1395">
        <f>front!A1395</f>
        <v>827</v>
      </c>
      <c r="B1395" s="1">
        <f t="shared" si="329"/>
        <v>0.44000000000005457</v>
      </c>
      <c r="C1395">
        <f>front!D1395-front!B1395</f>
        <v>46425.73</v>
      </c>
      <c r="D1395" s="2">
        <f>front!E1395-front!C1395</f>
        <v>53568.3</v>
      </c>
      <c r="E1395" s="2">
        <f>IF(front!F1395-front!C1395&gt;0,front!F1395-front!C1395,0)</f>
        <v>53568.3</v>
      </c>
      <c r="F1395" s="2">
        <f>front!I1395-front!H1395</f>
        <v>4903.0000000000018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48540.203697409925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56431.743519856362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56431.743519856362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4892.5508017999418</v>
      </c>
      <c r="M1395" s="4"/>
      <c r="N1395" s="4"/>
      <c r="O1395" s="4">
        <f t="shared" si="324"/>
        <v>80900.33949568322</v>
      </c>
      <c r="P1395" s="4">
        <f t="shared" si="325"/>
        <v>11286.348703971273</v>
      </c>
      <c r="Q1395" s="4">
        <f t="shared" si="325"/>
        <v>11286.348703971273</v>
      </c>
      <c r="R1395" s="4">
        <f t="shared" si="326"/>
        <v>815.42513363332364</v>
      </c>
      <c r="S1395" s="4"/>
      <c r="T1395" s="4"/>
      <c r="U1395" s="4">
        <f t="shared" si="327"/>
        <v>1</v>
      </c>
      <c r="V1395" s="4"/>
      <c r="W1395" s="4"/>
      <c r="X1395">
        <f>IF(front!E1395&gt;$X$2,O1395,P1395)</f>
        <v>80900.33949568322</v>
      </c>
      <c r="Y1395">
        <f t="shared" si="321"/>
        <v>80632.531062466369</v>
      </c>
      <c r="Z1395">
        <f>SUMPRODUCT($B$7:$B$456,Y$7:Y$456,EXP(constants!$B$32+constants!$A$32*ABS($A$7:$A$456-$A1395)))</f>
        <v>8.4787520234837599E-10</v>
      </c>
      <c r="AA1395">
        <f t="shared" si="322"/>
        <v>80632.531062465525</v>
      </c>
      <c r="AB1395">
        <f t="shared" si="328"/>
        <v>80628.373453445776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2.2055156628061417E-5</v>
      </c>
      <c r="AL1395" s="17">
        <f t="shared" si="323"/>
        <v>2.7354088496893588E-10</v>
      </c>
      <c r="AQ1395">
        <f t="shared" si="330"/>
        <v>2.7354088496893588E-10</v>
      </c>
    </row>
    <row r="1396" spans="1:43" x14ac:dyDescent="0.2">
      <c r="A1396">
        <f>front!A1396</f>
        <v>827.44</v>
      </c>
      <c r="B1396" s="1">
        <f t="shared" si="329"/>
        <v>0.44000000000005457</v>
      </c>
      <c r="C1396">
        <f>front!D1396-front!B1396</f>
        <v>46705.87</v>
      </c>
      <c r="D1396" s="2">
        <f>front!E1396-front!C1396</f>
        <v>52689</v>
      </c>
      <c r="E1396" s="2">
        <f>IF(front!F1396-front!C1396&gt;0,front!F1396-front!C1396,0)</f>
        <v>52689</v>
      </c>
      <c r="F1396" s="2">
        <f>front!I1396-front!H1396</f>
        <v>4804.2999999999993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48848.824217344532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55457.974186221494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55457.974186221494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4793.997477268068</v>
      </c>
      <c r="M1396" s="4"/>
      <c r="N1396" s="4"/>
      <c r="O1396" s="4">
        <f t="shared" si="324"/>
        <v>81414.707028907549</v>
      </c>
      <c r="P1396" s="4">
        <f t="shared" si="325"/>
        <v>11091.5948372443</v>
      </c>
      <c r="Q1396" s="4">
        <f t="shared" si="325"/>
        <v>11091.5948372443</v>
      </c>
      <c r="R1396" s="4">
        <f t="shared" si="326"/>
        <v>798.999579544678</v>
      </c>
      <c r="S1396" s="4"/>
      <c r="T1396" s="4"/>
      <c r="U1396" s="4">
        <f t="shared" si="327"/>
        <v>1</v>
      </c>
      <c r="V1396" s="4"/>
      <c r="W1396" s="4"/>
      <c r="X1396">
        <f>IF(front!E1396&gt;$X$2,O1396,P1396)</f>
        <v>81414.707028907549</v>
      </c>
      <c r="Y1396">
        <f t="shared" si="321"/>
        <v>81146.898595690698</v>
      </c>
      <c r="Z1396">
        <f>SUMPRODUCT($B$7:$B$456,Y$7:Y$456,EXP(constants!$B$32+constants!$A$32*ABS($A$7:$A$456-$A1396)))</f>
        <v>8.2691859652167486E-10</v>
      </c>
      <c r="AA1396">
        <f t="shared" si="322"/>
        <v>81146.898595689869</v>
      </c>
      <c r="AB1396">
        <f t="shared" si="328"/>
        <v>81142.74098667012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2.2060839015311819E-5</v>
      </c>
      <c r="AL1396" s="17">
        <f t="shared" si="323"/>
        <v>2.7187692635297967E-10</v>
      </c>
      <c r="AQ1396">
        <f t="shared" si="330"/>
        <v>2.7187692635297967E-10</v>
      </c>
    </row>
    <row r="1397" spans="1:43" x14ac:dyDescent="0.2">
      <c r="A1397">
        <f>front!A1397</f>
        <v>827.88</v>
      </c>
      <c r="B1397" s="1">
        <f t="shared" si="329"/>
        <v>0.43999999999994088</v>
      </c>
      <c r="C1397">
        <f>front!D1397-front!B1397</f>
        <v>47133.33</v>
      </c>
      <c r="D1397" s="2">
        <f>front!E1397-front!C1397</f>
        <v>52252.7</v>
      </c>
      <c r="E1397" s="2">
        <f>IF(front!F1397-front!C1397&gt;0,front!F1397-front!C1397,0)</f>
        <v>52252.7</v>
      </c>
      <c r="F1397" s="2">
        <f>front!I1397-front!H1397</f>
        <v>5156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49319.933704848896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54975.090820817699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54975.090820817699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5145.2057865545221</v>
      </c>
      <c r="M1397" s="4"/>
      <c r="N1397" s="4"/>
      <c r="O1397" s="4">
        <f t="shared" si="324"/>
        <v>82199.889508081484</v>
      </c>
      <c r="P1397" s="4">
        <f t="shared" si="325"/>
        <v>10995.018164163541</v>
      </c>
      <c r="Q1397" s="4">
        <f t="shared" si="325"/>
        <v>10995.018164163541</v>
      </c>
      <c r="R1397" s="4">
        <f t="shared" si="326"/>
        <v>857.53429775908694</v>
      </c>
      <c r="S1397" s="4"/>
      <c r="T1397" s="4"/>
      <c r="U1397" s="4">
        <f t="shared" si="327"/>
        <v>1</v>
      </c>
      <c r="V1397" s="4"/>
      <c r="W1397" s="4"/>
      <c r="X1397">
        <f>IF(front!E1397&gt;$X$2,O1397,P1397)</f>
        <v>82199.889508081484</v>
      </c>
      <c r="Y1397">
        <f t="shared" ref="Y1397:Y1460" si="331">X1397-$U$4</f>
        <v>81932.081074864633</v>
      </c>
      <c r="Z1397">
        <f>SUMPRODUCT($B$7:$B$456,Y$7:Y$456,EXP(constants!$B$32+constants!$A$32*ABS($A$7:$A$456-$A1397)))</f>
        <v>8.0647996707470974E-10</v>
      </c>
      <c r="AA1397">
        <f t="shared" si="322"/>
        <v>81932.081074863832</v>
      </c>
      <c r="AB1397">
        <f t="shared" si="328"/>
        <v>81927.923465844084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2.2066477251675139E-5</v>
      </c>
      <c r="AL1397" s="17">
        <f t="shared" si="323"/>
        <v>2.6934012627422077E-10</v>
      </c>
      <c r="AQ1397">
        <f t="shared" si="330"/>
        <v>2.6934012627422077E-10</v>
      </c>
    </row>
    <row r="1398" spans="1:43" x14ac:dyDescent="0.2">
      <c r="A1398">
        <f>front!A1398</f>
        <v>828.32</v>
      </c>
      <c r="B1398" s="1">
        <f t="shared" si="329"/>
        <v>0.44000000000005457</v>
      </c>
      <c r="C1398">
        <f>front!D1398-front!B1398</f>
        <v>47600.34</v>
      </c>
      <c r="D1398" s="2">
        <f>front!E1398-front!C1398</f>
        <v>51978.2</v>
      </c>
      <c r="E1398" s="2">
        <f>IF(front!F1398-front!C1398&gt;0,front!F1398-front!C1398,0)</f>
        <v>51978.2</v>
      </c>
      <c r="F1398" s="2">
        <f>front!I1398-front!H1398</f>
        <v>4990.0000000000018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49834.878435775296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54671.365523503089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54671.365523503089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4979.4269846609541</v>
      </c>
      <c r="M1398" s="4"/>
      <c r="N1398" s="4"/>
      <c r="O1398" s="4">
        <f t="shared" si="324"/>
        <v>83058.130726292162</v>
      </c>
      <c r="P1398" s="4">
        <f t="shared" si="325"/>
        <v>10934.273104700618</v>
      </c>
      <c r="Q1398" s="4">
        <f t="shared" si="325"/>
        <v>10934.273104700618</v>
      </c>
      <c r="R1398" s="4">
        <f t="shared" si="326"/>
        <v>829.90449744349235</v>
      </c>
      <c r="S1398" s="4"/>
      <c r="T1398" s="4"/>
      <c r="U1398" s="4">
        <f t="shared" si="327"/>
        <v>1</v>
      </c>
      <c r="V1398" s="4"/>
      <c r="W1398" s="4"/>
      <c r="X1398">
        <f>IF(front!E1398&gt;$X$2,O1398,P1398)</f>
        <v>83058.130726292162</v>
      </c>
      <c r="Y1398">
        <f t="shared" si="331"/>
        <v>82790.322293075311</v>
      </c>
      <c r="Z1398">
        <f>SUMPRODUCT($B$7:$B$456,Y$7:Y$456,EXP(constants!$B$32+constants!$A$32*ABS($A$7:$A$456-$A1398)))</f>
        <v>7.8654651138417333E-10</v>
      </c>
      <c r="AA1398">
        <f t="shared" si="322"/>
        <v>82790.322293074525</v>
      </c>
      <c r="AB1398">
        <f t="shared" si="328"/>
        <v>82786.164684054776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2.2072071281183353E-5</v>
      </c>
      <c r="AL1398" s="17">
        <f t="shared" si="323"/>
        <v>2.6661545881995179E-10</v>
      </c>
      <c r="AQ1398">
        <f t="shared" si="330"/>
        <v>2.6661545881995179E-10</v>
      </c>
    </row>
    <row r="1399" spans="1:43" x14ac:dyDescent="0.2">
      <c r="A1399">
        <f>front!A1399</f>
        <v>828.77</v>
      </c>
      <c r="B1399" s="1">
        <f t="shared" si="329"/>
        <v>0.44999999999993179</v>
      </c>
      <c r="C1399">
        <f>front!D1399-front!B1399</f>
        <v>47791.869999999995</v>
      </c>
      <c r="D1399" s="2">
        <f>front!E1399-front!C1399</f>
        <v>52998.7</v>
      </c>
      <c r="E1399" s="2">
        <f>IF(front!F1399-front!C1399&gt;0,front!F1399-front!C1399,0)</f>
        <v>52998.7</v>
      </c>
      <c r="F1399" s="2">
        <f>front!I1399-front!H1399</f>
        <v>4334.2000000000007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50046.136963744946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55800.849749803099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55800.849749803099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4324.6770522258621</v>
      </c>
      <c r="M1399" s="4"/>
      <c r="N1399" s="4"/>
      <c r="O1399" s="4">
        <f t="shared" si="324"/>
        <v>83410.228272908236</v>
      </c>
      <c r="P1399" s="4">
        <f t="shared" si="325"/>
        <v>11160.169949960618</v>
      </c>
      <c r="Q1399" s="4">
        <f t="shared" si="325"/>
        <v>11160.169949960618</v>
      </c>
      <c r="R1399" s="4">
        <f t="shared" si="326"/>
        <v>720.77950870431027</v>
      </c>
      <c r="S1399" s="4"/>
      <c r="T1399" s="4"/>
      <c r="U1399" s="4">
        <f t="shared" si="327"/>
        <v>1</v>
      </c>
      <c r="V1399" s="4"/>
      <c r="W1399" s="4"/>
      <c r="X1399">
        <f>IF(front!E1399&gt;$X$2,O1399,P1399)</f>
        <v>83410.228272908236</v>
      </c>
      <c r="Y1399">
        <f t="shared" si="331"/>
        <v>83142.419839691385</v>
      </c>
      <c r="Z1399">
        <f>SUMPRODUCT($B$7:$B$456,Y$7:Y$456,EXP(constants!$B$32+constants!$A$32*ABS($A$7:$A$456-$A1399)))</f>
        <v>7.6666953758619238E-10</v>
      </c>
      <c r="AA1399">
        <f t="shared" si="322"/>
        <v>83142.419839690614</v>
      </c>
      <c r="AB1399">
        <f t="shared" si="328"/>
        <v>83138.262230670865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2.2077746664102518E-5</v>
      </c>
      <c r="AL1399" s="17">
        <f t="shared" si="323"/>
        <v>2.6555458427609194E-10</v>
      </c>
      <c r="AQ1399">
        <f t="shared" si="330"/>
        <v>2.6555458427609194E-10</v>
      </c>
    </row>
    <row r="1400" spans="1:43" x14ac:dyDescent="0.2">
      <c r="A1400">
        <f>front!A1400</f>
        <v>829.21</v>
      </c>
      <c r="B1400" s="1">
        <f t="shared" si="329"/>
        <v>0.44000000000005457</v>
      </c>
      <c r="C1400">
        <f>front!D1400-front!B1400</f>
        <v>47867.199999999997</v>
      </c>
      <c r="D1400" s="2">
        <f>front!E1400-front!C1400</f>
        <v>52188.4</v>
      </c>
      <c r="E1400" s="2">
        <f>IF(front!F1400-front!C1400&gt;0,front!F1400-front!C1400,0)</f>
        <v>52188.4</v>
      </c>
      <c r="F1400" s="2">
        <f>front!I1400-front!H1400</f>
        <v>4461.2999999999993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50129.236890777458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54903.939502187488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54903.939502187488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4451.5541117038001</v>
      </c>
      <c r="M1400" s="4"/>
      <c r="N1400" s="4"/>
      <c r="O1400" s="4">
        <f t="shared" si="324"/>
        <v>83548.728151295771</v>
      </c>
      <c r="P1400" s="4">
        <f t="shared" si="325"/>
        <v>10980.787900437497</v>
      </c>
      <c r="Q1400" s="4">
        <f t="shared" si="325"/>
        <v>10980.787900437497</v>
      </c>
      <c r="R1400" s="4">
        <f t="shared" si="326"/>
        <v>741.92568528396669</v>
      </c>
      <c r="S1400" s="4"/>
      <c r="T1400" s="4"/>
      <c r="U1400" s="4">
        <f t="shared" si="327"/>
        <v>1</v>
      </c>
      <c r="V1400" s="4"/>
      <c r="W1400" s="4"/>
      <c r="X1400">
        <f>IF(front!E1400&gt;$X$2,O1400,P1400)</f>
        <v>83548.728151295771</v>
      </c>
      <c r="Y1400">
        <f t="shared" si="331"/>
        <v>83280.91971807892</v>
      </c>
      <c r="Z1400">
        <f>SUMPRODUCT($B$7:$B$456,Y$7:Y$456,EXP(constants!$B$32+constants!$A$32*ABS($A$7:$A$456-$A1400)))</f>
        <v>7.4772006099573173E-10</v>
      </c>
      <c r="AA1400">
        <f t="shared" si="322"/>
        <v>83280.919718078178</v>
      </c>
      <c r="AB1400">
        <f t="shared" si="328"/>
        <v>83276.762109058429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2.2083251104293847E-5</v>
      </c>
      <c r="AL1400" s="17">
        <f t="shared" si="323"/>
        <v>2.651790312809453E-10</v>
      </c>
      <c r="AQ1400">
        <f t="shared" si="330"/>
        <v>2.651790312809453E-10</v>
      </c>
    </row>
    <row r="1401" spans="1:43" x14ac:dyDescent="0.2">
      <c r="A1401">
        <f>front!A1401</f>
        <v>829.65</v>
      </c>
      <c r="B1401" s="1">
        <f t="shared" si="329"/>
        <v>0.43999999999994088</v>
      </c>
      <c r="C1401">
        <f>front!D1401-front!B1401</f>
        <v>47914.14</v>
      </c>
      <c r="D1401" s="2">
        <f>front!E1401-front!C1401</f>
        <v>52448.1</v>
      </c>
      <c r="E1401" s="2">
        <f>IF(front!F1401-front!C1401&gt;0,front!F1401-front!C1401,0)</f>
        <v>52448.1</v>
      </c>
      <c r="F1401" s="2">
        <f>front!I1401-front!H1401</f>
        <v>4908.1999999999989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50181.021481465585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55191.332588809601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55191.332588809601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4897.7432547254248</v>
      </c>
      <c r="M1401" s="4"/>
      <c r="N1401" s="4"/>
      <c r="O1401" s="4">
        <f t="shared" si="324"/>
        <v>83635.035802442639</v>
      </c>
      <c r="P1401" s="4">
        <f t="shared" si="325"/>
        <v>11038.26651776192</v>
      </c>
      <c r="Q1401" s="4">
        <f t="shared" si="325"/>
        <v>11038.26651776192</v>
      </c>
      <c r="R1401" s="4">
        <f t="shared" si="326"/>
        <v>816.29054245423742</v>
      </c>
      <c r="S1401" s="4"/>
      <c r="T1401" s="4"/>
      <c r="U1401" s="4">
        <f t="shared" si="327"/>
        <v>1</v>
      </c>
      <c r="V1401" s="4"/>
      <c r="W1401" s="4"/>
      <c r="X1401">
        <f>IF(front!E1401&gt;$X$2,O1401,P1401)</f>
        <v>83635.035802442639</v>
      </c>
      <c r="Y1401">
        <f t="shared" si="331"/>
        <v>83367.227369225788</v>
      </c>
      <c r="Z1401">
        <f>SUMPRODUCT($B$7:$B$456,Y$7:Y$456,EXP(constants!$B$32+constants!$A$32*ABS($A$7:$A$456-$A1401)))</f>
        <v>7.2923895134233022E-10</v>
      </c>
      <c r="AA1401">
        <f t="shared" si="322"/>
        <v>83367.22736922506</v>
      </c>
      <c r="AB1401">
        <f t="shared" si="328"/>
        <v>83363.069760205311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2.2088711168826861E-5</v>
      </c>
      <c r="AL1401" s="17">
        <f t="shared" si="323"/>
        <v>2.6496998289968513E-10</v>
      </c>
      <c r="AQ1401">
        <f t="shared" si="330"/>
        <v>2.6496998289968513E-10</v>
      </c>
    </row>
    <row r="1402" spans="1:43" x14ac:dyDescent="0.2">
      <c r="A1402">
        <f>front!A1402</f>
        <v>830.09</v>
      </c>
      <c r="B1402" s="1">
        <f t="shared" si="329"/>
        <v>0.44000000000005457</v>
      </c>
      <c r="C1402">
        <f>front!D1402-front!B1402</f>
        <v>47840.87</v>
      </c>
      <c r="D1402" s="2">
        <f>front!E1402-front!C1402</f>
        <v>53014.8</v>
      </c>
      <c r="E1402" s="2">
        <f>IF(front!F1402-front!C1402&gt;0,front!F1402-front!C1402,0)</f>
        <v>53014.8</v>
      </c>
      <c r="F1402" s="2">
        <f>front!I1402-front!H1402</f>
        <v>3687.1000000000004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50100.19041036936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55818.677111367091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55818.677111367091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3678.8234106430687</v>
      </c>
      <c r="M1402" s="4"/>
      <c r="N1402" s="4"/>
      <c r="O1402" s="4">
        <f t="shared" si="324"/>
        <v>83500.317350615602</v>
      </c>
      <c r="P1402" s="4">
        <f t="shared" si="325"/>
        <v>11163.735422273417</v>
      </c>
      <c r="Q1402" s="4">
        <f t="shared" si="325"/>
        <v>11163.735422273417</v>
      </c>
      <c r="R1402" s="4">
        <f t="shared" si="326"/>
        <v>613.13723510717807</v>
      </c>
      <c r="S1402" s="4"/>
      <c r="T1402" s="4"/>
      <c r="U1402" s="4">
        <f t="shared" si="327"/>
        <v>1</v>
      </c>
      <c r="V1402" s="4"/>
      <c r="W1402" s="4"/>
      <c r="X1402">
        <f>IF(front!E1402&gt;$X$2,O1402,P1402)</f>
        <v>83500.317350615602</v>
      </c>
      <c r="Y1402">
        <f t="shared" si="331"/>
        <v>83232.508917398751</v>
      </c>
      <c r="Z1402">
        <f>SUMPRODUCT($B$7:$B$456,Y$7:Y$456,EXP(constants!$B$32+constants!$A$32*ABS($A$7:$A$456-$A1402)))</f>
        <v>7.112146321802287E-10</v>
      </c>
      <c r="AA1402">
        <f t="shared" si="322"/>
        <v>83232.508917398038</v>
      </c>
      <c r="AB1402">
        <f t="shared" si="328"/>
        <v>83228.351308378289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2.2094126802034268E-5</v>
      </c>
      <c r="AL1402" s="17">
        <f t="shared" si="323"/>
        <v>2.6546394893935779E-10</v>
      </c>
      <c r="AQ1402">
        <f t="shared" si="330"/>
        <v>2.6546394893935779E-10</v>
      </c>
    </row>
    <row r="1403" spans="1:43" x14ac:dyDescent="0.2">
      <c r="A1403">
        <f>front!A1403</f>
        <v>830.53</v>
      </c>
      <c r="B1403" s="1">
        <f t="shared" si="329"/>
        <v>0.43999999999994088</v>
      </c>
      <c r="C1403">
        <f>front!D1403-front!B1403</f>
        <v>47475.14</v>
      </c>
      <c r="D1403" s="2">
        <f>front!E1403-front!C1403</f>
        <v>51711.7</v>
      </c>
      <c r="E1403" s="2">
        <f>IF(front!F1403-front!C1403&gt;0,front!F1403-front!C1403,0)</f>
        <v>51711.7</v>
      </c>
      <c r="F1403" s="2">
        <f>front!I1403-front!H1403</f>
        <v>3124.1000000000004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49696.803609219452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54376.548042303548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54376.548042303548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3117.0168326639655</v>
      </c>
      <c r="M1403" s="4"/>
      <c r="N1403" s="4"/>
      <c r="O1403" s="4">
        <f t="shared" si="324"/>
        <v>82828.006015365754</v>
      </c>
      <c r="P1403" s="4">
        <f t="shared" si="325"/>
        <v>10875.30960846071</v>
      </c>
      <c r="Q1403" s="4">
        <f t="shared" si="325"/>
        <v>10875.30960846071</v>
      </c>
      <c r="R1403" s="4">
        <f t="shared" si="326"/>
        <v>519.50280544399425</v>
      </c>
      <c r="S1403" s="4"/>
      <c r="T1403" s="4"/>
      <c r="U1403" s="4">
        <f t="shared" si="327"/>
        <v>1</v>
      </c>
      <c r="V1403" s="4"/>
      <c r="W1403" s="4"/>
      <c r="X1403">
        <f>IF(front!E1403&gt;$X$2,O1403,P1403)</f>
        <v>82828.006015365754</v>
      </c>
      <c r="Y1403">
        <f t="shared" si="331"/>
        <v>82560.197582148903</v>
      </c>
      <c r="Z1403">
        <f>SUMPRODUCT($B$7:$B$456,Y$7:Y$456,EXP(constants!$B$32+constants!$A$32*ABS($A$7:$A$456-$A1403)))</f>
        <v>6.9363581319425331E-10</v>
      </c>
      <c r="AA1403">
        <f t="shared" si="322"/>
        <v>82560.197582148205</v>
      </c>
      <c r="AB1403">
        <f t="shared" si="328"/>
        <v>82556.039973128456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2.2099497948356278E-5</v>
      </c>
      <c r="AL1403" s="17">
        <f t="shared" si="323"/>
        <v>2.6769086738595436E-10</v>
      </c>
      <c r="AQ1403">
        <f t="shared" si="330"/>
        <v>2.6769086738595436E-10</v>
      </c>
    </row>
    <row r="1404" spans="1:43" x14ac:dyDescent="0.2">
      <c r="A1404">
        <f>front!A1404</f>
        <v>830.97</v>
      </c>
      <c r="B1404" s="1">
        <f t="shared" si="329"/>
        <v>0.44000000000005457</v>
      </c>
      <c r="C1404">
        <f>front!D1404-front!B1404</f>
        <v>47077.8</v>
      </c>
      <c r="D1404" s="2">
        <f>front!E1404-front!C1404</f>
        <v>52885.2</v>
      </c>
      <c r="E1404" s="2">
        <f>IF(front!F1404-front!C1404&gt;0,front!F1404-front!C1404,0)</f>
        <v>52885.2</v>
      </c>
      <c r="F1404" s="2">
        <f>front!I1404-front!H1404</f>
        <v>2527.6999999999989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49258.720747731779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55675.180148478939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55675.180148478939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2521.9417879276434</v>
      </c>
      <c r="M1404" s="4"/>
      <c r="N1404" s="4"/>
      <c r="O1404" s="4">
        <f t="shared" si="324"/>
        <v>82097.8679128863</v>
      </c>
      <c r="P1404" s="4">
        <f t="shared" si="325"/>
        <v>11135.036029695788</v>
      </c>
      <c r="Q1404" s="4">
        <f t="shared" si="325"/>
        <v>11135.036029695788</v>
      </c>
      <c r="R1404" s="4">
        <f t="shared" si="326"/>
        <v>420.32363132127392</v>
      </c>
      <c r="S1404" s="4"/>
      <c r="T1404" s="4"/>
      <c r="U1404" s="4">
        <f t="shared" si="327"/>
        <v>1</v>
      </c>
      <c r="V1404" s="4"/>
      <c r="W1404" s="4"/>
      <c r="X1404">
        <f>IF(front!E1404&gt;$X$2,O1404,P1404)</f>
        <v>82097.8679128863</v>
      </c>
      <c r="Y1404">
        <f t="shared" si="331"/>
        <v>81830.05947966945</v>
      </c>
      <c r="Z1404">
        <f>SUMPRODUCT($B$7:$B$456,Y$7:Y$456,EXP(constants!$B$32+constants!$A$32*ABS($A$7:$A$456-$A1404)))</f>
        <v>6.7649148312759542E-10</v>
      </c>
      <c r="AA1404">
        <f t="shared" si="322"/>
        <v>81830.05947966878</v>
      </c>
      <c r="AB1404">
        <f t="shared" si="328"/>
        <v>81825.901870649031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2.210482455233208E-5</v>
      </c>
      <c r="AL1404" s="17">
        <f t="shared" si="323"/>
        <v>2.7014458804591659E-10</v>
      </c>
      <c r="AQ1404">
        <f t="shared" si="330"/>
        <v>2.7014458804591659E-10</v>
      </c>
    </row>
    <row r="1405" spans="1:43" x14ac:dyDescent="0.2">
      <c r="A1405">
        <f>front!A1405</f>
        <v>831.41</v>
      </c>
      <c r="B1405" s="1">
        <f t="shared" si="329"/>
        <v>0.43999999999994088</v>
      </c>
      <c r="C1405">
        <f>front!D1405-front!B1405</f>
        <v>46493.200000000004</v>
      </c>
      <c r="D1405" s="2">
        <f>front!E1405-front!C1405</f>
        <v>51221.599999999999</v>
      </c>
      <c r="E1405" s="2">
        <f>IF(front!F1405-front!C1405&gt;0,front!F1405-front!C1405,0)</f>
        <v>51221.599999999999</v>
      </c>
      <c r="F1405" s="2">
        <f>front!I1405-front!H1405</f>
        <v>2398.1000000000004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48614.523624383968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53834.506029419063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53834.506029419063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2392.6340594805401</v>
      </c>
      <c r="M1405" s="4"/>
      <c r="N1405" s="4"/>
      <c r="O1405" s="4">
        <f t="shared" si="324"/>
        <v>81024.206040639954</v>
      </c>
      <c r="P1405" s="4">
        <f t="shared" si="325"/>
        <v>10766.901205883813</v>
      </c>
      <c r="Q1405" s="4">
        <f t="shared" si="325"/>
        <v>10766.901205883813</v>
      </c>
      <c r="R1405" s="4">
        <f t="shared" si="326"/>
        <v>398.77234324675669</v>
      </c>
      <c r="S1405" s="4"/>
      <c r="T1405" s="4"/>
      <c r="U1405" s="4">
        <f t="shared" si="327"/>
        <v>1</v>
      </c>
      <c r="V1405" s="4"/>
      <c r="W1405" s="4"/>
      <c r="X1405">
        <f>IF(front!E1405&gt;$X$2,O1405,P1405)</f>
        <v>81024.206040639954</v>
      </c>
      <c r="Y1405">
        <f t="shared" si="331"/>
        <v>80756.397607423103</v>
      </c>
      <c r="Z1405">
        <f>SUMPRODUCT($B$7:$B$456,Y$7:Y$456,EXP(constants!$B$32+constants!$A$32*ABS($A$7:$A$456-$A1405)))</f>
        <v>6.5977090288447047E-10</v>
      </c>
      <c r="AA1405">
        <f t="shared" si="322"/>
        <v>80756.397607422448</v>
      </c>
      <c r="AB1405">
        <f t="shared" si="328"/>
        <v>80752.2399984027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2.2110106558620567E-5</v>
      </c>
      <c r="AL1405" s="17">
        <f t="shared" si="323"/>
        <v>2.738017739081654E-10</v>
      </c>
      <c r="AQ1405">
        <f t="shared" si="330"/>
        <v>2.738017739081654E-10</v>
      </c>
    </row>
    <row r="1406" spans="1:43" x14ac:dyDescent="0.2">
      <c r="A1406">
        <f>front!A1406</f>
        <v>831.85</v>
      </c>
      <c r="B1406" s="1">
        <f t="shared" si="329"/>
        <v>0.44000000000005457</v>
      </c>
      <c r="C1406">
        <f>front!D1406-front!B1406</f>
        <v>46059.340000000004</v>
      </c>
      <c r="D1406" s="2">
        <f>front!E1406-front!C1406</f>
        <v>52066.5</v>
      </c>
      <c r="E1406" s="2">
        <f>IF(front!F1406-front!C1406&gt;0,front!F1406-front!C1406,0)</f>
        <v>52066.5</v>
      </c>
      <c r="F1406" s="2">
        <f>front!I1406-front!H1406</f>
        <v>2562.6000000000022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48136.724071947923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54769.060015183502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54769.060015183502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2556.7632604236169</v>
      </c>
      <c r="M1406" s="4"/>
      <c r="N1406" s="4"/>
      <c r="O1406" s="4">
        <f t="shared" si="324"/>
        <v>80227.873453246546</v>
      </c>
      <c r="P1406" s="4">
        <f t="shared" si="325"/>
        <v>10953.812003036701</v>
      </c>
      <c r="Q1406" s="4">
        <f t="shared" si="325"/>
        <v>10953.812003036701</v>
      </c>
      <c r="R1406" s="4">
        <f t="shared" si="326"/>
        <v>426.12721007060281</v>
      </c>
      <c r="S1406" s="4"/>
      <c r="T1406" s="4"/>
      <c r="U1406" s="4">
        <f t="shared" si="327"/>
        <v>1</v>
      </c>
      <c r="V1406" s="4"/>
      <c r="W1406" s="4"/>
      <c r="X1406">
        <f>IF(front!E1406&gt;$X$2,O1406,P1406)</f>
        <v>80227.873453246546</v>
      </c>
      <c r="Y1406">
        <f t="shared" si="331"/>
        <v>79960.065020029695</v>
      </c>
      <c r="Z1406">
        <f>SUMPRODUCT($B$7:$B$456,Y$7:Y$456,EXP(constants!$B$32+constants!$A$32*ABS($A$7:$A$456-$A1406)))</f>
        <v>6.4346359880318461E-10</v>
      </c>
      <c r="AA1406">
        <f t="shared" si="322"/>
        <v>79960.065020029055</v>
      </c>
      <c r="AB1406">
        <f t="shared" si="328"/>
        <v>79955.907411009306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2.2115343912027553E-5</v>
      </c>
      <c r="AL1406" s="17">
        <f t="shared" si="323"/>
        <v>2.7659424585534054E-10</v>
      </c>
      <c r="AQ1406">
        <f t="shared" si="330"/>
        <v>2.7659424585534054E-10</v>
      </c>
    </row>
    <row r="1407" spans="1:43" x14ac:dyDescent="0.2">
      <c r="A1407">
        <f>front!A1407</f>
        <v>832.29</v>
      </c>
      <c r="B1407" s="1">
        <f t="shared" si="329"/>
        <v>0.43999999999994088</v>
      </c>
      <c r="C1407">
        <f>front!D1407-front!B1407</f>
        <v>45902.27</v>
      </c>
      <c r="D1407" s="2">
        <f>front!E1407-front!C1407</f>
        <v>52265.9</v>
      </c>
      <c r="E1407" s="2">
        <f>IF(front!F1407-front!C1407&gt;0,front!F1407-front!C1407,0)</f>
        <v>52265.9</v>
      </c>
      <c r="F1407" s="2">
        <f>front!I1407-front!H1407</f>
        <v>3211.2000000000007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47963.811718797631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54989.697736850889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54989.697736850889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3203.9275472504896</v>
      </c>
      <c r="M1407" s="4"/>
      <c r="N1407" s="4"/>
      <c r="O1407" s="4">
        <f t="shared" si="324"/>
        <v>79939.686197996052</v>
      </c>
      <c r="P1407" s="4">
        <f t="shared" si="325"/>
        <v>10997.939547370177</v>
      </c>
      <c r="Q1407" s="4">
        <f t="shared" si="325"/>
        <v>10997.939547370177</v>
      </c>
      <c r="R1407" s="4">
        <f t="shared" si="326"/>
        <v>533.98792454174827</v>
      </c>
      <c r="S1407" s="4"/>
      <c r="T1407" s="4"/>
      <c r="U1407" s="4">
        <f t="shared" si="327"/>
        <v>1</v>
      </c>
      <c r="V1407" s="4"/>
      <c r="W1407" s="4"/>
      <c r="X1407">
        <f>IF(front!E1407&gt;$X$2,O1407,P1407)</f>
        <v>79939.686197996052</v>
      </c>
      <c r="Y1407">
        <f t="shared" si="331"/>
        <v>79671.877764779201</v>
      </c>
      <c r="Z1407">
        <f>SUMPRODUCT($B$7:$B$456,Y$7:Y$456,EXP(constants!$B$32+constants!$A$32*ABS($A$7:$A$456-$A1407)))</f>
        <v>6.2755935609553576E-10</v>
      </c>
      <c r="AA1407">
        <f t="shared" si="322"/>
        <v>79671.877764778576</v>
      </c>
      <c r="AB1407">
        <f t="shared" si="328"/>
        <v>79667.720155758827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2.2120536557444703E-5</v>
      </c>
      <c r="AL1407" s="17">
        <f t="shared" si="323"/>
        <v>2.7765996710081211E-10</v>
      </c>
      <c r="AQ1407">
        <f t="shared" si="330"/>
        <v>2.7765996710081211E-10</v>
      </c>
    </row>
    <row r="1408" spans="1:43" x14ac:dyDescent="0.2">
      <c r="A1408">
        <f>front!A1408</f>
        <v>832.73</v>
      </c>
      <c r="B1408" s="1">
        <f t="shared" si="329"/>
        <v>0.44000000000005457</v>
      </c>
      <c r="C1408">
        <f>front!D1408-front!B1408</f>
        <v>45955.6</v>
      </c>
      <c r="D1408" s="2">
        <f>front!E1408-front!C1408</f>
        <v>53320.4</v>
      </c>
      <c r="E1408" s="2">
        <f>IF(front!F1408-front!C1408&gt;0,front!F1408-front!C1408,0)</f>
        <v>53320.4</v>
      </c>
      <c r="F1408" s="2">
        <f>front!I1408-front!H1408</f>
        <v>3526.5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48022.516687549025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56157.119596302015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56157.119596302015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3518.5557757078159</v>
      </c>
      <c r="M1408" s="4"/>
      <c r="N1408" s="4"/>
      <c r="O1408" s="4">
        <f t="shared" si="324"/>
        <v>80037.527812581713</v>
      </c>
      <c r="P1408" s="4">
        <f t="shared" si="325"/>
        <v>11231.423919260404</v>
      </c>
      <c r="Q1408" s="4">
        <f t="shared" si="325"/>
        <v>11231.423919260404</v>
      </c>
      <c r="R1408" s="4">
        <f t="shared" si="326"/>
        <v>586.42596261796928</v>
      </c>
      <c r="S1408" s="4"/>
      <c r="T1408" s="4"/>
      <c r="U1408" s="4">
        <f t="shared" si="327"/>
        <v>1</v>
      </c>
      <c r="V1408" s="4"/>
      <c r="W1408" s="4"/>
      <c r="X1408">
        <f>IF(front!E1408&gt;$X$2,O1408,P1408)</f>
        <v>80037.527812581713</v>
      </c>
      <c r="Y1408">
        <f t="shared" si="331"/>
        <v>79769.719379364862</v>
      </c>
      <c r="Z1408">
        <f>SUMPRODUCT($B$7:$B$456,Y$7:Y$456,EXP(constants!$B$32+constants!$A$32*ABS($A$7:$A$456-$A1408)))</f>
        <v>6.1204821244830289E-10</v>
      </c>
      <c r="AA1408">
        <f t="shared" si="322"/>
        <v>79769.719379364251</v>
      </c>
      <c r="AB1408">
        <f t="shared" si="328"/>
        <v>79765.561770344502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2.2125684439949069E-5</v>
      </c>
      <c r="AL1408" s="17">
        <f t="shared" si="323"/>
        <v>2.773839229472465E-10</v>
      </c>
      <c r="AQ1408">
        <f t="shared" si="330"/>
        <v>2.773839229472465E-10</v>
      </c>
    </row>
    <row r="1409" spans="1:43" x14ac:dyDescent="0.2">
      <c r="A1409">
        <f>front!A1409</f>
        <v>833.17</v>
      </c>
      <c r="B1409" s="1">
        <f t="shared" si="329"/>
        <v>0.43999999999994088</v>
      </c>
      <c r="C1409">
        <f>front!D1409-front!B1409</f>
        <v>46296.4</v>
      </c>
      <c r="D1409" s="2">
        <f>front!E1409-front!C1409</f>
        <v>52741.3</v>
      </c>
      <c r="E1409" s="2">
        <f>IF(front!F1409-front!C1409&gt;0,front!F1409-front!C1409,0)</f>
        <v>52741.3</v>
      </c>
      <c r="F1409" s="2">
        <f>front!I1409-front!H1409</f>
        <v>4269.7999999999993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48397.760519162774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55515.869931953166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55515.869931953166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4260.3931106544014</v>
      </c>
      <c r="M1409" s="4"/>
      <c r="N1409" s="4"/>
      <c r="O1409" s="4">
        <f t="shared" si="324"/>
        <v>80662.93419860462</v>
      </c>
      <c r="P1409" s="4">
        <f t="shared" si="325"/>
        <v>11103.173986390633</v>
      </c>
      <c r="Q1409" s="4">
        <f t="shared" si="325"/>
        <v>11103.173986390633</v>
      </c>
      <c r="R1409" s="4">
        <f t="shared" si="326"/>
        <v>710.06551844240028</v>
      </c>
      <c r="S1409" s="4"/>
      <c r="T1409" s="4"/>
      <c r="U1409" s="4">
        <f t="shared" si="327"/>
        <v>1</v>
      </c>
      <c r="V1409" s="4"/>
      <c r="W1409" s="4"/>
      <c r="X1409">
        <f>IF(front!E1409&gt;$X$2,O1409,P1409)</f>
        <v>80662.93419860462</v>
      </c>
      <c r="Y1409">
        <f t="shared" si="331"/>
        <v>80395.125765387769</v>
      </c>
      <c r="Z1409">
        <f>SUMPRODUCT($B$7:$B$456,Y$7:Y$456,EXP(constants!$B$32+constants!$A$32*ABS($A$7:$A$456-$A1409)))</f>
        <v>5.9692045178295108E-10</v>
      </c>
      <c r="AA1409">
        <f t="shared" si="322"/>
        <v>80395.125765387173</v>
      </c>
      <c r="AB1409">
        <f t="shared" si="328"/>
        <v>80390.968156367424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2.2130787504770389E-5</v>
      </c>
      <c r="AL1409" s="17">
        <f t="shared" si="323"/>
        <v>2.7528947607303449E-10</v>
      </c>
      <c r="AQ1409">
        <f t="shared" si="330"/>
        <v>2.7528947607303449E-10</v>
      </c>
    </row>
    <row r="1410" spans="1:43" x14ac:dyDescent="0.2">
      <c r="A1410">
        <f>front!A1410</f>
        <v>833.61</v>
      </c>
      <c r="B1410" s="1">
        <f t="shared" si="329"/>
        <v>0.44000000000005457</v>
      </c>
      <c r="C1410">
        <f>front!D1410-front!B1410</f>
        <v>46816.469999999994</v>
      </c>
      <c r="D1410" s="2">
        <f>front!E1410-front!C1410</f>
        <v>52776</v>
      </c>
      <c r="E1410" s="2">
        <f>IF(front!F1410-front!C1410&gt;0,front!F1410-front!C1410,0)</f>
        <v>52776</v>
      </c>
      <c r="F1410" s="2">
        <f>front!I1410-front!H1410</f>
        <v>4887.2999999999993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48970.696287317514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55554.284063310246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55554.284063310246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4876.8736992995518</v>
      </c>
      <c r="M1410" s="4"/>
      <c r="N1410" s="4"/>
      <c r="O1410" s="4">
        <f t="shared" si="324"/>
        <v>81617.827145529198</v>
      </c>
      <c r="P1410" s="4">
        <f t="shared" si="325"/>
        <v>11110.856812662048</v>
      </c>
      <c r="Q1410" s="4">
        <f t="shared" si="325"/>
        <v>11110.856812662048</v>
      </c>
      <c r="R1410" s="4">
        <f t="shared" si="326"/>
        <v>812.81228321659194</v>
      </c>
      <c r="S1410" s="4"/>
      <c r="T1410" s="4"/>
      <c r="U1410" s="4">
        <f t="shared" si="327"/>
        <v>1</v>
      </c>
      <c r="V1410" s="4"/>
      <c r="W1410" s="4"/>
      <c r="X1410">
        <f>IF(front!E1410&gt;$X$2,O1410,P1410)</f>
        <v>81617.827145529198</v>
      </c>
      <c r="Y1410">
        <f t="shared" si="331"/>
        <v>81350.018712312347</v>
      </c>
      <c r="Z1410">
        <f>SUMPRODUCT($B$7:$B$456,Y$7:Y$456,EXP(constants!$B$32+constants!$A$32*ABS($A$7:$A$456-$A1410)))</f>
        <v>5.8216659816951374E-10</v>
      </c>
      <c r="AA1410">
        <f t="shared" si="322"/>
        <v>81350.018712311765</v>
      </c>
      <c r="AB1410">
        <f t="shared" si="328"/>
        <v>81345.861103292016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2.2135845697266909E-5</v>
      </c>
      <c r="AL1410" s="17">
        <f t="shared" si="323"/>
        <v>2.7212012261028346E-10</v>
      </c>
      <c r="AQ1410">
        <f t="shared" si="330"/>
        <v>2.7212012261028346E-10</v>
      </c>
    </row>
    <row r="1411" spans="1:43" x14ac:dyDescent="0.2">
      <c r="A1411">
        <f>front!A1411</f>
        <v>834.05</v>
      </c>
      <c r="B1411" s="1">
        <f t="shared" si="329"/>
        <v>0.43999999999994088</v>
      </c>
      <c r="C1411">
        <f>front!D1411-front!B1411</f>
        <v>47277.599999999999</v>
      </c>
      <c r="D1411" s="2">
        <f>front!E1411-front!C1411</f>
        <v>51791.4</v>
      </c>
      <c r="E1411" s="2">
        <f>IF(front!F1411-front!C1411&gt;0,front!F1411-front!C1411,0)</f>
        <v>51791.4</v>
      </c>
      <c r="F1411" s="2">
        <f>front!I1411-front!H1411</f>
        <v>4104.4999999999982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49478.985305978589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54464.711133835954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54464.711133835954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4095.3998538538949</v>
      </c>
      <c r="M1411" s="4"/>
      <c r="N1411" s="4"/>
      <c r="O1411" s="4">
        <f t="shared" si="324"/>
        <v>82464.975509964308</v>
      </c>
      <c r="P1411" s="4">
        <f t="shared" si="325"/>
        <v>10892.942226767191</v>
      </c>
      <c r="Q1411" s="4">
        <f t="shared" si="325"/>
        <v>10892.942226767191</v>
      </c>
      <c r="R1411" s="4">
        <f t="shared" si="326"/>
        <v>682.56664230898252</v>
      </c>
      <c r="S1411" s="4"/>
      <c r="T1411" s="4"/>
      <c r="U1411" s="4">
        <f t="shared" si="327"/>
        <v>1</v>
      </c>
      <c r="V1411" s="4"/>
      <c r="W1411" s="4"/>
      <c r="X1411">
        <f>IF(front!E1411&gt;$X$2,O1411,P1411)</f>
        <v>82464.975509964308</v>
      </c>
      <c r="Y1411">
        <f t="shared" si="331"/>
        <v>82197.167076747457</v>
      </c>
      <c r="Z1411">
        <f>SUMPRODUCT($B$7:$B$456,Y$7:Y$456,EXP(constants!$B$32+constants!$A$32*ABS($A$7:$A$456-$A1411)))</f>
        <v>5.6777740989096086E-10</v>
      </c>
      <c r="AA1411">
        <f t="shared" si="322"/>
        <v>82197.16707674689</v>
      </c>
      <c r="AB1411">
        <f t="shared" si="328"/>
        <v>82193.009467727141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2.2140858962968856E-5</v>
      </c>
      <c r="AL1411" s="17">
        <f t="shared" si="323"/>
        <v>2.693764239361792E-10</v>
      </c>
      <c r="AQ1411">
        <f t="shared" si="330"/>
        <v>2.693764239361792E-10</v>
      </c>
    </row>
    <row r="1412" spans="1:43" x14ac:dyDescent="0.2">
      <c r="A1412">
        <f>front!A1412</f>
        <v>834.49</v>
      </c>
      <c r="B1412" s="1">
        <f t="shared" si="329"/>
        <v>0.44000000000005457</v>
      </c>
      <c r="C1412">
        <f>front!D1412-front!B1412</f>
        <v>47740.200000000004</v>
      </c>
      <c r="D1412" s="2">
        <f>front!E1412-front!C1412</f>
        <v>52310.3</v>
      </c>
      <c r="E1412" s="2">
        <f>IF(front!F1412-front!C1412&gt;0,front!F1412-front!C1412,0)</f>
        <v>52310.3</v>
      </c>
      <c r="F1412" s="2">
        <f>front!I1412-front!H1412</f>
        <v>4295.0000000000018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49989.14087001243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55038.831164260053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55038.831164260053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4285.5474568147138</v>
      </c>
      <c r="M1412" s="4"/>
      <c r="N1412" s="4"/>
      <c r="O1412" s="4">
        <f t="shared" si="324"/>
        <v>83315.234783354055</v>
      </c>
      <c r="P1412" s="4">
        <f t="shared" si="325"/>
        <v>11007.766232852011</v>
      </c>
      <c r="Q1412" s="4">
        <f t="shared" si="325"/>
        <v>11007.766232852011</v>
      </c>
      <c r="R1412" s="4">
        <f t="shared" si="326"/>
        <v>714.257909469119</v>
      </c>
      <c r="S1412" s="4"/>
      <c r="T1412" s="4"/>
      <c r="U1412" s="4">
        <f t="shared" si="327"/>
        <v>1</v>
      </c>
      <c r="V1412" s="4"/>
      <c r="W1412" s="4"/>
      <c r="X1412">
        <f>IF(front!E1412&gt;$X$2,O1412,P1412)</f>
        <v>83315.234783354055</v>
      </c>
      <c r="Y1412">
        <f t="shared" si="331"/>
        <v>83047.426350137204</v>
      </c>
      <c r="Z1412">
        <f>SUMPRODUCT($B$7:$B$456,Y$7:Y$456,EXP(constants!$B$32+constants!$A$32*ABS($A$7:$A$456-$A1412)))</f>
        <v>5.5374387365421973E-10</v>
      </c>
      <c r="AA1412">
        <f t="shared" si="322"/>
        <v>83047.426350136651</v>
      </c>
      <c r="AB1412">
        <f t="shared" si="328"/>
        <v>83043.268741116903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2.2145827247643111E-5</v>
      </c>
      <c r="AL1412" s="17">
        <f t="shared" si="323"/>
        <v>2.6667817372027564E-10</v>
      </c>
      <c r="AQ1412">
        <f t="shared" si="330"/>
        <v>2.6667817372027564E-10</v>
      </c>
    </row>
    <row r="1413" spans="1:43" x14ac:dyDescent="0.2">
      <c r="A1413">
        <f>front!A1413</f>
        <v>834.93</v>
      </c>
      <c r="B1413" s="1">
        <f t="shared" si="329"/>
        <v>0.43999999999994088</v>
      </c>
      <c r="C1413">
        <f>front!D1413-front!B1413</f>
        <v>48180.46</v>
      </c>
      <c r="D1413" s="2">
        <f>front!E1413-front!C1413</f>
        <v>52742.6</v>
      </c>
      <c r="E1413" s="2">
        <f>IF(front!F1413-front!C1413&gt;0,front!F1413-front!C1413,0)</f>
        <v>52742.6</v>
      </c>
      <c r="F1413" s="2">
        <f>front!I1413-front!H1413</f>
        <v>4179.5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50474.869750792648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55517.309056863094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55517.309056863094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4170.259152475518</v>
      </c>
      <c r="M1413" s="4"/>
      <c r="N1413" s="4"/>
      <c r="O1413" s="4">
        <f t="shared" si="324"/>
        <v>84124.782917987744</v>
      </c>
      <c r="P1413" s="4">
        <f t="shared" si="325"/>
        <v>11103.461811372619</v>
      </c>
      <c r="Q1413" s="4">
        <f t="shared" si="325"/>
        <v>11103.461811372619</v>
      </c>
      <c r="R1413" s="4">
        <f t="shared" si="326"/>
        <v>695.043192079253</v>
      </c>
      <c r="S1413" s="4"/>
      <c r="T1413" s="4"/>
      <c r="U1413" s="4">
        <f t="shared" si="327"/>
        <v>1</v>
      </c>
      <c r="V1413" s="4"/>
      <c r="W1413" s="4"/>
      <c r="X1413">
        <f>IF(front!E1413&gt;$X$2,O1413,P1413)</f>
        <v>84124.782917987744</v>
      </c>
      <c r="Y1413">
        <f t="shared" si="331"/>
        <v>83856.974484770893</v>
      </c>
      <c r="Z1413">
        <f>SUMPRODUCT($B$7:$B$456,Y$7:Y$456,EXP(constants!$B$32+constants!$A$32*ABS($A$7:$A$456-$A1413)))</f>
        <v>5.40057198944336E-10</v>
      </c>
      <c r="AA1413">
        <f t="shared" si="322"/>
        <v>83856.974484770355</v>
      </c>
      <c r="AB1413">
        <f t="shared" si="328"/>
        <v>83852.816875750606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2.2150750497161287E-5</v>
      </c>
      <c r="AL1413" s="17">
        <f t="shared" si="323"/>
        <v>2.6416227054105158E-10</v>
      </c>
      <c r="AQ1413">
        <f t="shared" si="330"/>
        <v>2.6416227054105158E-10</v>
      </c>
    </row>
    <row r="1414" spans="1:43" x14ac:dyDescent="0.2">
      <c r="A1414">
        <f>front!A1414</f>
        <v>835.37</v>
      </c>
      <c r="B1414" s="1">
        <f t="shared" si="329"/>
        <v>0.44000000000005457</v>
      </c>
      <c r="C1414">
        <f>front!D1414-front!B1414</f>
        <v>48262.14</v>
      </c>
      <c r="D1414" s="2">
        <f>front!E1414-front!C1414</f>
        <v>52948.5</v>
      </c>
      <c r="E1414" s="2">
        <f>IF(front!F1414-front!C1414&gt;0,front!F1414-front!C1414,0)</f>
        <v>52948.5</v>
      </c>
      <c r="F1414" s="2">
        <f>front!I1414-front!H1414</f>
        <v>3547.2999999999993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50565.006532708343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55745.26558472489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55745.26558472489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3539.3123162132365</v>
      </c>
      <c r="M1414" s="4"/>
      <c r="N1414" s="4"/>
      <c r="O1414" s="4">
        <f t="shared" si="324"/>
        <v>84275.010887847238</v>
      </c>
      <c r="P1414" s="4">
        <f t="shared" si="325"/>
        <v>11149.053116944977</v>
      </c>
      <c r="Q1414" s="4">
        <f t="shared" si="325"/>
        <v>11149.053116944977</v>
      </c>
      <c r="R1414" s="4">
        <f t="shared" si="326"/>
        <v>589.88538603553945</v>
      </c>
      <c r="S1414" s="4"/>
      <c r="T1414" s="4"/>
      <c r="U1414" s="4">
        <f t="shared" si="327"/>
        <v>1</v>
      </c>
      <c r="V1414" s="4"/>
      <c r="W1414" s="4"/>
      <c r="X1414">
        <f>IF(front!E1414&gt;$X$2,O1414,P1414)</f>
        <v>84275.010887847238</v>
      </c>
      <c r="Y1414">
        <f t="shared" si="331"/>
        <v>84007.202454630387</v>
      </c>
      <c r="Z1414">
        <f>SUMPRODUCT($B$7:$B$456,Y$7:Y$456,EXP(constants!$B$32+constants!$A$32*ABS($A$7:$A$456-$A1414)))</f>
        <v>5.2670881251812411E-10</v>
      </c>
      <c r="AA1414">
        <f t="shared" si="322"/>
        <v>84007.202454629863</v>
      </c>
      <c r="AB1414">
        <f t="shared" si="328"/>
        <v>84003.044845610115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2.2155628657637907E-5</v>
      </c>
      <c r="AL1414" s="17">
        <f t="shared" si="323"/>
        <v>2.6374792364202891E-10</v>
      </c>
      <c r="AQ1414">
        <f t="shared" si="330"/>
        <v>2.6374792364202891E-10</v>
      </c>
    </row>
    <row r="1415" spans="1:43" x14ac:dyDescent="0.2">
      <c r="A1415">
        <f>front!A1415</f>
        <v>835.81</v>
      </c>
      <c r="B1415" s="1">
        <f t="shared" si="329"/>
        <v>0.43999999999994088</v>
      </c>
      <c r="C1415">
        <f>front!D1415-front!B1415</f>
        <v>47915</v>
      </c>
      <c r="D1415" s="2">
        <f>front!E1415-front!C1415</f>
        <v>52076.1</v>
      </c>
      <c r="E1415" s="2">
        <f>IF(front!F1415-front!C1415&gt;0,front!F1415-front!C1415,0)</f>
        <v>52076.1</v>
      </c>
      <c r="F1415" s="2">
        <f>front!I1415-front!H1415</f>
        <v>3035.5000000000018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50181.970261474431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54779.681757232291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54779.681757232291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3028.6107415791189</v>
      </c>
      <c r="M1415" s="4"/>
      <c r="N1415" s="4"/>
      <c r="O1415" s="4">
        <f t="shared" si="324"/>
        <v>83636.617102457385</v>
      </c>
      <c r="P1415" s="4">
        <f t="shared" si="325"/>
        <v>10955.936351446459</v>
      </c>
      <c r="Q1415" s="4">
        <f t="shared" si="325"/>
        <v>10955.936351446459</v>
      </c>
      <c r="R1415" s="4">
        <f t="shared" si="326"/>
        <v>504.76845692985319</v>
      </c>
      <c r="S1415" s="4"/>
      <c r="T1415" s="4"/>
      <c r="U1415" s="4">
        <f t="shared" si="327"/>
        <v>1</v>
      </c>
      <c r="V1415" s="4"/>
      <c r="W1415" s="4"/>
      <c r="X1415">
        <f>IF(front!E1415&gt;$X$2,O1415,P1415)</f>
        <v>83636.617102457385</v>
      </c>
      <c r="Y1415">
        <f t="shared" si="331"/>
        <v>83368.808669240534</v>
      </c>
      <c r="Z1415">
        <f>SUMPRODUCT($B$7:$B$456,Y$7:Y$456,EXP(constants!$B$32+constants!$A$32*ABS($A$7:$A$456-$A1415)))</f>
        <v>5.1369035303397226E-10</v>
      </c>
      <c r="AA1415">
        <f t="shared" ref="AA1415:AA1478" si="332">Y1415-Z1415</f>
        <v>83368.808669240025</v>
      </c>
      <c r="AB1415">
        <f t="shared" si="328"/>
        <v>83364.651060220276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2.2160461675378772E-5</v>
      </c>
      <c r="AL1415" s="17">
        <f t="shared" ref="AL1415:AL1478" si="333">IF(AB1415=0,0,AI1415/AB1415)</f>
        <v>2.6582563944723621E-10</v>
      </c>
      <c r="AQ1415">
        <f t="shared" si="330"/>
        <v>2.6582563944723621E-10</v>
      </c>
    </row>
    <row r="1416" spans="1:43" x14ac:dyDescent="0.2">
      <c r="A1416">
        <f>front!A1416</f>
        <v>836.25</v>
      </c>
      <c r="B1416" s="1">
        <f t="shared" si="329"/>
        <v>0.44000000000005457</v>
      </c>
      <c r="C1416">
        <f>front!D1416-front!B1416</f>
        <v>47468.13</v>
      </c>
      <c r="D1416" s="2">
        <f>front!E1416-front!C1416</f>
        <v>52721.4</v>
      </c>
      <c r="E1416" s="2">
        <f>IF(front!F1416-front!C1416&gt;0,front!F1416-front!C1416,0)</f>
        <v>52721.4</v>
      </c>
      <c r="F1416" s="2">
        <f>front!I1416-front!H1416</f>
        <v>2910.8000000000011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49689.07325270625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55493.840455533951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55493.840455533951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2904.185710748156</v>
      </c>
      <c r="M1416" s="4"/>
      <c r="N1416" s="4"/>
      <c r="O1416" s="4">
        <f t="shared" ref="O1416:O1479" si="334">I1416*1000/O$4</f>
        <v>82815.12208784376</v>
      </c>
      <c r="P1416" s="4">
        <f t="shared" ref="P1416:Q1479" si="335">J1416*1000/P$4</f>
        <v>11098.768091106791</v>
      </c>
      <c r="Q1416" s="4">
        <f t="shared" si="335"/>
        <v>11098.768091106791</v>
      </c>
      <c r="R1416" s="4">
        <f t="shared" ref="R1416:R1479" si="336">L1416*1000/R$4</f>
        <v>484.03095179135937</v>
      </c>
      <c r="S1416" s="4"/>
      <c r="T1416" s="4"/>
      <c r="U1416" s="4">
        <f t="shared" ref="U1416:U1479" si="337">Q1416/P1416</f>
        <v>1</v>
      </c>
      <c r="V1416" s="4"/>
      <c r="W1416" s="4"/>
      <c r="X1416">
        <f>IF(front!E1416&gt;$X$2,O1416,P1416)</f>
        <v>82815.12208784376</v>
      </c>
      <c r="Y1416">
        <f t="shared" si="331"/>
        <v>82547.313654626909</v>
      </c>
      <c r="Z1416">
        <f>SUMPRODUCT($B$7:$B$456,Y$7:Y$456,EXP(constants!$B$32+constants!$A$32*ABS($A$7:$A$456-$A1416)))</f>
        <v>5.0099366581432543E-10</v>
      </c>
      <c r="AA1416">
        <f t="shared" si="332"/>
        <v>82547.313654626414</v>
      </c>
      <c r="AB1416">
        <f t="shared" ref="AB1416:AB1479" si="338">IF((AA1416-$AA$3)&gt;0,AA1416-$AA$3,0)</f>
        <v>82543.156045606665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2.2165249496925211E-5</v>
      </c>
      <c r="AL1416" s="17">
        <f t="shared" si="333"/>
        <v>2.6852922227347944E-10</v>
      </c>
      <c r="AQ1416">
        <f t="shared" si="330"/>
        <v>2.6852922227347944E-10</v>
      </c>
    </row>
    <row r="1417" spans="1:43" x14ac:dyDescent="0.2">
      <c r="A1417">
        <f>front!A1417</f>
        <v>836.69</v>
      </c>
      <c r="B1417" s="1">
        <f t="shared" ref="B1417:B1480" si="339">A1417-A1416</f>
        <v>0.44000000000005457</v>
      </c>
      <c r="C1417">
        <f>front!D1417-front!B1417</f>
        <v>46807.8</v>
      </c>
      <c r="D1417" s="2">
        <f>front!E1417-front!C1417</f>
        <v>52527.3</v>
      </c>
      <c r="E1417" s="2">
        <f>IF(front!F1417-front!C1417&gt;0,front!F1417-front!C1417,0)</f>
        <v>52527.3</v>
      </c>
      <c r="F1417" s="2">
        <f>front!I1417-front!H1417</f>
        <v>2644.0999999999985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48961.142105288549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55278.989723849838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55278.989723849838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2638.0802319268487</v>
      </c>
      <c r="M1417" s="4"/>
      <c r="N1417" s="4"/>
      <c r="O1417" s="4">
        <f t="shared" si="334"/>
        <v>81601.903508814255</v>
      </c>
      <c r="P1417" s="4">
        <f t="shared" si="335"/>
        <v>11055.797944769967</v>
      </c>
      <c r="Q1417" s="4">
        <f t="shared" si="335"/>
        <v>11055.797944769967</v>
      </c>
      <c r="R1417" s="4">
        <f t="shared" si="336"/>
        <v>439.6800386544748</v>
      </c>
      <c r="S1417" s="4"/>
      <c r="T1417" s="4"/>
      <c r="U1417" s="4">
        <f t="shared" si="337"/>
        <v>1</v>
      </c>
      <c r="V1417" s="4"/>
      <c r="W1417" s="4"/>
      <c r="X1417">
        <f>IF(front!E1417&gt;$X$2,O1417,P1417)</f>
        <v>81601.903508814255</v>
      </c>
      <c r="Y1417">
        <f t="shared" si="331"/>
        <v>81334.095075597405</v>
      </c>
      <c r="Z1417">
        <f>SUMPRODUCT($B$7:$B$456,Y$7:Y$456,EXP(constants!$B$32+constants!$A$32*ABS($A$7:$A$456-$A1417)))</f>
        <v>4.886107977376732E-10</v>
      </c>
      <c r="AA1417">
        <f t="shared" si="332"/>
        <v>81334.09507559691</v>
      </c>
      <c r="AB1417">
        <f t="shared" si="338"/>
        <v>81329.937466577161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2.2169992068998031E-5</v>
      </c>
      <c r="AL1417" s="17">
        <f t="shared" si="333"/>
        <v>2.7259325113964182E-10</v>
      </c>
      <c r="AQ1417">
        <f t="shared" si="330"/>
        <v>2.7259325113964182E-10</v>
      </c>
    </row>
    <row r="1418" spans="1:43" x14ac:dyDescent="0.2">
      <c r="A1418">
        <f>front!A1418</f>
        <v>837.13</v>
      </c>
      <c r="B1418" s="1">
        <f t="shared" si="339"/>
        <v>0.43999999999994088</v>
      </c>
      <c r="C1418">
        <f>front!D1418-front!B1418</f>
        <v>46257.93</v>
      </c>
      <c r="D1418" s="2">
        <f>front!E1418-front!C1418</f>
        <v>52740.7</v>
      </c>
      <c r="E1418" s="2">
        <f>IF(front!F1418-front!C1418&gt;0,front!F1418-front!C1418,0)</f>
        <v>52740.7</v>
      </c>
      <c r="F1418" s="2">
        <f>front!I1418-front!H1418</f>
        <v>2168.5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48355.394321993641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55515.205721011182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55515.205721011182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2163.5536899815243</v>
      </c>
      <c r="M1418" s="4"/>
      <c r="N1418" s="4"/>
      <c r="O1418" s="4">
        <f t="shared" si="334"/>
        <v>80592.323869989399</v>
      </c>
      <c r="P1418" s="4">
        <f t="shared" si="335"/>
        <v>11103.041144202236</v>
      </c>
      <c r="Q1418" s="4">
        <f t="shared" si="335"/>
        <v>11103.041144202236</v>
      </c>
      <c r="R1418" s="4">
        <f t="shared" si="336"/>
        <v>360.59228166358741</v>
      </c>
      <c r="S1418" s="4"/>
      <c r="T1418" s="4"/>
      <c r="U1418" s="4">
        <f t="shared" si="337"/>
        <v>1</v>
      </c>
      <c r="V1418" s="4"/>
      <c r="W1418" s="4"/>
      <c r="X1418">
        <f>IF(front!E1418&gt;$X$2,O1418,P1418)</f>
        <v>80592.323869989399</v>
      </c>
      <c r="Y1418">
        <f t="shared" si="331"/>
        <v>80324.515436772548</v>
      </c>
      <c r="Z1418">
        <f>SUMPRODUCT($B$7:$B$456,Y$7:Y$456,EXP(constants!$B$32+constants!$A$32*ABS($A$7:$A$456-$A1418)))</f>
        <v>4.7653399225675478E-10</v>
      </c>
      <c r="AA1418">
        <f t="shared" si="332"/>
        <v>80324.515436772068</v>
      </c>
      <c r="AB1418">
        <f t="shared" si="338"/>
        <v>80320.357827752319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2.2174689338609399E-5</v>
      </c>
      <c r="AL1418" s="17">
        <f t="shared" si="333"/>
        <v>2.7607806959928148E-10</v>
      </c>
      <c r="AQ1418">
        <f t="shared" si="330"/>
        <v>2.7607806959928148E-10</v>
      </c>
    </row>
    <row r="1419" spans="1:43" x14ac:dyDescent="0.2">
      <c r="A1419">
        <f>front!A1419</f>
        <v>837.57</v>
      </c>
      <c r="B1419" s="1">
        <f t="shared" si="339"/>
        <v>0.44000000000005457</v>
      </c>
      <c r="C1419">
        <f>front!D1419-front!B1419</f>
        <v>45813.729999999996</v>
      </c>
      <c r="D1419" s="2">
        <f>front!E1419-front!C1419</f>
        <v>52184.4</v>
      </c>
      <c r="E1419" s="2">
        <f>IF(front!F1419-front!C1419&gt;0,front!F1419-front!C1419,0)</f>
        <v>52184.4</v>
      </c>
      <c r="F1419" s="2">
        <f>front!I1419-front!H1419</f>
        <v>2168.3999999999996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47866.357209121379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54899.513405141595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54899.513405141595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2163.4539166488344</v>
      </c>
      <c r="M1419" s="4"/>
      <c r="N1419" s="4"/>
      <c r="O1419" s="4">
        <f t="shared" si="334"/>
        <v>79777.262015202301</v>
      </c>
      <c r="P1419" s="4">
        <f t="shared" si="335"/>
        <v>10979.902681028318</v>
      </c>
      <c r="Q1419" s="4">
        <f t="shared" si="335"/>
        <v>10979.902681028318</v>
      </c>
      <c r="R1419" s="4">
        <f t="shared" si="336"/>
        <v>360.57565277480575</v>
      </c>
      <c r="S1419" s="4"/>
      <c r="T1419" s="4"/>
      <c r="U1419" s="4">
        <f t="shared" si="337"/>
        <v>1</v>
      </c>
      <c r="V1419" s="4"/>
      <c r="W1419" s="4"/>
      <c r="X1419">
        <f>IF(front!E1419&gt;$X$2,O1419,P1419)</f>
        <v>79777.262015202301</v>
      </c>
      <c r="Y1419">
        <f t="shared" si="331"/>
        <v>79509.45358198545</v>
      </c>
      <c r="Z1419">
        <f>SUMPRODUCT($B$7:$B$456,Y$7:Y$456,EXP(constants!$B$32+constants!$A$32*ABS($A$7:$A$456-$A1419)))</f>
        <v>4.647556845399005E-10</v>
      </c>
      <c r="AA1419">
        <f t="shared" si="332"/>
        <v>79509.453581984984</v>
      </c>
      <c r="AB1419">
        <f t="shared" si="338"/>
        <v>79505.295972965236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2.2179341252953533E-5</v>
      </c>
      <c r="AL1419" s="17">
        <f t="shared" si="333"/>
        <v>2.7896684090699238E-10</v>
      </c>
      <c r="AQ1419">
        <f t="shared" si="330"/>
        <v>2.7896684090699238E-10</v>
      </c>
    </row>
    <row r="1420" spans="1:43" x14ac:dyDescent="0.2">
      <c r="A1420">
        <f>front!A1420</f>
        <v>838.01</v>
      </c>
      <c r="B1420" s="1">
        <f t="shared" si="339"/>
        <v>0.43999999999994088</v>
      </c>
      <c r="C1420">
        <f>front!D1420-front!B1420</f>
        <v>45650.799999999996</v>
      </c>
      <c r="D1420" s="2">
        <f>front!E1420-front!C1420</f>
        <v>53072.6</v>
      </c>
      <c r="E1420" s="2">
        <f>IF(front!F1420-front!C1420&gt;0,front!F1420-front!C1420,0)</f>
        <v>53072.6</v>
      </c>
      <c r="F1420" s="2">
        <f>front!I1420-front!H1420</f>
        <v>2210.5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47687.053224865369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55882.680753218257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55882.680753218257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2205.4585104015528</v>
      </c>
      <c r="M1420" s="4"/>
      <c r="N1420" s="4"/>
      <c r="O1420" s="4">
        <f t="shared" si="334"/>
        <v>79478.422041442289</v>
      </c>
      <c r="P1420" s="4">
        <f t="shared" si="335"/>
        <v>11176.536150643651</v>
      </c>
      <c r="Q1420" s="4">
        <f t="shared" si="335"/>
        <v>11176.536150643651</v>
      </c>
      <c r="R1420" s="4">
        <f t="shared" si="336"/>
        <v>367.57641840025877</v>
      </c>
      <c r="S1420" s="4"/>
      <c r="T1420" s="4"/>
      <c r="U1420" s="4">
        <f t="shared" si="337"/>
        <v>1</v>
      </c>
      <c r="V1420" s="4"/>
      <c r="W1420" s="4"/>
      <c r="X1420">
        <f>IF(front!E1420&gt;$X$2,O1420,P1420)</f>
        <v>79478.422041442289</v>
      </c>
      <c r="Y1420">
        <f t="shared" si="331"/>
        <v>79210.613608225438</v>
      </c>
      <c r="Z1420">
        <f>SUMPRODUCT($B$7:$B$456,Y$7:Y$456,EXP(constants!$B$32+constants!$A$32*ABS($A$7:$A$456-$A1420)))</f>
        <v>4.532684967324937E-10</v>
      </c>
      <c r="AA1420">
        <f t="shared" si="332"/>
        <v>79210.613608224987</v>
      </c>
      <c r="AB1420">
        <f t="shared" si="338"/>
        <v>79206.455999205238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2.2183947759514692E-5</v>
      </c>
      <c r="AL1420" s="17">
        <f t="shared" si="333"/>
        <v>2.8007751994025951E-10</v>
      </c>
      <c r="AQ1420">
        <f t="shared" si="330"/>
        <v>2.8007751994025951E-10</v>
      </c>
    </row>
    <row r="1421" spans="1:43" x14ac:dyDescent="0.2">
      <c r="A1421">
        <f>front!A1421</f>
        <v>838.45</v>
      </c>
      <c r="B1421" s="1">
        <f t="shared" si="339"/>
        <v>0.44000000000005457</v>
      </c>
      <c r="C1421">
        <f>front!D1421-front!B1421</f>
        <v>45616.33</v>
      </c>
      <c r="D1421" s="2">
        <f>front!E1421-front!C1421</f>
        <v>52987.9</v>
      </c>
      <c r="E1421" s="2">
        <f>IF(front!F1421-front!C1421&gt;0,front!F1421-front!C1421,0)</f>
        <v>52987.9</v>
      </c>
      <c r="F1421" s="2">
        <f>front!I1421-front!H1421</f>
        <v>2760.8000000000011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47649.124205867753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55788.891178022153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55788.891178022153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2754.5191553310219</v>
      </c>
      <c r="M1421" s="4"/>
      <c r="N1421" s="4"/>
      <c r="O1421" s="4">
        <f t="shared" si="334"/>
        <v>79415.20700977958</v>
      </c>
      <c r="P1421" s="4">
        <f t="shared" si="335"/>
        <v>11157.77823560443</v>
      </c>
      <c r="Q1421" s="4">
        <f t="shared" si="335"/>
        <v>11157.77823560443</v>
      </c>
      <c r="R1421" s="4">
        <f t="shared" si="336"/>
        <v>459.08652588850367</v>
      </c>
      <c r="S1421" s="4"/>
      <c r="T1421" s="4"/>
      <c r="U1421" s="4">
        <f t="shared" si="337"/>
        <v>1</v>
      </c>
      <c r="V1421" s="4"/>
      <c r="W1421" s="4"/>
      <c r="X1421">
        <f>IF(front!E1421&gt;$X$2,O1421,P1421)</f>
        <v>79415.20700977958</v>
      </c>
      <c r="Y1421">
        <f t="shared" si="331"/>
        <v>79147.398576562729</v>
      </c>
      <c r="Z1421">
        <f>SUMPRODUCT($B$7:$B$456,Y$7:Y$456,EXP(constants!$B$32+constants!$A$32*ABS($A$7:$A$456-$A1421)))</f>
        <v>4.4206523333550496E-10</v>
      </c>
      <c r="AA1421">
        <f t="shared" si="332"/>
        <v>79147.398576562293</v>
      </c>
      <c r="AB1421">
        <f t="shared" si="338"/>
        <v>79143.240967542544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2.2188508806012386E-5</v>
      </c>
      <c r="AL1421" s="17">
        <f t="shared" si="333"/>
        <v>2.8035885989445547E-10</v>
      </c>
      <c r="AQ1421">
        <f t="shared" ref="AQ1421:AQ1484" si="340">AL1421</f>
        <v>2.8035885989445547E-10</v>
      </c>
    </row>
    <row r="1422" spans="1:43" x14ac:dyDescent="0.2">
      <c r="A1422">
        <f>front!A1422</f>
        <v>838.89</v>
      </c>
      <c r="B1422" s="1">
        <f t="shared" si="339"/>
        <v>0.43999999999994088</v>
      </c>
      <c r="C1422">
        <f>front!D1422-front!B1422</f>
        <v>45796.800000000003</v>
      </c>
      <c r="D1422" s="2">
        <f>front!E1422-front!C1422</f>
        <v>52570.400000000001</v>
      </c>
      <c r="E1422" s="2">
        <f>IF(front!F1422-front!C1422&gt;0,front!F1422-front!C1422,0)</f>
        <v>52570.400000000001</v>
      </c>
      <c r="F1422" s="2">
        <f>front!I1422-front!H1422</f>
        <v>2944.6000000000004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47847.723952617045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55326.694407584291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55326.694407584291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2937.9109617099457</v>
      </c>
      <c r="M1422" s="4"/>
      <c r="N1422" s="4"/>
      <c r="O1422" s="4">
        <f t="shared" si="334"/>
        <v>79746.206587695066</v>
      </c>
      <c r="P1422" s="4">
        <f t="shared" si="335"/>
        <v>11065.338881516858</v>
      </c>
      <c r="Q1422" s="4">
        <f t="shared" si="335"/>
        <v>11065.338881516858</v>
      </c>
      <c r="R1422" s="4">
        <f t="shared" si="336"/>
        <v>489.6518269516576</v>
      </c>
      <c r="S1422" s="4"/>
      <c r="T1422" s="4"/>
      <c r="U1422" s="4">
        <f t="shared" si="337"/>
        <v>1</v>
      </c>
      <c r="V1422" s="4"/>
      <c r="W1422" s="4"/>
      <c r="X1422">
        <f>IF(front!E1422&gt;$X$2,O1422,P1422)</f>
        <v>79746.206587695066</v>
      </c>
      <c r="Y1422">
        <f t="shared" si="331"/>
        <v>79478.398154478215</v>
      </c>
      <c r="Z1422">
        <f>SUMPRODUCT($B$7:$B$456,Y$7:Y$456,EXP(constants!$B$32+constants!$A$32*ABS($A$7:$A$456-$A1422)))</f>
        <v>4.3113887669830248E-10</v>
      </c>
      <c r="AA1422">
        <f t="shared" si="332"/>
        <v>79478.398154477778</v>
      </c>
      <c r="AB1422">
        <f t="shared" si="338"/>
        <v>79474.240545458029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2.2193024340458389E-5</v>
      </c>
      <c r="AL1422" s="17">
        <f t="shared" si="333"/>
        <v>2.7924802034143784E-10</v>
      </c>
      <c r="AQ1422">
        <f t="shared" si="340"/>
        <v>2.7924802034143784E-10</v>
      </c>
    </row>
    <row r="1423" spans="1:43" x14ac:dyDescent="0.2">
      <c r="A1423">
        <f>front!A1423</f>
        <v>839.33</v>
      </c>
      <c r="B1423" s="1">
        <f t="shared" si="339"/>
        <v>0.44000000000005457</v>
      </c>
      <c r="C1423">
        <f>front!D1423-front!B1423</f>
        <v>46068.6</v>
      </c>
      <c r="D1423" s="2">
        <f>front!E1423-front!C1423</f>
        <v>52676.9</v>
      </c>
      <c r="E1423" s="2">
        <f>IF(front!F1423-front!C1423&gt;0,front!F1423-front!C1423,0)</f>
        <v>52676.9</v>
      </c>
      <c r="F1423" s="2">
        <f>front!I1423-front!H1423</f>
        <v>3084.1000000000004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48146.919155358817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55444.579942404795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55444.579942404795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3077.1042146666127</v>
      </c>
      <c r="M1423" s="4"/>
      <c r="N1423" s="4"/>
      <c r="O1423" s="4">
        <f t="shared" si="334"/>
        <v>80244.865258931357</v>
      </c>
      <c r="P1423" s="4">
        <f t="shared" si="335"/>
        <v>11088.915988480958</v>
      </c>
      <c r="Q1423" s="4">
        <f t="shared" si="335"/>
        <v>11088.915988480958</v>
      </c>
      <c r="R1423" s="4">
        <f t="shared" si="336"/>
        <v>512.85070244443546</v>
      </c>
      <c r="S1423" s="4"/>
      <c r="T1423" s="4"/>
      <c r="U1423" s="4">
        <f t="shared" si="337"/>
        <v>1</v>
      </c>
      <c r="V1423" s="4"/>
      <c r="W1423" s="4"/>
      <c r="X1423">
        <f>IF(front!E1423&gt;$X$2,O1423,P1423)</f>
        <v>80244.865258931357</v>
      </c>
      <c r="Y1423">
        <f t="shared" si="331"/>
        <v>79977.056825714506</v>
      </c>
      <c r="Z1423">
        <f>SUMPRODUCT($B$7:$B$456,Y$7:Y$456,EXP(constants!$B$32+constants!$A$32*ABS($A$7:$A$456-$A1423)))</f>
        <v>4.2048258262282066E-10</v>
      </c>
      <c r="AA1423">
        <f t="shared" si="332"/>
        <v>79977.056825714084</v>
      </c>
      <c r="AB1423">
        <f t="shared" si="338"/>
        <v>79972.899216694335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2.219749431113103E-5</v>
      </c>
      <c r="AL1423" s="17">
        <f t="shared" si="333"/>
        <v>2.7756270597349188E-10</v>
      </c>
      <c r="AQ1423">
        <f t="shared" si="340"/>
        <v>2.7756270597349188E-10</v>
      </c>
    </row>
    <row r="1424" spans="1:43" x14ac:dyDescent="0.2">
      <c r="A1424">
        <f>front!A1424</f>
        <v>839.77</v>
      </c>
      <c r="B1424" s="1">
        <f t="shared" si="339"/>
        <v>0.43999999999994088</v>
      </c>
      <c r="C1424">
        <f>front!D1424-front!B1424</f>
        <v>46425.47</v>
      </c>
      <c r="D1424" s="2">
        <f>front!E1424-front!C1424</f>
        <v>51826.9</v>
      </c>
      <c r="E1424" s="2">
        <f>IF(front!F1424-front!C1424&gt;0,front!F1424-front!C1424,0)</f>
        <v>51826.9</v>
      </c>
      <c r="F1424" s="2">
        <f>front!I1424-front!H1424</f>
        <v>3484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48539.917312532831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54503.982285703212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54503.982285703212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3476.1449345711612</v>
      </c>
      <c r="M1424" s="4"/>
      <c r="N1424" s="4"/>
      <c r="O1424" s="4">
        <f t="shared" si="334"/>
        <v>80899.862187554711</v>
      </c>
      <c r="P1424" s="4">
        <f t="shared" si="335"/>
        <v>10900.796457140643</v>
      </c>
      <c r="Q1424" s="4">
        <f t="shared" si="335"/>
        <v>10900.796457140643</v>
      </c>
      <c r="R1424" s="4">
        <f t="shared" si="336"/>
        <v>579.35748909519361</v>
      </c>
      <c r="S1424" s="4"/>
      <c r="T1424" s="4"/>
      <c r="U1424" s="4">
        <f t="shared" si="337"/>
        <v>1</v>
      </c>
      <c r="V1424" s="4"/>
      <c r="W1424" s="4"/>
      <c r="X1424">
        <f>IF(front!E1424&gt;$X$2,O1424,P1424)</f>
        <v>80899.862187554711</v>
      </c>
      <c r="Y1424">
        <f t="shared" si="331"/>
        <v>80632.05375433786</v>
      </c>
      <c r="Z1424">
        <f>SUMPRODUCT($B$7:$B$456,Y$7:Y$456,EXP(constants!$B$32+constants!$A$32*ABS($A$7:$A$456-$A1424)))</f>
        <v>4.1008967607641962E-10</v>
      </c>
      <c r="AA1424">
        <f t="shared" si="332"/>
        <v>80632.053754337452</v>
      </c>
      <c r="AB1424">
        <f t="shared" si="338"/>
        <v>80627.896145317703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2.2201918666603384E-5</v>
      </c>
      <c r="AL1424" s="17">
        <f t="shared" si="333"/>
        <v>2.7536274326925634E-10</v>
      </c>
      <c r="AQ1424">
        <f t="shared" si="340"/>
        <v>2.7536274326925634E-10</v>
      </c>
    </row>
    <row r="1425" spans="1:43" x14ac:dyDescent="0.2">
      <c r="A1425">
        <f>front!A1425</f>
        <v>840.21</v>
      </c>
      <c r="B1425" s="1">
        <f t="shared" si="339"/>
        <v>0.44000000000005457</v>
      </c>
      <c r="C1425">
        <f>front!D1425-front!B1425</f>
        <v>47099.86</v>
      </c>
      <c r="D1425" s="2">
        <f>front!E1425-front!C1425</f>
        <v>51382.400000000001</v>
      </c>
      <c r="E1425" s="2">
        <f>IF(front!F1425-front!C1425&gt;0,front!F1425-front!C1425,0)</f>
        <v>51382.400000000001</v>
      </c>
      <c r="F1425" s="2">
        <f>front!I1425-front!H1425</f>
        <v>3807.4000000000015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49283.037935511282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54012.329411744395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54012.329411744395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3798.8796333398914</v>
      </c>
      <c r="M1425" s="4"/>
      <c r="N1425" s="4"/>
      <c r="O1425" s="4">
        <f t="shared" si="334"/>
        <v>82138.396559185479</v>
      </c>
      <c r="P1425" s="4">
        <f t="shared" si="335"/>
        <v>10802.465882348879</v>
      </c>
      <c r="Q1425" s="4">
        <f t="shared" si="335"/>
        <v>10802.465882348879</v>
      </c>
      <c r="R1425" s="4">
        <f t="shared" si="336"/>
        <v>633.14660555664852</v>
      </c>
      <c r="S1425" s="4"/>
      <c r="T1425" s="4"/>
      <c r="U1425" s="4">
        <f t="shared" si="337"/>
        <v>1</v>
      </c>
      <c r="V1425" s="4"/>
      <c r="W1425" s="4"/>
      <c r="X1425">
        <f>IF(front!E1425&gt;$X$2,O1425,P1425)</f>
        <v>82138.396559185479</v>
      </c>
      <c r="Y1425">
        <f t="shared" si="331"/>
        <v>81870.588125968628</v>
      </c>
      <c r="Z1425">
        <f>SUMPRODUCT($B$7:$B$456,Y$7:Y$456,EXP(constants!$B$32+constants!$A$32*ABS($A$7:$A$456-$A1425)))</f>
        <v>3.9995364701066798E-10</v>
      </c>
      <c r="AA1425">
        <f t="shared" si="332"/>
        <v>81870.588125968236</v>
      </c>
      <c r="AB1425">
        <f t="shared" si="338"/>
        <v>81866.430516948487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2.2206297355741732E-5</v>
      </c>
      <c r="AL1425" s="17">
        <f t="shared" si="333"/>
        <v>2.7125034297353965E-10</v>
      </c>
      <c r="AQ1425">
        <f t="shared" si="340"/>
        <v>2.7125034297353965E-10</v>
      </c>
    </row>
    <row r="1426" spans="1:43" x14ac:dyDescent="0.2">
      <c r="A1426">
        <f>front!A1426</f>
        <v>840.65</v>
      </c>
      <c r="B1426" s="1">
        <f t="shared" si="339"/>
        <v>0.43999999999994088</v>
      </c>
      <c r="C1426">
        <f>front!D1426-front!B1426</f>
        <v>47825.729999999996</v>
      </c>
      <c r="D1426" s="2">
        <f>front!E1426-front!C1426</f>
        <v>52636.1</v>
      </c>
      <c r="E1426" s="2">
        <f>IF(front!F1426-front!C1426&gt;0,front!F1426-front!C1426,0)</f>
        <v>52636.1</v>
      </c>
      <c r="F1426" s="2">
        <f>front!I1426-front!H1426</f>
        <v>2761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50083.488732502643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55399.416904797865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55399.416904797865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2754.7187090405805</v>
      </c>
      <c r="M1426" s="4"/>
      <c r="N1426" s="4"/>
      <c r="O1426" s="4">
        <f t="shared" si="334"/>
        <v>83472.481220837726</v>
      </c>
      <c r="P1426" s="4">
        <f t="shared" si="335"/>
        <v>11079.883380959573</v>
      </c>
      <c r="Q1426" s="4">
        <f t="shared" si="335"/>
        <v>11079.883380959573</v>
      </c>
      <c r="R1426" s="4">
        <f t="shared" si="336"/>
        <v>459.11978484009671</v>
      </c>
      <c r="S1426" s="4"/>
      <c r="T1426" s="4"/>
      <c r="U1426" s="4">
        <f t="shared" si="337"/>
        <v>1</v>
      </c>
      <c r="V1426" s="4"/>
      <c r="W1426" s="4"/>
      <c r="X1426">
        <f>IF(front!E1426&gt;$X$2,O1426,P1426)</f>
        <v>83472.481220837726</v>
      </c>
      <c r="Y1426">
        <f t="shared" si="331"/>
        <v>83204.672787620875</v>
      </c>
      <c r="Z1426">
        <f>SUMPRODUCT($B$7:$B$456,Y$7:Y$456,EXP(constants!$B$32+constants!$A$32*ABS($A$7:$A$456-$A1426)))</f>
        <v>3.9006814628351252E-10</v>
      </c>
      <c r="AA1426">
        <f t="shared" si="332"/>
        <v>83204.672787620482</v>
      </c>
      <c r="AB1426">
        <f t="shared" si="338"/>
        <v>83200.515178600734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2.2210630327735776E-5</v>
      </c>
      <c r="AL1426" s="17">
        <f t="shared" si="333"/>
        <v>2.6695303845243947E-10</v>
      </c>
      <c r="AQ1426">
        <f t="shared" si="340"/>
        <v>2.6695303845243947E-10</v>
      </c>
    </row>
    <row r="1427" spans="1:43" x14ac:dyDescent="0.2">
      <c r="A1427">
        <f>front!A1427</f>
        <v>841.09</v>
      </c>
      <c r="B1427" s="1">
        <f t="shared" si="339"/>
        <v>0.44000000000005457</v>
      </c>
      <c r="C1427">
        <f>front!D1427-front!B1427</f>
        <v>48310.14</v>
      </c>
      <c r="D1427" s="2">
        <f>front!E1427-front!C1427</f>
        <v>51873</v>
      </c>
      <c r="E1427" s="2">
        <f>IF(front!F1427-front!C1427&gt;0,front!F1427-front!C1427,0)</f>
        <v>51873</v>
      </c>
      <c r="F1427" s="2">
        <f>front!I1427-front!H1427</f>
        <v>2958.2999999999993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50617.979201760827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54554.980884253426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54554.980884253426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2951.5807086485538</v>
      </c>
      <c r="M1427" s="4"/>
      <c r="N1427" s="4"/>
      <c r="O1427" s="4">
        <f t="shared" si="334"/>
        <v>84363.298669601383</v>
      </c>
      <c r="P1427" s="4">
        <f t="shared" si="335"/>
        <v>10910.996176850686</v>
      </c>
      <c r="Q1427" s="4">
        <f t="shared" si="335"/>
        <v>10910.996176850686</v>
      </c>
      <c r="R1427" s="4">
        <f t="shared" si="336"/>
        <v>491.93011810809224</v>
      </c>
      <c r="S1427" s="4"/>
      <c r="T1427" s="4"/>
      <c r="U1427" s="4">
        <f t="shared" si="337"/>
        <v>1</v>
      </c>
      <c r="V1427" s="4"/>
      <c r="W1427" s="4"/>
      <c r="X1427">
        <f>IF(front!E1427&gt;$X$2,O1427,P1427)</f>
        <v>84363.298669601383</v>
      </c>
      <c r="Y1427">
        <f t="shared" si="331"/>
        <v>84095.490236384532</v>
      </c>
      <c r="Z1427">
        <f>SUMPRODUCT($B$7:$B$456,Y$7:Y$456,EXP(constants!$B$32+constants!$A$32*ABS($A$7:$A$456-$A1427)))</f>
        <v>3.8042698168219589E-10</v>
      </c>
      <c r="AA1427">
        <f t="shared" si="332"/>
        <v>84095.490236384154</v>
      </c>
      <c r="AB1427">
        <f t="shared" si="338"/>
        <v>84091.332627364405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2.2214917532068689E-5</v>
      </c>
      <c r="AL1427" s="17">
        <f t="shared" si="333"/>
        <v>2.641760671163352E-10</v>
      </c>
      <c r="AQ1427">
        <f t="shared" si="340"/>
        <v>2.641760671163352E-10</v>
      </c>
    </row>
    <row r="1428" spans="1:43" x14ac:dyDescent="0.2">
      <c r="A1428">
        <f>front!A1428</f>
        <v>841.53</v>
      </c>
      <c r="B1428" s="1">
        <f t="shared" si="339"/>
        <v>0.43999999999994088</v>
      </c>
      <c r="C1428">
        <f>front!D1428-front!B1428</f>
        <v>48593.53</v>
      </c>
      <c r="D1428" s="2">
        <f>front!E1428-front!C1428</f>
        <v>53527.5</v>
      </c>
      <c r="E1428" s="2">
        <f>IF(front!F1428-front!C1428&gt;0,front!F1428-front!C1428,0)</f>
        <v>53527.5</v>
      </c>
      <c r="F1428" s="2">
        <f>front!I1428-front!H1428</f>
        <v>2496.1999999999989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50930.771135743315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56386.539804260661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56386.539804260661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2490.5127350732464</v>
      </c>
      <c r="M1428" s="4"/>
      <c r="N1428" s="4"/>
      <c r="O1428" s="4">
        <f t="shared" si="334"/>
        <v>84884.618559572191</v>
      </c>
      <c r="P1428" s="4">
        <f t="shared" si="335"/>
        <v>11277.307960852133</v>
      </c>
      <c r="Q1428" s="4">
        <f t="shared" si="335"/>
        <v>11277.307960852133</v>
      </c>
      <c r="R1428" s="4">
        <f t="shared" si="336"/>
        <v>415.08545584554111</v>
      </c>
      <c r="S1428" s="4"/>
      <c r="T1428" s="4"/>
      <c r="U1428" s="4">
        <f t="shared" si="337"/>
        <v>1</v>
      </c>
      <c r="V1428" s="4"/>
      <c r="W1428" s="4"/>
      <c r="X1428">
        <f>IF(front!E1428&gt;$X$2,O1428,P1428)</f>
        <v>84884.618559572191</v>
      </c>
      <c r="Y1428">
        <f t="shared" si="331"/>
        <v>84616.81012635534</v>
      </c>
      <c r="Z1428">
        <f>SUMPRODUCT($B$7:$B$456,Y$7:Y$456,EXP(constants!$B$32+constants!$A$32*ABS($A$7:$A$456-$A1428)))</f>
        <v>3.7102411404451536E-10</v>
      </c>
      <c r="AA1428">
        <f t="shared" si="332"/>
        <v>84616.810126354976</v>
      </c>
      <c r="AB1428">
        <f t="shared" si="338"/>
        <v>84612.652517335227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2.2219158918564399E-5</v>
      </c>
      <c r="AL1428" s="17">
        <f t="shared" si="333"/>
        <v>2.6259853884160165E-10</v>
      </c>
      <c r="AQ1428">
        <f t="shared" si="340"/>
        <v>2.6259853884160165E-10</v>
      </c>
    </row>
    <row r="1429" spans="1:43" x14ac:dyDescent="0.2">
      <c r="A1429">
        <f>front!A1429</f>
        <v>841.97</v>
      </c>
      <c r="B1429" s="1">
        <f t="shared" si="339"/>
        <v>0.44000000000005457</v>
      </c>
      <c r="C1429">
        <f>front!D1429-front!B1429</f>
        <v>48388.06</v>
      </c>
      <c r="D1429" s="2">
        <f>front!E1429-front!C1429</f>
        <v>53012.4</v>
      </c>
      <c r="E1429" s="2">
        <f>IF(front!F1429-front!C1429&gt;0,front!F1429-front!C1429,0)</f>
        <v>53012.4</v>
      </c>
      <c r="F1429" s="2">
        <f>front!I1429-front!H1429</f>
        <v>2173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50703.97610849062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55816.0195988536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55816.0195988536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2168.0434901816166</v>
      </c>
      <c r="M1429" s="4"/>
      <c r="N1429" s="4"/>
      <c r="O1429" s="4">
        <f t="shared" si="334"/>
        <v>84506.626847484367</v>
      </c>
      <c r="P1429" s="4">
        <f t="shared" si="335"/>
        <v>11163.20391977072</v>
      </c>
      <c r="Q1429" s="4">
        <f t="shared" si="335"/>
        <v>11163.20391977072</v>
      </c>
      <c r="R1429" s="4">
        <f t="shared" si="336"/>
        <v>361.34058169693611</v>
      </c>
      <c r="S1429" s="4"/>
      <c r="T1429" s="4"/>
      <c r="U1429" s="4">
        <f t="shared" si="337"/>
        <v>1</v>
      </c>
      <c r="V1429" s="4"/>
      <c r="W1429" s="4"/>
      <c r="X1429">
        <f>IF(front!E1429&gt;$X$2,O1429,P1429)</f>
        <v>84506.626847484367</v>
      </c>
      <c r="Y1429">
        <f t="shared" si="331"/>
        <v>84238.818414267516</v>
      </c>
      <c r="Z1429">
        <f>SUMPRODUCT($B$7:$B$456,Y$7:Y$456,EXP(constants!$B$32+constants!$A$32*ABS($A$7:$A$456-$A1429)))</f>
        <v>3.6185365347591237E-10</v>
      </c>
      <c r="AA1429">
        <f t="shared" si="332"/>
        <v>84238.818414267153</v>
      </c>
      <c r="AB1429">
        <f t="shared" si="338"/>
        <v>84234.660805247404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2.2223354437396469E-5</v>
      </c>
      <c r="AL1429" s="17">
        <f t="shared" si="333"/>
        <v>2.6382672198060377E-10</v>
      </c>
      <c r="AQ1429">
        <f t="shared" si="340"/>
        <v>2.6382672198060377E-10</v>
      </c>
    </row>
    <row r="1430" spans="1:43" x14ac:dyDescent="0.2">
      <c r="A1430">
        <f>front!A1430</f>
        <v>842.41</v>
      </c>
      <c r="B1430" s="1">
        <f t="shared" si="339"/>
        <v>0.43999999999994088</v>
      </c>
      <c r="C1430">
        <f>front!D1430-front!B1430</f>
        <v>48073.07</v>
      </c>
      <c r="D1430" s="2">
        <f>front!E1430-front!C1430</f>
        <v>53299.8</v>
      </c>
      <c r="E1430" s="2">
        <f>IF(front!F1430-front!C1430&gt;0,front!F1430-front!C1430,0)</f>
        <v>53299.8</v>
      </c>
      <c r="F1430" s="2">
        <f>front!I1430-front!H1430</f>
        <v>2113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50356.370892172541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56134.302336466593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56134.302336466593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2108.1795213406758</v>
      </c>
      <c r="M1430" s="4"/>
      <c r="N1430" s="4"/>
      <c r="O1430" s="4">
        <f t="shared" si="334"/>
        <v>83927.284820287561</v>
      </c>
      <c r="P1430" s="4">
        <f t="shared" si="335"/>
        <v>11226.86046729332</v>
      </c>
      <c r="Q1430" s="4">
        <f t="shared" si="335"/>
        <v>11226.86046729332</v>
      </c>
      <c r="R1430" s="4">
        <f t="shared" si="336"/>
        <v>351.36325355677928</v>
      </c>
      <c r="S1430" s="4"/>
      <c r="T1430" s="4"/>
      <c r="U1430" s="4">
        <f t="shared" si="337"/>
        <v>1</v>
      </c>
      <c r="V1430" s="4"/>
      <c r="W1430" s="4"/>
      <c r="X1430">
        <f>IF(front!E1430&gt;$X$2,O1430,P1430)</f>
        <v>83927.284820287561</v>
      </c>
      <c r="Y1430">
        <f t="shared" si="331"/>
        <v>83659.47638707071</v>
      </c>
      <c r="Z1430">
        <f>SUMPRODUCT($B$7:$B$456,Y$7:Y$456,EXP(constants!$B$32+constants!$A$32*ABS($A$7:$A$456-$A1430)))</f>
        <v>3.5290985566010047E-10</v>
      </c>
      <c r="AA1430">
        <f t="shared" si="332"/>
        <v>83659.476387070361</v>
      </c>
      <c r="AB1430">
        <f t="shared" si="338"/>
        <v>83655.318778050612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2.2227504039065615E-5</v>
      </c>
      <c r="AL1430" s="17">
        <f t="shared" si="333"/>
        <v>2.6570341687464401E-10</v>
      </c>
      <c r="AQ1430">
        <f t="shared" si="340"/>
        <v>2.6570341687464401E-10</v>
      </c>
    </row>
    <row r="1431" spans="1:43" x14ac:dyDescent="0.2">
      <c r="A1431">
        <f>front!A1431</f>
        <v>842.85</v>
      </c>
      <c r="B1431" s="1">
        <f t="shared" si="339"/>
        <v>0.44000000000005457</v>
      </c>
      <c r="C1431">
        <f>front!D1431-front!B1431</f>
        <v>47558.200000000004</v>
      </c>
      <c r="D1431" s="2">
        <f>front!E1431-front!C1431</f>
        <v>52906.9</v>
      </c>
      <c r="E1431" s="2">
        <f>IF(front!F1431-front!C1431&gt;0,front!F1431-front!C1431,0)</f>
        <v>52906.9</v>
      </c>
      <c r="F1431" s="2">
        <f>front!I1431-front!H1431</f>
        <v>2157.2999999999993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49788.403091379318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55699.205810340623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55699.205810340623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2152.3790780634963</v>
      </c>
      <c r="M1431" s="4"/>
      <c r="N1431" s="4"/>
      <c r="O1431" s="4">
        <f t="shared" si="334"/>
        <v>82980.671818965522</v>
      </c>
      <c r="P1431" s="4">
        <f t="shared" si="335"/>
        <v>11139.841162068124</v>
      </c>
      <c r="Q1431" s="4">
        <f t="shared" si="335"/>
        <v>11139.841162068124</v>
      </c>
      <c r="R1431" s="4">
        <f t="shared" si="336"/>
        <v>358.72984634391605</v>
      </c>
      <c r="S1431" s="4"/>
      <c r="T1431" s="4"/>
      <c r="U1431" s="4">
        <f t="shared" si="337"/>
        <v>1</v>
      </c>
      <c r="V1431" s="4"/>
      <c r="W1431" s="4"/>
      <c r="X1431">
        <f>IF(front!E1431&gt;$X$2,O1431,P1431)</f>
        <v>82980.671818965522</v>
      </c>
      <c r="Y1431">
        <f t="shared" si="331"/>
        <v>82712.863385748671</v>
      </c>
      <c r="Z1431">
        <f>SUMPRODUCT($B$7:$B$456,Y$7:Y$456,EXP(constants!$B$32+constants!$A$32*ABS($A$7:$A$456-$A1431)))</f>
        <v>3.4418711826084358E-10</v>
      </c>
      <c r="AA1431">
        <f t="shared" si="332"/>
        <v>82712.863385748322</v>
      </c>
      <c r="AB1431">
        <f t="shared" si="338"/>
        <v>82708.705776728573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2.2231607674445764E-5</v>
      </c>
      <c r="AL1431" s="17">
        <f t="shared" si="333"/>
        <v>2.6879404611238622E-10</v>
      </c>
      <c r="AQ1431">
        <f t="shared" si="340"/>
        <v>2.6879404611238622E-10</v>
      </c>
    </row>
    <row r="1432" spans="1:43" x14ac:dyDescent="0.2">
      <c r="A1432">
        <f>front!A1432</f>
        <v>843.29</v>
      </c>
      <c r="B1432" s="1">
        <f t="shared" si="339"/>
        <v>0.43999999999994088</v>
      </c>
      <c r="C1432">
        <f>front!D1432-front!B1432</f>
        <v>46734</v>
      </c>
      <c r="D1432" s="2">
        <f>front!E1432-front!C1432</f>
        <v>52300.9</v>
      </c>
      <c r="E1432" s="2">
        <f>IF(front!F1432-front!C1432&gt;0,front!F1432-front!C1432,0)</f>
        <v>52300.9</v>
      </c>
      <c r="F1432" s="2">
        <f>front!I1432-front!H1432</f>
        <v>2258.6000000000004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48879.819684762217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55028.428903505555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55028.428903505555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2253.4495646530204</v>
      </c>
      <c r="M1432" s="4"/>
      <c r="N1432" s="4"/>
      <c r="O1432" s="4">
        <f t="shared" si="334"/>
        <v>81466.366141270366</v>
      </c>
      <c r="P1432" s="4">
        <f t="shared" si="335"/>
        <v>11005.685780701111</v>
      </c>
      <c r="Q1432" s="4">
        <f t="shared" si="335"/>
        <v>11005.685780701111</v>
      </c>
      <c r="R1432" s="4">
        <f t="shared" si="336"/>
        <v>375.57492744217006</v>
      </c>
      <c r="S1432" s="4"/>
      <c r="T1432" s="4"/>
      <c r="U1432" s="4">
        <f t="shared" si="337"/>
        <v>1</v>
      </c>
      <c r="V1432" s="4"/>
      <c r="W1432" s="4"/>
      <c r="X1432">
        <f>IF(front!E1432&gt;$X$2,O1432,P1432)</f>
        <v>81466.366141270366</v>
      </c>
      <c r="Y1432">
        <f t="shared" si="331"/>
        <v>81198.557708053515</v>
      </c>
      <c r="Z1432">
        <f>SUMPRODUCT($B$7:$B$456,Y$7:Y$456,EXP(constants!$B$32+constants!$A$32*ABS($A$7:$A$456-$A1432)))</f>
        <v>3.3567997741270843E-10</v>
      </c>
      <c r="AA1432">
        <f t="shared" si="332"/>
        <v>81198.55770805318</v>
      </c>
      <c r="AB1432">
        <f t="shared" si="338"/>
        <v>81194.400099033432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2.2235665294780319E-5</v>
      </c>
      <c r="AL1432" s="17">
        <f t="shared" si="333"/>
        <v>2.7385712891109862E-10</v>
      </c>
      <c r="AQ1432">
        <f t="shared" si="340"/>
        <v>2.7385712891109862E-10</v>
      </c>
    </row>
    <row r="1433" spans="1:43" x14ac:dyDescent="0.2">
      <c r="A1433">
        <f>front!A1433</f>
        <v>843.73</v>
      </c>
      <c r="B1433" s="1">
        <f t="shared" si="339"/>
        <v>0.44000000000005457</v>
      </c>
      <c r="C1433">
        <f>front!D1433-front!B1433</f>
        <v>46065.8</v>
      </c>
      <c r="D1433" s="2">
        <f>front!E1433-front!C1433</f>
        <v>52642.1</v>
      </c>
      <c r="E1433" s="2">
        <f>IF(front!F1433-front!C1433&gt;0,front!F1433-front!C1433,0)</f>
        <v>52642.1</v>
      </c>
      <c r="F1433" s="2">
        <f>front!I1433-front!H1433</f>
        <v>2112.2999999999993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48143.836395902872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55406.058429415767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55406.058429415767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2107.4811087641638</v>
      </c>
      <c r="M1433" s="4"/>
      <c r="N1433" s="4"/>
      <c r="O1433" s="4">
        <f t="shared" si="334"/>
        <v>80239.727326504784</v>
      </c>
      <c r="P1433" s="4">
        <f t="shared" si="335"/>
        <v>11081.211685883154</v>
      </c>
      <c r="Q1433" s="4">
        <f t="shared" si="335"/>
        <v>11081.211685883154</v>
      </c>
      <c r="R1433" s="4">
        <f t="shared" si="336"/>
        <v>351.24685146069396</v>
      </c>
      <c r="S1433" s="4"/>
      <c r="T1433" s="4"/>
      <c r="U1433" s="4">
        <f t="shared" si="337"/>
        <v>1</v>
      </c>
      <c r="V1433" s="4"/>
      <c r="W1433" s="4"/>
      <c r="X1433">
        <f>IF(front!E1433&gt;$X$2,O1433,P1433)</f>
        <v>80239.727326504784</v>
      </c>
      <c r="Y1433">
        <f t="shared" si="331"/>
        <v>79971.918893287933</v>
      </c>
      <c r="Z1433">
        <f>SUMPRODUCT($B$7:$B$456,Y$7:Y$456,EXP(constants!$B$32+constants!$A$32*ABS($A$7:$A$456-$A1433)))</f>
        <v>3.2738310429851666E-10</v>
      </c>
      <c r="AA1433">
        <f t="shared" si="332"/>
        <v>79971.918893287613</v>
      </c>
      <c r="AB1433">
        <f t="shared" si="338"/>
        <v>79967.761284267865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2.2239676851680388E-5</v>
      </c>
      <c r="AL1433" s="17">
        <f t="shared" si="333"/>
        <v>2.7810803371902848E-10</v>
      </c>
      <c r="AQ1433">
        <f t="shared" si="340"/>
        <v>2.7810803371902848E-10</v>
      </c>
    </row>
    <row r="1434" spans="1:43" x14ac:dyDescent="0.2">
      <c r="A1434">
        <f>front!A1434</f>
        <v>844.17</v>
      </c>
      <c r="B1434" s="1">
        <f t="shared" si="339"/>
        <v>0.43999999999994088</v>
      </c>
      <c r="C1434">
        <f>front!D1434-front!B1434</f>
        <v>45434.400000000001</v>
      </c>
      <c r="D1434" s="2">
        <f>front!E1434-front!C1434</f>
        <v>52235.5</v>
      </c>
      <c r="E1434" s="2">
        <f>IF(front!F1434-front!C1434&gt;0,front!F1434-front!C1434,0)</f>
        <v>52235.5</v>
      </c>
      <c r="F1434" s="2">
        <f>front!I1434-front!H1434</f>
        <v>2347.7999999999993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47448.967907509956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54956.057784516277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54956.057784516277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2342.4477312056224</v>
      </c>
      <c r="M1434" s="4"/>
      <c r="N1434" s="4"/>
      <c r="O1434" s="4">
        <f t="shared" si="334"/>
        <v>79081.613179183259</v>
      </c>
      <c r="P1434" s="4">
        <f t="shared" si="335"/>
        <v>10991.211556903256</v>
      </c>
      <c r="Q1434" s="4">
        <f t="shared" si="335"/>
        <v>10991.211556903256</v>
      </c>
      <c r="R1434" s="4">
        <f t="shared" si="336"/>
        <v>390.40795520093701</v>
      </c>
      <c r="S1434" s="4"/>
      <c r="T1434" s="4"/>
      <c r="U1434" s="4">
        <f t="shared" si="337"/>
        <v>1</v>
      </c>
      <c r="V1434" s="4"/>
      <c r="W1434" s="4"/>
      <c r="X1434">
        <f>IF(front!E1434&gt;$X$2,O1434,P1434)</f>
        <v>79081.613179183259</v>
      </c>
      <c r="Y1434">
        <f t="shared" si="331"/>
        <v>78813.804745966409</v>
      </c>
      <c r="Z1434">
        <f>SUMPRODUCT($B$7:$B$456,Y$7:Y$456,EXP(constants!$B$32+constants!$A$32*ABS($A$7:$A$456-$A1434)))</f>
        <v>3.1929130181142725E-10</v>
      </c>
      <c r="AA1434">
        <f t="shared" si="332"/>
        <v>78813.804745966088</v>
      </c>
      <c r="AB1434">
        <f t="shared" si="338"/>
        <v>78809.64713694634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2.2243642297142475E-5</v>
      </c>
      <c r="AL1434" s="17">
        <f t="shared" si="333"/>
        <v>2.8224517054986978E-10</v>
      </c>
      <c r="AQ1434">
        <f t="shared" si="340"/>
        <v>2.8224517054986978E-10</v>
      </c>
    </row>
    <row r="1435" spans="1:43" x14ac:dyDescent="0.2">
      <c r="A1435">
        <f>front!A1435</f>
        <v>844.61</v>
      </c>
      <c r="B1435" s="1">
        <f t="shared" si="339"/>
        <v>0.44000000000005457</v>
      </c>
      <c r="C1435">
        <f>front!D1435-front!B1435</f>
        <v>45113.8</v>
      </c>
      <c r="D1435" s="2">
        <f>front!E1435-front!C1435</f>
        <v>52706.400000000001</v>
      </c>
      <c r="E1435" s="2">
        <f>IF(front!F1435-front!C1435&gt;0,front!F1435-front!C1435,0)</f>
        <v>52706.400000000001</v>
      </c>
      <c r="F1435" s="2">
        <f>front!I1435-front!H1435</f>
        <v>2395.8000000000011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47096.375691464993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55477.235575745101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55477.235575745101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2390.3392546375999</v>
      </c>
      <c r="M1435" s="4"/>
      <c r="N1435" s="4"/>
      <c r="O1435" s="4">
        <f t="shared" si="334"/>
        <v>78493.959485774991</v>
      </c>
      <c r="P1435" s="4">
        <f t="shared" si="335"/>
        <v>11095.44711514902</v>
      </c>
      <c r="Q1435" s="4">
        <f t="shared" si="335"/>
        <v>11095.44711514902</v>
      </c>
      <c r="R1435" s="4">
        <f t="shared" si="336"/>
        <v>398.38987577293329</v>
      </c>
      <c r="S1435" s="4"/>
      <c r="T1435" s="4"/>
      <c r="U1435" s="4">
        <f t="shared" si="337"/>
        <v>1</v>
      </c>
      <c r="V1435" s="4"/>
      <c r="W1435" s="4"/>
      <c r="X1435">
        <f>IF(front!E1435&gt;$X$2,O1435,P1435)</f>
        <v>78493.959485774991</v>
      </c>
      <c r="Y1435">
        <f t="shared" si="331"/>
        <v>78226.15105255814</v>
      </c>
      <c r="Z1435">
        <f>SUMPRODUCT($B$7:$B$456,Y$7:Y$456,EXP(constants!$B$32+constants!$A$32*ABS($A$7:$A$456-$A1435)))</f>
        <v>3.1139950129948464E-10</v>
      </c>
      <c r="AA1435">
        <f t="shared" si="332"/>
        <v>78226.151052557834</v>
      </c>
      <c r="AB1435">
        <f t="shared" si="338"/>
        <v>78221.993443538086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2.2247561583586277E-5</v>
      </c>
      <c r="AL1435" s="17">
        <f t="shared" si="333"/>
        <v>2.8441568162852985E-10</v>
      </c>
      <c r="AQ1435">
        <f t="shared" si="340"/>
        <v>2.8441568162852985E-10</v>
      </c>
    </row>
    <row r="1436" spans="1:43" x14ac:dyDescent="0.2">
      <c r="A1436">
        <f>front!A1436</f>
        <v>845.05</v>
      </c>
      <c r="B1436" s="1">
        <f t="shared" si="339"/>
        <v>0.43999999999994088</v>
      </c>
      <c r="C1436">
        <f>front!D1436-front!B1436</f>
        <v>45162.539999999994</v>
      </c>
      <c r="D1436" s="2">
        <f>front!E1436-front!C1436</f>
        <v>53100</v>
      </c>
      <c r="E1436" s="2">
        <f>IF(front!F1436-front!C1436&gt;0,front!F1436-front!C1436,0)</f>
        <v>53100</v>
      </c>
      <c r="F1436" s="2">
        <f>front!I1436-front!H1436</f>
        <v>2312.8999999999996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47149.968769361825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55913.022856695228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55913.022856695228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2307.6266644925208</v>
      </c>
      <c r="M1436" s="4"/>
      <c r="N1436" s="4"/>
      <c r="O1436" s="4">
        <f t="shared" si="334"/>
        <v>78583.281282269701</v>
      </c>
      <c r="P1436" s="4">
        <f t="shared" si="335"/>
        <v>11182.604571339045</v>
      </c>
      <c r="Q1436" s="4">
        <f t="shared" si="335"/>
        <v>11182.604571339045</v>
      </c>
      <c r="R1436" s="4">
        <f t="shared" si="336"/>
        <v>384.60444408208684</v>
      </c>
      <c r="S1436" s="4"/>
      <c r="T1436" s="4"/>
      <c r="U1436" s="4">
        <f t="shared" si="337"/>
        <v>1</v>
      </c>
      <c r="V1436" s="4"/>
      <c r="W1436" s="4"/>
      <c r="X1436">
        <f>IF(front!E1436&gt;$X$2,O1436,P1436)</f>
        <v>78583.281282269701</v>
      </c>
      <c r="Y1436">
        <f t="shared" si="331"/>
        <v>78315.472849052851</v>
      </c>
      <c r="Z1436">
        <f>SUMPRODUCT($B$7:$B$456,Y$7:Y$456,EXP(constants!$B$32+constants!$A$32*ABS($A$7:$A$456-$A1436)))</f>
        <v>3.0370275939066587E-10</v>
      </c>
      <c r="AA1436">
        <f t="shared" si="332"/>
        <v>78315.472849052545</v>
      </c>
      <c r="AB1436">
        <f t="shared" si="338"/>
        <v>78311.315240032796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2.2251434663804848E-5</v>
      </c>
      <c r="AL1436" s="17">
        <f t="shared" si="333"/>
        <v>2.8414073490659366E-10</v>
      </c>
      <c r="AQ1436">
        <f t="shared" si="340"/>
        <v>2.8414073490659366E-10</v>
      </c>
    </row>
    <row r="1437" spans="1:43" x14ac:dyDescent="0.2">
      <c r="A1437">
        <f>front!A1437</f>
        <v>845.49</v>
      </c>
      <c r="B1437" s="1">
        <f t="shared" si="339"/>
        <v>0.44000000000005457</v>
      </c>
      <c r="C1437">
        <f>front!D1437-front!B1437</f>
        <v>45352.87</v>
      </c>
      <c r="D1437" s="2">
        <f>front!E1437-front!C1437</f>
        <v>52294.2</v>
      </c>
      <c r="E1437" s="2">
        <f>IF(front!F1437-front!C1437&gt;0,front!F1437-front!C1437,0)</f>
        <v>52294.2</v>
      </c>
      <c r="F1437" s="2">
        <f>front!I1437-front!H1437</f>
        <v>2055.5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47359.286660437989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55021.014571770684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55021.014571770684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2050.8099411713742</v>
      </c>
      <c r="M1437" s="4"/>
      <c r="N1437" s="4"/>
      <c r="O1437" s="4">
        <f t="shared" si="334"/>
        <v>78932.144434063317</v>
      </c>
      <c r="P1437" s="4">
        <f t="shared" si="335"/>
        <v>11004.202914354137</v>
      </c>
      <c r="Q1437" s="4">
        <f t="shared" si="335"/>
        <v>11004.202914354137</v>
      </c>
      <c r="R1437" s="4">
        <f t="shared" si="336"/>
        <v>341.80165686189571</v>
      </c>
      <c r="S1437" s="4"/>
      <c r="T1437" s="4"/>
      <c r="U1437" s="4">
        <f t="shared" si="337"/>
        <v>1</v>
      </c>
      <c r="V1437" s="4"/>
      <c r="W1437" s="4"/>
      <c r="X1437">
        <f>IF(front!E1437&gt;$X$2,O1437,P1437)</f>
        <v>78932.144434063317</v>
      </c>
      <c r="Y1437">
        <f t="shared" si="331"/>
        <v>78664.336000846466</v>
      </c>
      <c r="Z1437">
        <f>SUMPRODUCT($B$7:$B$456,Y$7:Y$456,EXP(constants!$B$32+constants!$A$32*ABS($A$7:$A$456-$A1437)))</f>
        <v>2.9619625489636821E-10</v>
      </c>
      <c r="AA1437">
        <f t="shared" si="332"/>
        <v>78664.336000846175</v>
      </c>
      <c r="AB1437">
        <f t="shared" si="338"/>
        <v>78660.178391826426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2.2255261491066464E-5</v>
      </c>
      <c r="AL1437" s="17">
        <f t="shared" si="333"/>
        <v>2.8292920186637928E-10</v>
      </c>
      <c r="AQ1437">
        <f t="shared" si="340"/>
        <v>2.8292920186637928E-10</v>
      </c>
    </row>
    <row r="1438" spans="1:43" x14ac:dyDescent="0.2">
      <c r="A1438">
        <f>front!A1438</f>
        <v>845.93</v>
      </c>
      <c r="B1438" s="1">
        <f t="shared" si="339"/>
        <v>0.43999999999994088</v>
      </c>
      <c r="C1438">
        <f>front!D1438-front!B1438</f>
        <v>45856.2</v>
      </c>
      <c r="D1438" s="2">
        <f>front!E1438-front!C1438</f>
        <v>52787</v>
      </c>
      <c r="E1438" s="2">
        <f>IF(front!F1438-front!C1438&gt;0,front!F1438-front!C1438,0)</f>
        <v>52787</v>
      </c>
      <c r="F1438" s="2">
        <f>front!I1438-front!H1438</f>
        <v>2404.3999999999996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47913.101798563875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55566.461700623076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55566.461700623076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2398.9198305883724</v>
      </c>
      <c r="M1438" s="4"/>
      <c r="N1438" s="4"/>
      <c r="O1438" s="4">
        <f t="shared" si="334"/>
        <v>79855.169664273126</v>
      </c>
      <c r="P1438" s="4">
        <f t="shared" si="335"/>
        <v>11113.292340124615</v>
      </c>
      <c r="Q1438" s="4">
        <f t="shared" si="335"/>
        <v>11113.292340124615</v>
      </c>
      <c r="R1438" s="4">
        <f t="shared" si="336"/>
        <v>399.81997176472873</v>
      </c>
      <c r="S1438" s="4"/>
      <c r="T1438" s="4"/>
      <c r="U1438" s="4">
        <f t="shared" si="337"/>
        <v>1</v>
      </c>
      <c r="V1438" s="4"/>
      <c r="W1438" s="4"/>
      <c r="X1438">
        <f>IF(front!E1438&gt;$X$2,O1438,P1438)</f>
        <v>79855.169664273126</v>
      </c>
      <c r="Y1438">
        <f t="shared" si="331"/>
        <v>79587.361231056275</v>
      </c>
      <c r="Z1438">
        <f>SUMPRODUCT($B$7:$B$456,Y$7:Y$456,EXP(constants!$B$32+constants!$A$32*ABS($A$7:$A$456-$A1438)))</f>
        <v>2.8887528579146422E-10</v>
      </c>
      <c r="AA1438">
        <f t="shared" si="332"/>
        <v>79587.361231055984</v>
      </c>
      <c r="AB1438">
        <f t="shared" si="338"/>
        <v>79583.203622036235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2.2259042018989872E-5</v>
      </c>
      <c r="AL1438" s="17">
        <f t="shared" si="333"/>
        <v>2.796952246947048E-10</v>
      </c>
      <c r="AQ1438">
        <f t="shared" si="340"/>
        <v>2.796952246947048E-10</v>
      </c>
    </row>
    <row r="1439" spans="1:43" x14ac:dyDescent="0.2">
      <c r="A1439">
        <f>front!A1439</f>
        <v>846.37</v>
      </c>
      <c r="B1439" s="1">
        <f t="shared" si="339"/>
        <v>0.44000000000005457</v>
      </c>
      <c r="C1439">
        <f>front!D1439-front!B1439</f>
        <v>46431.93</v>
      </c>
      <c r="D1439" s="2">
        <f>front!E1439-front!C1439</f>
        <v>52314.1</v>
      </c>
      <c r="E1439" s="2">
        <f>IF(front!F1439-front!C1439&gt;0,front!F1439-front!C1439,0)</f>
        <v>52314.1</v>
      </c>
      <c r="F1439" s="2">
        <f>front!I1439-front!H1439</f>
        <v>2290.1999999999989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48547.032902084073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55043.036354751675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55043.036354751675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2284.9780301436413</v>
      </c>
      <c r="M1439" s="4"/>
      <c r="N1439" s="4"/>
      <c r="O1439" s="4">
        <f t="shared" si="334"/>
        <v>80911.721503473455</v>
      </c>
      <c r="P1439" s="4">
        <f t="shared" si="335"/>
        <v>11008.607270950335</v>
      </c>
      <c r="Q1439" s="4">
        <f t="shared" si="335"/>
        <v>11008.607270950335</v>
      </c>
      <c r="R1439" s="4">
        <f t="shared" si="336"/>
        <v>380.82967169060692</v>
      </c>
      <c r="S1439" s="4"/>
      <c r="T1439" s="4"/>
      <c r="U1439" s="4">
        <f t="shared" si="337"/>
        <v>1</v>
      </c>
      <c r="V1439" s="4"/>
      <c r="W1439" s="4"/>
      <c r="X1439">
        <f>IF(front!E1439&gt;$X$2,O1439,P1439)</f>
        <v>80911.721503473455</v>
      </c>
      <c r="Y1439">
        <f t="shared" si="331"/>
        <v>80643.913070256604</v>
      </c>
      <c r="Z1439">
        <f>SUMPRODUCT($B$7:$B$456,Y$7:Y$456,EXP(constants!$B$32+constants!$A$32*ABS($A$7:$A$456-$A1439)))</f>
        <v>2.8173526626896852E-10</v>
      </c>
      <c r="AA1439">
        <f t="shared" si="332"/>
        <v>80643.913070256327</v>
      </c>
      <c r="AB1439">
        <f t="shared" si="338"/>
        <v>80639.755461236578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2.2262776201730109E-5</v>
      </c>
      <c r="AL1439" s="17">
        <f t="shared" si="333"/>
        <v>2.7607693096777554E-10</v>
      </c>
      <c r="AQ1439">
        <f t="shared" si="340"/>
        <v>2.7607693096777554E-10</v>
      </c>
    </row>
    <row r="1440" spans="1:43" x14ac:dyDescent="0.2">
      <c r="A1440">
        <f>front!A1440</f>
        <v>846.81</v>
      </c>
      <c r="B1440" s="1">
        <f t="shared" si="339"/>
        <v>0.43999999999994088</v>
      </c>
      <c r="C1440">
        <f>front!D1440-front!B1440</f>
        <v>47026.399999999994</v>
      </c>
      <c r="D1440" s="2">
        <f>front!E1440-front!C1440</f>
        <v>52965.4</v>
      </c>
      <c r="E1440" s="2">
        <f>IF(front!F1440-front!C1440&gt;0,front!F1440-front!C1440,0)</f>
        <v>52965.4</v>
      </c>
      <c r="F1440" s="2">
        <f>front!I1440-front!H1440</f>
        <v>2348.6000000000004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49202.063741243401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55763.977884711763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55763.977884711763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2343.2459224284039</v>
      </c>
      <c r="M1440" s="4"/>
      <c r="N1440" s="4"/>
      <c r="O1440" s="4">
        <f t="shared" si="334"/>
        <v>82003.439568739006</v>
      </c>
      <c r="P1440" s="4">
        <f t="shared" si="335"/>
        <v>11152.795576942353</v>
      </c>
      <c r="Q1440" s="4">
        <f t="shared" si="335"/>
        <v>11152.795576942353</v>
      </c>
      <c r="R1440" s="4">
        <f t="shared" si="336"/>
        <v>390.54098707140065</v>
      </c>
      <c r="S1440" s="4"/>
      <c r="T1440" s="4"/>
      <c r="U1440" s="4">
        <f t="shared" si="337"/>
        <v>1</v>
      </c>
      <c r="V1440" s="4"/>
      <c r="W1440" s="4"/>
      <c r="X1440">
        <f>IF(front!E1440&gt;$X$2,O1440,P1440)</f>
        <v>82003.439568739006</v>
      </c>
      <c r="Y1440">
        <f t="shared" si="331"/>
        <v>81735.631135522155</v>
      </c>
      <c r="Z1440">
        <f>SUMPRODUCT($B$7:$B$456,Y$7:Y$456,EXP(constants!$B$32+constants!$A$32*ABS($A$7:$A$456-$A1440)))</f>
        <v>2.7477172386753386E-10</v>
      </c>
      <c r="AA1440">
        <f t="shared" si="332"/>
        <v>81735.631135521879</v>
      </c>
      <c r="AB1440">
        <f t="shared" si="338"/>
        <v>81731.47352650213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2.2266463993803821E-5</v>
      </c>
      <c r="AL1440" s="17">
        <f t="shared" si="333"/>
        <v>2.7243438828474967E-10</v>
      </c>
      <c r="AQ1440">
        <f t="shared" si="340"/>
        <v>2.7243438828474967E-10</v>
      </c>
    </row>
    <row r="1441" spans="1:43" x14ac:dyDescent="0.2">
      <c r="A1441">
        <f>front!A1441</f>
        <v>847.25</v>
      </c>
      <c r="B1441" s="1">
        <f t="shared" si="339"/>
        <v>0.44000000000005457</v>
      </c>
      <c r="C1441">
        <f>front!D1441-front!B1441</f>
        <v>47787.07</v>
      </c>
      <c r="D1441" s="2">
        <f>front!E1441-front!C1441</f>
        <v>53095.4</v>
      </c>
      <c r="E1441" s="2">
        <f>IF(front!F1441-front!C1441&gt;0,front!F1441-front!C1441,0)</f>
        <v>53095.4</v>
      </c>
      <c r="F1441" s="2">
        <f>front!I1441-front!H1441</f>
        <v>2428.3999999999996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50040.842066571829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55907.928868971911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55907.928868971911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2422.8656435330281</v>
      </c>
      <c r="M1441" s="4"/>
      <c r="N1441" s="4"/>
      <c r="O1441" s="4">
        <f t="shared" si="334"/>
        <v>83401.403444286392</v>
      </c>
      <c r="P1441" s="4">
        <f t="shared" si="335"/>
        <v>11181.585773794382</v>
      </c>
      <c r="Q1441" s="4">
        <f t="shared" si="335"/>
        <v>11181.585773794382</v>
      </c>
      <c r="R1441" s="4">
        <f t="shared" si="336"/>
        <v>403.81094058883804</v>
      </c>
      <c r="S1441" s="4"/>
      <c r="T1441" s="4"/>
      <c r="U1441" s="4">
        <f t="shared" si="337"/>
        <v>1</v>
      </c>
      <c r="V1441" s="4"/>
      <c r="W1441" s="4"/>
      <c r="X1441">
        <f>IF(front!E1441&gt;$X$2,O1441,P1441)</f>
        <v>83401.403444286392</v>
      </c>
      <c r="Y1441">
        <f t="shared" si="331"/>
        <v>83133.595011069541</v>
      </c>
      <c r="Z1441">
        <f>SUMPRODUCT($B$7:$B$456,Y$7:Y$456,EXP(constants!$B$32+constants!$A$32*ABS($A$7:$A$456-$A1441)))</f>
        <v>2.6798029666991538E-10</v>
      </c>
      <c r="AA1441">
        <f t="shared" si="332"/>
        <v>83133.595011069279</v>
      </c>
      <c r="AB1441">
        <f t="shared" si="338"/>
        <v>83129.437402049531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2.2270105350253625E-5</v>
      </c>
      <c r="AL1441" s="17">
        <f t="shared" si="333"/>
        <v>2.6789674086865119E-10</v>
      </c>
      <c r="AQ1441">
        <f t="shared" si="340"/>
        <v>2.6789674086865119E-10</v>
      </c>
    </row>
    <row r="1442" spans="1:43" x14ac:dyDescent="0.2">
      <c r="A1442">
        <f>front!A1442</f>
        <v>847.69</v>
      </c>
      <c r="B1442" s="1">
        <f t="shared" si="339"/>
        <v>0.44000000000005457</v>
      </c>
      <c r="C1442">
        <f>front!D1442-front!B1442</f>
        <v>48272.07</v>
      </c>
      <c r="D1442" s="2">
        <f>front!E1442-front!C1442</f>
        <v>52622.8</v>
      </c>
      <c r="E1442" s="2">
        <f>IF(front!F1442-front!C1442&gt;0,front!F1442-front!C1442,0)</f>
        <v>52622.8</v>
      </c>
      <c r="F1442" s="2">
        <f>front!I1442-front!H1442</f>
        <v>2527.7999999999993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50575.965074725864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55384.69497899383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55384.69497899383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2522.0415628014857</v>
      </c>
      <c r="M1442" s="4"/>
      <c r="N1442" s="4"/>
      <c r="O1442" s="4">
        <f t="shared" si="334"/>
        <v>84293.275124543114</v>
      </c>
      <c r="P1442" s="4">
        <f t="shared" si="335"/>
        <v>11076.938995798766</v>
      </c>
      <c r="Q1442" s="4">
        <f t="shared" si="335"/>
        <v>11076.938995798766</v>
      </c>
      <c r="R1442" s="4">
        <f t="shared" si="336"/>
        <v>420.34026046691429</v>
      </c>
      <c r="S1442" s="4"/>
      <c r="T1442" s="4"/>
      <c r="U1442" s="4">
        <f t="shared" si="337"/>
        <v>1</v>
      </c>
      <c r="V1442" s="4"/>
      <c r="W1442" s="4"/>
      <c r="X1442">
        <f>IF(front!E1442&gt;$X$2,O1442,P1442)</f>
        <v>84293.275124543114</v>
      </c>
      <c r="Y1442">
        <f t="shared" si="331"/>
        <v>84025.466691326263</v>
      </c>
      <c r="Z1442">
        <f>SUMPRODUCT($B$7:$B$456,Y$7:Y$456,EXP(constants!$B$32+constants!$A$32*ABS($A$7:$A$456-$A1442)))</f>
        <v>2.613567305707074E-10</v>
      </c>
      <c r="AA1442">
        <f t="shared" si="332"/>
        <v>84025.466691326001</v>
      </c>
      <c r="AB1442">
        <f t="shared" si="338"/>
        <v>84021.309082306252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2.2273700226568469E-5</v>
      </c>
      <c r="AL1442" s="17">
        <f t="shared" si="333"/>
        <v>2.6509584853943925E-10</v>
      </c>
      <c r="AQ1442">
        <f t="shared" si="340"/>
        <v>2.6509584853943925E-10</v>
      </c>
    </row>
    <row r="1443" spans="1:43" x14ac:dyDescent="0.2">
      <c r="A1443">
        <f>front!A1443</f>
        <v>848.13</v>
      </c>
      <c r="B1443" s="1">
        <f t="shared" si="339"/>
        <v>0.43999999999994088</v>
      </c>
      <c r="C1443">
        <f>front!D1443-front!B1443</f>
        <v>48655.4</v>
      </c>
      <c r="D1443" s="2">
        <f>front!E1443-front!C1443</f>
        <v>53028.2</v>
      </c>
      <c r="E1443" s="2">
        <f>IF(front!F1443-front!C1443&gt;0,front!F1443-front!C1443,0)</f>
        <v>53028.2</v>
      </c>
      <c r="F1443" s="2">
        <f>front!I1443-front!H1443</f>
        <v>2977.3000000000011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50999.069836425719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55833.515003455454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55833.515003455454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2970.5387958037277</v>
      </c>
      <c r="M1443" s="4"/>
      <c r="N1443" s="4"/>
      <c r="O1443" s="4">
        <f t="shared" si="334"/>
        <v>84998.44972737621</v>
      </c>
      <c r="P1443" s="4">
        <f t="shared" si="335"/>
        <v>11166.70300069109</v>
      </c>
      <c r="Q1443" s="4">
        <f t="shared" si="335"/>
        <v>11166.70300069109</v>
      </c>
      <c r="R1443" s="4">
        <f t="shared" si="336"/>
        <v>495.08979930062128</v>
      </c>
      <c r="S1443" s="4"/>
      <c r="T1443" s="4"/>
      <c r="U1443" s="4">
        <f t="shared" si="337"/>
        <v>1</v>
      </c>
      <c r="V1443" s="4"/>
      <c r="W1443" s="4"/>
      <c r="X1443">
        <f>IF(front!E1443&gt;$X$2,O1443,P1443)</f>
        <v>84998.44972737621</v>
      </c>
      <c r="Y1443">
        <f t="shared" si="331"/>
        <v>84730.641294159359</v>
      </c>
      <c r="Z1443">
        <f>SUMPRODUCT($B$7:$B$456,Y$7:Y$456,EXP(constants!$B$32+constants!$A$32*ABS($A$7:$A$456-$A1443)))</f>
        <v>2.5489687661159387E-10</v>
      </c>
      <c r="AA1443">
        <f t="shared" si="332"/>
        <v>84730.641294159097</v>
      </c>
      <c r="AB1443">
        <f t="shared" si="338"/>
        <v>84726.483685139348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2.2277248578715504E-5</v>
      </c>
      <c r="AL1443" s="17">
        <f t="shared" si="333"/>
        <v>2.6293134814259779E-10</v>
      </c>
      <c r="AQ1443">
        <f t="shared" si="340"/>
        <v>2.6293134814259779E-10</v>
      </c>
    </row>
    <row r="1444" spans="1:43" x14ac:dyDescent="0.2">
      <c r="A1444">
        <f>front!A1444</f>
        <v>848.57</v>
      </c>
      <c r="B1444" s="1">
        <f t="shared" si="339"/>
        <v>0.44000000000005457</v>
      </c>
      <c r="C1444">
        <f>front!D1444-front!B1444</f>
        <v>48765.53</v>
      </c>
      <c r="D1444" s="2">
        <f>front!E1444-front!C1444</f>
        <v>52863.7</v>
      </c>
      <c r="E1444" s="2">
        <f>IF(front!F1444-front!C1444&gt;0,front!F1444-front!C1444,0)</f>
        <v>52863.7</v>
      </c>
      <c r="F1444" s="2">
        <f>front!I1444-front!H1444</f>
        <v>2365.7999999999993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51120.651363304831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55651.376397024091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55651.376397024091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2360.4070403635214</v>
      </c>
      <c r="M1444" s="4"/>
      <c r="N1444" s="4"/>
      <c r="O1444" s="4">
        <f t="shared" si="334"/>
        <v>85201.085605508051</v>
      </c>
      <c r="P1444" s="4">
        <f t="shared" si="335"/>
        <v>11130.275279404817</v>
      </c>
      <c r="Q1444" s="4">
        <f t="shared" si="335"/>
        <v>11130.275279404817</v>
      </c>
      <c r="R1444" s="4">
        <f t="shared" si="336"/>
        <v>393.4011733939202</v>
      </c>
      <c r="S1444" s="4"/>
      <c r="T1444" s="4"/>
      <c r="U1444" s="4">
        <f t="shared" si="337"/>
        <v>1</v>
      </c>
      <c r="V1444" s="4"/>
      <c r="W1444" s="4"/>
      <c r="X1444">
        <f>IF(front!E1444&gt;$X$2,O1444,P1444)</f>
        <v>85201.085605508051</v>
      </c>
      <c r="Y1444">
        <f t="shared" si="331"/>
        <v>84933.2771722912</v>
      </c>
      <c r="Z1444">
        <f>SUMPRODUCT($B$7:$B$456,Y$7:Y$456,EXP(constants!$B$32+constants!$A$32*ABS($A$7:$A$456-$A1444)))</f>
        <v>2.4859668838246397E-10</v>
      </c>
      <c r="AA1444">
        <f t="shared" si="332"/>
        <v>84933.277172290953</v>
      </c>
      <c r="AB1444">
        <f t="shared" si="338"/>
        <v>84929.119563271204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2.228075036317625E-5</v>
      </c>
      <c r="AL1444" s="17">
        <f t="shared" si="333"/>
        <v>2.6234524127590125E-10</v>
      </c>
      <c r="AQ1444">
        <f t="shared" si="340"/>
        <v>2.6234524127590125E-10</v>
      </c>
    </row>
    <row r="1445" spans="1:43" x14ac:dyDescent="0.2">
      <c r="A1445">
        <f>front!A1445</f>
        <v>849.01</v>
      </c>
      <c r="B1445" s="1">
        <f t="shared" si="339"/>
        <v>0.43999999999994088</v>
      </c>
      <c r="C1445">
        <f>front!D1445-front!B1445</f>
        <v>48629.46</v>
      </c>
      <c r="D1445" s="2">
        <f>front!E1445-front!C1445</f>
        <v>52908.5</v>
      </c>
      <c r="E1445" s="2">
        <f>IF(front!F1445-front!C1445&gt;0,front!F1445-front!C1445,0)</f>
        <v>52908.5</v>
      </c>
      <c r="F1445" s="2">
        <f>front!I1445-front!H1445</f>
        <v>2002.1000000000004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50970.434087741771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55700.977306911438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55700.977306911438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1997.5310962519047</v>
      </c>
      <c r="M1445" s="4"/>
      <c r="N1445" s="4"/>
      <c r="O1445" s="4">
        <f t="shared" si="334"/>
        <v>84950.723479569613</v>
      </c>
      <c r="P1445" s="4">
        <f t="shared" si="335"/>
        <v>11140.195461382287</v>
      </c>
      <c r="Q1445" s="4">
        <f t="shared" si="335"/>
        <v>11140.195461382287</v>
      </c>
      <c r="R1445" s="4">
        <f t="shared" si="336"/>
        <v>332.92184937531744</v>
      </c>
      <c r="S1445" s="4"/>
      <c r="T1445" s="4"/>
      <c r="U1445" s="4">
        <f t="shared" si="337"/>
        <v>1</v>
      </c>
      <c r="V1445" s="4"/>
      <c r="W1445" s="4"/>
      <c r="X1445">
        <f>IF(front!E1445&gt;$X$2,O1445,P1445)</f>
        <v>84950.723479569613</v>
      </c>
      <c r="Y1445">
        <f t="shared" si="331"/>
        <v>84682.915046352762</v>
      </c>
      <c r="Z1445">
        <f>SUMPRODUCT($B$7:$B$456,Y$7:Y$456,EXP(constants!$B$32+constants!$A$32*ABS($A$7:$A$456-$A1445)))</f>
        <v>2.4245221948677779E-10</v>
      </c>
      <c r="AA1445">
        <f t="shared" si="332"/>
        <v>84682.915046352515</v>
      </c>
      <c r="AB1445">
        <f t="shared" si="338"/>
        <v>84678.757437332766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2.2284205536923366E-5</v>
      </c>
      <c r="AL1445" s="17">
        <f t="shared" si="333"/>
        <v>2.6316169735266819E-10</v>
      </c>
      <c r="AQ1445">
        <f t="shared" si="340"/>
        <v>2.6316169735266819E-10</v>
      </c>
    </row>
    <row r="1446" spans="1:43" x14ac:dyDescent="0.2">
      <c r="A1446">
        <f>front!A1446</f>
        <v>849.45</v>
      </c>
      <c r="B1446" s="1">
        <f t="shared" si="339"/>
        <v>0.44000000000005457</v>
      </c>
      <c r="C1446">
        <f>front!D1446-front!B1446</f>
        <v>48456.800000000003</v>
      </c>
      <c r="D1446" s="2">
        <f>front!E1446-front!C1446</f>
        <v>52361.599999999999</v>
      </c>
      <c r="E1446" s="2">
        <f>IF(front!F1446-front!C1446&gt;0,front!F1446-front!C1446,0)</f>
        <v>52361.599999999999</v>
      </c>
      <c r="F1446" s="2">
        <f>front!I1446-front!H1446</f>
        <v>2027.7999999999993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50779.846122365459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55095.60227438248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55095.60227438248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2023.1727841952766</v>
      </c>
      <c r="M1446" s="4"/>
      <c r="N1446" s="4"/>
      <c r="O1446" s="4">
        <f t="shared" si="334"/>
        <v>84633.076870609104</v>
      </c>
      <c r="P1446" s="4">
        <f t="shared" si="335"/>
        <v>11019.120454876496</v>
      </c>
      <c r="Q1446" s="4">
        <f t="shared" si="335"/>
        <v>11019.120454876496</v>
      </c>
      <c r="R1446" s="4">
        <f t="shared" si="336"/>
        <v>337.19546403254611</v>
      </c>
      <c r="S1446" s="4"/>
      <c r="T1446" s="4"/>
      <c r="U1446" s="4">
        <f t="shared" si="337"/>
        <v>1</v>
      </c>
      <c r="V1446" s="4"/>
      <c r="W1446" s="4"/>
      <c r="X1446">
        <f>IF(front!E1446&gt;$X$2,O1446,P1446)</f>
        <v>84633.076870609104</v>
      </c>
      <c r="Y1446">
        <f t="shared" si="331"/>
        <v>84365.268437392253</v>
      </c>
      <c r="Z1446">
        <f>SUMPRODUCT($B$7:$B$456,Y$7:Y$456,EXP(constants!$B$32+constants!$A$32*ABS($A$7:$A$456-$A1446)))</f>
        <v>2.364596210695576E-10</v>
      </c>
      <c r="AA1446">
        <f t="shared" si="332"/>
        <v>84365.26843739202</v>
      </c>
      <c r="AB1446">
        <f t="shared" si="338"/>
        <v>84361.110828372271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2.2287614057440457E-5</v>
      </c>
      <c r="AL1446" s="17">
        <f t="shared" si="333"/>
        <v>2.6419298938326331E-10</v>
      </c>
      <c r="AQ1446">
        <f t="shared" si="340"/>
        <v>2.6419298938326331E-10</v>
      </c>
    </row>
    <row r="1447" spans="1:43" x14ac:dyDescent="0.2">
      <c r="A1447">
        <f>front!A1447</f>
        <v>849.89</v>
      </c>
      <c r="B1447" s="1">
        <f t="shared" si="339"/>
        <v>0.43999999999994088</v>
      </c>
      <c r="C1447">
        <f>front!D1447-front!B1447</f>
        <v>48019.87</v>
      </c>
      <c r="D1447" s="2">
        <f>front!E1447-front!C1447</f>
        <v>51958.7</v>
      </c>
      <c r="E1447" s="2">
        <f>IF(front!F1447-front!C1447&gt;0,front!F1447-front!C1447,0)</f>
        <v>51958.7</v>
      </c>
      <c r="F1447" s="2">
        <f>front!I1447-front!H1447</f>
        <v>2232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50297.671867614365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54649.791682736781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54649.791682736781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2226.9098049983372</v>
      </c>
      <c r="M1447" s="4"/>
      <c r="N1447" s="4"/>
      <c r="O1447" s="4">
        <f t="shared" si="334"/>
        <v>83829.453112690608</v>
      </c>
      <c r="P1447" s="4">
        <f t="shared" si="335"/>
        <v>10929.958336547357</v>
      </c>
      <c r="Q1447" s="4">
        <f t="shared" si="335"/>
        <v>10929.958336547357</v>
      </c>
      <c r="R1447" s="4">
        <f t="shared" si="336"/>
        <v>371.15163416638956</v>
      </c>
      <c r="S1447" s="4"/>
      <c r="T1447" s="4"/>
      <c r="U1447" s="4">
        <f t="shared" si="337"/>
        <v>1</v>
      </c>
      <c r="V1447" s="4"/>
      <c r="W1447" s="4"/>
      <c r="X1447">
        <f>IF(front!E1447&gt;$X$2,O1447,P1447)</f>
        <v>83829.453112690608</v>
      </c>
      <c r="Y1447">
        <f t="shared" si="331"/>
        <v>83561.644679473757</v>
      </c>
      <c r="Z1447">
        <f>SUMPRODUCT($B$7:$B$456,Y$7:Y$456,EXP(constants!$B$32+constants!$A$32*ABS($A$7:$A$456-$A1447)))</f>
        <v>2.3061513940650206E-10</v>
      </c>
      <c r="AA1447">
        <f t="shared" si="332"/>
        <v>83561.644679473524</v>
      </c>
      <c r="AB1447">
        <f t="shared" si="338"/>
        <v>83557.487070453775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2.2290975882780406E-5</v>
      </c>
      <c r="AL1447" s="17">
        <f t="shared" si="333"/>
        <v>2.6677412957602666E-10</v>
      </c>
      <c r="AQ1447">
        <f t="shared" si="340"/>
        <v>2.6677412957602666E-10</v>
      </c>
    </row>
    <row r="1448" spans="1:43" x14ac:dyDescent="0.2">
      <c r="A1448">
        <f>front!A1448</f>
        <v>850.32</v>
      </c>
      <c r="B1448" s="1">
        <f t="shared" si="339"/>
        <v>0.43000000000006366</v>
      </c>
      <c r="C1448">
        <f>front!D1448-front!B1448</f>
        <v>47550.200000000004</v>
      </c>
      <c r="D1448" s="2">
        <f>front!E1448-front!C1448</f>
        <v>52284.800000000003</v>
      </c>
      <c r="E1448" s="2">
        <f>IF(front!F1448-front!C1448&gt;0,front!F1448-front!C1448,0)</f>
        <v>52284.800000000003</v>
      </c>
      <c r="F1448" s="2">
        <f>front!I1448-front!H1448</f>
        <v>2059.1999999999989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49779.580273503401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55010.612438843302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55010.612438843302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2054.5015476112435</v>
      </c>
      <c r="M1448" s="4"/>
      <c r="N1448" s="4"/>
      <c r="O1448" s="4">
        <f t="shared" si="334"/>
        <v>82965.967122505666</v>
      </c>
      <c r="P1448" s="4">
        <f t="shared" si="335"/>
        <v>11002.12248776866</v>
      </c>
      <c r="Q1448" s="4">
        <f t="shared" si="335"/>
        <v>11002.12248776866</v>
      </c>
      <c r="R1448" s="4">
        <f t="shared" si="336"/>
        <v>342.41692460187392</v>
      </c>
      <c r="S1448" s="4"/>
      <c r="T1448" s="4"/>
      <c r="U1448" s="4">
        <f t="shared" si="337"/>
        <v>1</v>
      </c>
      <c r="V1448" s="4"/>
      <c r="W1448" s="4"/>
      <c r="X1448">
        <f>IF(front!E1448&gt;$X$2,O1448,P1448)</f>
        <v>82965.967122505666</v>
      </c>
      <c r="Y1448">
        <f t="shared" si="331"/>
        <v>82698.158689288815</v>
      </c>
      <c r="Z1448">
        <f>SUMPRODUCT($B$7:$B$456,Y$7:Y$456,EXP(constants!$B$32+constants!$A$32*ABS($A$7:$A$456-$A1448)))</f>
        <v>2.2504308165993456E-10</v>
      </c>
      <c r="AA1448">
        <f t="shared" si="332"/>
        <v>82698.158689288597</v>
      </c>
      <c r="AB1448">
        <f t="shared" si="338"/>
        <v>82694.001080268848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2.2294216147871696E-5</v>
      </c>
      <c r="AL1448" s="17">
        <f t="shared" si="333"/>
        <v>2.6959895345046006E-10</v>
      </c>
      <c r="AQ1448">
        <f t="shared" si="340"/>
        <v>2.6959895345046006E-10</v>
      </c>
    </row>
    <row r="1449" spans="1:43" x14ac:dyDescent="0.2">
      <c r="A1449">
        <f>front!A1449</f>
        <v>850.76</v>
      </c>
      <c r="B1449" s="1">
        <f t="shared" si="339"/>
        <v>0.43999999999994088</v>
      </c>
      <c r="C1449">
        <f>front!D1449-front!B1449</f>
        <v>46823.600000000006</v>
      </c>
      <c r="D1449" s="2">
        <f>front!E1449-front!C1449</f>
        <v>52855.7</v>
      </c>
      <c r="E1449" s="2">
        <f>IF(front!F1449-front!C1449&gt;0,front!F1449-front!C1449,0)</f>
        <v>52855.7</v>
      </c>
      <c r="F1449" s="2">
        <f>front!I1449-front!H1449</f>
        <v>2108.1000000000004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48978.553488012818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55642.519307317882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55642.519307317882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2103.2906334746326</v>
      </c>
      <c r="M1449" s="4"/>
      <c r="N1449" s="4"/>
      <c r="O1449" s="4">
        <f t="shared" si="334"/>
        <v>81630.922480021371</v>
      </c>
      <c r="P1449" s="4">
        <f t="shared" si="335"/>
        <v>11128.503861463576</v>
      </c>
      <c r="Q1449" s="4">
        <f t="shared" si="335"/>
        <v>11128.503861463576</v>
      </c>
      <c r="R1449" s="4">
        <f t="shared" si="336"/>
        <v>350.54843891243877</v>
      </c>
      <c r="S1449" s="4"/>
      <c r="T1449" s="4"/>
      <c r="U1449" s="4">
        <f t="shared" si="337"/>
        <v>1</v>
      </c>
      <c r="V1449" s="4"/>
      <c r="W1449" s="4"/>
      <c r="X1449">
        <f>IF(front!E1449&gt;$X$2,O1449,P1449)</f>
        <v>81630.922480021371</v>
      </c>
      <c r="Y1449">
        <f t="shared" si="331"/>
        <v>81363.11404680452</v>
      </c>
      <c r="Z1449">
        <f>SUMPRODUCT($B$7:$B$456,Y$7:Y$456,EXP(constants!$B$32+constants!$A$32*ABS($A$7:$A$456-$A1449)))</f>
        <v>2.1948077821797781E-10</v>
      </c>
      <c r="AA1449">
        <f t="shared" si="332"/>
        <v>81363.114046804301</v>
      </c>
      <c r="AB1449">
        <f t="shared" si="338"/>
        <v>81358.956437784553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2.2297485522623028E-5</v>
      </c>
      <c r="AL1449" s="17">
        <f t="shared" si="333"/>
        <v>2.7406307183492437E-10</v>
      </c>
      <c r="AQ1449">
        <f t="shared" si="340"/>
        <v>2.7406307183492437E-10</v>
      </c>
    </row>
    <row r="1450" spans="1:43" x14ac:dyDescent="0.2">
      <c r="A1450">
        <f>front!A1450</f>
        <v>851.2</v>
      </c>
      <c r="B1450" s="1">
        <f t="shared" si="339"/>
        <v>0.44000000000005457</v>
      </c>
      <c r="C1450">
        <f>front!D1450-front!B1450</f>
        <v>46380</v>
      </c>
      <c r="D1450" s="2">
        <f>front!E1450-front!C1450</f>
        <v>52178.2</v>
      </c>
      <c r="E1450" s="2">
        <f>IF(front!F1450-front!C1450&gt;0,front!F1450-front!C1450,0)</f>
        <v>52178.2</v>
      </c>
      <c r="F1450" s="2">
        <f>front!I1450-front!H1450</f>
        <v>2583.2999999999993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48489.834400654945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54892.652980587081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54892.652980587081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2577.4167248901426</v>
      </c>
      <c r="M1450" s="4"/>
      <c r="N1450" s="4"/>
      <c r="O1450" s="4">
        <f t="shared" si="334"/>
        <v>80816.390667758242</v>
      </c>
      <c r="P1450" s="4">
        <f t="shared" si="335"/>
        <v>10978.530596117416</v>
      </c>
      <c r="Q1450" s="4">
        <f t="shared" si="335"/>
        <v>10978.530596117416</v>
      </c>
      <c r="R1450" s="4">
        <f t="shared" si="336"/>
        <v>429.56945414835712</v>
      </c>
      <c r="S1450" s="4"/>
      <c r="T1450" s="4"/>
      <c r="U1450" s="4">
        <f t="shared" si="337"/>
        <v>1</v>
      </c>
      <c r="V1450" s="4"/>
      <c r="W1450" s="4"/>
      <c r="X1450">
        <f>IF(front!E1450&gt;$X$2,O1450,P1450)</f>
        <v>80816.390667758242</v>
      </c>
      <c r="Y1450">
        <f t="shared" si="331"/>
        <v>80548.582234541391</v>
      </c>
      <c r="Z1450">
        <f>SUMPRODUCT($B$7:$B$456,Y$7:Y$456,EXP(constants!$B$32+constants!$A$32*ABS($A$7:$A$456-$A1450)))</f>
        <v>2.140559560944953E-10</v>
      </c>
      <c r="AA1450">
        <f t="shared" si="332"/>
        <v>80548.582234541173</v>
      </c>
      <c r="AB1450">
        <f t="shared" si="338"/>
        <v>80544.424625521424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2.2300708080430471E-5</v>
      </c>
      <c r="AL1450" s="17">
        <f t="shared" si="333"/>
        <v>2.7687463389445131E-10</v>
      </c>
      <c r="AQ1450">
        <f t="shared" si="340"/>
        <v>2.7687463389445131E-10</v>
      </c>
    </row>
    <row r="1451" spans="1:43" x14ac:dyDescent="0.2">
      <c r="A1451">
        <f>front!A1451</f>
        <v>851.64</v>
      </c>
      <c r="B1451" s="1">
        <f t="shared" si="339"/>
        <v>0.43999999999994088</v>
      </c>
      <c r="C1451">
        <f>front!D1451-front!B1451</f>
        <v>45985.8</v>
      </c>
      <c r="D1451" s="2">
        <f>front!E1451-front!C1451</f>
        <v>53073</v>
      </c>
      <c r="E1451" s="2">
        <f>IF(front!F1451-front!C1451&gt;0,front!F1451-front!C1451,0)</f>
        <v>53073</v>
      </c>
      <c r="F1451" s="2">
        <f>front!I1451-front!H1451</f>
        <v>2882.1000000000004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48055.762278972972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55883.123697684197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55883.123697684197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2875.5492996866474</v>
      </c>
      <c r="M1451" s="4"/>
      <c r="N1451" s="4"/>
      <c r="O1451" s="4">
        <f t="shared" si="334"/>
        <v>80092.937131621613</v>
      </c>
      <c r="P1451" s="4">
        <f t="shared" si="335"/>
        <v>11176.624739536839</v>
      </c>
      <c r="Q1451" s="4">
        <f t="shared" si="335"/>
        <v>11176.624739536839</v>
      </c>
      <c r="R1451" s="4">
        <f t="shared" si="336"/>
        <v>479.25821661444127</v>
      </c>
      <c r="S1451" s="4"/>
      <c r="T1451" s="4"/>
      <c r="U1451" s="4">
        <f t="shared" si="337"/>
        <v>1</v>
      </c>
      <c r="V1451" s="4"/>
      <c r="W1451" s="4"/>
      <c r="X1451">
        <f>IF(front!E1451&gt;$X$2,O1451,P1451)</f>
        <v>80092.937131621613</v>
      </c>
      <c r="Y1451">
        <f t="shared" si="331"/>
        <v>79825.128698404762</v>
      </c>
      <c r="Z1451">
        <f>SUMPRODUCT($B$7:$B$456,Y$7:Y$456,EXP(constants!$B$32+constants!$A$32*ABS($A$7:$A$456-$A1451)))</f>
        <v>2.0876521721652811E-10</v>
      </c>
      <c r="AA1451">
        <f t="shared" si="332"/>
        <v>79825.128698404558</v>
      </c>
      <c r="AB1451">
        <f t="shared" si="338"/>
        <v>79820.97108938481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2.2303883781534385E-5</v>
      </c>
      <c r="AL1451" s="17">
        <f t="shared" si="333"/>
        <v>2.7942385913293556E-10</v>
      </c>
      <c r="AQ1451">
        <f t="shared" si="340"/>
        <v>2.7942385913293556E-10</v>
      </c>
    </row>
    <row r="1452" spans="1:43" x14ac:dyDescent="0.2">
      <c r="A1452">
        <f>front!A1452</f>
        <v>852.08</v>
      </c>
      <c r="B1452" s="1">
        <f t="shared" si="339"/>
        <v>0.44000000000005457</v>
      </c>
      <c r="C1452">
        <f>front!D1452-front!B1452</f>
        <v>45649.14</v>
      </c>
      <c r="D1452" s="2">
        <f>front!E1452-front!C1452</f>
        <v>52513.7</v>
      </c>
      <c r="E1452" s="2">
        <f>IF(front!F1452-front!C1452&gt;0,front!F1452-front!C1452,0)</f>
        <v>52513.7</v>
      </c>
      <c r="F1452" s="2">
        <f>front!I1452-front!H1452</f>
        <v>3979.5000000000018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47685.226604791504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55263.937088288141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55263.937088288141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3970.6396311850217</v>
      </c>
      <c r="M1452" s="4"/>
      <c r="N1452" s="4"/>
      <c r="O1452" s="4">
        <f t="shared" si="334"/>
        <v>79475.377674652511</v>
      </c>
      <c r="P1452" s="4">
        <f t="shared" si="335"/>
        <v>11052.787417657628</v>
      </c>
      <c r="Q1452" s="4">
        <f t="shared" si="335"/>
        <v>11052.787417657628</v>
      </c>
      <c r="R1452" s="4">
        <f t="shared" si="336"/>
        <v>661.77327186417028</v>
      </c>
      <c r="S1452" s="4"/>
      <c r="T1452" s="4"/>
      <c r="U1452" s="4">
        <f t="shared" si="337"/>
        <v>1</v>
      </c>
      <c r="V1452" s="4"/>
      <c r="W1452" s="4"/>
      <c r="X1452">
        <f>IF(front!E1452&gt;$X$2,O1452,P1452)</f>
        <v>79475.377674652511</v>
      </c>
      <c r="Y1452">
        <f t="shared" si="331"/>
        <v>79207.56924143566</v>
      </c>
      <c r="Z1452">
        <f>SUMPRODUCT($B$7:$B$456,Y$7:Y$456,EXP(constants!$B$32+constants!$A$32*ABS($A$7:$A$456-$A1452)))</f>
        <v>2.0360524749997685E-10</v>
      </c>
      <c r="AA1452">
        <f t="shared" si="332"/>
        <v>79207.569241435456</v>
      </c>
      <c r="AB1452">
        <f t="shared" si="338"/>
        <v>79203.411632415708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2.2307012586741614E-5</v>
      </c>
      <c r="AL1452" s="17">
        <f t="shared" si="333"/>
        <v>2.8164206726685985E-10</v>
      </c>
      <c r="AQ1452">
        <f t="shared" si="340"/>
        <v>2.8164206726685985E-10</v>
      </c>
    </row>
    <row r="1453" spans="1:43" x14ac:dyDescent="0.2">
      <c r="A1453">
        <f>front!A1453</f>
        <v>852.52</v>
      </c>
      <c r="B1453" s="1">
        <f t="shared" si="339"/>
        <v>0.43999999999994088</v>
      </c>
      <c r="C1453">
        <f>front!D1453-front!B1453</f>
        <v>45504.86</v>
      </c>
      <c r="D1453" s="2">
        <f>front!E1453-front!C1453</f>
        <v>52087</v>
      </c>
      <c r="E1453" s="2">
        <f>IF(front!F1453-front!C1453&gt;0,front!F1453-front!C1453,0)</f>
        <v>52087</v>
      </c>
      <c r="F1453" s="2">
        <f>front!I1453-front!H1453</f>
        <v>5730.1999999999989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47526.480749662463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54791.741949039053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54791.741949039053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5718.8131261756998</v>
      </c>
      <c r="M1453" s="4"/>
      <c r="N1453" s="4"/>
      <c r="O1453" s="4">
        <f t="shared" si="334"/>
        <v>79210.801249437442</v>
      </c>
      <c r="P1453" s="4">
        <f t="shared" si="335"/>
        <v>10958.34838980781</v>
      </c>
      <c r="Q1453" s="4">
        <f t="shared" si="335"/>
        <v>10958.34838980781</v>
      </c>
      <c r="R1453" s="4">
        <f t="shared" si="336"/>
        <v>953.13552102928327</v>
      </c>
      <c r="S1453" s="4"/>
      <c r="T1453" s="4"/>
      <c r="U1453" s="4">
        <f t="shared" si="337"/>
        <v>1</v>
      </c>
      <c r="V1453" s="4"/>
      <c r="W1453" s="4"/>
      <c r="X1453">
        <f>IF(front!E1453&gt;$X$2,O1453,P1453)</f>
        <v>79210.801249437442</v>
      </c>
      <c r="Y1453">
        <f t="shared" si="331"/>
        <v>78942.992816220591</v>
      </c>
      <c r="Z1453">
        <f>SUMPRODUCT($B$7:$B$456,Y$7:Y$456,EXP(constants!$B$32+constants!$A$32*ABS($A$7:$A$456-$A1453)))</f>
        <v>1.9857281477369139E-10</v>
      </c>
      <c r="AA1453">
        <f t="shared" si="332"/>
        <v>78942.992816220387</v>
      </c>
      <c r="AB1453">
        <f t="shared" si="338"/>
        <v>78938.835207200638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2.2310094457485258E-5</v>
      </c>
      <c r="AL1453" s="17">
        <f t="shared" si="333"/>
        <v>2.826250779977328E-10</v>
      </c>
      <c r="AQ1453">
        <f t="shared" si="340"/>
        <v>2.826250779977328E-10</v>
      </c>
    </row>
    <row r="1454" spans="1:43" x14ac:dyDescent="0.2">
      <c r="A1454">
        <f>front!A1454</f>
        <v>852.96</v>
      </c>
      <c r="B1454" s="1">
        <f t="shared" si="339"/>
        <v>0.44000000000005457</v>
      </c>
      <c r="C1454">
        <f>front!D1454-front!B1454</f>
        <v>45660.4</v>
      </c>
      <c r="D1454" s="2">
        <f>front!E1454-front!C1454</f>
        <v>52927.3</v>
      </c>
      <c r="E1454" s="2">
        <f>IF(front!F1454-front!C1454&gt;0,front!F1454-front!C1454,0)</f>
        <v>52927.3</v>
      </c>
      <c r="F1454" s="2">
        <f>front!I1454-front!H1454</f>
        <v>6090.0999999999985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47697.61689255957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55721.792590134486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55721.792590134486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6078.4997693008681</v>
      </c>
      <c r="M1454" s="4"/>
      <c r="N1454" s="4"/>
      <c r="O1454" s="4">
        <f t="shared" si="334"/>
        <v>79496.02815426595</v>
      </c>
      <c r="P1454" s="4">
        <f t="shared" si="335"/>
        <v>11144.358518026896</v>
      </c>
      <c r="Q1454" s="4">
        <f t="shared" si="335"/>
        <v>11144.358518026896</v>
      </c>
      <c r="R1454" s="4">
        <f t="shared" si="336"/>
        <v>1013.0832948834779</v>
      </c>
      <c r="S1454" s="4"/>
      <c r="T1454" s="4"/>
      <c r="U1454" s="4">
        <f t="shared" si="337"/>
        <v>1</v>
      </c>
      <c r="V1454" s="4"/>
      <c r="W1454" s="4"/>
      <c r="X1454">
        <f>IF(front!E1454&gt;$X$2,O1454,P1454)</f>
        <v>79496.02815426595</v>
      </c>
      <c r="Y1454">
        <f t="shared" si="331"/>
        <v>79228.219721049099</v>
      </c>
      <c r="Z1454">
        <f>SUMPRODUCT($B$7:$B$456,Y$7:Y$456,EXP(constants!$B$32+constants!$A$32*ABS($A$7:$A$456-$A1454)))</f>
        <v>1.9366476675484988E-10</v>
      </c>
      <c r="AA1454">
        <f t="shared" si="332"/>
        <v>79228.21972104891</v>
      </c>
      <c r="AB1454">
        <f t="shared" si="338"/>
        <v>79224.062112029162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2.2313129355752931E-5</v>
      </c>
      <c r="AL1454" s="17">
        <f t="shared" si="333"/>
        <v>2.8164586314951109E-10</v>
      </c>
      <c r="AQ1454">
        <f t="shared" si="340"/>
        <v>2.8164586314951109E-10</v>
      </c>
    </row>
    <row r="1455" spans="1:43" x14ac:dyDescent="0.2">
      <c r="A1455">
        <f>front!A1455</f>
        <v>853.4</v>
      </c>
      <c r="B1455" s="1">
        <f t="shared" si="339"/>
        <v>0.43999999999994088</v>
      </c>
      <c r="C1455">
        <f>front!D1455-front!B1455</f>
        <v>46016.399999999994</v>
      </c>
      <c r="D1455" s="2">
        <f>front!E1455-front!C1455</f>
        <v>52912.6</v>
      </c>
      <c r="E1455" s="2">
        <f>IF(front!F1455-front!C1455&gt;0,front!F1455-front!C1455,0)</f>
        <v>52912.6</v>
      </c>
      <c r="F1455" s="2">
        <f>front!I1455-front!H1455</f>
        <v>7248.4000000000015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48089.449547572178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55705.516778949175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55705.516778949175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7237.1614117343361</v>
      </c>
      <c r="M1455" s="4"/>
      <c r="N1455" s="4"/>
      <c r="O1455" s="4">
        <f t="shared" si="334"/>
        <v>80149.082579286973</v>
      </c>
      <c r="P1455" s="4">
        <f t="shared" si="335"/>
        <v>11141.103355789835</v>
      </c>
      <c r="Q1455" s="4">
        <f t="shared" si="335"/>
        <v>11141.103355789835</v>
      </c>
      <c r="R1455" s="4">
        <f t="shared" si="336"/>
        <v>1206.1935686223894</v>
      </c>
      <c r="S1455" s="4"/>
      <c r="T1455" s="4"/>
      <c r="U1455" s="4">
        <f t="shared" si="337"/>
        <v>1</v>
      </c>
      <c r="V1455" s="4"/>
      <c r="W1455" s="4"/>
      <c r="X1455">
        <f>IF(front!E1455&gt;$X$2,O1455,P1455)</f>
        <v>80149.082579286973</v>
      </c>
      <c r="Y1455">
        <f t="shared" si="331"/>
        <v>79881.274146070122</v>
      </c>
      <c r="Z1455">
        <f>SUMPRODUCT($B$7:$B$456,Y$7:Y$456,EXP(constants!$B$32+constants!$A$32*ABS($A$7:$A$456-$A1455)))</f>
        <v>1.8887802907439961E-10</v>
      </c>
      <c r="AA1455">
        <f t="shared" si="332"/>
        <v>79881.274146069933</v>
      </c>
      <c r="AB1455">
        <f t="shared" si="338"/>
        <v>79877.116537050184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2.231611724421546E-5</v>
      </c>
      <c r="AL1455" s="17">
        <f t="shared" si="333"/>
        <v>2.7938060625741739E-10</v>
      </c>
      <c r="AQ1455">
        <f t="shared" si="340"/>
        <v>2.7938060625741739E-10</v>
      </c>
    </row>
    <row r="1456" spans="1:43" x14ac:dyDescent="0.2">
      <c r="A1456">
        <f>front!A1456</f>
        <v>853.84</v>
      </c>
      <c r="B1456" s="1">
        <f t="shared" si="339"/>
        <v>0.44000000000005457</v>
      </c>
      <c r="C1456">
        <f>front!D1456-front!B1456</f>
        <v>46535.200000000004</v>
      </c>
      <c r="D1456" s="2">
        <f>front!E1456-front!C1456</f>
        <v>52275.3</v>
      </c>
      <c r="E1456" s="2">
        <f>IF(front!F1456-front!C1456&gt;0,front!F1456-front!C1456,0)</f>
        <v>52275.3</v>
      </c>
      <c r="F1456" s="2">
        <f>front!I1456-front!H1456</f>
        <v>8282.5999999999985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48660.790747590843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55000.099720475147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55000.099720475147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8273.3855029981842</v>
      </c>
      <c r="M1456" s="4"/>
      <c r="N1456" s="4"/>
      <c r="O1456" s="4">
        <f t="shared" si="334"/>
        <v>81101.317912651401</v>
      </c>
      <c r="P1456" s="4">
        <f t="shared" si="335"/>
        <v>11000.019944095029</v>
      </c>
      <c r="Q1456" s="4">
        <f t="shared" si="335"/>
        <v>11000.019944095029</v>
      </c>
      <c r="R1456" s="4">
        <f t="shared" si="336"/>
        <v>1378.8975838330307</v>
      </c>
      <c r="S1456" s="4"/>
      <c r="T1456" s="4"/>
      <c r="U1456" s="4">
        <f t="shared" si="337"/>
        <v>1</v>
      </c>
      <c r="V1456" s="4"/>
      <c r="W1456" s="4"/>
      <c r="X1456">
        <f>IF(front!E1456&gt;$X$2,O1456,P1456)</f>
        <v>81101.317912651401</v>
      </c>
      <c r="Y1456">
        <f t="shared" si="331"/>
        <v>80833.50947943455</v>
      </c>
      <c r="Z1456">
        <f>SUMPRODUCT($B$7:$B$456,Y$7:Y$456,EXP(constants!$B$32+constants!$A$32*ABS($A$7:$A$456-$A1456)))</f>
        <v>1.8420960335128247E-10</v>
      </c>
      <c r="AA1456">
        <f t="shared" si="332"/>
        <v>80833.50947943436</v>
      </c>
      <c r="AB1456">
        <f t="shared" si="338"/>
        <v>80829.351870414612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2.2319058086120377E-5</v>
      </c>
      <c r="AL1456" s="17">
        <f t="shared" si="333"/>
        <v>2.7612565942508394E-10</v>
      </c>
      <c r="AQ1456">
        <f t="shared" si="340"/>
        <v>2.7612565942508394E-10</v>
      </c>
    </row>
    <row r="1457" spans="1:43" x14ac:dyDescent="0.2">
      <c r="A1457">
        <f>front!A1457</f>
        <v>854.28</v>
      </c>
      <c r="B1457" s="1">
        <f t="shared" si="339"/>
        <v>0.43999999999994088</v>
      </c>
      <c r="C1457">
        <f>front!D1457-front!B1457</f>
        <v>47406.729999999996</v>
      </c>
      <c r="D1457" s="2">
        <f>front!E1457-front!C1457</f>
        <v>53295.8</v>
      </c>
      <c r="E1457" s="2">
        <f>IF(front!F1457-front!C1457&gt;0,front!F1457-front!C1457,0)</f>
        <v>53295.8</v>
      </c>
      <c r="F1457" s="2">
        <f>front!I1457-front!H1457</f>
        <v>6161.7000000000007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49621.366052563608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56129.871859678373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56129.871859678373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6150.0737075816342</v>
      </c>
      <c r="M1457" s="4"/>
      <c r="N1457" s="4"/>
      <c r="O1457" s="4">
        <f t="shared" si="334"/>
        <v>82702.27675427268</v>
      </c>
      <c r="P1457" s="4">
        <f t="shared" si="335"/>
        <v>11225.974371935674</v>
      </c>
      <c r="Q1457" s="4">
        <f t="shared" si="335"/>
        <v>11225.974371935674</v>
      </c>
      <c r="R1457" s="4">
        <f t="shared" si="336"/>
        <v>1025.012284596939</v>
      </c>
      <c r="S1457" s="4"/>
      <c r="T1457" s="4"/>
      <c r="U1457" s="4">
        <f t="shared" si="337"/>
        <v>1</v>
      </c>
      <c r="V1457" s="4"/>
      <c r="W1457" s="4"/>
      <c r="X1457">
        <f>IF(front!E1457&gt;$X$2,O1457,P1457)</f>
        <v>82702.27675427268</v>
      </c>
      <c r="Y1457">
        <f t="shared" si="331"/>
        <v>82434.468321055829</v>
      </c>
      <c r="Z1457">
        <f>SUMPRODUCT($B$7:$B$456,Y$7:Y$456,EXP(constants!$B$32+constants!$A$32*ABS($A$7:$A$456-$A1457)))</f>
        <v>1.796565653142782E-10</v>
      </c>
      <c r="AA1457">
        <f t="shared" si="332"/>
        <v>82434.468321055654</v>
      </c>
      <c r="AB1457">
        <f t="shared" si="338"/>
        <v>82430.310712035905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2.2321951845391228E-5</v>
      </c>
      <c r="AL1457" s="17">
        <f t="shared" si="333"/>
        <v>2.7079786127910264E-10</v>
      </c>
      <c r="AQ1457">
        <f t="shared" si="340"/>
        <v>2.7079786127910264E-10</v>
      </c>
    </row>
    <row r="1458" spans="1:43" x14ac:dyDescent="0.2">
      <c r="A1458">
        <f>front!A1458</f>
        <v>854.72</v>
      </c>
      <c r="B1458" s="1">
        <f t="shared" si="339"/>
        <v>0.44000000000005457</v>
      </c>
      <c r="C1458">
        <f>front!D1458-front!B1458</f>
        <v>48282.93</v>
      </c>
      <c r="D1458" s="2">
        <f>front!E1458-front!C1458</f>
        <v>52146.3</v>
      </c>
      <c r="E1458" s="2">
        <f>IF(front!F1458-front!C1458&gt;0,front!F1458-front!C1458,0)</f>
        <v>52146.3</v>
      </c>
      <c r="F1458" s="2">
        <f>front!I1458-front!H1458</f>
        <v>5178.0000000000018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50587.950052488741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54857.35548497596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54857.35548497596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5167.1780177403498</v>
      </c>
      <c r="M1458" s="4"/>
      <c r="N1458" s="4"/>
      <c r="O1458" s="4">
        <f t="shared" si="334"/>
        <v>84313.250087481239</v>
      </c>
      <c r="P1458" s="4">
        <f t="shared" si="335"/>
        <v>10971.471096995192</v>
      </c>
      <c r="Q1458" s="4">
        <f t="shared" si="335"/>
        <v>10971.471096995192</v>
      </c>
      <c r="R1458" s="4">
        <f t="shared" si="336"/>
        <v>861.19633629005841</v>
      </c>
      <c r="S1458" s="4"/>
      <c r="T1458" s="4"/>
      <c r="U1458" s="4">
        <f t="shared" si="337"/>
        <v>1</v>
      </c>
      <c r="V1458" s="4"/>
      <c r="W1458" s="4"/>
      <c r="X1458">
        <f>IF(front!E1458&gt;$X$2,O1458,P1458)</f>
        <v>84313.250087481239</v>
      </c>
      <c r="Y1458">
        <f t="shared" si="331"/>
        <v>84045.441654264388</v>
      </c>
      <c r="Z1458">
        <f>SUMPRODUCT($B$7:$B$456,Y$7:Y$456,EXP(constants!$B$32+constants!$A$32*ABS($A$7:$A$456-$A1458)))</f>
        <v>1.7521606297025122E-10</v>
      </c>
      <c r="AA1458">
        <f t="shared" si="332"/>
        <v>84045.441654264214</v>
      </c>
      <c r="AB1458">
        <f t="shared" si="338"/>
        <v>84041.284045244465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2.2324798486573816E-5</v>
      </c>
      <c r="AL1458" s="17">
        <f t="shared" si="333"/>
        <v>2.6564085425628476E-10</v>
      </c>
      <c r="AQ1458">
        <f t="shared" si="340"/>
        <v>2.6564085425628476E-10</v>
      </c>
    </row>
    <row r="1459" spans="1:43" x14ac:dyDescent="0.2">
      <c r="A1459">
        <f>front!A1459</f>
        <v>855.16</v>
      </c>
      <c r="B1459" s="1">
        <f t="shared" si="339"/>
        <v>0.43999999999994088</v>
      </c>
      <c r="C1459">
        <f>front!D1459-front!B1459</f>
        <v>48822.799999999996</v>
      </c>
      <c r="D1459" s="2">
        <f>front!E1459-front!C1459</f>
        <v>53322.1</v>
      </c>
      <c r="E1459" s="2">
        <f>IF(front!F1459-front!C1459&gt;0,front!F1459-front!C1459,0)</f>
        <v>53322.1</v>
      </c>
      <c r="F1459" s="2">
        <f>front!I1459-front!H1459</f>
        <v>5591.1999999999989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51183.880542169652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56159.002596904269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56159.002596904269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5579.9299317223686</v>
      </c>
      <c r="M1459" s="4"/>
      <c r="N1459" s="4"/>
      <c r="O1459" s="4">
        <f t="shared" si="334"/>
        <v>85306.467570282752</v>
      </c>
      <c r="P1459" s="4">
        <f t="shared" si="335"/>
        <v>11231.800519380855</v>
      </c>
      <c r="Q1459" s="4">
        <f t="shared" si="335"/>
        <v>11231.800519380855</v>
      </c>
      <c r="R1459" s="4">
        <f t="shared" si="336"/>
        <v>929.98832195372802</v>
      </c>
      <c r="S1459" s="4"/>
      <c r="T1459" s="4"/>
      <c r="U1459" s="4">
        <f t="shared" si="337"/>
        <v>1</v>
      </c>
      <c r="V1459" s="4"/>
      <c r="W1459" s="4"/>
      <c r="X1459">
        <f>IF(front!E1459&gt;$X$2,O1459,P1459)</f>
        <v>85306.467570282752</v>
      </c>
      <c r="Y1459">
        <f t="shared" si="331"/>
        <v>85038.659137065901</v>
      </c>
      <c r="Z1459">
        <f>SUMPRODUCT($B$7:$B$456,Y$7:Y$456,EXP(constants!$B$32+constants!$A$32*ABS($A$7:$A$456-$A1459)))</f>
        <v>1.7088531481768963E-10</v>
      </c>
      <c r="AA1459">
        <f t="shared" si="332"/>
        <v>85038.659137065726</v>
      </c>
      <c r="AB1459">
        <f t="shared" si="338"/>
        <v>85034.501528045977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2.2327597974910661E-5</v>
      </c>
      <c r="AL1459" s="17">
        <f t="shared" si="333"/>
        <v>2.6257104556021418E-10</v>
      </c>
      <c r="AQ1459">
        <f t="shared" si="340"/>
        <v>2.6257104556021418E-10</v>
      </c>
    </row>
    <row r="1460" spans="1:43" x14ac:dyDescent="0.2">
      <c r="A1460">
        <f>front!A1460</f>
        <v>855.59</v>
      </c>
      <c r="B1460" s="1">
        <f t="shared" si="339"/>
        <v>0.43000000000006366</v>
      </c>
      <c r="C1460">
        <f>front!D1460-front!B1460</f>
        <v>49058.67</v>
      </c>
      <c r="D1460" s="2">
        <f>front!E1460-front!C1460</f>
        <v>52986.3</v>
      </c>
      <c r="E1460" s="2">
        <f>IF(front!F1460-front!C1460&gt;0,front!F1460-front!C1460,0)</f>
        <v>52986.3</v>
      </c>
      <c r="F1460" s="2">
        <f>front!I1460-front!H1460</f>
        <v>4609.6000000000004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51444.322845327857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55787.11954832184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55787.11954832184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4599.6049630010575</v>
      </c>
      <c r="M1460" s="4"/>
      <c r="N1460" s="4"/>
      <c r="O1460" s="4">
        <f t="shared" si="334"/>
        <v>85740.538075546428</v>
      </c>
      <c r="P1460" s="4">
        <f t="shared" si="335"/>
        <v>11157.423909664369</v>
      </c>
      <c r="Q1460" s="4">
        <f t="shared" si="335"/>
        <v>11157.423909664369</v>
      </c>
      <c r="R1460" s="4">
        <f t="shared" si="336"/>
        <v>766.60082716684292</v>
      </c>
      <c r="S1460" s="4"/>
      <c r="T1460" s="4"/>
      <c r="U1460" s="4">
        <f t="shared" si="337"/>
        <v>1</v>
      </c>
      <c r="V1460" s="4"/>
      <c r="W1460" s="4"/>
      <c r="X1460">
        <f>IF(front!E1460&gt;$X$2,O1460,P1460)</f>
        <v>85740.538075546428</v>
      </c>
      <c r="Y1460">
        <f t="shared" si="331"/>
        <v>85472.729642329577</v>
      </c>
      <c r="Z1460">
        <f>SUMPRODUCT($B$7:$B$456,Y$7:Y$456,EXP(constants!$B$32+constants!$A$32*ABS($A$7:$A$456-$A1460)))</f>
        <v>1.6675643219248561E-10</v>
      </c>
      <c r="AA1460">
        <f t="shared" si="332"/>
        <v>85472.729642329417</v>
      </c>
      <c r="AB1460">
        <f t="shared" si="338"/>
        <v>85468.572033309669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2.2330288248279447E-5</v>
      </c>
      <c r="AL1460" s="17">
        <f t="shared" si="333"/>
        <v>2.6126899884997101E-10</v>
      </c>
      <c r="AQ1460">
        <f t="shared" si="340"/>
        <v>2.6126899884997101E-10</v>
      </c>
    </row>
    <row r="1461" spans="1:43" x14ac:dyDescent="0.2">
      <c r="A1461">
        <f>front!A1461</f>
        <v>856.03</v>
      </c>
      <c r="B1461" s="1">
        <f t="shared" si="339"/>
        <v>0.43999999999994088</v>
      </c>
      <c r="C1461">
        <f>front!D1461-front!B1461</f>
        <v>48820.800000000003</v>
      </c>
      <c r="D1461" s="2">
        <f>front!E1461-front!C1461</f>
        <v>52083.9</v>
      </c>
      <c r="E1461" s="2">
        <f>IF(front!F1461-front!C1461&gt;0,front!F1461-front!C1461,0)</f>
        <v>52083.9</v>
      </c>
      <c r="F1461" s="2">
        <f>front!I1461-front!H1461</f>
        <v>4266.9999999999982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51181.672386779894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54788.311976602177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54788.311976602177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4257.5982020573756</v>
      </c>
      <c r="M1461" s="4"/>
      <c r="N1461" s="4"/>
      <c r="O1461" s="4">
        <f t="shared" si="334"/>
        <v>85302.787311299835</v>
      </c>
      <c r="P1461" s="4">
        <f t="shared" si="335"/>
        <v>10957.662395320434</v>
      </c>
      <c r="Q1461" s="4">
        <f t="shared" si="335"/>
        <v>10957.662395320434</v>
      </c>
      <c r="R1461" s="4">
        <f t="shared" si="336"/>
        <v>709.59970034289597</v>
      </c>
      <c r="S1461" s="4"/>
      <c r="T1461" s="4"/>
      <c r="U1461" s="4">
        <f t="shared" si="337"/>
        <v>1</v>
      </c>
      <c r="V1461" s="4"/>
      <c r="W1461" s="4"/>
      <c r="X1461">
        <f>IF(front!E1461&gt;$X$2,O1461,P1461)</f>
        <v>85302.787311299835</v>
      </c>
      <c r="Y1461">
        <f t="shared" ref="Y1461:Y1524" si="341">X1461-$U$4</f>
        <v>85034.978878082984</v>
      </c>
      <c r="Z1461">
        <f>SUMPRODUCT($B$7:$B$456,Y$7:Y$456,EXP(constants!$B$32+constants!$A$32*ABS($A$7:$A$456-$A1461)))</f>
        <v>1.6263477748570228E-10</v>
      </c>
      <c r="AA1461">
        <f t="shared" si="332"/>
        <v>85034.978878082824</v>
      </c>
      <c r="AB1461">
        <f t="shared" si="338"/>
        <v>85030.821269063075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2.2332994402884463E-5</v>
      </c>
      <c r="AL1461" s="17">
        <f t="shared" si="333"/>
        <v>2.6264587439672208E-10</v>
      </c>
      <c r="AQ1461">
        <f t="shared" si="340"/>
        <v>2.6264587439672208E-10</v>
      </c>
    </row>
    <row r="1462" spans="1:43" x14ac:dyDescent="0.2">
      <c r="A1462">
        <f>front!A1462</f>
        <v>856.47</v>
      </c>
      <c r="B1462" s="1">
        <f t="shared" si="339"/>
        <v>0.44000000000005457</v>
      </c>
      <c r="C1462">
        <f>front!D1462-front!B1462</f>
        <v>48460.86</v>
      </c>
      <c r="D1462" s="2">
        <f>front!E1462-front!C1462</f>
        <v>51742.6</v>
      </c>
      <c r="E1462" s="2">
        <f>IF(front!F1462-front!C1462&gt;0,front!F1462-front!C1462,0)</f>
        <v>51742.6</v>
      </c>
      <c r="F1462" s="2">
        <f>front!I1462-front!H1462</f>
        <v>4564.0999999999985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50784.327378977876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54410.728658894688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54410.728658894688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4554.1800906724675</v>
      </c>
      <c r="M1462" s="4"/>
      <c r="N1462" s="4"/>
      <c r="O1462" s="4">
        <f t="shared" si="334"/>
        <v>84640.545631629793</v>
      </c>
      <c r="P1462" s="4">
        <f t="shared" si="335"/>
        <v>10882.145731778937</v>
      </c>
      <c r="Q1462" s="4">
        <f t="shared" si="335"/>
        <v>10882.145731778937</v>
      </c>
      <c r="R1462" s="4">
        <f t="shared" si="336"/>
        <v>759.03001511207799</v>
      </c>
      <c r="S1462" s="4"/>
      <c r="T1462" s="4"/>
      <c r="U1462" s="4">
        <f t="shared" si="337"/>
        <v>1</v>
      </c>
      <c r="V1462" s="4"/>
      <c r="W1462" s="4"/>
      <c r="X1462">
        <f>IF(front!E1462&gt;$X$2,O1462,P1462)</f>
        <v>84640.545631629793</v>
      </c>
      <c r="Y1462">
        <f t="shared" si="341"/>
        <v>84372.737198412942</v>
      </c>
      <c r="Z1462">
        <f>SUMPRODUCT($B$7:$B$456,Y$7:Y$456,EXP(constants!$B$32+constants!$A$32*ABS($A$7:$A$456-$A1462)))</f>
        <v>1.5861499613575693E-10</v>
      </c>
      <c r="AA1462">
        <f t="shared" si="332"/>
        <v>84372.737198412782</v>
      </c>
      <c r="AB1462">
        <f t="shared" si="338"/>
        <v>84368.579589393034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2.2335653305174924E-5</v>
      </c>
      <c r="AL1462" s="17">
        <f t="shared" si="333"/>
        <v>2.6473899897187555E-10</v>
      </c>
      <c r="AQ1462">
        <f t="shared" si="340"/>
        <v>2.6473899897187555E-10</v>
      </c>
    </row>
    <row r="1463" spans="1:43" x14ac:dyDescent="0.2">
      <c r="A1463">
        <f>front!A1463</f>
        <v>856.91</v>
      </c>
      <c r="B1463" s="1">
        <f t="shared" si="339"/>
        <v>0.43999999999994088</v>
      </c>
      <c r="C1463">
        <f>front!D1463-front!B1463</f>
        <v>47856.27</v>
      </c>
      <c r="D1463" s="2">
        <f>front!E1463-front!C1463</f>
        <v>52631.9</v>
      </c>
      <c r="E1463" s="2">
        <f>IF(front!F1463-front!C1463&gt;0,front!F1463-front!C1463,0)</f>
        <v>52631.9</v>
      </c>
      <c r="F1463" s="2">
        <f>front!I1463-front!H1463</f>
        <v>4679.2000000000007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50117.179150008473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55394.767857685169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55394.767857685169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4669.0923855593173</v>
      </c>
      <c r="M1463" s="4"/>
      <c r="N1463" s="4"/>
      <c r="O1463" s="4">
        <f t="shared" si="334"/>
        <v>83528.631916680781</v>
      </c>
      <c r="P1463" s="4">
        <f t="shared" si="335"/>
        <v>11078.953571537035</v>
      </c>
      <c r="Q1463" s="4">
        <f t="shared" si="335"/>
        <v>11078.953571537035</v>
      </c>
      <c r="R1463" s="4">
        <f t="shared" si="336"/>
        <v>778.18206425988626</v>
      </c>
      <c r="S1463" s="4"/>
      <c r="T1463" s="4"/>
      <c r="U1463" s="4">
        <f t="shared" si="337"/>
        <v>1</v>
      </c>
      <c r="V1463" s="4"/>
      <c r="W1463" s="4"/>
      <c r="X1463">
        <f>IF(front!E1463&gt;$X$2,O1463,P1463)</f>
        <v>83528.631916680781</v>
      </c>
      <c r="Y1463">
        <f t="shared" si="341"/>
        <v>83260.82348346393</v>
      </c>
      <c r="Z1463">
        <f>SUMPRODUCT($B$7:$B$456,Y$7:Y$456,EXP(constants!$B$32+constants!$A$32*ABS($A$7:$A$456-$A1463)))</f>
        <v>1.5469457017800596E-10</v>
      </c>
      <c r="AA1463">
        <f t="shared" si="332"/>
        <v>83260.82348346377</v>
      </c>
      <c r="AB1463">
        <f t="shared" si="338"/>
        <v>83256.665874444021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2.2338264923141545E-5</v>
      </c>
      <c r="AL1463" s="17">
        <f t="shared" si="333"/>
        <v>2.6830602316971199E-10</v>
      </c>
      <c r="AQ1463">
        <f t="shared" si="340"/>
        <v>2.6830602316971199E-10</v>
      </c>
    </row>
    <row r="1464" spans="1:43" x14ac:dyDescent="0.2">
      <c r="A1464">
        <f>front!A1464</f>
        <v>857.35</v>
      </c>
      <c r="B1464" s="1">
        <f t="shared" si="339"/>
        <v>0.44000000000005457</v>
      </c>
      <c r="C1464">
        <f>front!D1464-front!B1464</f>
        <v>46945.54</v>
      </c>
      <c r="D1464" s="2">
        <f>front!E1464-front!C1464</f>
        <v>52446.9</v>
      </c>
      <c r="E1464" s="2">
        <f>IF(front!F1464-front!C1464&gt;0,front!F1464-front!C1464,0)</f>
        <v>52446.9</v>
      </c>
      <c r="F1464" s="2">
        <f>front!I1464-front!H1464</f>
        <v>4297.2999999999993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49112.94013812067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55190.004493380613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55190.004493380613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4287.8433052232131</v>
      </c>
      <c r="M1464" s="4"/>
      <c r="N1464" s="4"/>
      <c r="O1464" s="4">
        <f t="shared" si="334"/>
        <v>81854.900230201107</v>
      </c>
      <c r="P1464" s="4">
        <f t="shared" si="335"/>
        <v>11038.000898676122</v>
      </c>
      <c r="Q1464" s="4">
        <f t="shared" si="335"/>
        <v>11038.000898676122</v>
      </c>
      <c r="R1464" s="4">
        <f t="shared" si="336"/>
        <v>714.64055087053555</v>
      </c>
      <c r="S1464" s="4"/>
      <c r="T1464" s="4"/>
      <c r="U1464" s="4">
        <f t="shared" si="337"/>
        <v>1</v>
      </c>
      <c r="V1464" s="4"/>
      <c r="W1464" s="4"/>
      <c r="X1464">
        <f>IF(front!E1464&gt;$X$2,O1464,P1464)</f>
        <v>81854.900230201107</v>
      </c>
      <c r="Y1464">
        <f t="shared" si="341"/>
        <v>81587.091796984256</v>
      </c>
      <c r="Z1464">
        <f>SUMPRODUCT($B$7:$B$456,Y$7:Y$456,EXP(constants!$B$32+constants!$A$32*ABS($A$7:$A$456-$A1464)))</f>
        <v>1.5087104388336694E-10</v>
      </c>
      <c r="AA1464">
        <f t="shared" si="332"/>
        <v>81587.09179698411</v>
      </c>
      <c r="AB1464">
        <f t="shared" si="338"/>
        <v>81582.934187964362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2.2340829225518806E-5</v>
      </c>
      <c r="AL1464" s="17">
        <f t="shared" si="333"/>
        <v>2.7384194314519605E-10</v>
      </c>
      <c r="AQ1464">
        <f t="shared" si="340"/>
        <v>2.7384194314519605E-10</v>
      </c>
    </row>
    <row r="1465" spans="1:43" x14ac:dyDescent="0.2">
      <c r="A1465">
        <f>front!A1465</f>
        <v>857.79</v>
      </c>
      <c r="B1465" s="1">
        <f t="shared" si="339"/>
        <v>0.43999999999994088</v>
      </c>
      <c r="C1465">
        <f>front!D1465-front!B1465</f>
        <v>46023.200000000004</v>
      </c>
      <c r="D1465" s="2">
        <f>front!E1465-front!C1465</f>
        <v>52661.2</v>
      </c>
      <c r="E1465" s="2">
        <f>IF(front!F1465-front!C1465&gt;0,front!F1465-front!C1465,0)</f>
        <v>52661.2</v>
      </c>
      <c r="F1465" s="2">
        <f>front!I1465-front!H1465</f>
        <v>3298.6000000000004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48096.935789552517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55427.200842011865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55427.200842011865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3291.1390919238102</v>
      </c>
      <c r="M1465" s="4"/>
      <c r="N1465" s="4"/>
      <c r="O1465" s="4">
        <f t="shared" si="334"/>
        <v>80161.559649254195</v>
      </c>
      <c r="P1465" s="4">
        <f t="shared" si="335"/>
        <v>11085.440168402374</v>
      </c>
      <c r="Q1465" s="4">
        <f t="shared" si="335"/>
        <v>11085.440168402374</v>
      </c>
      <c r="R1465" s="4">
        <f t="shared" si="336"/>
        <v>548.52318198730165</v>
      </c>
      <c r="S1465" s="4"/>
      <c r="T1465" s="4"/>
      <c r="U1465" s="4">
        <f t="shared" si="337"/>
        <v>1</v>
      </c>
      <c r="V1465" s="4"/>
      <c r="W1465" s="4"/>
      <c r="X1465">
        <f>IF(front!E1465&gt;$X$2,O1465,P1465)</f>
        <v>80161.559649254195</v>
      </c>
      <c r="Y1465">
        <f t="shared" si="341"/>
        <v>79893.751216037344</v>
      </c>
      <c r="Z1465">
        <f>SUMPRODUCT($B$7:$B$456,Y$7:Y$456,EXP(constants!$B$32+constants!$A$32*ABS($A$7:$A$456-$A1465)))</f>
        <v>1.471420222200741E-10</v>
      </c>
      <c r="AA1465">
        <f t="shared" si="332"/>
        <v>79893.751216037199</v>
      </c>
      <c r="AB1465">
        <f t="shared" si="338"/>
        <v>79889.59360701745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2.2343346181743759E-5</v>
      </c>
      <c r="AL1465" s="17">
        <f t="shared" si="333"/>
        <v>2.7967780499237805E-10</v>
      </c>
      <c r="AQ1465">
        <f t="shared" si="340"/>
        <v>2.7967780499237805E-10</v>
      </c>
    </row>
    <row r="1466" spans="1:43" x14ac:dyDescent="0.2">
      <c r="A1466">
        <f>front!A1466</f>
        <v>858.23</v>
      </c>
      <c r="B1466" s="1">
        <f t="shared" si="339"/>
        <v>0.44000000000005457</v>
      </c>
      <c r="C1466">
        <f>front!D1466-front!B1466</f>
        <v>45483.13</v>
      </c>
      <c r="D1466" s="2">
        <f>front!E1466-front!C1466</f>
        <v>53256.2</v>
      </c>
      <c r="E1466" s="2">
        <f>IF(front!F1466-front!C1466&gt;0,front!F1466-front!C1466,0)</f>
        <v>53256.2</v>
      </c>
      <c r="F1466" s="2">
        <f>front!I1466-front!H1466</f>
        <v>3407.7000000000007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47502.574818196386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56086.011167814628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56086.011167814628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3400.0061596783953</v>
      </c>
      <c r="M1466" s="4"/>
      <c r="N1466" s="4"/>
      <c r="O1466" s="4">
        <f t="shared" si="334"/>
        <v>79170.958030327311</v>
      </c>
      <c r="P1466" s="4">
        <f t="shared" si="335"/>
        <v>11217.202233562926</v>
      </c>
      <c r="Q1466" s="4">
        <f t="shared" si="335"/>
        <v>11217.202233562926</v>
      </c>
      <c r="R1466" s="4">
        <f t="shared" si="336"/>
        <v>566.66769327973259</v>
      </c>
      <c r="S1466" s="4"/>
      <c r="T1466" s="4"/>
      <c r="U1466" s="4">
        <f t="shared" si="337"/>
        <v>1</v>
      </c>
      <c r="V1466" s="4"/>
      <c r="W1466" s="4"/>
      <c r="X1466">
        <f>IF(front!E1466&gt;$X$2,O1466,P1466)</f>
        <v>79170.958030327311</v>
      </c>
      <c r="Y1466">
        <f t="shared" si="341"/>
        <v>78903.14959711046</v>
      </c>
      <c r="Z1466">
        <f>SUMPRODUCT($B$7:$B$456,Y$7:Y$456,EXP(constants!$B$32+constants!$A$32*ABS($A$7:$A$456-$A1466)))</f>
        <v>1.4350516935343879E-10</v>
      </c>
      <c r="AA1466">
        <f t="shared" si="332"/>
        <v>78903.149597110314</v>
      </c>
      <c r="AB1466">
        <f t="shared" si="338"/>
        <v>78898.991988090565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2.2345815762033689E-5</v>
      </c>
      <c r="AL1466" s="17">
        <f t="shared" si="333"/>
        <v>2.8322054818402097E-10</v>
      </c>
      <c r="AQ1466">
        <f t="shared" si="340"/>
        <v>2.8322054818402097E-10</v>
      </c>
    </row>
    <row r="1467" spans="1:43" x14ac:dyDescent="0.2">
      <c r="A1467">
        <f>front!A1467</f>
        <v>858.67</v>
      </c>
      <c r="B1467" s="1">
        <f t="shared" si="339"/>
        <v>0.43999999999994088</v>
      </c>
      <c r="C1467">
        <f>front!D1467-front!B1467</f>
        <v>45100.729999999996</v>
      </c>
      <c r="D1467" s="2">
        <f>front!E1467-front!C1467</f>
        <v>51853.3</v>
      </c>
      <c r="E1467" s="2">
        <f>IF(front!F1467-front!C1467&gt;0,front!F1467-front!C1467,0)</f>
        <v>51853.3</v>
      </c>
      <c r="F1467" s="2">
        <f>front!I1467-front!H1467</f>
        <v>3464.3000000000011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47082.004958801721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54533.187360737189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54533.187360737189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3456.4864218089597</v>
      </c>
      <c r="M1467" s="4"/>
      <c r="N1467" s="4"/>
      <c r="O1467" s="4">
        <f t="shared" si="334"/>
        <v>78470.008264669537</v>
      </c>
      <c r="P1467" s="4">
        <f t="shared" si="335"/>
        <v>10906.637472147439</v>
      </c>
      <c r="Q1467" s="4">
        <f t="shared" si="335"/>
        <v>10906.637472147439</v>
      </c>
      <c r="R1467" s="4">
        <f t="shared" si="336"/>
        <v>576.08107030149324</v>
      </c>
      <c r="S1467" s="4"/>
      <c r="T1467" s="4"/>
      <c r="U1467" s="4">
        <f t="shared" si="337"/>
        <v>1</v>
      </c>
      <c r="V1467" s="4"/>
      <c r="W1467" s="4"/>
      <c r="X1467">
        <f>IF(front!E1467&gt;$X$2,O1467,P1467)</f>
        <v>78470.008264669537</v>
      </c>
      <c r="Y1467">
        <f t="shared" si="341"/>
        <v>78202.199831452686</v>
      </c>
      <c r="Z1467">
        <f>SUMPRODUCT($B$7:$B$456,Y$7:Y$456,EXP(constants!$B$32+constants!$A$32*ABS($A$7:$A$456-$A1467)))</f>
        <v>1.3995820718270469E-10</v>
      </c>
      <c r="AA1467">
        <f t="shared" si="332"/>
        <v>78202.199831452541</v>
      </c>
      <c r="AB1467">
        <f t="shared" si="338"/>
        <v>78198.042222432792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2.2348237937357348E-5</v>
      </c>
      <c r="AL1467" s="17">
        <f t="shared" si="333"/>
        <v>2.8579024873523338E-10</v>
      </c>
      <c r="AQ1467">
        <f t="shared" si="340"/>
        <v>2.8579024873523338E-10</v>
      </c>
    </row>
    <row r="1468" spans="1:43" x14ac:dyDescent="0.2">
      <c r="A1468">
        <f>front!A1468</f>
        <v>859.1</v>
      </c>
      <c r="B1468" s="1">
        <f t="shared" si="339"/>
        <v>0.43000000000006366</v>
      </c>
      <c r="C1468">
        <f>front!D1468-front!B1468</f>
        <v>45072.93</v>
      </c>
      <c r="D1468" s="2">
        <f>front!E1468-front!C1468</f>
        <v>53562.9</v>
      </c>
      <c r="E1468" s="2">
        <f>IF(front!F1468-front!C1468&gt;0,front!F1468-front!C1468,0)</f>
        <v>53562.9</v>
      </c>
      <c r="F1468" s="2">
        <f>front!I1468-front!H1468</f>
        <v>2899.6000000000004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47051.439216987157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56425.760548354236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56425.760548354236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2893.0105132663289</v>
      </c>
      <c r="M1468" s="4"/>
      <c r="N1468" s="4"/>
      <c r="O1468" s="4">
        <f t="shared" si="334"/>
        <v>78419.065361645262</v>
      </c>
      <c r="P1468" s="4">
        <f t="shared" si="335"/>
        <v>11285.152109670847</v>
      </c>
      <c r="Q1468" s="4">
        <f t="shared" si="335"/>
        <v>11285.152109670847</v>
      </c>
      <c r="R1468" s="4">
        <f t="shared" si="336"/>
        <v>482.16841887772148</v>
      </c>
      <c r="S1468" s="4"/>
      <c r="T1468" s="4"/>
      <c r="U1468" s="4">
        <f t="shared" si="337"/>
        <v>1</v>
      </c>
      <c r="V1468" s="4"/>
      <c r="W1468" s="4"/>
      <c r="X1468">
        <f>IF(front!E1468&gt;$X$2,O1468,P1468)</f>
        <v>78419.065361645262</v>
      </c>
      <c r="Y1468">
        <f t="shared" si="341"/>
        <v>78151.256928428411</v>
      </c>
      <c r="Z1468">
        <f>SUMPRODUCT($B$7:$B$456,Y$7:Y$456,EXP(constants!$B$32+constants!$A$32*ABS($A$7:$A$456-$A1468)))</f>
        <v>1.3657657658145671E-10</v>
      </c>
      <c r="AA1468">
        <f t="shared" si="332"/>
        <v>78151.25692842828</v>
      </c>
      <c r="AB1468">
        <f t="shared" si="338"/>
        <v>78147.099319408531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2.2350559235017674E-5</v>
      </c>
      <c r="AL1468" s="17">
        <f t="shared" si="333"/>
        <v>2.8600625525030474E-10</v>
      </c>
      <c r="AQ1468">
        <f t="shared" si="340"/>
        <v>2.8600625525030474E-10</v>
      </c>
    </row>
    <row r="1469" spans="1:43" x14ac:dyDescent="0.2">
      <c r="A1469">
        <f>front!A1469</f>
        <v>859.54</v>
      </c>
      <c r="B1469" s="1">
        <f t="shared" si="339"/>
        <v>0.43999999999994088</v>
      </c>
      <c r="C1469">
        <f>front!D1469-front!B1469</f>
        <v>45452.93</v>
      </c>
      <c r="D1469" s="2">
        <f>front!E1469-front!C1469</f>
        <v>53054.1</v>
      </c>
      <c r="E1469" s="2">
        <f>IF(front!F1469-front!C1469&gt;0,front!F1469-front!C1469,0)</f>
        <v>53054.1</v>
      </c>
      <c r="F1469" s="2">
        <f>front!I1469-front!H1469</f>
        <v>3079.5999999999985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47469.351959472318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55862.194763179366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55862.194763179366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3072.6140620892775</v>
      </c>
      <c r="M1469" s="4"/>
      <c r="N1469" s="4"/>
      <c r="O1469" s="4">
        <f t="shared" si="334"/>
        <v>79115.586599120536</v>
      </c>
      <c r="P1469" s="4">
        <f t="shared" si="335"/>
        <v>11172.438952635874</v>
      </c>
      <c r="Q1469" s="4">
        <f t="shared" si="335"/>
        <v>11172.438952635874</v>
      </c>
      <c r="R1469" s="4">
        <f t="shared" si="336"/>
        <v>512.10234368154624</v>
      </c>
      <c r="S1469" s="4"/>
      <c r="T1469" s="4"/>
      <c r="U1469" s="4">
        <f t="shared" si="337"/>
        <v>1</v>
      </c>
      <c r="V1469" s="4"/>
      <c r="W1469" s="4"/>
      <c r="X1469">
        <f>IF(front!E1469&gt;$X$2,O1469,P1469)</f>
        <v>79115.586599120536</v>
      </c>
      <c r="Y1469">
        <f t="shared" si="341"/>
        <v>78847.778165903685</v>
      </c>
      <c r="Z1469">
        <f>SUMPRODUCT($B$7:$B$456,Y$7:Y$456,EXP(constants!$B$32+constants!$A$32*ABS($A$7:$A$456-$A1469)))</f>
        <v>1.3320086577796855E-10</v>
      </c>
      <c r="AA1469">
        <f t="shared" si="332"/>
        <v>78847.778165903554</v>
      </c>
      <c r="AB1469">
        <f t="shared" si="338"/>
        <v>78843.620556883805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2.2352887595358264E-5</v>
      </c>
      <c r="AL1469" s="17">
        <f t="shared" si="333"/>
        <v>2.835091468082847E-10</v>
      </c>
      <c r="AQ1469">
        <f t="shared" si="340"/>
        <v>2.835091468082847E-10</v>
      </c>
    </row>
    <row r="1470" spans="1:43" x14ac:dyDescent="0.2">
      <c r="A1470">
        <f>front!A1470</f>
        <v>859.98</v>
      </c>
      <c r="B1470" s="1">
        <f t="shared" si="339"/>
        <v>0.44000000000005457</v>
      </c>
      <c r="C1470">
        <f>front!D1470-front!B1470</f>
        <v>46220.200000000004</v>
      </c>
      <c r="D1470" s="2">
        <f>front!E1470-front!C1470</f>
        <v>52936.6</v>
      </c>
      <c r="E1470" s="2">
        <f>IF(front!F1470-front!C1470&gt;0,front!F1470-front!C1470,0)</f>
        <v>52936.6</v>
      </c>
      <c r="F1470" s="2">
        <f>front!I1470-front!H1470</f>
        <v>3103.2000000000007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48313.845051912715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55732.089647912835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55732.089647912835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3096.1624556444513</v>
      </c>
      <c r="M1470" s="4"/>
      <c r="N1470" s="4"/>
      <c r="O1470" s="4">
        <f t="shared" si="334"/>
        <v>80523.075086521203</v>
      </c>
      <c r="P1470" s="4">
        <f t="shared" si="335"/>
        <v>11146.417929582567</v>
      </c>
      <c r="Q1470" s="4">
        <f t="shared" si="335"/>
        <v>11146.417929582567</v>
      </c>
      <c r="R1470" s="4">
        <f t="shared" si="336"/>
        <v>516.02707594074184</v>
      </c>
      <c r="S1470" s="4"/>
      <c r="T1470" s="4"/>
      <c r="U1470" s="4">
        <f t="shared" si="337"/>
        <v>1</v>
      </c>
      <c r="V1470" s="4"/>
      <c r="W1470" s="4"/>
      <c r="X1470">
        <f>IF(front!E1470&gt;$X$2,O1470,P1470)</f>
        <v>80523.075086521203</v>
      </c>
      <c r="Y1470">
        <f t="shared" si="341"/>
        <v>80255.266653304352</v>
      </c>
      <c r="Z1470">
        <f>SUMPRODUCT($B$7:$B$456,Y$7:Y$456,EXP(constants!$B$32+constants!$A$32*ABS($A$7:$A$456-$A1470)))</f>
        <v>1.2990859112227313E-10</v>
      </c>
      <c r="AA1470">
        <f t="shared" si="332"/>
        <v>80255.266653304221</v>
      </c>
      <c r="AB1470">
        <f t="shared" si="338"/>
        <v>80251.109044284472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2.235516846894191E-5</v>
      </c>
      <c r="AL1470" s="17">
        <f t="shared" si="333"/>
        <v>2.7856522776035152E-10</v>
      </c>
      <c r="AQ1470">
        <f t="shared" si="340"/>
        <v>2.7856522776035152E-10</v>
      </c>
    </row>
    <row r="1471" spans="1:43" x14ac:dyDescent="0.2">
      <c r="A1471">
        <f>front!A1471</f>
        <v>860.42</v>
      </c>
      <c r="B1471" s="1">
        <f t="shared" si="339"/>
        <v>0.43999999999994088</v>
      </c>
      <c r="C1471">
        <f>front!D1471-front!B1471</f>
        <v>46971.73</v>
      </c>
      <c r="D1471" s="2">
        <f>front!E1471-front!C1471</f>
        <v>52770.8</v>
      </c>
      <c r="E1471" s="2">
        <f>IF(front!F1471-front!C1471&gt;0,front!F1471-front!C1471,0)</f>
        <v>52770.8</v>
      </c>
      <c r="F1471" s="2">
        <f>front!I1471-front!H1471</f>
        <v>2791.1999999999989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49141.805791323444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55548.527403563377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55548.527403563377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2784.8513679036846</v>
      </c>
      <c r="M1471" s="4"/>
      <c r="N1471" s="4"/>
      <c r="O1471" s="4">
        <f t="shared" si="334"/>
        <v>81903.009652205743</v>
      </c>
      <c r="P1471" s="4">
        <f t="shared" si="335"/>
        <v>11109.705480712677</v>
      </c>
      <c r="Q1471" s="4">
        <f t="shared" si="335"/>
        <v>11109.705480712677</v>
      </c>
      <c r="R1471" s="4">
        <f t="shared" si="336"/>
        <v>464.14189465061412</v>
      </c>
      <c r="S1471" s="4"/>
      <c r="T1471" s="4"/>
      <c r="U1471" s="4">
        <f t="shared" si="337"/>
        <v>1</v>
      </c>
      <c r="V1471" s="4"/>
      <c r="W1471" s="4"/>
      <c r="X1471">
        <f>IF(front!E1471&gt;$X$2,O1471,P1471)</f>
        <v>81903.009652205743</v>
      </c>
      <c r="Y1471">
        <f t="shared" si="341"/>
        <v>81635.201218988892</v>
      </c>
      <c r="Z1471">
        <f>SUMPRODUCT($B$7:$B$456,Y$7:Y$456,EXP(constants!$B$32+constants!$A$32*ABS($A$7:$A$456-$A1471)))</f>
        <v>1.2669769035514316E-10</v>
      </c>
      <c r="AA1471">
        <f t="shared" si="332"/>
        <v>81635.201218988761</v>
      </c>
      <c r="AB1471">
        <f t="shared" si="338"/>
        <v>81631.043609969012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2.2357401829879171E-5</v>
      </c>
      <c r="AL1471" s="17">
        <f t="shared" si="333"/>
        <v>2.7388357224369507E-10</v>
      </c>
      <c r="AQ1471">
        <f t="shared" si="340"/>
        <v>2.7388357224369507E-10</v>
      </c>
    </row>
    <row r="1472" spans="1:43" x14ac:dyDescent="0.2">
      <c r="A1472">
        <f>front!A1472</f>
        <v>860.86</v>
      </c>
      <c r="B1472" s="1">
        <f t="shared" si="339"/>
        <v>0.44000000000005457</v>
      </c>
      <c r="C1472">
        <f>front!D1472-front!B1472</f>
        <v>47566.27</v>
      </c>
      <c r="D1472" s="2">
        <f>front!E1472-front!C1472</f>
        <v>52558.3</v>
      </c>
      <c r="E1472" s="2">
        <f>IF(front!F1472-front!C1472&gt;0,front!F1472-front!C1472,0)</f>
        <v>52558.3</v>
      </c>
      <c r="F1472" s="2">
        <f>front!I1472-front!H1472</f>
        <v>3255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49797.30317972722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55313.301506036238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55313.301506036238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3247.6329090734621</v>
      </c>
      <c r="M1472" s="4"/>
      <c r="N1472" s="4"/>
      <c r="O1472" s="4">
        <f t="shared" si="334"/>
        <v>82995.505299545359</v>
      </c>
      <c r="P1472" s="4">
        <f t="shared" si="335"/>
        <v>11062.660301207248</v>
      </c>
      <c r="Q1472" s="4">
        <f t="shared" si="335"/>
        <v>11062.660301207248</v>
      </c>
      <c r="R1472" s="4">
        <f t="shared" si="336"/>
        <v>541.27215151224368</v>
      </c>
      <c r="S1472" s="4"/>
      <c r="T1472" s="4"/>
      <c r="U1472" s="4">
        <f t="shared" si="337"/>
        <v>1</v>
      </c>
      <c r="V1472" s="4"/>
      <c r="W1472" s="4"/>
      <c r="X1472">
        <f>IF(front!E1472&gt;$X$2,O1472,P1472)</f>
        <v>82995.505299545359</v>
      </c>
      <c r="Y1472">
        <f t="shared" si="341"/>
        <v>82727.696866328508</v>
      </c>
      <c r="Z1472">
        <f>SUMPRODUCT($B$7:$B$456,Y$7:Y$456,EXP(constants!$B$32+constants!$A$32*ABS($A$7:$A$456-$A1472)))</f>
        <v>1.2356615218941771E-10</v>
      </c>
      <c r="AA1472">
        <f t="shared" si="332"/>
        <v>82727.696866328391</v>
      </c>
      <c r="AB1472">
        <f t="shared" si="338"/>
        <v>82723.539257308643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2.2359587653121339E-5</v>
      </c>
      <c r="AL1472" s="17">
        <f t="shared" si="333"/>
        <v>2.7029292815401228E-10</v>
      </c>
      <c r="AQ1472">
        <f t="shared" si="340"/>
        <v>2.7029292815401228E-10</v>
      </c>
    </row>
    <row r="1473" spans="1:43" x14ac:dyDescent="0.2">
      <c r="A1473">
        <f>front!A1473</f>
        <v>861.3</v>
      </c>
      <c r="B1473" s="1">
        <f t="shared" si="339"/>
        <v>0.43999999999994088</v>
      </c>
      <c r="C1473">
        <f>front!D1473-front!B1473</f>
        <v>48393.130000000005</v>
      </c>
      <c r="D1473" s="2">
        <f>front!E1473-front!C1473</f>
        <v>52327.1</v>
      </c>
      <c r="E1473" s="2">
        <f>IF(front!F1473-front!C1473&gt;0,front!F1473-front!C1473,0)</f>
        <v>52327.1</v>
      </c>
      <c r="F1473" s="2">
        <f>front!I1473-front!H1473</f>
        <v>3004.7999999999993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50709.571842297853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55057.422625511645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55057.422625511645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2997.9782254907936</v>
      </c>
      <c r="M1473" s="4"/>
      <c r="N1473" s="4"/>
      <c r="O1473" s="4">
        <f t="shared" si="334"/>
        <v>84515.953070496427</v>
      </c>
      <c r="P1473" s="4">
        <f t="shared" si="335"/>
        <v>11011.484525102329</v>
      </c>
      <c r="Q1473" s="4">
        <f t="shared" si="335"/>
        <v>11011.484525102329</v>
      </c>
      <c r="R1473" s="4">
        <f t="shared" si="336"/>
        <v>499.6630375817989</v>
      </c>
      <c r="S1473" s="4"/>
      <c r="T1473" s="4"/>
      <c r="U1473" s="4">
        <f t="shared" si="337"/>
        <v>1</v>
      </c>
      <c r="V1473" s="4"/>
      <c r="W1473" s="4"/>
      <c r="X1473">
        <f>IF(front!E1473&gt;$X$2,O1473,P1473)</f>
        <v>84515.953070496427</v>
      </c>
      <c r="Y1473">
        <f t="shared" si="341"/>
        <v>84248.144637279576</v>
      </c>
      <c r="Z1473">
        <f>SUMPRODUCT($B$7:$B$456,Y$7:Y$456,EXP(constants!$B$32+constants!$A$32*ABS($A$7:$A$456-$A1473)))</f>
        <v>1.205120150501514E-10</v>
      </c>
      <c r="AA1473">
        <f t="shared" si="332"/>
        <v>84248.14463727946</v>
      </c>
      <c r="AB1473">
        <f t="shared" si="338"/>
        <v>84243.987028259711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2.2361725914445767E-5</v>
      </c>
      <c r="AL1473" s="17">
        <f t="shared" si="333"/>
        <v>2.6544002371284381E-10</v>
      </c>
      <c r="AQ1473">
        <f t="shared" si="340"/>
        <v>2.6544002371284381E-10</v>
      </c>
    </row>
    <row r="1474" spans="1:43" x14ac:dyDescent="0.2">
      <c r="A1474">
        <f>front!A1474</f>
        <v>861.74</v>
      </c>
      <c r="B1474" s="1">
        <f t="shared" si="339"/>
        <v>0.44000000000005457</v>
      </c>
      <c r="C1474">
        <f>front!D1474-front!B1474</f>
        <v>48777</v>
      </c>
      <c r="D1474" s="2">
        <f>front!E1474-front!C1474</f>
        <v>52994.7</v>
      </c>
      <c r="E1474" s="2">
        <f>IF(front!F1474-front!C1474&gt;0,front!F1474-front!C1474,0)</f>
        <v>52994.7</v>
      </c>
      <c r="F1474" s="2">
        <f>front!I1474-front!H1474</f>
        <v>2724.2000000000007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51133.314639136421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55796.420634646129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55796.420634646129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2718.0008953214469</v>
      </c>
      <c r="M1474" s="4"/>
      <c r="N1474" s="4"/>
      <c r="O1474" s="4">
        <f t="shared" si="334"/>
        <v>85222.191065227365</v>
      </c>
      <c r="P1474" s="4">
        <f t="shared" si="335"/>
        <v>11159.284126929226</v>
      </c>
      <c r="Q1474" s="4">
        <f t="shared" si="335"/>
        <v>11159.284126929226</v>
      </c>
      <c r="R1474" s="4">
        <f t="shared" si="336"/>
        <v>453.00014922024116</v>
      </c>
      <c r="S1474" s="4"/>
      <c r="T1474" s="4"/>
      <c r="U1474" s="4">
        <f t="shared" si="337"/>
        <v>1</v>
      </c>
      <c r="V1474" s="4"/>
      <c r="W1474" s="4"/>
      <c r="X1474">
        <f>IF(front!E1474&gt;$X$2,O1474,P1474)</f>
        <v>85222.191065227365</v>
      </c>
      <c r="Y1474">
        <f t="shared" si="341"/>
        <v>84954.382632010514</v>
      </c>
      <c r="Z1474">
        <f>SUMPRODUCT($B$7:$B$456,Y$7:Y$456,EXP(constants!$B$32+constants!$A$32*ABS($A$7:$A$456-$A1474)))</f>
        <v>1.1753336584589049E-10</v>
      </c>
      <c r="AA1474">
        <f t="shared" si="332"/>
        <v>84954.382632010398</v>
      </c>
      <c r="AB1474">
        <f t="shared" si="338"/>
        <v>84950.225022990649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2.2363816590486544E-5</v>
      </c>
      <c r="AL1474" s="17">
        <f t="shared" si="333"/>
        <v>2.6325788524320063E-10</v>
      </c>
      <c r="AQ1474">
        <f t="shared" si="340"/>
        <v>2.6325788524320063E-10</v>
      </c>
    </row>
    <row r="1475" spans="1:43" x14ac:dyDescent="0.2">
      <c r="A1475">
        <f>front!A1475</f>
        <v>862.17</v>
      </c>
      <c r="B1475" s="1">
        <f t="shared" si="339"/>
        <v>0.42999999999994998</v>
      </c>
      <c r="C1475">
        <f>front!D1475-front!B1475</f>
        <v>48860.86</v>
      </c>
      <c r="D1475" s="2">
        <f>front!E1475-front!C1475</f>
        <v>52767.199999999997</v>
      </c>
      <c r="E1475" s="2">
        <f>IF(front!F1475-front!C1475&gt;0,front!F1475-front!C1475,0)</f>
        <v>52767.199999999997</v>
      </c>
      <c r="F1475" s="2">
        <f>front!I1475-front!H1475</f>
        <v>3321.7999999999993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51225.90238586277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55544.542039320047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55544.542039320047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3314.28933555189</v>
      </c>
      <c r="M1475" s="4"/>
      <c r="N1475" s="4"/>
      <c r="O1475" s="4">
        <f t="shared" si="334"/>
        <v>85376.503976437947</v>
      </c>
      <c r="P1475" s="4">
        <f t="shared" si="335"/>
        <v>11108.908407864008</v>
      </c>
      <c r="Q1475" s="4">
        <f t="shared" si="335"/>
        <v>11108.908407864008</v>
      </c>
      <c r="R1475" s="4">
        <f t="shared" si="336"/>
        <v>552.38155592531507</v>
      </c>
      <c r="S1475" s="4"/>
      <c r="T1475" s="4"/>
      <c r="U1475" s="4">
        <f t="shared" si="337"/>
        <v>1</v>
      </c>
      <c r="V1475" s="4"/>
      <c r="W1475" s="4"/>
      <c r="X1475">
        <f>IF(front!E1475&gt;$X$2,O1475,P1475)</f>
        <v>85376.503976437947</v>
      </c>
      <c r="Y1475">
        <f t="shared" si="341"/>
        <v>85108.695543221096</v>
      </c>
      <c r="Z1475">
        <f>SUMPRODUCT($B$7:$B$456,Y$7:Y$456,EXP(constants!$B$32+constants!$A$32*ABS($A$7:$A$456-$A1475)))</f>
        <v>1.1469355791599059E-10</v>
      </c>
      <c r="AA1475">
        <f t="shared" si="332"/>
        <v>85108.69554322098</v>
      </c>
      <c r="AB1475">
        <f t="shared" si="338"/>
        <v>85104.537934201231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2.2365813754217561E-5</v>
      </c>
      <c r="AL1475" s="17">
        <f t="shared" si="333"/>
        <v>2.6280400901194882E-10</v>
      </c>
      <c r="AQ1475">
        <f t="shared" si="340"/>
        <v>2.6280400901194882E-10</v>
      </c>
    </row>
    <row r="1476" spans="1:43" x14ac:dyDescent="0.2">
      <c r="A1476">
        <f>front!A1476</f>
        <v>862.61</v>
      </c>
      <c r="B1476" s="1">
        <f t="shared" si="339"/>
        <v>0.44000000000005457</v>
      </c>
      <c r="C1476">
        <f>front!D1476-front!B1476</f>
        <v>48879.07</v>
      </c>
      <c r="D1476" s="2">
        <f>front!E1476-front!C1476</f>
        <v>52519.3</v>
      </c>
      <c r="E1476" s="2">
        <f>IF(front!F1476-front!C1476&gt;0,front!F1476-front!C1476,0)</f>
        <v>52519.3</v>
      </c>
      <c r="F1476" s="2">
        <f>front!I1476-front!H1476</f>
        <v>3758.0999999999985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51246.008383011897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55270.135212092093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55270.135212092093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3749.6789625172587</v>
      </c>
      <c r="M1476" s="4"/>
      <c r="N1476" s="4"/>
      <c r="O1476" s="4">
        <f t="shared" si="334"/>
        <v>85410.013971686494</v>
      </c>
      <c r="P1476" s="4">
        <f t="shared" si="335"/>
        <v>11054.027042418418</v>
      </c>
      <c r="Q1476" s="4">
        <f t="shared" si="335"/>
        <v>11054.027042418418</v>
      </c>
      <c r="R1476" s="4">
        <f t="shared" si="336"/>
        <v>624.94649375287645</v>
      </c>
      <c r="S1476" s="4"/>
      <c r="T1476" s="4"/>
      <c r="U1476" s="4">
        <f t="shared" si="337"/>
        <v>1</v>
      </c>
      <c r="V1476" s="4"/>
      <c r="W1476" s="4"/>
      <c r="X1476">
        <f>IF(front!E1476&gt;$X$2,O1476,P1476)</f>
        <v>85410.013971686494</v>
      </c>
      <c r="Y1476">
        <f t="shared" si="341"/>
        <v>85142.205538469643</v>
      </c>
      <c r="Z1476">
        <f>SUMPRODUCT($B$7:$B$456,Y$7:Y$456,EXP(constants!$B$32+constants!$A$32*ABS($A$7:$A$456-$A1476)))</f>
        <v>1.1185872128266286E-10</v>
      </c>
      <c r="AA1476">
        <f t="shared" si="332"/>
        <v>85142.205538469527</v>
      </c>
      <c r="AB1476">
        <f t="shared" si="338"/>
        <v>85138.047929449778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2.2367810275761873E-5</v>
      </c>
      <c r="AL1476" s="17">
        <f t="shared" si="333"/>
        <v>2.6272402080791316E-10</v>
      </c>
      <c r="AQ1476">
        <f t="shared" si="340"/>
        <v>2.6272402080791316E-10</v>
      </c>
    </row>
    <row r="1477" spans="1:43" x14ac:dyDescent="0.2">
      <c r="A1477">
        <f>front!A1477</f>
        <v>863.05</v>
      </c>
      <c r="B1477" s="1">
        <f t="shared" si="339"/>
        <v>0.43999999999994088</v>
      </c>
      <c r="C1477">
        <f>front!D1477-front!B1477</f>
        <v>48635.130000000005</v>
      </c>
      <c r="D1477" s="2">
        <f>front!E1477-front!C1477</f>
        <v>52997.4</v>
      </c>
      <c r="E1477" s="2">
        <f>IF(front!F1477-front!C1477&gt;0,front!F1477-front!C1477,0)</f>
        <v>52997.4</v>
      </c>
      <c r="F1477" s="2">
        <f>front!I1477-front!H1477</f>
        <v>3426.1000000000004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50976.693277469654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55799.410285504098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55799.410285504098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3418.3671478907636</v>
      </c>
      <c r="M1477" s="4"/>
      <c r="N1477" s="4"/>
      <c r="O1477" s="4">
        <f t="shared" si="334"/>
        <v>84961.155462449431</v>
      </c>
      <c r="P1477" s="4">
        <f t="shared" si="335"/>
        <v>11159.882057100818</v>
      </c>
      <c r="Q1477" s="4">
        <f t="shared" si="335"/>
        <v>11159.882057100818</v>
      </c>
      <c r="R1477" s="4">
        <f t="shared" si="336"/>
        <v>569.72785798179393</v>
      </c>
      <c r="S1477" s="4"/>
      <c r="T1477" s="4"/>
      <c r="U1477" s="4">
        <f t="shared" si="337"/>
        <v>1</v>
      </c>
      <c r="V1477" s="4"/>
      <c r="W1477" s="4"/>
      <c r="X1477">
        <f>IF(front!E1477&gt;$X$2,O1477,P1477)</f>
        <v>84961.155462449431</v>
      </c>
      <c r="Y1477">
        <f t="shared" si="341"/>
        <v>84693.34702923258</v>
      </c>
      <c r="Z1477">
        <f>SUMPRODUCT($B$7:$B$456,Y$7:Y$456,EXP(constants!$B$32+constants!$A$32*ABS($A$7:$A$456-$A1477)))</f>
        <v>1.0909395221793931E-10</v>
      </c>
      <c r="AA1477">
        <f t="shared" si="332"/>
        <v>84693.347029232478</v>
      </c>
      <c r="AB1477">
        <f t="shared" si="338"/>
        <v>84689.18942021273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2.2369759147617295E-5</v>
      </c>
      <c r="AL1477" s="17">
        <f t="shared" si="333"/>
        <v>2.6413948817744047E-10</v>
      </c>
      <c r="AQ1477">
        <f t="shared" si="340"/>
        <v>2.6413948817744047E-10</v>
      </c>
    </row>
    <row r="1478" spans="1:43" x14ac:dyDescent="0.2">
      <c r="A1478">
        <f>front!A1478</f>
        <v>863.49</v>
      </c>
      <c r="B1478" s="1">
        <f t="shared" si="339"/>
        <v>0.44000000000005457</v>
      </c>
      <c r="C1478">
        <f>front!D1478-front!B1478</f>
        <v>47925.53</v>
      </c>
      <c r="D1478" s="2">
        <f>front!E1478-front!C1478</f>
        <v>52918.8</v>
      </c>
      <c r="E1478" s="2">
        <f>IF(front!F1478-front!C1478&gt;0,front!F1478-front!C1478,0)</f>
        <v>52918.8</v>
      </c>
      <c r="F1478" s="2">
        <f>front!I1478-front!H1478</f>
        <v>3596.4000000000015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50193.58736144648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55712.381379464554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55712.381379464554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3588.3102014506676</v>
      </c>
      <c r="M1478" s="4"/>
      <c r="N1478" s="4"/>
      <c r="O1478" s="4">
        <f t="shared" si="334"/>
        <v>83655.978935744133</v>
      </c>
      <c r="P1478" s="4">
        <f t="shared" si="335"/>
        <v>11142.47627589291</v>
      </c>
      <c r="Q1478" s="4">
        <f t="shared" si="335"/>
        <v>11142.47627589291</v>
      </c>
      <c r="R1478" s="4">
        <f t="shared" si="336"/>
        <v>598.05170024177801</v>
      </c>
      <c r="S1478" s="4"/>
      <c r="T1478" s="4"/>
      <c r="U1478" s="4">
        <f t="shared" si="337"/>
        <v>1</v>
      </c>
      <c r="V1478" s="4"/>
      <c r="W1478" s="4"/>
      <c r="X1478">
        <f>IF(front!E1478&gt;$X$2,O1478,P1478)</f>
        <v>83655.978935744133</v>
      </c>
      <c r="Y1478">
        <f t="shared" si="341"/>
        <v>83388.170502527282</v>
      </c>
      <c r="Z1478">
        <f>SUMPRODUCT($B$7:$B$456,Y$7:Y$456,EXP(constants!$B$32+constants!$A$32*ABS($A$7:$A$456-$A1478)))</f>
        <v>1.0639751888862856E-10</v>
      </c>
      <c r="AA1478">
        <f t="shared" si="332"/>
        <v>83388.17050252718</v>
      </c>
      <c r="AB1478">
        <f t="shared" si="338"/>
        <v>83384.012893507432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2.2371660349916363E-5</v>
      </c>
      <c r="AL1478" s="17">
        <f t="shared" si="333"/>
        <v>2.6829675825854021E-10</v>
      </c>
      <c r="AQ1478">
        <f t="shared" si="340"/>
        <v>2.6829675825854021E-10</v>
      </c>
    </row>
    <row r="1479" spans="1:43" x14ac:dyDescent="0.2">
      <c r="A1479">
        <f>front!A1479</f>
        <v>863.93</v>
      </c>
      <c r="B1479" s="1">
        <f t="shared" si="339"/>
        <v>0.43999999999994088</v>
      </c>
      <c r="C1479">
        <f>front!D1479-front!B1479</f>
        <v>47402.13</v>
      </c>
      <c r="D1479" s="2">
        <f>front!E1479-front!C1479</f>
        <v>52293</v>
      </c>
      <c r="E1479" s="2">
        <f>IF(front!F1479-front!C1479&gt;0,front!F1479-front!C1479,0)</f>
        <v>52293</v>
      </c>
      <c r="F1479" s="2">
        <f>front!I1479-front!H1479</f>
        <v>4347.4000000000015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49616.293696230903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55019.686635760248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55019.686635760248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4337.8535151103652</v>
      </c>
      <c r="M1479" s="4"/>
      <c r="N1479" s="4"/>
      <c r="O1479" s="4">
        <f t="shared" si="334"/>
        <v>82693.82282705151</v>
      </c>
      <c r="P1479" s="4">
        <f t="shared" si="335"/>
        <v>11003.937327152049</v>
      </c>
      <c r="Q1479" s="4">
        <f t="shared" si="335"/>
        <v>11003.937327152049</v>
      </c>
      <c r="R1479" s="4">
        <f t="shared" si="336"/>
        <v>722.97558585172749</v>
      </c>
      <c r="S1479" s="4"/>
      <c r="T1479" s="4"/>
      <c r="U1479" s="4">
        <f t="shared" si="337"/>
        <v>1</v>
      </c>
      <c r="V1479" s="4"/>
      <c r="W1479" s="4"/>
      <c r="X1479">
        <f>IF(front!E1479&gt;$X$2,O1479,P1479)</f>
        <v>82693.82282705151</v>
      </c>
      <c r="Y1479">
        <f t="shared" si="341"/>
        <v>82426.014393834659</v>
      </c>
      <c r="Z1479">
        <f>SUMPRODUCT($B$7:$B$456,Y$7:Y$456,EXP(constants!$B$32+constants!$A$32*ABS($A$7:$A$456-$A1479)))</f>
        <v>1.0376773226659773E-10</v>
      </c>
      <c r="AA1479">
        <f t="shared" ref="AA1479:AA1542" si="342">Y1479-Z1479</f>
        <v>82426.014393834557</v>
      </c>
      <c r="AB1479">
        <f t="shared" si="338"/>
        <v>82421.856784814809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2.2373513863714283E-5</v>
      </c>
      <c r="AL1479" s="17">
        <f t="shared" ref="AL1479:AL1542" si="343">IF(AB1479=0,0,AI1479/AB1479)</f>
        <v>2.7145122345552792E-10</v>
      </c>
      <c r="AQ1479">
        <f t="shared" si="340"/>
        <v>2.7145122345552792E-10</v>
      </c>
    </row>
    <row r="1480" spans="1:43" x14ac:dyDescent="0.2">
      <c r="A1480">
        <f>front!A1480</f>
        <v>864.37</v>
      </c>
      <c r="B1480" s="1">
        <f t="shared" si="339"/>
        <v>0.44000000000005457</v>
      </c>
      <c r="C1480">
        <f>front!D1480-front!B1480</f>
        <v>46598.46</v>
      </c>
      <c r="D1480" s="2">
        <f>front!E1480-front!C1480</f>
        <v>53049.4</v>
      </c>
      <c r="E1480" s="2">
        <f>IF(front!F1480-front!C1480&gt;0,front!F1480-front!C1480,0)</f>
        <v>53049.4</v>
      </c>
      <c r="F1480" s="2">
        <f>front!I1480-front!H1480</f>
        <v>3080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48730.482224193031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55856.990273905663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55856.990273905663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3073.0131866265665</v>
      </c>
      <c r="M1480" s="4"/>
      <c r="N1480" s="4"/>
      <c r="O1480" s="4">
        <f t="shared" ref="O1480:O1543" si="344">I1480*1000/O$4</f>
        <v>81217.470373655044</v>
      </c>
      <c r="P1480" s="4">
        <f t="shared" ref="P1480:Q1543" si="345">J1480*1000/P$4</f>
        <v>11171.398054781133</v>
      </c>
      <c r="Q1480" s="4">
        <f t="shared" si="345"/>
        <v>11171.398054781133</v>
      </c>
      <c r="R1480" s="4">
        <f t="shared" ref="R1480:R1543" si="346">L1480*1000/R$4</f>
        <v>512.16886443776104</v>
      </c>
      <c r="S1480" s="4"/>
      <c r="T1480" s="4"/>
      <c r="U1480" s="4">
        <f t="shared" ref="U1480:U1543" si="347">Q1480/P1480</f>
        <v>1</v>
      </c>
      <c r="V1480" s="4"/>
      <c r="W1480" s="4"/>
      <c r="X1480">
        <f>IF(front!E1480&gt;$X$2,O1480,P1480)</f>
        <v>81217.470373655044</v>
      </c>
      <c r="Y1480">
        <f t="shared" si="341"/>
        <v>80949.661940438193</v>
      </c>
      <c r="Z1480">
        <f>SUMPRODUCT($B$7:$B$456,Y$7:Y$456,EXP(constants!$B$32+constants!$A$32*ABS($A$7:$A$456-$A1480)))</f>
        <v>1.0120294507077141E-10</v>
      </c>
      <c r="AA1480">
        <f t="shared" si="342"/>
        <v>80949.661940438091</v>
      </c>
      <c r="AB1480">
        <f t="shared" ref="AB1480:AB1543" si="348">IF((AA1480-$AA$3)&gt;0,AA1480-$AA$3,0)</f>
        <v>80945.504331418342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2.2375319670978536E-5</v>
      </c>
      <c r="AL1480" s="17">
        <f t="shared" si="343"/>
        <v>2.7642448899158614E-10</v>
      </c>
      <c r="AQ1480">
        <f t="shared" si="340"/>
        <v>2.7642448899158614E-10</v>
      </c>
    </row>
    <row r="1481" spans="1:43" x14ac:dyDescent="0.2">
      <c r="A1481">
        <f>front!A1481</f>
        <v>864.8</v>
      </c>
      <c r="B1481" s="1">
        <f t="shared" ref="B1481:B1544" si="349">A1481-A1480</f>
        <v>0.42999999999994998</v>
      </c>
      <c r="C1481">
        <f>front!D1481-front!B1481</f>
        <v>46158.74</v>
      </c>
      <c r="D1481" s="2">
        <f>front!E1481-front!C1481</f>
        <v>52736</v>
      </c>
      <c r="E1481" s="2">
        <f>IF(front!F1481-front!C1481&gt;0,front!F1481-front!C1481,0)</f>
        <v>52736</v>
      </c>
      <c r="F1481" s="2">
        <f>front!I1481-front!H1481</f>
        <v>2527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48246.167911812096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55510.00274741467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55510.00274741467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2521.2433638294001</v>
      </c>
      <c r="M1481" s="4"/>
      <c r="N1481" s="4"/>
      <c r="O1481" s="4">
        <f t="shared" si="344"/>
        <v>80410.279853020154</v>
      </c>
      <c r="P1481" s="4">
        <f t="shared" si="345"/>
        <v>11102.000549482935</v>
      </c>
      <c r="Q1481" s="4">
        <f t="shared" si="345"/>
        <v>11102.000549482935</v>
      </c>
      <c r="R1481" s="4">
        <f t="shared" si="346"/>
        <v>420.20722730489996</v>
      </c>
      <c r="S1481" s="4"/>
      <c r="T1481" s="4"/>
      <c r="U1481" s="4">
        <f t="shared" si="347"/>
        <v>1</v>
      </c>
      <c r="V1481" s="4"/>
      <c r="W1481" s="4"/>
      <c r="X1481">
        <f>IF(front!E1481&gt;$X$2,O1481,P1481)</f>
        <v>80410.279853020154</v>
      </c>
      <c r="Y1481">
        <f t="shared" si="341"/>
        <v>80142.471419803303</v>
      </c>
      <c r="Z1481">
        <f>SUMPRODUCT($B$7:$B$456,Y$7:Y$456,EXP(constants!$B$32+constants!$A$32*ABS($A$7:$A$456-$A1481)))</f>
        <v>9.8757708147002647E-11</v>
      </c>
      <c r="AA1481">
        <f t="shared" si="342"/>
        <v>80142.471419803202</v>
      </c>
      <c r="AB1481">
        <f t="shared" si="348"/>
        <v>80138.313810783453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2.2377038328303309E-5</v>
      </c>
      <c r="AL1481" s="17">
        <f t="shared" si="343"/>
        <v>2.7923021167051615E-10</v>
      </c>
      <c r="AQ1481">
        <f t="shared" si="340"/>
        <v>2.7923021167051615E-10</v>
      </c>
    </row>
    <row r="1482" spans="1:43" x14ac:dyDescent="0.2">
      <c r="A1482">
        <f>front!A1482</f>
        <v>865.24</v>
      </c>
      <c r="B1482" s="1">
        <f t="shared" si="349"/>
        <v>0.44000000000005457</v>
      </c>
      <c r="C1482">
        <f>front!D1482-front!B1482</f>
        <v>45823.270000000004</v>
      </c>
      <c r="D1482" s="2">
        <f>front!E1482-front!C1482</f>
        <v>52761.2</v>
      </c>
      <c r="E1482" s="2">
        <f>IF(front!F1482-front!C1482&gt;0,front!F1482-front!C1482,0)</f>
        <v>52761.2</v>
      </c>
      <c r="F1482" s="2">
        <f>front!I1482-front!H1482</f>
        <v>2363.5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47876.857175154415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55537.899793862045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55537.899793862045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2358.1122389625571</v>
      </c>
      <c r="M1482" s="4"/>
      <c r="N1482" s="4"/>
      <c r="O1482" s="4">
        <f t="shared" si="344"/>
        <v>79794.761958590694</v>
      </c>
      <c r="P1482" s="4">
        <f t="shared" si="345"/>
        <v>11107.579958772409</v>
      </c>
      <c r="Q1482" s="4">
        <f t="shared" si="345"/>
        <v>11107.579958772409</v>
      </c>
      <c r="R1482" s="4">
        <f t="shared" si="346"/>
        <v>393.01870649375951</v>
      </c>
      <c r="S1482" s="4"/>
      <c r="T1482" s="4"/>
      <c r="U1482" s="4">
        <f t="shared" si="347"/>
        <v>1</v>
      </c>
      <c r="V1482" s="4"/>
      <c r="W1482" s="4"/>
      <c r="X1482">
        <f>IF(front!E1482&gt;$X$2,O1482,P1482)</f>
        <v>79794.761958590694</v>
      </c>
      <c r="Y1482">
        <f t="shared" si="341"/>
        <v>79526.953525373843</v>
      </c>
      <c r="Z1482">
        <f>SUMPRODUCT($B$7:$B$456,Y$7:Y$456,EXP(constants!$B$32+constants!$A$32*ABS($A$7:$A$456-$A1482)))</f>
        <v>9.6316751793693991E-11</v>
      </c>
      <c r="AA1482">
        <f t="shared" si="342"/>
        <v>79526.953525373741</v>
      </c>
      <c r="AB1482">
        <f t="shared" si="348"/>
        <v>79522.795916353993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2.2378749757412193E-5</v>
      </c>
      <c r="AL1482" s="17">
        <f t="shared" si="343"/>
        <v>2.8141301496681869E-10</v>
      </c>
      <c r="AQ1482">
        <f t="shared" si="340"/>
        <v>2.8141301496681869E-10</v>
      </c>
    </row>
    <row r="1483" spans="1:43" x14ac:dyDescent="0.2">
      <c r="A1483">
        <f>front!A1483</f>
        <v>865.68</v>
      </c>
      <c r="B1483" s="1">
        <f t="shared" si="349"/>
        <v>0.43999999999994088</v>
      </c>
      <c r="C1483">
        <f>front!D1483-front!B1483</f>
        <v>45745.53</v>
      </c>
      <c r="D1483" s="2">
        <f>front!E1483-front!C1483</f>
        <v>53303.9</v>
      </c>
      <c r="E1483" s="2">
        <f>IF(front!F1483-front!C1483&gt;0,front!F1483-front!C1483,0)</f>
        <v>53303.9</v>
      </c>
      <c r="F1483" s="2">
        <f>front!I1483-front!H1483</f>
        <v>2491.3999999999996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47791.298485086874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56138.843595078302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56138.843595078302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2485.7235515855682</v>
      </c>
      <c r="M1483" s="4"/>
      <c r="N1483" s="4"/>
      <c r="O1483" s="4">
        <f t="shared" si="344"/>
        <v>79652.16414181146</v>
      </c>
      <c r="P1483" s="4">
        <f t="shared" si="345"/>
        <v>11227.768719015661</v>
      </c>
      <c r="Q1483" s="4">
        <f t="shared" si="345"/>
        <v>11227.768719015661</v>
      </c>
      <c r="R1483" s="4">
        <f t="shared" si="346"/>
        <v>414.2872585975947</v>
      </c>
      <c r="S1483" s="4"/>
      <c r="T1483" s="4"/>
      <c r="U1483" s="4">
        <f t="shared" si="347"/>
        <v>1</v>
      </c>
      <c r="V1483" s="4"/>
      <c r="W1483" s="4"/>
      <c r="X1483">
        <f>IF(front!E1483&gt;$X$2,O1483,P1483)</f>
        <v>79652.16414181146</v>
      </c>
      <c r="Y1483">
        <f t="shared" si="341"/>
        <v>79384.355708594609</v>
      </c>
      <c r="Z1483">
        <f>SUMPRODUCT($B$7:$B$456,Y$7:Y$456,EXP(constants!$B$32+constants!$A$32*ABS($A$7:$A$456-$A1483)))</f>
        <v>9.3936127621342282E-11</v>
      </c>
      <c r="AA1483">
        <f t="shared" si="342"/>
        <v>79384.355708594521</v>
      </c>
      <c r="AB1483">
        <f t="shared" si="348"/>
        <v>79380.198099574773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2.2380413431965176E-5</v>
      </c>
      <c r="AL1483" s="17">
        <f t="shared" si="343"/>
        <v>2.8193950088019576E-10</v>
      </c>
      <c r="AQ1483">
        <f t="shared" si="340"/>
        <v>2.8193950088019576E-10</v>
      </c>
    </row>
    <row r="1484" spans="1:43" x14ac:dyDescent="0.2">
      <c r="A1484">
        <f>front!A1484</f>
        <v>866.12</v>
      </c>
      <c r="B1484" s="1">
        <f t="shared" si="349"/>
        <v>0.44000000000005457</v>
      </c>
      <c r="C1484">
        <f>front!D1484-front!B1484</f>
        <v>45959.869999999995</v>
      </c>
      <c r="D1484" s="2">
        <f>front!E1484-front!C1484</f>
        <v>52757.4</v>
      </c>
      <c r="E1484" s="2">
        <f>IF(front!F1484-front!C1484&gt;0,front!F1484-front!C1484,0)</f>
        <v>52757.4</v>
      </c>
      <c r="F1484" s="2">
        <f>front!I1484-front!H1484</f>
        <v>2914.7000000000007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48027.21722606715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55533.693056661214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55533.693056661214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2908.0770780271578</v>
      </c>
      <c r="M1484" s="4"/>
      <c r="N1484" s="4"/>
      <c r="O1484" s="4">
        <f t="shared" si="344"/>
        <v>80045.362043445246</v>
      </c>
      <c r="P1484" s="4">
        <f t="shared" si="345"/>
        <v>11106.738611332243</v>
      </c>
      <c r="Q1484" s="4">
        <f t="shared" si="345"/>
        <v>11106.738611332243</v>
      </c>
      <c r="R1484" s="4">
        <f t="shared" si="346"/>
        <v>484.67951300452626</v>
      </c>
      <c r="S1484" s="4"/>
      <c r="T1484" s="4"/>
      <c r="U1484" s="4">
        <f t="shared" si="347"/>
        <v>1</v>
      </c>
      <c r="V1484" s="4"/>
      <c r="W1484" s="4"/>
      <c r="X1484">
        <f>IF(front!E1484&gt;$X$2,O1484,P1484)</f>
        <v>80045.362043445246</v>
      </c>
      <c r="Y1484">
        <f t="shared" si="341"/>
        <v>79777.553610228395</v>
      </c>
      <c r="Z1484">
        <f>SUMPRODUCT($B$7:$B$456,Y$7:Y$456,EXP(constants!$B$32+constants!$A$32*ABS($A$7:$A$456-$A1484)))</f>
        <v>9.1614344422594692E-11</v>
      </c>
      <c r="AA1484">
        <f t="shared" si="342"/>
        <v>79777.553610228308</v>
      </c>
      <c r="AB1484">
        <f t="shared" si="348"/>
        <v>79773.396001208559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2.2382029337774564E-5</v>
      </c>
      <c r="AL1484" s="17">
        <f t="shared" si="343"/>
        <v>2.8057009554207116E-10</v>
      </c>
      <c r="AQ1484">
        <f t="shared" si="340"/>
        <v>2.8057009554207116E-10</v>
      </c>
    </row>
    <row r="1485" spans="1:43" x14ac:dyDescent="0.2">
      <c r="A1485">
        <f>front!A1485</f>
        <v>866.56</v>
      </c>
      <c r="B1485" s="1">
        <f t="shared" si="349"/>
        <v>0.43999999999994088</v>
      </c>
      <c r="C1485">
        <f>front!D1485-front!B1485</f>
        <v>46272.799999999996</v>
      </c>
      <c r="D1485" s="2">
        <f>front!E1485-front!C1485</f>
        <v>53448.2</v>
      </c>
      <c r="E1485" s="2">
        <f>IF(front!F1485-front!C1485&gt;0,front!F1485-front!C1485,0)</f>
        <v>53448.2</v>
      </c>
      <c r="F1485" s="2">
        <f>front!I1485-front!H1485</f>
        <v>2792.1000000000004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48371.770097332723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56298.686841802075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56298.686841802075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2785.7493625598213</v>
      </c>
      <c r="M1485" s="4"/>
      <c r="N1485" s="4"/>
      <c r="O1485" s="4">
        <f t="shared" si="344"/>
        <v>80619.616828887869</v>
      </c>
      <c r="P1485" s="4">
        <f t="shared" si="345"/>
        <v>11259.737368360415</v>
      </c>
      <c r="Q1485" s="4">
        <f t="shared" si="345"/>
        <v>11259.737368360415</v>
      </c>
      <c r="R1485" s="4">
        <f t="shared" si="346"/>
        <v>464.29156042663692</v>
      </c>
      <c r="S1485" s="4"/>
      <c r="T1485" s="4"/>
      <c r="U1485" s="4">
        <f t="shared" si="347"/>
        <v>1</v>
      </c>
      <c r="V1485" s="4"/>
      <c r="W1485" s="4"/>
      <c r="X1485">
        <f>IF(front!E1485&gt;$X$2,O1485,P1485)</f>
        <v>80619.616828887869</v>
      </c>
      <c r="Y1485">
        <f t="shared" si="341"/>
        <v>80351.808395671018</v>
      </c>
      <c r="Z1485">
        <f>SUMPRODUCT($B$7:$B$456,Y$7:Y$456,EXP(constants!$B$32+constants!$A$32*ABS($A$7:$A$456-$A1485)))</f>
        <v>8.9349947847700426E-11</v>
      </c>
      <c r="AA1485">
        <f t="shared" si="342"/>
        <v>80351.808395670931</v>
      </c>
      <c r="AB1485">
        <f t="shared" si="348"/>
        <v>80347.650786651182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2.2383597461599372E-5</v>
      </c>
      <c r="AL1485" s="17">
        <f t="shared" si="343"/>
        <v>2.7858434244748504E-10</v>
      </c>
      <c r="AQ1485">
        <f t="shared" ref="AQ1485:AQ1548" si="350">AL1485</f>
        <v>2.7858434244748504E-10</v>
      </c>
    </row>
    <row r="1486" spans="1:43" x14ac:dyDescent="0.2">
      <c r="A1486">
        <f>front!A1486</f>
        <v>867</v>
      </c>
      <c r="B1486" s="1">
        <f t="shared" si="349"/>
        <v>0.44000000000005457</v>
      </c>
      <c r="C1486">
        <f>front!D1486-front!B1486</f>
        <v>46541.27</v>
      </c>
      <c r="D1486" s="2">
        <f>front!E1486-front!C1486</f>
        <v>52273.1</v>
      </c>
      <c r="E1486" s="2">
        <f>IF(front!F1486-front!C1486&gt;0,front!F1486-front!C1486,0)</f>
        <v>52273.1</v>
      </c>
      <c r="F1486" s="2">
        <f>front!I1486-front!H1486</f>
        <v>3442.4000000000015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48667.477640880221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54997.665207030055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54997.665207030055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3434.6326575620601</v>
      </c>
      <c r="M1486" s="4"/>
      <c r="N1486" s="4"/>
      <c r="O1486" s="4">
        <f t="shared" si="344"/>
        <v>81112.462734800371</v>
      </c>
      <c r="P1486" s="4">
        <f t="shared" si="345"/>
        <v>10999.533041406012</v>
      </c>
      <c r="Q1486" s="4">
        <f t="shared" si="345"/>
        <v>10999.533041406012</v>
      </c>
      <c r="R1486" s="4">
        <f t="shared" si="346"/>
        <v>572.43877626034339</v>
      </c>
      <c r="S1486" s="4"/>
      <c r="T1486" s="4"/>
      <c r="U1486" s="4">
        <f t="shared" si="347"/>
        <v>1</v>
      </c>
      <c r="V1486" s="4"/>
      <c r="W1486" s="4"/>
      <c r="X1486">
        <f>IF(front!E1486&gt;$X$2,O1486,P1486)</f>
        <v>81112.462734800371</v>
      </c>
      <c r="Y1486">
        <f t="shared" si="341"/>
        <v>80844.65430158352</v>
      </c>
      <c r="Z1486">
        <f>SUMPRODUCT($B$7:$B$456,Y$7:Y$456,EXP(constants!$B$32+constants!$A$32*ABS($A$7:$A$456-$A1486)))</f>
        <v>8.7141519493510584E-11</v>
      </c>
      <c r="AA1486">
        <f t="shared" si="342"/>
        <v>80844.654301583432</v>
      </c>
      <c r="AB1486">
        <f t="shared" si="348"/>
        <v>80840.496692563684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2.2385117791276465E-5</v>
      </c>
      <c r="AL1486" s="17">
        <f t="shared" si="343"/>
        <v>2.7690475327492164E-10</v>
      </c>
      <c r="AQ1486">
        <f t="shared" si="350"/>
        <v>2.7690475327492164E-10</v>
      </c>
    </row>
    <row r="1487" spans="1:43" x14ac:dyDescent="0.2">
      <c r="A1487">
        <f>front!A1487</f>
        <v>867.43</v>
      </c>
      <c r="B1487" s="1">
        <f t="shared" si="349"/>
        <v>0.42999999999994998</v>
      </c>
      <c r="C1487">
        <f>front!D1487-front!B1487</f>
        <v>47219.07</v>
      </c>
      <c r="D1487" s="2">
        <f>front!E1487-front!C1487</f>
        <v>53185.7</v>
      </c>
      <c r="E1487" s="2">
        <f>IF(front!F1487-front!C1487&gt;0,front!F1487-front!C1487,0)</f>
        <v>53185.7</v>
      </c>
      <c r="F1487" s="2">
        <f>front!I1487-front!H1487</f>
        <v>3799.7999999999993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49414.455517278329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56007.930400122379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56007.930400122379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3791.2948922717692</v>
      </c>
      <c r="M1487" s="4"/>
      <c r="N1487" s="4"/>
      <c r="O1487" s="4">
        <f t="shared" si="344"/>
        <v>82357.425862130549</v>
      </c>
      <c r="P1487" s="4">
        <f t="shared" si="345"/>
        <v>11201.586080024475</v>
      </c>
      <c r="Q1487" s="4">
        <f t="shared" si="345"/>
        <v>11201.586080024475</v>
      </c>
      <c r="R1487" s="4">
        <f t="shared" si="346"/>
        <v>631.88248204529486</v>
      </c>
      <c r="S1487" s="4"/>
      <c r="T1487" s="4"/>
      <c r="U1487" s="4">
        <f t="shared" si="347"/>
        <v>1</v>
      </c>
      <c r="V1487" s="4"/>
      <c r="W1487" s="4"/>
      <c r="X1487">
        <f>IF(front!E1487&gt;$X$2,O1487,P1487)</f>
        <v>82357.425862130549</v>
      </c>
      <c r="Y1487">
        <f t="shared" si="341"/>
        <v>82089.617428913698</v>
      </c>
      <c r="Z1487">
        <f>SUMPRODUCT($B$7:$B$456,Y$7:Y$456,EXP(constants!$B$32+constants!$A$32*ABS($A$7:$A$456-$A1487)))</f>
        <v>8.5036030755906757E-11</v>
      </c>
      <c r="AA1487">
        <f t="shared" si="342"/>
        <v>82089.617428913611</v>
      </c>
      <c r="AB1487">
        <f t="shared" si="348"/>
        <v>82085.459819893862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2.2386557380122971E-5</v>
      </c>
      <c r="AL1487" s="17">
        <f t="shared" si="343"/>
        <v>2.7272256778779069E-10</v>
      </c>
      <c r="AQ1487">
        <f t="shared" si="350"/>
        <v>2.7272256778779069E-10</v>
      </c>
    </row>
    <row r="1488" spans="1:43" x14ac:dyDescent="0.2">
      <c r="A1488">
        <f>front!A1488</f>
        <v>867.87</v>
      </c>
      <c r="B1488" s="1">
        <f t="shared" si="349"/>
        <v>0.44000000000005457</v>
      </c>
      <c r="C1488">
        <f>front!D1488-front!B1488</f>
        <v>47937.53</v>
      </c>
      <c r="D1488" s="2">
        <f>front!E1488-front!C1488</f>
        <v>52519</v>
      </c>
      <c r="E1488" s="2">
        <f>IF(front!F1488-front!C1488&gt;0,front!F1488-front!C1488,0)</f>
        <v>52519</v>
      </c>
      <c r="F1488" s="2">
        <f>front!I1488-front!H1488</f>
        <v>3272.1000000000004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50206.826359165891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55269.8031690274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55269.8031690274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3264.6960665249612</v>
      </c>
      <c r="M1488" s="4"/>
      <c r="N1488" s="4"/>
      <c r="O1488" s="4">
        <f t="shared" si="344"/>
        <v>83678.043931943146</v>
      </c>
      <c r="P1488" s="4">
        <f t="shared" si="345"/>
        <v>11053.96063380548</v>
      </c>
      <c r="Q1488" s="4">
        <f t="shared" si="345"/>
        <v>11053.96063380548</v>
      </c>
      <c r="R1488" s="4">
        <f t="shared" si="346"/>
        <v>544.11601108749346</v>
      </c>
      <c r="S1488" s="4"/>
      <c r="T1488" s="4"/>
      <c r="U1488" s="4">
        <f t="shared" si="347"/>
        <v>1</v>
      </c>
      <c r="V1488" s="4"/>
      <c r="W1488" s="4"/>
      <c r="X1488">
        <f>IF(front!E1488&gt;$X$2,O1488,P1488)</f>
        <v>83678.043931943146</v>
      </c>
      <c r="Y1488">
        <f t="shared" si="341"/>
        <v>83410.235498726295</v>
      </c>
      <c r="Z1488">
        <f>SUMPRODUCT($B$7:$B$456,Y$7:Y$456,EXP(constants!$B$32+constants!$A$32*ABS($A$7:$A$456-$A1488)))</f>
        <v>8.2934227834105338E-11</v>
      </c>
      <c r="AA1488">
        <f t="shared" si="342"/>
        <v>83410.235498726208</v>
      </c>
      <c r="AB1488">
        <f t="shared" si="348"/>
        <v>83406.077889706459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2.2387983175768335E-5</v>
      </c>
      <c r="AL1488" s="17">
        <f t="shared" si="343"/>
        <v>2.6842148368819705E-10</v>
      </c>
      <c r="AQ1488">
        <f t="shared" si="350"/>
        <v>2.6842148368819705E-10</v>
      </c>
    </row>
    <row r="1489" spans="1:43" x14ac:dyDescent="0.2">
      <c r="A1489">
        <f>front!A1489</f>
        <v>868.31</v>
      </c>
      <c r="B1489" s="1">
        <f t="shared" si="349"/>
        <v>0.43999999999994088</v>
      </c>
      <c r="C1489">
        <f>front!D1489-front!B1489</f>
        <v>48518.47</v>
      </c>
      <c r="D1489" s="2">
        <f>front!E1489-front!C1489</f>
        <v>52835.3</v>
      </c>
      <c r="E1489" s="2">
        <f>IF(front!F1489-front!C1489&gt;0,front!F1489-front!C1489,0)</f>
        <v>52835.3</v>
      </c>
      <c r="F1489" s="2">
        <f>front!I1489-front!H1489</f>
        <v>3103.1000000000004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50847.916481271452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55619.934021737317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55619.934021737317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3096.0626741171063</v>
      </c>
      <c r="M1489" s="4"/>
      <c r="N1489" s="4"/>
      <c r="O1489" s="4">
        <f t="shared" si="344"/>
        <v>84746.52746878576</v>
      </c>
      <c r="P1489" s="4">
        <f t="shared" si="345"/>
        <v>11123.986804347463</v>
      </c>
      <c r="Q1489" s="4">
        <f t="shared" si="345"/>
        <v>11123.986804347463</v>
      </c>
      <c r="R1489" s="4">
        <f t="shared" si="346"/>
        <v>516.01044568618443</v>
      </c>
      <c r="S1489" s="4"/>
      <c r="T1489" s="4"/>
      <c r="U1489" s="4">
        <f t="shared" si="347"/>
        <v>1</v>
      </c>
      <c r="V1489" s="4"/>
      <c r="W1489" s="4"/>
      <c r="X1489">
        <f>IF(front!E1489&gt;$X$2,O1489,P1489)</f>
        <v>84746.52746878576</v>
      </c>
      <c r="Y1489">
        <f t="shared" si="341"/>
        <v>84478.719035568909</v>
      </c>
      <c r="Z1489">
        <f>SUMPRODUCT($B$7:$B$456,Y$7:Y$456,EXP(constants!$B$32+constants!$A$32*ABS($A$7:$A$456-$A1489)))</f>
        <v>8.0884374368115394E-11</v>
      </c>
      <c r="AA1489">
        <f t="shared" si="342"/>
        <v>84478.719035568822</v>
      </c>
      <c r="AB1489">
        <f t="shared" si="348"/>
        <v>84474.561426549073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2.2389361147035551E-5</v>
      </c>
      <c r="AL1489" s="17">
        <f t="shared" si="343"/>
        <v>2.6504264442382666E-10</v>
      </c>
      <c r="AQ1489">
        <f t="shared" si="350"/>
        <v>2.6504264442382666E-10</v>
      </c>
    </row>
    <row r="1490" spans="1:43" x14ac:dyDescent="0.2">
      <c r="A1490">
        <f>front!A1490</f>
        <v>868.75</v>
      </c>
      <c r="B1490" s="1">
        <f t="shared" si="349"/>
        <v>0.44000000000005457</v>
      </c>
      <c r="C1490">
        <f>front!D1490-front!B1490</f>
        <v>48851.729999999996</v>
      </c>
      <c r="D1490" s="2">
        <f>front!E1490-front!C1490</f>
        <v>52966.6</v>
      </c>
      <c r="E1490" s="2">
        <f>IF(front!F1490-front!C1490&gt;0,front!F1490-front!C1490,0)</f>
        <v>52966.6</v>
      </c>
      <c r="F1490" s="2">
        <f>front!I1490-front!H1490</f>
        <v>2795.6000000000004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51215.821889596897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55765.306580168028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55765.306580168028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2789.2415648476308</v>
      </c>
      <c r="M1490" s="4"/>
      <c r="N1490" s="4"/>
      <c r="O1490" s="4">
        <f t="shared" si="344"/>
        <v>85359.703149328154</v>
      </c>
      <c r="P1490" s="4">
        <f t="shared" si="345"/>
        <v>11153.061316033607</v>
      </c>
      <c r="Q1490" s="4">
        <f t="shared" si="345"/>
        <v>11153.061316033607</v>
      </c>
      <c r="R1490" s="4">
        <f t="shared" si="346"/>
        <v>464.87359414127184</v>
      </c>
      <c r="S1490" s="4"/>
      <c r="T1490" s="4"/>
      <c r="U1490" s="4">
        <f t="shared" si="347"/>
        <v>1</v>
      </c>
      <c r="V1490" s="4"/>
      <c r="W1490" s="4"/>
      <c r="X1490">
        <f>IF(front!E1490&gt;$X$2,O1490,P1490)</f>
        <v>85359.703149328154</v>
      </c>
      <c r="Y1490">
        <f t="shared" si="341"/>
        <v>85091.894716111303</v>
      </c>
      <c r="Z1490">
        <f>SUMPRODUCT($B$7:$B$456,Y$7:Y$456,EXP(constants!$B$32+constants!$A$32*ABS($A$7:$A$456-$A1490)))</f>
        <v>7.8885186343183159E-11</v>
      </c>
      <c r="AA1490">
        <f t="shared" si="342"/>
        <v>85091.89471611123</v>
      </c>
      <c r="AB1490">
        <f t="shared" si="348"/>
        <v>85087.737107091481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2.2390691285822003E-5</v>
      </c>
      <c r="AL1490" s="17">
        <f t="shared" si="343"/>
        <v>2.6314827549874859E-10</v>
      </c>
      <c r="AQ1490">
        <f t="shared" si="350"/>
        <v>2.6314827549874859E-10</v>
      </c>
    </row>
    <row r="1491" spans="1:43" x14ac:dyDescent="0.2">
      <c r="A1491">
        <f>front!A1491</f>
        <v>869.19</v>
      </c>
      <c r="B1491" s="1">
        <f t="shared" si="349"/>
        <v>0.44000000000005457</v>
      </c>
      <c r="C1491">
        <f>front!D1491-front!B1491</f>
        <v>49012.27</v>
      </c>
      <c r="D1491" s="2">
        <f>front!E1491-front!C1491</f>
        <v>52501.9</v>
      </c>
      <c r="E1491" s="2">
        <f>IF(front!F1491-front!C1491&gt;0,front!F1491-front!C1491,0)</f>
        <v>52501.9</v>
      </c>
      <c r="F1491" s="2">
        <f>front!I1491-front!H1491</f>
        <v>2482.2999999999993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51393.085380670738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55250.876848546155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55250.876848546155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2476.6440617586009</v>
      </c>
      <c r="M1491" s="4"/>
      <c r="N1491" s="4"/>
      <c r="O1491" s="4">
        <f t="shared" si="344"/>
        <v>85655.142301117899</v>
      </c>
      <c r="P1491" s="4">
        <f t="shared" si="345"/>
        <v>11050.175369709232</v>
      </c>
      <c r="Q1491" s="4">
        <f t="shared" si="345"/>
        <v>11050.175369709232</v>
      </c>
      <c r="R1491" s="4">
        <f t="shared" si="346"/>
        <v>412.7740102931001</v>
      </c>
      <c r="S1491" s="4"/>
      <c r="T1491" s="4"/>
      <c r="U1491" s="4">
        <f t="shared" si="347"/>
        <v>1</v>
      </c>
      <c r="V1491" s="4"/>
      <c r="W1491" s="4"/>
      <c r="X1491">
        <f>IF(front!E1491&gt;$X$2,O1491,P1491)</f>
        <v>85655.142301117899</v>
      </c>
      <c r="Y1491">
        <f t="shared" si="341"/>
        <v>85387.333867901049</v>
      </c>
      <c r="Z1491">
        <f>SUMPRODUCT($B$7:$B$456,Y$7:Y$456,EXP(constants!$B$32+constants!$A$32*ABS($A$7:$A$456-$A1491)))</f>
        <v>7.6935411481055831E-11</v>
      </c>
      <c r="AA1491">
        <f t="shared" si="342"/>
        <v>85387.333867900976</v>
      </c>
      <c r="AB1491">
        <f t="shared" si="348"/>
        <v>85383.176258881227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2.2391973585181353E-5</v>
      </c>
      <c r="AL1491" s="17">
        <f t="shared" si="343"/>
        <v>2.6225275945801119E-10</v>
      </c>
      <c r="AQ1491">
        <f t="shared" si="350"/>
        <v>2.6225275945801119E-10</v>
      </c>
    </row>
    <row r="1492" spans="1:43" x14ac:dyDescent="0.2">
      <c r="A1492">
        <f>front!A1492</f>
        <v>869.62</v>
      </c>
      <c r="B1492" s="1">
        <f t="shared" si="349"/>
        <v>0.42999999999994998</v>
      </c>
      <c r="C1492">
        <f>front!D1492-front!B1492</f>
        <v>48765.07</v>
      </c>
      <c r="D1492" s="2">
        <f>front!E1492-front!C1492</f>
        <v>52706.2</v>
      </c>
      <c r="E1492" s="2">
        <f>IF(front!F1492-front!C1492&gt;0,front!F1492-front!C1492,0)</f>
        <v>52706.2</v>
      </c>
      <c r="F1492" s="2">
        <f>front!I1492-front!H1492</f>
        <v>2526.9000000000015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51120.143509787442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55477.014178812329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55477.014178812329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2521.143588960887</v>
      </c>
      <c r="M1492" s="4"/>
      <c r="N1492" s="4"/>
      <c r="O1492" s="4">
        <f t="shared" si="344"/>
        <v>85200.239182979072</v>
      </c>
      <c r="P1492" s="4">
        <f t="shared" si="345"/>
        <v>11095.402835762467</v>
      </c>
      <c r="Q1492" s="4">
        <f t="shared" si="345"/>
        <v>11095.402835762467</v>
      </c>
      <c r="R1492" s="4">
        <f t="shared" si="346"/>
        <v>420.19059816014783</v>
      </c>
      <c r="S1492" s="4"/>
      <c r="T1492" s="4"/>
      <c r="U1492" s="4">
        <f t="shared" si="347"/>
        <v>1</v>
      </c>
      <c r="V1492" s="4"/>
      <c r="W1492" s="4"/>
      <c r="X1492">
        <f>IF(front!E1492&gt;$X$2,O1492,P1492)</f>
        <v>85200.239182979072</v>
      </c>
      <c r="Y1492">
        <f t="shared" si="341"/>
        <v>84932.430749762221</v>
      </c>
      <c r="Z1492">
        <f>SUMPRODUCT($B$7:$B$456,Y$7:Y$456,EXP(constants!$B$32+constants!$A$32*ABS($A$7:$A$456-$A1492)))</f>
        <v>7.5076519837465118E-11</v>
      </c>
      <c r="AA1492">
        <f t="shared" si="342"/>
        <v>84932.430749762148</v>
      </c>
      <c r="AB1492">
        <f t="shared" si="348"/>
        <v>84928.2731407424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2.2393180514772327E-5</v>
      </c>
      <c r="AL1492" s="17">
        <f t="shared" si="343"/>
        <v>2.6367168066236955E-10</v>
      </c>
      <c r="AQ1492">
        <f t="shared" si="350"/>
        <v>2.6367168066236955E-10</v>
      </c>
    </row>
    <row r="1493" spans="1:43" x14ac:dyDescent="0.2">
      <c r="A1493">
        <f>front!A1493</f>
        <v>870.06</v>
      </c>
      <c r="B1493" s="1">
        <f t="shared" si="349"/>
        <v>0.43999999999994088</v>
      </c>
      <c r="C1493">
        <f>front!D1493-front!B1493</f>
        <v>47911.6</v>
      </c>
      <c r="D1493" s="2">
        <f>front!E1493-front!C1493</f>
        <v>51741.5</v>
      </c>
      <c r="E1493" s="2">
        <f>IF(front!F1493-front!C1493&gt;0,front!F1493-front!C1493,0)</f>
        <v>51741.5</v>
      </c>
      <c r="F1493" s="2">
        <f>front!I1493-front!H1493</f>
        <v>3560.1000000000022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50178.219275139985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54409.511861123596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54409.511861123596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3552.085630736949</v>
      </c>
      <c r="M1493" s="4"/>
      <c r="N1493" s="4"/>
      <c r="O1493" s="4">
        <f t="shared" si="344"/>
        <v>83630.365458566652</v>
      </c>
      <c r="P1493" s="4">
        <f t="shared" si="345"/>
        <v>10881.90237222472</v>
      </c>
      <c r="Q1493" s="4">
        <f t="shared" si="345"/>
        <v>10881.90237222472</v>
      </c>
      <c r="R1493" s="4">
        <f t="shared" si="346"/>
        <v>592.01427178949143</v>
      </c>
      <c r="S1493" s="4"/>
      <c r="T1493" s="4"/>
      <c r="U1493" s="4">
        <f t="shared" si="347"/>
        <v>1</v>
      </c>
      <c r="V1493" s="4"/>
      <c r="W1493" s="4"/>
      <c r="X1493">
        <f>IF(front!E1493&gt;$X$2,O1493,P1493)</f>
        <v>83630.365458566652</v>
      </c>
      <c r="Y1493">
        <f t="shared" si="341"/>
        <v>83362.557025349801</v>
      </c>
      <c r="Z1493">
        <f>SUMPRODUCT($B$7:$B$456,Y$7:Y$456,EXP(constants!$B$32+constants!$A$32*ABS($A$7:$A$456-$A1493)))</f>
        <v>7.3220882322986421E-11</v>
      </c>
      <c r="AA1493">
        <f t="shared" si="342"/>
        <v>83362.557025349728</v>
      </c>
      <c r="AB1493">
        <f t="shared" si="348"/>
        <v>83358.399416329979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2.2394368206169997E-5</v>
      </c>
      <c r="AL1493" s="17">
        <f t="shared" si="343"/>
        <v>2.6865160995141326E-10</v>
      </c>
      <c r="AQ1493">
        <f t="shared" si="350"/>
        <v>2.6865160995141326E-10</v>
      </c>
    </row>
    <row r="1494" spans="1:43" x14ac:dyDescent="0.2">
      <c r="A1494">
        <f>front!A1494</f>
        <v>870.5</v>
      </c>
      <c r="B1494" s="1">
        <f t="shared" si="349"/>
        <v>0.44000000000005457</v>
      </c>
      <c r="C1494">
        <f>front!D1494-front!B1494</f>
        <v>46872.4</v>
      </c>
      <c r="D1494" s="2">
        <f>front!E1494-front!C1494</f>
        <v>51185.5</v>
      </c>
      <c r="E1494" s="2">
        <f>IF(front!F1494-front!C1494&gt;0,front!F1494-front!C1494,0)</f>
        <v>51185.5</v>
      </c>
      <c r="F1494" s="2">
        <f>front!I1494-front!H1494</f>
        <v>3439.6000000000022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49032.332386260707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53794.58668154481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53794.58668154481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3431.838577619279</v>
      </c>
      <c r="M1494" s="4"/>
      <c r="N1494" s="4"/>
      <c r="O1494" s="4">
        <f t="shared" si="344"/>
        <v>81720.553977101168</v>
      </c>
      <c r="P1494" s="4">
        <f t="shared" si="345"/>
        <v>10758.917336308961</v>
      </c>
      <c r="Q1494" s="4">
        <f t="shared" si="345"/>
        <v>10758.917336308961</v>
      </c>
      <c r="R1494" s="4">
        <f t="shared" si="346"/>
        <v>571.97309626987976</v>
      </c>
      <c r="S1494" s="4"/>
      <c r="T1494" s="4"/>
      <c r="U1494" s="4">
        <f t="shared" si="347"/>
        <v>1</v>
      </c>
      <c r="V1494" s="4"/>
      <c r="W1494" s="4"/>
      <c r="X1494">
        <f>IF(front!E1494&gt;$X$2,O1494,P1494)</f>
        <v>81720.553977101168</v>
      </c>
      <c r="Y1494">
        <f t="shared" si="341"/>
        <v>81452.745543884317</v>
      </c>
      <c r="Z1494">
        <f>SUMPRODUCT($B$7:$B$456,Y$7:Y$456,EXP(constants!$B$32+constants!$A$32*ABS($A$7:$A$456-$A1494)))</f>
        <v>7.1411109888462976E-11</v>
      </c>
      <c r="AA1494">
        <f t="shared" si="342"/>
        <v>81452.745543884244</v>
      </c>
      <c r="AB1494">
        <f t="shared" si="348"/>
        <v>81448.587934864496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2.2395508043805564E-5</v>
      </c>
      <c r="AL1494" s="17">
        <f t="shared" si="343"/>
        <v>2.7496496393179394E-10</v>
      </c>
      <c r="AQ1494">
        <f t="shared" si="350"/>
        <v>2.7496496393179394E-10</v>
      </c>
    </row>
    <row r="1495" spans="1:43" x14ac:dyDescent="0.2">
      <c r="A1495">
        <f>front!A1495</f>
        <v>870.94</v>
      </c>
      <c r="B1495" s="1">
        <f t="shared" si="349"/>
        <v>0.44000000000005457</v>
      </c>
      <c r="C1495">
        <f>front!D1495-front!B1495</f>
        <v>45854.469999999994</v>
      </c>
      <c r="D1495" s="2">
        <f>front!E1495-front!C1495</f>
        <v>53328.7</v>
      </c>
      <c r="E1495" s="2">
        <f>IF(front!F1495-front!C1495&gt;0,front!F1495-front!C1495,0)</f>
        <v>53328.7</v>
      </c>
      <c r="F1495" s="2">
        <f>front!I1495-front!H1495</f>
        <v>3527.2999999999993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47911.197622893342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56166.313102972701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56166.313102972701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3519.3541020222897</v>
      </c>
      <c r="M1495" s="4"/>
      <c r="N1495" s="4"/>
      <c r="O1495" s="4">
        <f t="shared" si="344"/>
        <v>79851.996038155572</v>
      </c>
      <c r="P1495" s="4">
        <f t="shared" si="345"/>
        <v>11233.26262059454</v>
      </c>
      <c r="Q1495" s="4">
        <f t="shared" si="345"/>
        <v>11233.26262059454</v>
      </c>
      <c r="R1495" s="4">
        <f t="shared" si="346"/>
        <v>586.55901700371498</v>
      </c>
      <c r="S1495" s="4"/>
      <c r="T1495" s="4"/>
      <c r="U1495" s="4">
        <f t="shared" si="347"/>
        <v>1</v>
      </c>
      <c r="V1495" s="4"/>
      <c r="W1495" s="4"/>
      <c r="X1495">
        <f>IF(front!E1495&gt;$X$2,O1495,P1495)</f>
        <v>79851.996038155572</v>
      </c>
      <c r="Y1495">
        <f t="shared" si="341"/>
        <v>79584.187604938721</v>
      </c>
      <c r="Z1495">
        <f>SUMPRODUCT($B$7:$B$456,Y$7:Y$456,EXP(constants!$B$32+constants!$A$32*ABS($A$7:$A$456-$A1495)))</f>
        <v>6.9646068904324308E-11</v>
      </c>
      <c r="AA1495">
        <f t="shared" si="342"/>
        <v>79584.187604938648</v>
      </c>
      <c r="AB1495">
        <f t="shared" si="348"/>
        <v>79580.0299959189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2.2396600025097974E-5</v>
      </c>
      <c r="AL1495" s="17">
        <f t="shared" si="343"/>
        <v>2.8143492816283855E-10</v>
      </c>
      <c r="AQ1495">
        <f t="shared" si="350"/>
        <v>2.8143492816283855E-10</v>
      </c>
    </row>
    <row r="1496" spans="1:43" x14ac:dyDescent="0.2">
      <c r="A1496">
        <f>front!A1496</f>
        <v>871.38</v>
      </c>
      <c r="B1496" s="1">
        <f t="shared" si="349"/>
        <v>0.43999999999994088</v>
      </c>
      <c r="C1496">
        <f>front!D1496-front!B1496</f>
        <v>45057.46</v>
      </c>
      <c r="D1496" s="2">
        <f>front!E1496-front!C1496</f>
        <v>52810.8</v>
      </c>
      <c r="E1496" s="2">
        <f>IF(front!F1496-front!C1496&gt;0,front!F1496-front!C1496,0)</f>
        <v>52810.8</v>
      </c>
      <c r="F1496" s="2">
        <f>front!I1496-front!H1496</f>
        <v>4279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47034.430699085111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55592.810089759812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55592.810089759812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4269.5764080783383</v>
      </c>
      <c r="M1496" s="4"/>
      <c r="N1496" s="4"/>
      <c r="O1496" s="4">
        <f t="shared" si="344"/>
        <v>78390.717831808521</v>
      </c>
      <c r="P1496" s="4">
        <f t="shared" si="345"/>
        <v>11118.562017951963</v>
      </c>
      <c r="Q1496" s="4">
        <f t="shared" si="345"/>
        <v>11118.562017951963</v>
      </c>
      <c r="R1496" s="4">
        <f t="shared" si="346"/>
        <v>711.59606801305631</v>
      </c>
      <c r="S1496" s="4"/>
      <c r="T1496" s="4"/>
      <c r="U1496" s="4">
        <f t="shared" si="347"/>
        <v>1</v>
      </c>
      <c r="V1496" s="4"/>
      <c r="W1496" s="4"/>
      <c r="X1496">
        <f>IF(front!E1496&gt;$X$2,O1496,P1496)</f>
        <v>78390.717831808521</v>
      </c>
      <c r="Y1496">
        <f t="shared" si="341"/>
        <v>78122.90939859167</v>
      </c>
      <c r="Z1496">
        <f>SUMPRODUCT($B$7:$B$456,Y$7:Y$456,EXP(constants!$B$32+constants!$A$32*ABS($A$7:$A$456-$A1496)))</f>
        <v>6.7924653760486785E-11</v>
      </c>
      <c r="AA1496">
        <f t="shared" si="342"/>
        <v>78122.909398591597</v>
      </c>
      <c r="AB1496">
        <f t="shared" si="348"/>
        <v>78118.751789571848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2.2397644148641764E-5</v>
      </c>
      <c r="AL1496" s="17">
        <f t="shared" si="343"/>
        <v>2.8671277555706731E-10</v>
      </c>
      <c r="AQ1496">
        <f t="shared" si="350"/>
        <v>2.8671277555706731E-10</v>
      </c>
    </row>
    <row r="1497" spans="1:43" x14ac:dyDescent="0.2">
      <c r="A1497">
        <f>front!A1497</f>
        <v>871.81</v>
      </c>
      <c r="B1497" s="1">
        <f t="shared" si="349"/>
        <v>0.42999999999994998</v>
      </c>
      <c r="C1497">
        <f>front!D1497-front!B1497</f>
        <v>44650</v>
      </c>
      <c r="D1497" s="2">
        <f>front!E1497-front!C1497</f>
        <v>52733.5</v>
      </c>
      <c r="E1497" s="2">
        <f>IF(front!F1497-front!C1497&gt;0,front!F1497-front!C1497,0)</f>
        <v>52733.5</v>
      </c>
      <c r="F1497" s="2">
        <f>front!I1497-front!H1497</f>
        <v>3008.8999999999996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46586.591846933617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55507.235217014633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55507.235217014633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3002.0692046505401</v>
      </c>
      <c r="M1497" s="4"/>
      <c r="N1497" s="4"/>
      <c r="O1497" s="4">
        <f t="shared" si="344"/>
        <v>77644.319744889362</v>
      </c>
      <c r="P1497" s="4">
        <f t="shared" si="345"/>
        <v>11101.447043402926</v>
      </c>
      <c r="Q1497" s="4">
        <f t="shared" si="345"/>
        <v>11101.447043402926</v>
      </c>
      <c r="R1497" s="4">
        <f t="shared" si="346"/>
        <v>500.34486744175666</v>
      </c>
      <c r="S1497" s="4"/>
      <c r="T1497" s="4"/>
      <c r="U1497" s="4">
        <f t="shared" si="347"/>
        <v>1</v>
      </c>
      <c r="V1497" s="4"/>
      <c r="W1497" s="4"/>
      <c r="X1497">
        <f>IF(front!E1497&gt;$X$2,O1497,P1497)</f>
        <v>77644.319744889362</v>
      </c>
      <c r="Y1497">
        <f t="shared" si="341"/>
        <v>77376.511311672512</v>
      </c>
      <c r="Z1497">
        <f>SUMPRODUCT($B$7:$B$456,Y$7:Y$456,EXP(constants!$B$32+constants!$A$32*ABS($A$7:$A$456-$A1497)))</f>
        <v>6.6283477495376988E-11</v>
      </c>
      <c r="AA1497">
        <f t="shared" si="342"/>
        <v>77376.511311672439</v>
      </c>
      <c r="AB1497">
        <f t="shared" si="348"/>
        <v>77372.35370265269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2.2398618303194541E-5</v>
      </c>
      <c r="AL1497" s="17">
        <f t="shared" si="343"/>
        <v>2.8949123596878005E-10</v>
      </c>
      <c r="AQ1497">
        <f t="shared" si="350"/>
        <v>2.8949123596878005E-10</v>
      </c>
    </row>
    <row r="1498" spans="1:43" x14ac:dyDescent="0.2">
      <c r="A1498">
        <f>front!A1498</f>
        <v>872.25</v>
      </c>
      <c r="B1498" s="1">
        <f t="shared" si="349"/>
        <v>0.44000000000005457</v>
      </c>
      <c r="C1498">
        <f>front!D1498-front!B1498</f>
        <v>44505.66</v>
      </c>
      <c r="D1498" s="2">
        <f>front!E1498-front!C1498</f>
        <v>53119.5</v>
      </c>
      <c r="E1498" s="2">
        <f>IF(front!F1498-front!C1498&gt;0,front!F1498-front!C1498,0)</f>
        <v>53119.5</v>
      </c>
      <c r="F1498" s="2">
        <f>front!I1498-front!H1498</f>
        <v>2488.2999999999993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46428.015903105515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55934.617196264757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55934.617196264757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2482.6305380022477</v>
      </c>
      <c r="M1498" s="4"/>
      <c r="N1498" s="4"/>
      <c r="O1498" s="4">
        <f t="shared" si="344"/>
        <v>77380.026505175847</v>
      </c>
      <c r="P1498" s="4">
        <f t="shared" si="345"/>
        <v>11186.923439252952</v>
      </c>
      <c r="Q1498" s="4">
        <f t="shared" si="345"/>
        <v>11186.923439252952</v>
      </c>
      <c r="R1498" s="4">
        <f t="shared" si="346"/>
        <v>413.77175633370797</v>
      </c>
      <c r="S1498" s="4"/>
      <c r="T1498" s="4"/>
      <c r="U1498" s="4">
        <f t="shared" si="347"/>
        <v>1</v>
      </c>
      <c r="V1498" s="4"/>
      <c r="W1498" s="4"/>
      <c r="X1498">
        <f>IF(front!E1498&gt;$X$2,O1498,P1498)</f>
        <v>77380.026505175847</v>
      </c>
      <c r="Y1498">
        <f t="shared" si="341"/>
        <v>77112.218071958996</v>
      </c>
      <c r="Z1498">
        <f>SUMPRODUCT($B$7:$B$456,Y$7:Y$456,EXP(constants!$B$32+constants!$A$32*ABS($A$7:$A$456-$A1498)))</f>
        <v>6.4645174232295009E-11</v>
      </c>
      <c r="AA1498">
        <f t="shared" si="342"/>
        <v>77112.218071958938</v>
      </c>
      <c r="AB1498">
        <f t="shared" si="348"/>
        <v>77108.060462939189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2.2399567799168845E-5</v>
      </c>
      <c r="AL1498" s="17">
        <f t="shared" si="343"/>
        <v>2.9049580114824512E-10</v>
      </c>
      <c r="AQ1498">
        <f t="shared" si="350"/>
        <v>2.9049580114824512E-10</v>
      </c>
    </row>
    <row r="1499" spans="1:43" x14ac:dyDescent="0.2">
      <c r="A1499">
        <f>front!A1499</f>
        <v>872.69</v>
      </c>
      <c r="B1499" s="1">
        <f t="shared" si="349"/>
        <v>0.44000000000005457</v>
      </c>
      <c r="C1499">
        <f>front!D1499-front!B1499</f>
        <v>44714.93</v>
      </c>
      <c r="D1499" s="2">
        <f>front!E1499-front!C1499</f>
        <v>52602.8</v>
      </c>
      <c r="E1499" s="2">
        <f>IF(front!F1499-front!C1499&gt;0,front!F1499-front!C1499,0)</f>
        <v>52602.8</v>
      </c>
      <c r="F1499" s="2">
        <f>front!I1499-front!H1499</f>
        <v>2525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46657.937513143457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55362.55705580928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55362.55705580928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2519.2478665853387</v>
      </c>
      <c r="M1499" s="4"/>
      <c r="N1499" s="4"/>
      <c r="O1499" s="4">
        <f t="shared" si="344"/>
        <v>77763.229188572426</v>
      </c>
      <c r="P1499" s="4">
        <f t="shared" si="345"/>
        <v>11072.511411161857</v>
      </c>
      <c r="Q1499" s="4">
        <f t="shared" si="345"/>
        <v>11072.511411161857</v>
      </c>
      <c r="R1499" s="4">
        <f t="shared" si="346"/>
        <v>419.87464443088976</v>
      </c>
      <c r="S1499" s="4"/>
      <c r="T1499" s="4"/>
      <c r="U1499" s="4">
        <f t="shared" si="347"/>
        <v>1</v>
      </c>
      <c r="V1499" s="4"/>
      <c r="W1499" s="4"/>
      <c r="X1499">
        <f>IF(front!E1499&gt;$X$2,O1499,P1499)</f>
        <v>77763.229188572426</v>
      </c>
      <c r="Y1499">
        <f t="shared" si="341"/>
        <v>77495.420755355575</v>
      </c>
      <c r="Z1499">
        <f>SUMPRODUCT($B$7:$B$456,Y$7:Y$456,EXP(constants!$B$32+constants!$A$32*ABS($A$7:$A$456-$A1499)))</f>
        <v>6.3047364281924499E-11</v>
      </c>
      <c r="AA1499">
        <f t="shared" si="342"/>
        <v>77495.420755355517</v>
      </c>
      <c r="AB1499">
        <f t="shared" si="348"/>
        <v>77491.263146335768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2.2400469440010538E-5</v>
      </c>
      <c r="AL1499" s="17">
        <f t="shared" si="343"/>
        <v>2.89070903357313E-10</v>
      </c>
      <c r="AQ1499">
        <f t="shared" si="350"/>
        <v>2.89070903357313E-10</v>
      </c>
    </row>
    <row r="1500" spans="1:43" x14ac:dyDescent="0.2">
      <c r="A1500">
        <f>front!A1500</f>
        <v>873.13</v>
      </c>
      <c r="B1500" s="1">
        <f t="shared" si="349"/>
        <v>0.43999999999994088</v>
      </c>
      <c r="C1500">
        <f>front!D1500-front!B1500</f>
        <v>45207.86</v>
      </c>
      <c r="D1500" s="2">
        <f>front!E1500-front!C1500</f>
        <v>52397.599999999999</v>
      </c>
      <c r="E1500" s="2">
        <f>IF(front!F1500-front!C1500&gt;0,front!F1500-front!C1500,0)</f>
        <v>52397.599999999999</v>
      </c>
      <c r="F1500" s="2">
        <f>front!I1500-front!H1500</f>
        <v>2505.2000000000007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47199.804765442619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55135.443000411178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55135.443000411178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2499.4924579789958</v>
      </c>
      <c r="M1500" s="4"/>
      <c r="N1500" s="4"/>
      <c r="O1500" s="4">
        <f t="shared" si="344"/>
        <v>78666.341275737694</v>
      </c>
      <c r="P1500" s="4">
        <f t="shared" si="345"/>
        <v>11027.088600082236</v>
      </c>
      <c r="Q1500" s="4">
        <f t="shared" si="345"/>
        <v>11027.088600082236</v>
      </c>
      <c r="R1500" s="4">
        <f t="shared" si="346"/>
        <v>416.58207632983266</v>
      </c>
      <c r="S1500" s="4"/>
      <c r="T1500" s="4"/>
      <c r="U1500" s="4">
        <f t="shared" si="347"/>
        <v>1</v>
      </c>
      <c r="V1500" s="4"/>
      <c r="W1500" s="4"/>
      <c r="X1500">
        <f>IF(front!E1500&gt;$X$2,O1500,P1500)</f>
        <v>78666.341275737694</v>
      </c>
      <c r="Y1500">
        <f t="shared" si="341"/>
        <v>78398.532842520843</v>
      </c>
      <c r="Z1500">
        <f>SUMPRODUCT($B$7:$B$456,Y$7:Y$456,EXP(constants!$B$32+constants!$A$32*ABS($A$7:$A$456-$A1500)))</f>
        <v>6.148904678660344E-11</v>
      </c>
      <c r="AA1500">
        <f t="shared" si="342"/>
        <v>78398.532842520784</v>
      </c>
      <c r="AB1500">
        <f t="shared" si="348"/>
        <v>78394.375233501036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2.2401323228973519E-5</v>
      </c>
      <c r="AL1500" s="17">
        <f t="shared" si="343"/>
        <v>2.8575166473679024E-10</v>
      </c>
      <c r="AQ1500">
        <f t="shared" si="350"/>
        <v>2.8575166473679024E-10</v>
      </c>
    </row>
    <row r="1501" spans="1:43" x14ac:dyDescent="0.2">
      <c r="A1501">
        <f>front!A1501</f>
        <v>873.56</v>
      </c>
      <c r="B1501" s="1">
        <f t="shared" si="349"/>
        <v>0.42999999999994998</v>
      </c>
      <c r="C1501">
        <f>front!D1501-front!B1501</f>
        <v>45894.33</v>
      </c>
      <c r="D1501" s="2">
        <f>front!E1501-front!C1501</f>
        <v>52776.9</v>
      </c>
      <c r="E1501" s="2">
        <f>IF(front!F1501-front!C1501&gt;0,front!F1501-front!C1501,0)</f>
        <v>52776.9</v>
      </c>
      <c r="F1501" s="2">
        <f>front!I1501-front!H1501</f>
        <v>2940.5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47955.071823931743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55555.280410969659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55555.280410969659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2933.8200206209394</v>
      </c>
      <c r="M1501" s="4"/>
      <c r="N1501" s="4"/>
      <c r="O1501" s="4">
        <f t="shared" si="344"/>
        <v>79925.119706552912</v>
      </c>
      <c r="P1501" s="4">
        <f t="shared" si="345"/>
        <v>11111.056082193933</v>
      </c>
      <c r="Q1501" s="4">
        <f t="shared" si="345"/>
        <v>11111.056082193933</v>
      </c>
      <c r="R1501" s="4">
        <f t="shared" si="346"/>
        <v>488.97000343682322</v>
      </c>
      <c r="S1501" s="4"/>
      <c r="T1501" s="4"/>
      <c r="U1501" s="4">
        <f t="shared" si="347"/>
        <v>1</v>
      </c>
      <c r="V1501" s="4"/>
      <c r="W1501" s="4"/>
      <c r="X1501">
        <f>IF(front!E1501&gt;$X$2,O1501,P1501)</f>
        <v>79925.119706552912</v>
      </c>
      <c r="Y1501">
        <f t="shared" si="341"/>
        <v>79657.311273336061</v>
      </c>
      <c r="Z1501">
        <f>SUMPRODUCT($B$7:$B$456,Y$7:Y$456,EXP(constants!$B$32+constants!$A$32*ABS($A$7:$A$456-$A1501)))</f>
        <v>6.000336583626344E-11</v>
      </c>
      <c r="AA1501">
        <f t="shared" si="342"/>
        <v>79657.311273336003</v>
      </c>
      <c r="AB1501">
        <f t="shared" si="348"/>
        <v>79653.153664316254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2.240211138501452E-5</v>
      </c>
      <c r="AL1501" s="17">
        <f t="shared" si="343"/>
        <v>2.8124575555946159E-10</v>
      </c>
      <c r="AQ1501">
        <f t="shared" si="350"/>
        <v>2.8124575555946159E-10</v>
      </c>
    </row>
    <row r="1502" spans="1:43" x14ac:dyDescent="0.2">
      <c r="A1502">
        <f>front!A1502</f>
        <v>874</v>
      </c>
      <c r="B1502" s="1">
        <f t="shared" si="349"/>
        <v>0.44000000000005457</v>
      </c>
      <c r="C1502">
        <f>front!D1502-front!B1502</f>
        <v>46826.33</v>
      </c>
      <c r="D1502" s="2">
        <f>front!E1502-front!C1502</f>
        <v>52082.6</v>
      </c>
      <c r="E1502" s="2">
        <f>IF(front!F1502-front!C1502&gt;0,front!F1502-front!C1502,0)</f>
        <v>52082.6</v>
      </c>
      <c r="F1502" s="2">
        <f>front!I1502-front!H1502</f>
        <v>3163.6000000000004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48981.56194215818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54786.873603343294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54786.873603343294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3156.4308180618791</v>
      </c>
      <c r="M1502" s="4"/>
      <c r="N1502" s="4"/>
      <c r="O1502" s="4">
        <f t="shared" si="344"/>
        <v>81635.936570263628</v>
      </c>
      <c r="P1502" s="4">
        <f t="shared" si="345"/>
        <v>10957.374720668658</v>
      </c>
      <c r="Q1502" s="4">
        <f t="shared" si="345"/>
        <v>10957.374720668658</v>
      </c>
      <c r="R1502" s="4">
        <f t="shared" si="346"/>
        <v>526.07180301031315</v>
      </c>
      <c r="S1502" s="4"/>
      <c r="T1502" s="4"/>
      <c r="U1502" s="4">
        <f t="shared" si="347"/>
        <v>1</v>
      </c>
      <c r="V1502" s="4"/>
      <c r="W1502" s="4"/>
      <c r="X1502">
        <f>IF(front!E1502&gt;$X$2,O1502,P1502)</f>
        <v>81635.936570263628</v>
      </c>
      <c r="Y1502">
        <f t="shared" si="341"/>
        <v>81368.128137046777</v>
      </c>
      <c r="Z1502">
        <f>SUMPRODUCT($B$7:$B$456,Y$7:Y$456,EXP(constants!$B$32+constants!$A$32*ABS($A$7:$A$456-$A1502)))</f>
        <v>5.8520285681751222E-11</v>
      </c>
      <c r="AA1502">
        <f t="shared" si="342"/>
        <v>81368.128137046719</v>
      </c>
      <c r="AB1502">
        <f t="shared" si="348"/>
        <v>81363.97052802697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2.2402870572113554E-5</v>
      </c>
      <c r="AL1502" s="17">
        <f t="shared" si="343"/>
        <v>2.7534141250391126E-10</v>
      </c>
      <c r="AQ1502">
        <f t="shared" si="350"/>
        <v>2.7534141250391126E-10</v>
      </c>
    </row>
    <row r="1503" spans="1:43" x14ac:dyDescent="0.2">
      <c r="A1503">
        <f>front!A1503</f>
        <v>874.44</v>
      </c>
      <c r="B1503" s="1">
        <f t="shared" si="349"/>
        <v>0.44000000000005457</v>
      </c>
      <c r="C1503">
        <f>front!D1503-front!B1503</f>
        <v>47695.26</v>
      </c>
      <c r="D1503" s="2">
        <f>front!E1503-front!C1503</f>
        <v>52233</v>
      </c>
      <c r="E1503" s="2">
        <f>IF(front!F1503-front!C1503&gt;0,front!F1503-front!C1503,0)</f>
        <v>52233</v>
      </c>
      <c r="F1503" s="2">
        <f>front!I1503-front!H1503</f>
        <v>3695.0999999999985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49939.570785357646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54953.29137528412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54953.29137528412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3686.807054830892</v>
      </c>
      <c r="M1503" s="4"/>
      <c r="N1503" s="4"/>
      <c r="O1503" s="4">
        <f t="shared" si="344"/>
        <v>83232.617975596077</v>
      </c>
      <c r="P1503" s="4">
        <f t="shared" si="345"/>
        <v>10990.658275056823</v>
      </c>
      <c r="Q1503" s="4">
        <f t="shared" si="345"/>
        <v>10990.658275056823</v>
      </c>
      <c r="R1503" s="4">
        <f t="shared" si="346"/>
        <v>614.46784247181529</v>
      </c>
      <c r="S1503" s="4"/>
      <c r="T1503" s="4"/>
      <c r="U1503" s="4">
        <f t="shared" si="347"/>
        <v>1</v>
      </c>
      <c r="V1503" s="4"/>
      <c r="W1503" s="4"/>
      <c r="X1503">
        <f>IF(front!E1503&gt;$X$2,O1503,P1503)</f>
        <v>83232.617975596077</v>
      </c>
      <c r="Y1503">
        <f t="shared" si="341"/>
        <v>82964.809542379226</v>
      </c>
      <c r="Z1503">
        <f>SUMPRODUCT($B$7:$B$456,Y$7:Y$456,EXP(constants!$B$32+constants!$A$32*ABS($A$7:$A$456-$A1503)))</f>
        <v>5.7073862249975328E-11</v>
      </c>
      <c r="AA1503">
        <f t="shared" si="342"/>
        <v>82964.809542379167</v>
      </c>
      <c r="AB1503">
        <f t="shared" si="348"/>
        <v>82960.651933359419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2.2403581924278305E-5</v>
      </c>
      <c r="AL1503" s="17">
        <f t="shared" si="343"/>
        <v>2.7005069755568747E-10</v>
      </c>
      <c r="AQ1503">
        <f t="shared" si="350"/>
        <v>2.7005069755568747E-10</v>
      </c>
    </row>
    <row r="1504" spans="1:43" x14ac:dyDescent="0.2">
      <c r="A1504">
        <f>front!A1504</f>
        <v>874.88</v>
      </c>
      <c r="B1504" s="1">
        <f t="shared" si="349"/>
        <v>0.43999999999994088</v>
      </c>
      <c r="C1504">
        <f>front!D1504-front!B1504</f>
        <v>48284.060000000005</v>
      </c>
      <c r="D1504" s="2">
        <f>front!E1504-front!C1504</f>
        <v>52826.7</v>
      </c>
      <c r="E1504" s="2">
        <f>IF(front!F1504-front!C1504&gt;0,front!F1504-front!C1504,0)</f>
        <v>52826.7</v>
      </c>
      <c r="F1504" s="2">
        <f>front!I1504-front!H1504</f>
        <v>3961.7999999999993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50589.197114599687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55610.412899541137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55610.412899541137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3952.9740900072297</v>
      </c>
      <c r="M1504" s="4"/>
      <c r="N1504" s="4"/>
      <c r="O1504" s="4">
        <f t="shared" si="344"/>
        <v>84315.328524332814</v>
      </c>
      <c r="P1504" s="4">
        <f t="shared" si="345"/>
        <v>11122.082579908229</v>
      </c>
      <c r="Q1504" s="4">
        <f t="shared" si="345"/>
        <v>11122.082579908229</v>
      </c>
      <c r="R1504" s="4">
        <f t="shared" si="346"/>
        <v>658.82901500120499</v>
      </c>
      <c r="S1504" s="4"/>
      <c r="T1504" s="4"/>
      <c r="U1504" s="4">
        <f t="shared" si="347"/>
        <v>1</v>
      </c>
      <c r="V1504" s="4"/>
      <c r="W1504" s="4"/>
      <c r="X1504">
        <f>IF(front!E1504&gt;$X$2,O1504,P1504)</f>
        <v>84315.328524332814</v>
      </c>
      <c r="Y1504">
        <f t="shared" si="341"/>
        <v>84047.520091115963</v>
      </c>
      <c r="Z1504">
        <f>SUMPRODUCT($B$7:$B$456,Y$7:Y$456,EXP(constants!$B$32+constants!$A$32*ABS($A$7:$A$456-$A1504)))</f>
        <v>5.5663189510795005E-11</v>
      </c>
      <c r="AA1504">
        <f t="shared" si="342"/>
        <v>84047.520091115905</v>
      </c>
      <c r="AB1504">
        <f t="shared" si="348"/>
        <v>84043.362482096156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2.2404245449698433E-5</v>
      </c>
      <c r="AL1504" s="17">
        <f t="shared" si="343"/>
        <v>2.6657959400983309E-10</v>
      </c>
      <c r="AQ1504">
        <f t="shared" si="350"/>
        <v>2.6657959400983309E-10</v>
      </c>
    </row>
    <row r="1505" spans="1:43" x14ac:dyDescent="0.2">
      <c r="A1505">
        <f>front!A1505</f>
        <v>875.31</v>
      </c>
      <c r="B1505" s="1">
        <f t="shared" si="349"/>
        <v>0.42999999999994998</v>
      </c>
      <c r="C1505">
        <f>front!D1505-front!B1505</f>
        <v>48803.47</v>
      </c>
      <c r="D1505" s="2">
        <f>front!E1505-front!C1505</f>
        <v>53211.1</v>
      </c>
      <c r="E1505" s="2">
        <f>IF(front!F1505-front!C1505&gt;0,front!F1505-front!C1505,0)</f>
        <v>53211.1</v>
      </c>
      <c r="F1505" s="2">
        <f>front!I1505-front!H1505</f>
        <v>3985.1000000000004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51162.538862924965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56036.060962208736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56036.060962208736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3976.2287543712905</v>
      </c>
      <c r="M1505" s="4"/>
      <c r="N1505" s="4"/>
      <c r="O1505" s="4">
        <f t="shared" si="344"/>
        <v>85270.898104874941</v>
      </c>
      <c r="P1505" s="4">
        <f t="shared" si="345"/>
        <v>11207.212192441746</v>
      </c>
      <c r="Q1505" s="4">
        <f t="shared" si="345"/>
        <v>11207.212192441746</v>
      </c>
      <c r="R1505" s="4">
        <f t="shared" si="346"/>
        <v>662.70479239521512</v>
      </c>
      <c r="S1505" s="4"/>
      <c r="T1505" s="4"/>
      <c r="U1505" s="4">
        <f t="shared" si="347"/>
        <v>1</v>
      </c>
      <c r="V1505" s="4"/>
      <c r="W1505" s="4"/>
      <c r="X1505">
        <f>IF(front!E1505&gt;$X$2,O1505,P1505)</f>
        <v>85270.898104874941</v>
      </c>
      <c r="Y1505">
        <f t="shared" si="341"/>
        <v>85003.08967165809</v>
      </c>
      <c r="Z1505">
        <f>SUMPRODUCT($B$7:$B$456,Y$7:Y$456,EXP(constants!$B$32+constants!$A$32*ABS($A$7:$A$456-$A1505)))</f>
        <v>5.4318271275546454E-11</v>
      </c>
      <c r="AA1505">
        <f t="shared" si="342"/>
        <v>85003.089671658032</v>
      </c>
      <c r="AB1505">
        <f t="shared" si="348"/>
        <v>84998.932062638283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2.2404847695377313E-5</v>
      </c>
      <c r="AL1505" s="17">
        <f t="shared" si="343"/>
        <v>2.6358975520853018E-10</v>
      </c>
      <c r="AQ1505">
        <f t="shared" si="350"/>
        <v>2.6358975520853018E-10</v>
      </c>
    </row>
    <row r="1506" spans="1:43" x14ac:dyDescent="0.2">
      <c r="A1506">
        <f>front!A1506</f>
        <v>875.75</v>
      </c>
      <c r="B1506" s="1">
        <f t="shared" si="349"/>
        <v>0.44000000000005457</v>
      </c>
      <c r="C1506">
        <f>front!D1506-front!B1506</f>
        <v>48906.73</v>
      </c>
      <c r="D1506" s="2">
        <f>front!E1506-front!C1506</f>
        <v>52061.7</v>
      </c>
      <c r="E1506" s="2">
        <f>IF(front!F1506-front!C1506&gt;0,front!F1506-front!C1506,0)</f>
        <v>52061.7</v>
      </c>
      <c r="F1506" s="2">
        <f>front!I1506-front!H1506</f>
        <v>4439.9000000000015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51276.548832799272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54763.749171586089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54763.749171586089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4430.1910605897392</v>
      </c>
      <c r="M1506" s="4"/>
      <c r="N1506" s="4"/>
      <c r="O1506" s="4">
        <f t="shared" si="344"/>
        <v>85460.914721332112</v>
      </c>
      <c r="P1506" s="4">
        <f t="shared" si="345"/>
        <v>10952.749834317217</v>
      </c>
      <c r="Q1506" s="4">
        <f t="shared" si="345"/>
        <v>10952.749834317217</v>
      </c>
      <c r="R1506" s="4">
        <f t="shared" si="346"/>
        <v>738.36517676495657</v>
      </c>
      <c r="S1506" s="4"/>
      <c r="T1506" s="4"/>
      <c r="U1506" s="4">
        <f t="shared" si="347"/>
        <v>1</v>
      </c>
      <c r="V1506" s="4"/>
      <c r="W1506" s="4"/>
      <c r="X1506">
        <f>IF(front!E1506&gt;$X$2,O1506,P1506)</f>
        <v>85460.914721332112</v>
      </c>
      <c r="Y1506">
        <f t="shared" si="341"/>
        <v>85193.106288115261</v>
      </c>
      <c r="Z1506">
        <f>SUMPRODUCT($B$7:$B$456,Y$7:Y$456,EXP(constants!$B$32+constants!$A$32*ABS($A$7:$A$456-$A1506)))</f>
        <v>5.2975707420445357E-11</v>
      </c>
      <c r="AA1506">
        <f t="shared" si="342"/>
        <v>85193.106288115203</v>
      </c>
      <c r="AB1506">
        <f t="shared" si="348"/>
        <v>85188.948679095454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2.2405416683262974E-5</v>
      </c>
      <c r="AL1506" s="17">
        <f t="shared" si="343"/>
        <v>2.6300848913705453E-10</v>
      </c>
      <c r="AQ1506">
        <f t="shared" si="350"/>
        <v>2.6300848913705453E-10</v>
      </c>
    </row>
    <row r="1507" spans="1:43" x14ac:dyDescent="0.2">
      <c r="A1507">
        <f>front!A1507</f>
        <v>876.19</v>
      </c>
      <c r="B1507" s="1">
        <f t="shared" si="349"/>
        <v>0.44000000000005457</v>
      </c>
      <c r="C1507">
        <f>front!D1507-front!B1507</f>
        <v>48831.530000000006</v>
      </c>
      <c r="D1507" s="2">
        <f>front!E1507-front!C1507</f>
        <v>53525.2</v>
      </c>
      <c r="E1507" s="2">
        <f>IF(front!F1507-front!C1507&gt;0,front!F1507-front!C1507,0)</f>
        <v>53525.2</v>
      </c>
      <c r="F1507" s="2">
        <f>front!I1507-front!H1507</f>
        <v>4048.2000000000007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51193.519180248273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56383.991621002693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56383.991621002693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4039.207058130577</v>
      </c>
      <c r="M1507" s="4"/>
      <c r="N1507" s="4"/>
      <c r="O1507" s="4">
        <f t="shared" si="344"/>
        <v>85322.53196708046</v>
      </c>
      <c r="P1507" s="4">
        <f t="shared" si="345"/>
        <v>11276.798324200539</v>
      </c>
      <c r="Q1507" s="4">
        <f t="shared" si="345"/>
        <v>11276.798324200539</v>
      </c>
      <c r="R1507" s="4">
        <f t="shared" si="346"/>
        <v>673.20117635509621</v>
      </c>
      <c r="S1507" s="4"/>
      <c r="T1507" s="4"/>
      <c r="U1507" s="4">
        <f t="shared" si="347"/>
        <v>1</v>
      </c>
      <c r="V1507" s="4"/>
      <c r="W1507" s="4"/>
      <c r="X1507">
        <f>IF(front!E1507&gt;$X$2,O1507,P1507)</f>
        <v>85322.53196708046</v>
      </c>
      <c r="Y1507">
        <f t="shared" si="341"/>
        <v>85054.723533863609</v>
      </c>
      <c r="Z1507">
        <f>SUMPRODUCT($B$7:$B$456,Y$7:Y$456,EXP(constants!$B$32+constants!$A$32*ABS($A$7:$A$456-$A1507)))</f>
        <v>5.1666327200660666E-11</v>
      </c>
      <c r="AA1507">
        <f t="shared" si="342"/>
        <v>85054.723533863551</v>
      </c>
      <c r="AB1507">
        <f t="shared" si="348"/>
        <v>85050.565924843802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2.2405937876309719E-5</v>
      </c>
      <c r="AL1507" s="17">
        <f t="shared" si="343"/>
        <v>2.6344254894328463E-10</v>
      </c>
      <c r="AQ1507">
        <f t="shared" si="350"/>
        <v>2.6344254894328463E-10</v>
      </c>
    </row>
    <row r="1508" spans="1:43" x14ac:dyDescent="0.2">
      <c r="A1508">
        <f>front!A1508</f>
        <v>876.63</v>
      </c>
      <c r="B1508" s="1">
        <f t="shared" si="349"/>
        <v>0.43999999999994088</v>
      </c>
      <c r="C1508">
        <f>front!D1508-front!B1508</f>
        <v>48704.869999999995</v>
      </c>
      <c r="D1508" s="2">
        <f>front!E1508-front!C1508</f>
        <v>52443.9</v>
      </c>
      <c r="E1508" s="2">
        <f>IF(front!F1508-front!C1508&gt;0,front!F1508-front!C1508,0)</f>
        <v>52443.9</v>
      </c>
      <c r="F1508" s="2">
        <f>front!I1508-front!H1508</f>
        <v>3358.5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51053.682516735666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55186.684260372596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55186.684260372596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3350.9108685035262</v>
      </c>
      <c r="M1508" s="4"/>
      <c r="N1508" s="4"/>
      <c r="O1508" s="4">
        <f t="shared" si="344"/>
        <v>85089.470861226102</v>
      </c>
      <c r="P1508" s="4">
        <f t="shared" si="345"/>
        <v>11037.336852074519</v>
      </c>
      <c r="Q1508" s="4">
        <f t="shared" si="345"/>
        <v>11037.336852074519</v>
      </c>
      <c r="R1508" s="4">
        <f t="shared" si="346"/>
        <v>558.48514475058766</v>
      </c>
      <c r="S1508" s="4"/>
      <c r="T1508" s="4"/>
      <c r="U1508" s="4">
        <f t="shared" si="347"/>
        <v>1</v>
      </c>
      <c r="V1508" s="4"/>
      <c r="W1508" s="4"/>
      <c r="X1508">
        <f>IF(front!E1508&gt;$X$2,O1508,P1508)</f>
        <v>85089.470861226102</v>
      </c>
      <c r="Y1508">
        <f t="shared" si="341"/>
        <v>84821.662428009251</v>
      </c>
      <c r="Z1508">
        <f>SUMPRODUCT($B$7:$B$456,Y$7:Y$456,EXP(constants!$B$32+constants!$A$32*ABS($A$7:$A$456-$A1508)))</f>
        <v>5.0389310429019715E-11</v>
      </c>
      <c r="AA1508">
        <f t="shared" si="342"/>
        <v>84821.662428009207</v>
      </c>
      <c r="AB1508">
        <f t="shared" si="348"/>
        <v>84817.504818989459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2.240641128786104E-5</v>
      </c>
      <c r="AL1508" s="17">
        <f t="shared" si="343"/>
        <v>2.6417201656284228E-10</v>
      </c>
      <c r="AQ1508">
        <f t="shared" si="350"/>
        <v>2.6417201656284228E-10</v>
      </c>
    </row>
    <row r="1509" spans="1:43" x14ac:dyDescent="0.2">
      <c r="A1509">
        <f>front!A1509</f>
        <v>877.06</v>
      </c>
      <c r="B1509" s="1">
        <f t="shared" si="349"/>
        <v>0.42999999999994998</v>
      </c>
      <c r="C1509">
        <f>front!D1509-front!B1509</f>
        <v>48026.400000000001</v>
      </c>
      <c r="D1509" s="2">
        <f>front!E1509-front!C1509</f>
        <v>52766.1</v>
      </c>
      <c r="E1509" s="2">
        <f>IF(front!F1509-front!C1509&gt;0,front!F1509-front!C1509,0)</f>
        <v>52766.1</v>
      </c>
      <c r="F1509" s="2">
        <f>front!I1509-front!H1509</f>
        <v>4199.2999999999993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50304.876690509758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55543.324291674398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55543.324291674398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4190.0224235848009</v>
      </c>
      <c r="M1509" s="4"/>
      <c r="N1509" s="4"/>
      <c r="O1509" s="4">
        <f t="shared" si="344"/>
        <v>83841.461150849602</v>
      </c>
      <c r="P1509" s="4">
        <f t="shared" si="345"/>
        <v>11108.66485833488</v>
      </c>
      <c r="Q1509" s="4">
        <f t="shared" si="345"/>
        <v>11108.66485833488</v>
      </c>
      <c r="R1509" s="4">
        <f t="shared" si="346"/>
        <v>698.33707059746678</v>
      </c>
      <c r="S1509" s="4"/>
      <c r="T1509" s="4"/>
      <c r="U1509" s="4">
        <f t="shared" si="347"/>
        <v>1</v>
      </c>
      <c r="V1509" s="4"/>
      <c r="W1509" s="4"/>
      <c r="X1509">
        <f>IF(front!E1509&gt;$X$2,O1509,P1509)</f>
        <v>83841.461150849602</v>
      </c>
      <c r="Y1509">
        <f t="shared" si="341"/>
        <v>83573.652717632751</v>
      </c>
      <c r="Z1509">
        <f>SUMPRODUCT($B$7:$B$456,Y$7:Y$456,EXP(constants!$B$32+constants!$A$32*ABS($A$7:$A$456-$A1509)))</f>
        <v>4.9171818167918788E-11</v>
      </c>
      <c r="AA1509">
        <f t="shared" si="342"/>
        <v>83573.652717632707</v>
      </c>
      <c r="AB1509">
        <f t="shared" si="348"/>
        <v>83569.495108612959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2.2406827789135688E-5</v>
      </c>
      <c r="AL1509" s="17">
        <f t="shared" si="343"/>
        <v>2.6812209120103162E-10</v>
      </c>
      <c r="AQ1509">
        <f t="shared" si="350"/>
        <v>2.6812209120103162E-10</v>
      </c>
    </row>
    <row r="1510" spans="1:43" x14ac:dyDescent="0.2">
      <c r="A1510">
        <f>front!A1510</f>
        <v>877.5</v>
      </c>
      <c r="B1510" s="1">
        <f t="shared" si="349"/>
        <v>0.44000000000005457</v>
      </c>
      <c r="C1510">
        <f>front!D1510-front!B1510</f>
        <v>47221.659999999996</v>
      </c>
      <c r="D1510" s="2">
        <f>front!E1510-front!C1510</f>
        <v>52764.800000000003</v>
      </c>
      <c r="E1510" s="2">
        <f>IF(front!F1510-front!C1510&gt;0,front!F1510-front!C1510,0)</f>
        <v>52764.800000000003</v>
      </c>
      <c r="F1510" s="2">
        <f>front!I1510-front!H1510</f>
        <v>4412.8999999999996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49417.310928731582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55541.885136897647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55541.885136897647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4403.2380233304984</v>
      </c>
      <c r="M1510" s="4"/>
      <c r="N1510" s="4"/>
      <c r="O1510" s="4">
        <f t="shared" si="344"/>
        <v>82362.184881219306</v>
      </c>
      <c r="P1510" s="4">
        <f t="shared" si="345"/>
        <v>11108.377027379529</v>
      </c>
      <c r="Q1510" s="4">
        <f t="shared" si="345"/>
        <v>11108.377027379529</v>
      </c>
      <c r="R1510" s="4">
        <f t="shared" si="346"/>
        <v>733.87300388841641</v>
      </c>
      <c r="S1510" s="4"/>
      <c r="T1510" s="4"/>
      <c r="U1510" s="4">
        <f t="shared" si="347"/>
        <v>1</v>
      </c>
      <c r="V1510" s="4"/>
      <c r="W1510" s="4"/>
      <c r="X1510">
        <f>IF(front!E1510&gt;$X$2,O1510,P1510)</f>
        <v>82362.184881219306</v>
      </c>
      <c r="Y1510">
        <f t="shared" si="341"/>
        <v>82094.376448002455</v>
      </c>
      <c r="Z1510">
        <f>SUMPRODUCT($B$7:$B$456,Y$7:Y$456,EXP(constants!$B$32+constants!$A$32*ABS($A$7:$A$456-$A1510)))</f>
        <v>4.7956457218249322E-11</v>
      </c>
      <c r="AA1510">
        <f t="shared" si="342"/>
        <v>82094.376448002411</v>
      </c>
      <c r="AB1510">
        <f t="shared" si="348"/>
        <v>82090.218838982662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2.2407206767999177E-5</v>
      </c>
      <c r="AL1510" s="17">
        <f t="shared" si="343"/>
        <v>2.7295830227898643E-10</v>
      </c>
      <c r="AQ1510">
        <f t="shared" si="350"/>
        <v>2.7295830227898643E-10</v>
      </c>
    </row>
    <row r="1511" spans="1:43" x14ac:dyDescent="0.2">
      <c r="A1511">
        <f>front!A1511</f>
        <v>877.94</v>
      </c>
      <c r="B1511" s="1">
        <f t="shared" si="349"/>
        <v>0.44000000000005457</v>
      </c>
      <c r="C1511">
        <f>front!D1511-front!B1511</f>
        <v>46523.53</v>
      </c>
      <c r="D1511" s="2">
        <f>front!E1511-front!C1511</f>
        <v>52698.2</v>
      </c>
      <c r="E1511" s="2">
        <f>IF(front!F1511-front!C1511&gt;0,front!F1511-front!C1511,0)</f>
        <v>52698.2</v>
      </c>
      <c r="F1511" s="2">
        <f>front!I1511-front!H1511</f>
        <v>4484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48647.934863317743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55468.158333015796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55468.158333015796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4474.2151862524179</v>
      </c>
      <c r="M1511" s="4"/>
      <c r="N1511" s="4"/>
      <c r="O1511" s="4">
        <f t="shared" si="344"/>
        <v>81079.891438862905</v>
      </c>
      <c r="P1511" s="4">
        <f t="shared" si="345"/>
        <v>11093.631666603158</v>
      </c>
      <c r="Q1511" s="4">
        <f t="shared" si="345"/>
        <v>11093.631666603158</v>
      </c>
      <c r="R1511" s="4">
        <f t="shared" si="346"/>
        <v>745.70253104206961</v>
      </c>
      <c r="S1511" s="4"/>
      <c r="T1511" s="4"/>
      <c r="U1511" s="4">
        <f t="shared" si="347"/>
        <v>1</v>
      </c>
      <c r="V1511" s="4"/>
      <c r="W1511" s="4"/>
      <c r="X1511">
        <f>IF(front!E1511&gt;$X$2,O1511,P1511)</f>
        <v>81079.891438862905</v>
      </c>
      <c r="Y1511">
        <f t="shared" si="341"/>
        <v>80812.083005646055</v>
      </c>
      <c r="Z1511">
        <f>SUMPRODUCT($B$7:$B$456,Y$7:Y$456,EXP(constants!$B$32+constants!$A$32*ABS($A$7:$A$456-$A1511)))</f>
        <v>4.6771135878523454E-11</v>
      </c>
      <c r="AA1511">
        <f t="shared" si="342"/>
        <v>80812.083005646011</v>
      </c>
      <c r="AB1511">
        <f t="shared" si="348"/>
        <v>80807.925396626262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2.2407538012920826E-5</v>
      </c>
      <c r="AL1511" s="17">
        <f t="shared" si="343"/>
        <v>2.7729381620600722E-10</v>
      </c>
      <c r="AQ1511">
        <f t="shared" si="350"/>
        <v>2.7729381620600722E-10</v>
      </c>
    </row>
    <row r="1512" spans="1:43" x14ac:dyDescent="0.2">
      <c r="A1512">
        <f>front!A1512</f>
        <v>878.38</v>
      </c>
      <c r="B1512" s="1">
        <f t="shared" si="349"/>
        <v>0.43999999999994088</v>
      </c>
      <c r="C1512">
        <f>front!D1512-front!B1512</f>
        <v>45773.060000000005</v>
      </c>
      <c r="D1512" s="2">
        <f>front!E1512-front!C1512</f>
        <v>52708.4</v>
      </c>
      <c r="E1512" s="2">
        <f>IF(front!F1512-front!C1512&gt;0,front!F1512-front!C1512,0)</f>
        <v>52708.4</v>
      </c>
      <c r="F1512" s="2">
        <f>front!I1512-front!H1512</f>
        <v>5554.6000000000022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47821.59628544419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55479.449547189615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55479.449547189615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5543.3636710949677</v>
      </c>
      <c r="M1512" s="4"/>
      <c r="N1512" s="4"/>
      <c r="O1512" s="4">
        <f t="shared" si="344"/>
        <v>79702.660475740326</v>
      </c>
      <c r="P1512" s="4">
        <f t="shared" si="345"/>
        <v>11095.889909437923</v>
      </c>
      <c r="Q1512" s="4">
        <f t="shared" si="345"/>
        <v>11095.889909437923</v>
      </c>
      <c r="R1512" s="4">
        <f t="shared" si="346"/>
        <v>923.89394518249469</v>
      </c>
      <c r="S1512" s="4"/>
      <c r="T1512" s="4"/>
      <c r="U1512" s="4">
        <f t="shared" si="347"/>
        <v>1</v>
      </c>
      <c r="V1512" s="4"/>
      <c r="W1512" s="4"/>
      <c r="X1512">
        <f>IF(front!E1512&gt;$X$2,O1512,P1512)</f>
        <v>79702.660475740326</v>
      </c>
      <c r="Y1512">
        <f t="shared" si="341"/>
        <v>79434.852042523475</v>
      </c>
      <c r="Z1512">
        <f>SUMPRODUCT($B$7:$B$456,Y$7:Y$456,EXP(constants!$B$32+constants!$A$32*ABS($A$7:$A$456-$A1512)))</f>
        <v>4.5615111671236499E-11</v>
      </c>
      <c r="AA1512">
        <f t="shared" si="342"/>
        <v>79434.852042523431</v>
      </c>
      <c r="AB1512">
        <f t="shared" si="348"/>
        <v>79430.694433503682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2.2407821542625657E-5</v>
      </c>
      <c r="AL1512" s="17">
        <f t="shared" si="343"/>
        <v>2.8210532090191685E-10</v>
      </c>
      <c r="AQ1512">
        <f t="shared" si="350"/>
        <v>2.8210532090191685E-10</v>
      </c>
    </row>
    <row r="1513" spans="1:43" x14ac:dyDescent="0.2">
      <c r="A1513">
        <f>front!A1513</f>
        <v>878.81</v>
      </c>
      <c r="B1513" s="1">
        <f t="shared" si="349"/>
        <v>0.42999999999994998</v>
      </c>
      <c r="C1513">
        <f>front!D1513-front!B1513</f>
        <v>45200.93</v>
      </c>
      <c r="D1513" s="2">
        <f>front!E1513-front!C1513</f>
        <v>52571</v>
      </c>
      <c r="E1513" s="2">
        <f>IF(front!F1513-front!C1513&gt;0,front!F1513-front!C1513,0)</f>
        <v>52571</v>
      </c>
      <c r="F1513" s="2">
        <f>front!I1513-front!H1513</f>
        <v>5391.4999999999982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47192.183998145701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55327.358521901537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55327.358521901537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5380.4284916998458</v>
      </c>
      <c r="M1513" s="4"/>
      <c r="N1513" s="4"/>
      <c r="O1513" s="4">
        <f t="shared" si="344"/>
        <v>78653.639996909493</v>
      </c>
      <c r="P1513" s="4">
        <f t="shared" si="345"/>
        <v>11065.471704380307</v>
      </c>
      <c r="Q1513" s="4">
        <f t="shared" si="345"/>
        <v>11065.471704380307</v>
      </c>
      <c r="R1513" s="4">
        <f t="shared" si="346"/>
        <v>896.73808194997423</v>
      </c>
      <c r="S1513" s="4"/>
      <c r="T1513" s="4"/>
      <c r="U1513" s="4">
        <f t="shared" si="347"/>
        <v>1</v>
      </c>
      <c r="V1513" s="4"/>
      <c r="W1513" s="4"/>
      <c r="X1513">
        <f>IF(front!E1513&gt;$X$2,O1513,P1513)</f>
        <v>78653.639996909493</v>
      </c>
      <c r="Y1513">
        <f t="shared" si="341"/>
        <v>78385.831563692642</v>
      </c>
      <c r="Z1513">
        <f>SUMPRODUCT($B$7:$B$456,Y$7:Y$456,EXP(constants!$B$32+constants!$A$32*ABS($A$7:$A$456-$A1513)))</f>
        <v>4.4512972249677721E-11</v>
      </c>
      <c r="AA1513">
        <f t="shared" si="342"/>
        <v>78385.831563692598</v>
      </c>
      <c r="AB1513">
        <f t="shared" si="348"/>
        <v>78381.67395467285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2.2408052546844981E-5</v>
      </c>
      <c r="AL1513" s="17">
        <f t="shared" si="343"/>
        <v>2.858838222797242E-10</v>
      </c>
      <c r="AQ1513">
        <f t="shared" si="350"/>
        <v>2.858838222797242E-10</v>
      </c>
    </row>
    <row r="1514" spans="1:43" x14ac:dyDescent="0.2">
      <c r="A1514">
        <f>front!A1514</f>
        <v>879.25</v>
      </c>
      <c r="B1514" s="1">
        <f t="shared" si="349"/>
        <v>0.44000000000005457</v>
      </c>
      <c r="C1514">
        <f>front!D1514-front!B1514</f>
        <v>44673.74</v>
      </c>
      <c r="D1514" s="2">
        <f>front!E1514-front!C1514</f>
        <v>52825.2</v>
      </c>
      <c r="E1514" s="2">
        <f>IF(front!F1514-front!C1514&gt;0,front!F1514-front!C1514,0)</f>
        <v>52825.2</v>
      </c>
      <c r="F1514" s="2">
        <f>front!I1514-front!H1514</f>
        <v>4545.7999999999993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46612.676731087129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55608.752246297867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55608.752246297867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4535.9106400228566</v>
      </c>
      <c r="M1514" s="4"/>
      <c r="N1514" s="4"/>
      <c r="O1514" s="4">
        <f t="shared" si="344"/>
        <v>77687.79455181188</v>
      </c>
      <c r="P1514" s="4">
        <f t="shared" si="345"/>
        <v>11121.750449259573</v>
      </c>
      <c r="Q1514" s="4">
        <f t="shared" si="345"/>
        <v>11121.750449259573</v>
      </c>
      <c r="R1514" s="4">
        <f t="shared" si="346"/>
        <v>755.98510667047606</v>
      </c>
      <c r="S1514" s="4"/>
      <c r="T1514" s="4"/>
      <c r="U1514" s="4">
        <f t="shared" si="347"/>
        <v>1</v>
      </c>
      <c r="V1514" s="4"/>
      <c r="W1514" s="4"/>
      <c r="X1514">
        <f>IF(front!E1514&gt;$X$2,O1514,P1514)</f>
        <v>77687.79455181188</v>
      </c>
      <c r="Y1514">
        <f t="shared" si="341"/>
        <v>77419.986118595029</v>
      </c>
      <c r="Z1514">
        <f>SUMPRODUCT($B$7:$B$456,Y$7:Y$456,EXP(constants!$B$32+constants!$A$32*ABS($A$7:$A$456-$A1514)))</f>
        <v>4.3412762205761255E-11</v>
      </c>
      <c r="AA1514">
        <f t="shared" si="342"/>
        <v>77419.986118594985</v>
      </c>
      <c r="AB1514">
        <f t="shared" si="348"/>
        <v>77415.828509575236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2.2408241791017824E-5</v>
      </c>
      <c r="AL1514" s="17">
        <f t="shared" si="343"/>
        <v>2.8945297392569069E-10</v>
      </c>
      <c r="AQ1514">
        <f t="shared" si="350"/>
        <v>2.8945297392569069E-10</v>
      </c>
    </row>
    <row r="1515" spans="1:43" x14ac:dyDescent="0.2">
      <c r="A1515">
        <f>front!A1515</f>
        <v>879.69</v>
      </c>
      <c r="B1515" s="1">
        <f t="shared" si="349"/>
        <v>0.44000000000005457</v>
      </c>
      <c r="C1515">
        <f>front!D1515-front!B1515</f>
        <v>44484.130000000005</v>
      </c>
      <c r="D1515" s="2">
        <f>front!E1515-front!C1515</f>
        <v>51692.9</v>
      </c>
      <c r="E1515" s="2">
        <f>IF(front!F1515-front!C1515&gt;0,front!F1515-front!C1515,0)</f>
        <v>51692.9</v>
      </c>
      <c r="F1515" s="2">
        <f>front!I1515-front!H1515</f>
        <v>5081.3000000000011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46404.365564122832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54355.752411361274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54355.752411361274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5070.6028129281904</v>
      </c>
      <c r="M1515" s="4"/>
      <c r="N1515" s="4"/>
      <c r="O1515" s="4">
        <f t="shared" si="344"/>
        <v>77340.609273538052</v>
      </c>
      <c r="P1515" s="4">
        <f t="shared" si="345"/>
        <v>10871.150482272255</v>
      </c>
      <c r="Q1515" s="4">
        <f t="shared" si="345"/>
        <v>10871.150482272255</v>
      </c>
      <c r="R1515" s="4">
        <f t="shared" si="346"/>
        <v>845.1004688213651</v>
      </c>
      <c r="S1515" s="4"/>
      <c r="T1515" s="4"/>
      <c r="U1515" s="4">
        <f t="shared" si="347"/>
        <v>1</v>
      </c>
      <c r="V1515" s="4"/>
      <c r="W1515" s="4"/>
      <c r="X1515">
        <f>IF(front!E1515&gt;$X$2,O1515,P1515)</f>
        <v>77340.609273538052</v>
      </c>
      <c r="Y1515">
        <f t="shared" si="341"/>
        <v>77072.800840321201</v>
      </c>
      <c r="Z1515">
        <f>SUMPRODUCT($B$7:$B$456,Y$7:Y$456,EXP(constants!$B$32+constants!$A$32*ABS($A$7:$A$456-$A1515)))</f>
        <v>4.233974563106422E-11</v>
      </c>
      <c r="AA1515">
        <f t="shared" si="342"/>
        <v>77072.800840321157</v>
      </c>
      <c r="AB1515">
        <f t="shared" si="348"/>
        <v>77068.643231301408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2.2408383383950102E-5</v>
      </c>
      <c r="AL1515" s="17">
        <f t="shared" si="343"/>
        <v>2.9075876315477865E-10</v>
      </c>
      <c r="AQ1515">
        <f t="shared" si="350"/>
        <v>2.9075876315477865E-10</v>
      </c>
    </row>
    <row r="1516" spans="1:43" x14ac:dyDescent="0.2">
      <c r="A1516">
        <f>front!A1516</f>
        <v>880.13</v>
      </c>
      <c r="B1516" s="1">
        <f t="shared" si="349"/>
        <v>0.43999999999994088</v>
      </c>
      <c r="C1516">
        <f>front!D1516-front!B1516</f>
        <v>44591</v>
      </c>
      <c r="D1516" s="2">
        <f>front!E1516-front!C1516</f>
        <v>53129</v>
      </c>
      <c r="E1516" s="2">
        <f>IF(front!F1516-front!C1516&gt;0,front!F1516-front!C1516,0)</f>
        <v>53129</v>
      </c>
      <c r="F1516" s="2">
        <f>front!I1516-front!H1516</f>
        <v>4900.4000000000015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46521.768424947484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55945.137669307471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55945.137669307471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4889.9545822209657</v>
      </c>
      <c r="M1516" s="4"/>
      <c r="N1516" s="4"/>
      <c r="O1516" s="4">
        <f t="shared" si="344"/>
        <v>77536.280708245802</v>
      </c>
      <c r="P1516" s="4">
        <f t="shared" si="345"/>
        <v>11189.027533861494</v>
      </c>
      <c r="Q1516" s="4">
        <f t="shared" si="345"/>
        <v>11189.027533861494</v>
      </c>
      <c r="R1516" s="4">
        <f t="shared" si="346"/>
        <v>814.99243037016095</v>
      </c>
      <c r="S1516" s="4"/>
      <c r="T1516" s="4"/>
      <c r="U1516" s="4">
        <f t="shared" si="347"/>
        <v>1</v>
      </c>
      <c r="V1516" s="4"/>
      <c r="W1516" s="4"/>
      <c r="X1516">
        <f>IF(front!E1516&gt;$X$2,O1516,P1516)</f>
        <v>77536.280708245802</v>
      </c>
      <c r="Y1516">
        <f t="shared" si="341"/>
        <v>77268.472275028951</v>
      </c>
      <c r="Z1516">
        <f>SUMPRODUCT($B$7:$B$456,Y$7:Y$456,EXP(constants!$B$32+constants!$A$32*ABS($A$7:$A$456-$A1516)))</f>
        <v>4.1293250395049268E-11</v>
      </c>
      <c r="AA1516">
        <f t="shared" si="342"/>
        <v>77268.472275028907</v>
      </c>
      <c r="AB1516">
        <f t="shared" si="348"/>
        <v>77264.314666009159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2.2408477349933184E-5</v>
      </c>
      <c r="AL1516" s="17">
        <f t="shared" si="343"/>
        <v>2.9002363441387425E-10</v>
      </c>
      <c r="AQ1516">
        <f t="shared" si="350"/>
        <v>2.9002363441387425E-10</v>
      </c>
    </row>
    <row r="1517" spans="1:43" x14ac:dyDescent="0.2">
      <c r="A1517">
        <f>front!A1517</f>
        <v>880.56</v>
      </c>
      <c r="B1517" s="1">
        <f t="shared" si="349"/>
        <v>0.42999999999994998</v>
      </c>
      <c r="C1517">
        <f>front!D1517-front!B1517</f>
        <v>44854.73</v>
      </c>
      <c r="D1517" s="2">
        <f>front!E1517-front!C1517</f>
        <v>53260.3</v>
      </c>
      <c r="E1517" s="2">
        <f>IF(front!F1517-front!C1517&gt;0,front!F1517-front!C1517,0)</f>
        <v>53260.3</v>
      </c>
      <c r="F1517" s="2">
        <f>front!I1517-front!H1517</f>
        <v>5283.0000000000018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46811.575436589097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56090.552213810297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56090.552213810297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5272.0506944780682</v>
      </c>
      <c r="M1517" s="4"/>
      <c r="N1517" s="4"/>
      <c r="O1517" s="4">
        <f t="shared" si="344"/>
        <v>78019.292394315169</v>
      </c>
      <c r="P1517" s="4">
        <f t="shared" si="345"/>
        <v>11218.110442762059</v>
      </c>
      <c r="Q1517" s="4">
        <f t="shared" si="345"/>
        <v>11218.110442762059</v>
      </c>
      <c r="R1517" s="4">
        <f t="shared" si="346"/>
        <v>878.67511574634477</v>
      </c>
      <c r="S1517" s="4"/>
      <c r="T1517" s="4"/>
      <c r="U1517" s="4">
        <f t="shared" si="347"/>
        <v>1</v>
      </c>
      <c r="V1517" s="4"/>
      <c r="W1517" s="4"/>
      <c r="X1517">
        <f>IF(front!E1517&gt;$X$2,O1517,P1517)</f>
        <v>78019.292394315169</v>
      </c>
      <c r="Y1517">
        <f t="shared" si="341"/>
        <v>77751.483961098318</v>
      </c>
      <c r="Z1517">
        <f>SUMPRODUCT($B$7:$B$456,Y$7:Y$456,EXP(constants!$B$32+constants!$A$32*ABS($A$7:$A$456-$A1517)))</f>
        <v>4.0295534562789674E-11</v>
      </c>
      <c r="AA1517">
        <f t="shared" si="342"/>
        <v>77751.483961098274</v>
      </c>
      <c r="AB1517">
        <f t="shared" si="348"/>
        <v>77747.326352078526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2.2408523189447718E-5</v>
      </c>
      <c r="AL1517" s="17">
        <f t="shared" si="343"/>
        <v>2.8822242822821701E-10</v>
      </c>
      <c r="AQ1517">
        <f t="shared" si="350"/>
        <v>2.8822242822821701E-10</v>
      </c>
    </row>
    <row r="1518" spans="1:43" x14ac:dyDescent="0.2">
      <c r="A1518">
        <f>front!A1518</f>
        <v>881</v>
      </c>
      <c r="B1518" s="1">
        <f t="shared" si="349"/>
        <v>0.44000000000005457</v>
      </c>
      <c r="C1518">
        <f>front!D1518-front!B1518</f>
        <v>45446.87</v>
      </c>
      <c r="D1518" s="2">
        <f>front!E1518-front!C1518</f>
        <v>52917</v>
      </c>
      <c r="E1518" s="2">
        <f>IF(front!F1518-front!C1518&gt;0,front!F1518-front!C1518,0)</f>
        <v>52917</v>
      </c>
      <c r="F1518" s="2">
        <f>front!I1518-front!H1518</f>
        <v>4882.5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47462.685556585726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55710.388426825499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55710.388426825499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4872.0807329971294</v>
      </c>
      <c r="M1518" s="4"/>
      <c r="N1518" s="4"/>
      <c r="O1518" s="4">
        <f t="shared" si="344"/>
        <v>79104.475927642881</v>
      </c>
      <c r="P1518" s="4">
        <f t="shared" si="345"/>
        <v>11142.0776853651</v>
      </c>
      <c r="Q1518" s="4">
        <f t="shared" si="345"/>
        <v>11142.0776853651</v>
      </c>
      <c r="R1518" s="4">
        <f t="shared" si="346"/>
        <v>812.01345549952157</v>
      </c>
      <c r="S1518" s="4"/>
      <c r="T1518" s="4"/>
      <c r="U1518" s="4">
        <f t="shared" si="347"/>
        <v>1</v>
      </c>
      <c r="V1518" s="4"/>
      <c r="W1518" s="4"/>
      <c r="X1518">
        <f>IF(front!E1518&gt;$X$2,O1518,P1518)</f>
        <v>79104.475927642881</v>
      </c>
      <c r="Y1518">
        <f t="shared" si="341"/>
        <v>78836.66749442603</v>
      </c>
      <c r="Z1518">
        <f>SUMPRODUCT($B$7:$B$456,Y$7:Y$456,EXP(constants!$B$32+constants!$A$32*ABS($A$7:$A$456-$A1518)))</f>
        <v>3.929956530685471E-11</v>
      </c>
      <c r="AA1518">
        <f t="shared" si="342"/>
        <v>78836.667494425987</v>
      </c>
      <c r="AB1518">
        <f t="shared" si="348"/>
        <v>78832.509885406238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2.2408523061248367E-5</v>
      </c>
      <c r="AL1518" s="17">
        <f t="shared" si="343"/>
        <v>2.8425484731898296E-10</v>
      </c>
      <c r="AQ1518">
        <f t="shared" si="350"/>
        <v>2.8425484731898296E-10</v>
      </c>
    </row>
    <row r="1519" spans="1:43" x14ac:dyDescent="0.2">
      <c r="A1519">
        <f>front!A1519</f>
        <v>881.44</v>
      </c>
      <c r="B1519" s="1">
        <f t="shared" si="349"/>
        <v>0.44000000000005457</v>
      </c>
      <c r="C1519">
        <f>front!D1519-front!B1519</f>
        <v>46504.86</v>
      </c>
      <c r="D1519" s="2">
        <f>front!E1519-front!C1519</f>
        <v>52659.9</v>
      </c>
      <c r="E1519" s="2">
        <f>IF(front!F1519-front!C1519&gt;0,front!F1519-front!C1519,0)</f>
        <v>52659.9</v>
      </c>
      <c r="F1519" s="2">
        <f>front!I1519-front!H1519</f>
        <v>4184.5999999999985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48627.368025331634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55425.761818703606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55425.761818703606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4175.3496750800341</v>
      </c>
      <c r="M1519" s="4"/>
      <c r="N1519" s="4"/>
      <c r="O1519" s="4">
        <f t="shared" si="344"/>
        <v>81045.613375552712</v>
      </c>
      <c r="P1519" s="4">
        <f t="shared" si="345"/>
        <v>11085.152363740721</v>
      </c>
      <c r="Q1519" s="4">
        <f t="shared" si="345"/>
        <v>11085.152363740721</v>
      </c>
      <c r="R1519" s="4">
        <f t="shared" si="346"/>
        <v>695.89161251333894</v>
      </c>
      <c r="S1519" s="4"/>
      <c r="T1519" s="4"/>
      <c r="U1519" s="4">
        <f t="shared" si="347"/>
        <v>1</v>
      </c>
      <c r="V1519" s="4"/>
      <c r="W1519" s="4"/>
      <c r="X1519">
        <f>IF(front!E1519&gt;$X$2,O1519,P1519)</f>
        <v>81045.613375552712</v>
      </c>
      <c r="Y1519">
        <f t="shared" si="341"/>
        <v>80777.804942335861</v>
      </c>
      <c r="Z1519">
        <f>SUMPRODUCT($B$7:$B$456,Y$7:Y$456,EXP(constants!$B$32+constants!$A$32*ABS($A$7:$A$456-$A1519)))</f>
        <v>3.8328213040606892E-11</v>
      </c>
      <c r="AA1519">
        <f t="shared" si="342"/>
        <v>80777.804942335817</v>
      </c>
      <c r="AB1519">
        <f t="shared" si="348"/>
        <v>80773.647333316068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2.2408475387183794E-5</v>
      </c>
      <c r="AL1519" s="17">
        <f t="shared" si="343"/>
        <v>2.774230968513062E-10</v>
      </c>
      <c r="AQ1519">
        <f t="shared" si="350"/>
        <v>2.774230968513062E-10</v>
      </c>
    </row>
    <row r="1520" spans="1:43" x14ac:dyDescent="0.2">
      <c r="A1520">
        <f>front!A1520</f>
        <v>881.87</v>
      </c>
      <c r="B1520" s="1">
        <f t="shared" si="349"/>
        <v>0.42999999999994998</v>
      </c>
      <c r="C1520">
        <f>front!D1520-front!B1520</f>
        <v>47553.67</v>
      </c>
      <c r="D1520" s="2">
        <f>front!E1520-front!C1520</f>
        <v>52270.9</v>
      </c>
      <c r="E1520" s="2">
        <f>IF(front!F1520-front!C1520&gt;0,front!F1520-front!C1520,0)</f>
        <v>52270.9</v>
      </c>
      <c r="F1520" s="2">
        <f>front!I1520-front!H1520</f>
        <v>3508.1000000000004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49783.407162166564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54995.2306976443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54995.2306976443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3500.1943177320886</v>
      </c>
      <c r="M1520" s="4"/>
      <c r="N1520" s="4"/>
      <c r="O1520" s="4">
        <f t="shared" si="344"/>
        <v>82972.345270277612</v>
      </c>
      <c r="P1520" s="4">
        <f t="shared" si="345"/>
        <v>10999.04613952886</v>
      </c>
      <c r="Q1520" s="4">
        <f t="shared" si="345"/>
        <v>10999.04613952886</v>
      </c>
      <c r="R1520" s="4">
        <f t="shared" si="346"/>
        <v>583.36571962201481</v>
      </c>
      <c r="S1520" s="4"/>
      <c r="T1520" s="4"/>
      <c r="U1520" s="4">
        <f t="shared" si="347"/>
        <v>1</v>
      </c>
      <c r="V1520" s="4"/>
      <c r="W1520" s="4"/>
      <c r="X1520">
        <f>IF(front!E1520&gt;$X$2,O1520,P1520)</f>
        <v>82972.345270277612</v>
      </c>
      <c r="Y1520">
        <f t="shared" si="341"/>
        <v>82704.536837060761</v>
      </c>
      <c r="Z1520">
        <f>SUMPRODUCT($B$7:$B$456,Y$7:Y$456,EXP(constants!$B$32+constants!$A$32*ABS($A$7:$A$456-$A1520)))</f>
        <v>3.7402137601958034E-11</v>
      </c>
      <c r="AA1520">
        <f t="shared" si="342"/>
        <v>82704.536837060718</v>
      </c>
      <c r="AB1520">
        <f t="shared" si="348"/>
        <v>82700.379228040969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2.2408382888265791E-5</v>
      </c>
      <c r="AL1520" s="17">
        <f t="shared" si="343"/>
        <v>2.7095864731739764E-10</v>
      </c>
      <c r="AQ1520">
        <f t="shared" si="350"/>
        <v>2.7095864731739764E-10</v>
      </c>
    </row>
    <row r="1521" spans="1:43" x14ac:dyDescent="0.2">
      <c r="A1521">
        <f>front!A1521</f>
        <v>882.31</v>
      </c>
      <c r="B1521" s="1">
        <f t="shared" si="349"/>
        <v>0.43999999999994088</v>
      </c>
      <c r="C1521">
        <f>front!D1521-front!B1521</f>
        <v>48473</v>
      </c>
      <c r="D1521" s="2">
        <f>front!E1521-front!C1521</f>
        <v>52844.6</v>
      </c>
      <c r="E1521" s="2">
        <f>IF(front!F1521-front!C1521&gt;0,front!F1521-front!C1521,0)</f>
        <v>52844.6</v>
      </c>
      <c r="F1521" s="2">
        <f>front!I1521-front!H1521</f>
        <v>3247.3999999999996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50797.727088241263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55630.230202751889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55630.230202751889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3240.0493027645334</v>
      </c>
      <c r="M1521" s="4"/>
      <c r="N1521" s="4"/>
      <c r="O1521" s="4">
        <f t="shared" si="344"/>
        <v>84662.878480402112</v>
      </c>
      <c r="P1521" s="4">
        <f t="shared" si="345"/>
        <v>11126.046040550378</v>
      </c>
      <c r="Q1521" s="4">
        <f t="shared" si="345"/>
        <v>11126.046040550378</v>
      </c>
      <c r="R1521" s="4">
        <f t="shared" si="346"/>
        <v>540.00821712742231</v>
      </c>
      <c r="S1521" s="4"/>
      <c r="T1521" s="4"/>
      <c r="U1521" s="4">
        <f t="shared" si="347"/>
        <v>1</v>
      </c>
      <c r="V1521" s="4"/>
      <c r="W1521" s="4"/>
      <c r="X1521">
        <f>IF(front!E1521&gt;$X$2,O1521,P1521)</f>
        <v>84662.878480402112</v>
      </c>
      <c r="Y1521">
        <f t="shared" si="341"/>
        <v>84395.070047185262</v>
      </c>
      <c r="Z1521">
        <f>SUMPRODUCT($B$7:$B$456,Y$7:Y$456,EXP(constants!$B$32+constants!$A$32*ABS($A$7:$A$456-$A1521)))</f>
        <v>3.647768332775694E-11</v>
      </c>
      <c r="AA1521">
        <f t="shared" si="342"/>
        <v>84395.070047185218</v>
      </c>
      <c r="AB1521">
        <f t="shared" si="348"/>
        <v>84390.912438165469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2.2408241293307525E-5</v>
      </c>
      <c r="AL1521" s="17">
        <f t="shared" si="343"/>
        <v>2.6552907944592247E-10</v>
      </c>
      <c r="AQ1521">
        <f t="shared" si="350"/>
        <v>2.6552907944592247E-10</v>
      </c>
    </row>
    <row r="1522" spans="1:43" x14ac:dyDescent="0.2">
      <c r="A1522">
        <f>front!A1522</f>
        <v>882.75</v>
      </c>
      <c r="B1522" s="1">
        <f t="shared" si="349"/>
        <v>0.44000000000005457</v>
      </c>
      <c r="C1522">
        <f>front!D1522-front!B1522</f>
        <v>49237.34</v>
      </c>
      <c r="D1522" s="2">
        <f>front!E1522-front!C1522</f>
        <v>52821.3</v>
      </c>
      <c r="E1522" s="2">
        <f>IF(front!F1522-front!C1522&gt;0,front!F1522-front!C1522,0)</f>
        <v>52821.3</v>
      </c>
      <c r="F1522" s="2">
        <f>front!I1522-front!H1522</f>
        <v>3204.9000000000015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51641.636424963996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55604.434558419205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55604.434558419205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3197.6411906904755</v>
      </c>
      <c r="M1522" s="4"/>
      <c r="N1522" s="4"/>
      <c r="O1522" s="4">
        <f t="shared" si="344"/>
        <v>86069.394041606662</v>
      </c>
      <c r="P1522" s="4">
        <f t="shared" si="345"/>
        <v>11120.886911683841</v>
      </c>
      <c r="Q1522" s="4">
        <f t="shared" si="345"/>
        <v>11120.886911683841</v>
      </c>
      <c r="R1522" s="4">
        <f t="shared" si="346"/>
        <v>532.94019844841262</v>
      </c>
      <c r="S1522" s="4"/>
      <c r="T1522" s="4"/>
      <c r="U1522" s="4">
        <f t="shared" si="347"/>
        <v>1</v>
      </c>
      <c r="V1522" s="4"/>
      <c r="W1522" s="4"/>
      <c r="X1522">
        <f>IF(front!E1522&gt;$X$2,O1522,P1522)</f>
        <v>86069.394041606662</v>
      </c>
      <c r="Y1522">
        <f t="shared" si="341"/>
        <v>85801.585608389811</v>
      </c>
      <c r="Z1522">
        <f>SUMPRODUCT($B$7:$B$456,Y$7:Y$456,EXP(constants!$B$32+constants!$A$32*ABS($A$7:$A$456-$A1522)))</f>
        <v>3.5576078434898045E-11</v>
      </c>
      <c r="AA1522">
        <f t="shared" si="342"/>
        <v>85801.585608389782</v>
      </c>
      <c r="AB1522">
        <f t="shared" si="348"/>
        <v>85797.427999370033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2.2408052246783376E-5</v>
      </c>
      <c r="AL1522" s="17">
        <f t="shared" si="343"/>
        <v>2.611739392344944E-10</v>
      </c>
      <c r="AQ1522">
        <f t="shared" si="350"/>
        <v>2.611739392344944E-10</v>
      </c>
    </row>
    <row r="1523" spans="1:43" x14ac:dyDescent="0.2">
      <c r="A1523">
        <f>front!A1523</f>
        <v>883.19</v>
      </c>
      <c r="B1523" s="1">
        <f t="shared" si="349"/>
        <v>0.44000000000005457</v>
      </c>
      <c r="C1523">
        <f>front!D1523-front!B1523</f>
        <v>49633.8</v>
      </c>
      <c r="D1523" s="2">
        <f>front!E1523-front!C1523</f>
        <v>52888.2</v>
      </c>
      <c r="E1523" s="2">
        <f>IF(front!F1523-front!C1523&gt;0,front!F1523-front!C1523,0)</f>
        <v>52888.2</v>
      </c>
      <c r="F1523" s="2">
        <f>front!I1523-front!H1523</f>
        <v>3392.6999999999989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52079.554243758459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55678.501639732312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55678.501639732312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3385.0380229056859</v>
      </c>
      <c r="M1523" s="4"/>
      <c r="N1523" s="4"/>
      <c r="O1523" s="4">
        <f t="shared" si="344"/>
        <v>86799.257072930777</v>
      </c>
      <c r="P1523" s="4">
        <f t="shared" si="345"/>
        <v>11135.700327946462</v>
      </c>
      <c r="Q1523" s="4">
        <f t="shared" si="345"/>
        <v>11135.700327946462</v>
      </c>
      <c r="R1523" s="4">
        <f t="shared" si="346"/>
        <v>564.17300381761436</v>
      </c>
      <c r="S1523" s="4"/>
      <c r="T1523" s="4"/>
      <c r="U1523" s="4">
        <f t="shared" si="347"/>
        <v>1</v>
      </c>
      <c r="V1523" s="4"/>
      <c r="W1523" s="4"/>
      <c r="X1523">
        <f>IF(front!E1523&gt;$X$2,O1523,P1523)</f>
        <v>86799.257072930777</v>
      </c>
      <c r="Y1523">
        <f t="shared" si="341"/>
        <v>86531.448639713926</v>
      </c>
      <c r="Z1523">
        <f>SUMPRODUCT($B$7:$B$456,Y$7:Y$456,EXP(constants!$B$32+constants!$A$32*ABS($A$7:$A$456-$A1523)))</f>
        <v>3.469675816399614E-11</v>
      </c>
      <c r="AA1523">
        <f t="shared" si="342"/>
        <v>86531.448639713897</v>
      </c>
      <c r="AB1523">
        <f t="shared" si="348"/>
        <v>86527.291030694149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2.2407815783435261E-5</v>
      </c>
      <c r="AL1523" s="17">
        <f t="shared" si="343"/>
        <v>2.5896818814640171E-10</v>
      </c>
      <c r="AQ1523">
        <f t="shared" si="350"/>
        <v>2.5896818814640171E-10</v>
      </c>
    </row>
    <row r="1524" spans="1:43" x14ac:dyDescent="0.2">
      <c r="A1524">
        <f>front!A1524</f>
        <v>883.62</v>
      </c>
      <c r="B1524" s="1">
        <f t="shared" si="349"/>
        <v>0.42999999999994998</v>
      </c>
      <c r="C1524">
        <f>front!D1524-front!B1524</f>
        <v>49552</v>
      </c>
      <c r="D1524" s="2">
        <f>front!E1524-front!C1524</f>
        <v>52880.9</v>
      </c>
      <c r="E1524" s="2">
        <f>IF(front!F1524-front!C1524&gt;0,front!F1524-front!C1524,0)</f>
        <v>52880.9</v>
      </c>
      <c r="F1524" s="2">
        <f>front!I1524-front!H1524</f>
        <v>3849.7999999999993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51989.190690639873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55670.419360423977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55670.419360423977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3841.1948711237519</v>
      </c>
      <c r="M1524" s="4"/>
      <c r="N1524" s="4"/>
      <c r="O1524" s="4">
        <f t="shared" si="344"/>
        <v>86648.651151066457</v>
      </c>
      <c r="P1524" s="4">
        <f t="shared" si="345"/>
        <v>11134.083872084795</v>
      </c>
      <c r="Q1524" s="4">
        <f t="shared" si="345"/>
        <v>11134.083872084795</v>
      </c>
      <c r="R1524" s="4">
        <f t="shared" si="346"/>
        <v>640.19914518729206</v>
      </c>
      <c r="S1524" s="4"/>
      <c r="T1524" s="4"/>
      <c r="U1524" s="4">
        <f t="shared" si="347"/>
        <v>1</v>
      </c>
      <c r="V1524" s="4"/>
      <c r="W1524" s="4"/>
      <c r="X1524">
        <f>IF(front!E1524&gt;$X$2,O1524,P1524)</f>
        <v>86648.651151066457</v>
      </c>
      <c r="Y1524">
        <f t="shared" si="341"/>
        <v>86380.842717849606</v>
      </c>
      <c r="Z1524">
        <f>SUMPRODUCT($B$7:$B$456,Y$7:Y$456,EXP(constants!$B$32+constants!$A$32*ABS($A$7:$A$456-$A1524)))</f>
        <v>3.3858424910568103E-11</v>
      </c>
      <c r="AA1524">
        <f t="shared" si="342"/>
        <v>86380.842717849577</v>
      </c>
      <c r="AB1524">
        <f t="shared" si="348"/>
        <v>86376.685108829828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2.2407538916443458E-5</v>
      </c>
      <c r="AL1524" s="17">
        <f t="shared" si="343"/>
        <v>2.5941651833722493E-10</v>
      </c>
      <c r="AQ1524">
        <f t="shared" si="350"/>
        <v>2.5941651833722493E-10</v>
      </c>
    </row>
    <row r="1525" spans="1:43" x14ac:dyDescent="0.2">
      <c r="A1525">
        <f>front!A1525</f>
        <v>884.06</v>
      </c>
      <c r="B1525" s="1">
        <f t="shared" si="349"/>
        <v>0.43999999999994088</v>
      </c>
      <c r="C1525">
        <f>front!D1525-front!B1525</f>
        <v>49224.729999999996</v>
      </c>
      <c r="D1525" s="2">
        <f>front!E1525-front!C1525</f>
        <v>53226</v>
      </c>
      <c r="E1525" s="2">
        <f>IF(front!F1525-front!C1525&gt;0,front!F1525-front!C1525,0)</f>
        <v>53226</v>
      </c>
      <c r="F1525" s="2">
        <f>front!I1525-front!H1525</f>
        <v>3542.7999999999993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51627.709782885329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56052.563095769037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56052.563095769037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3534.8217085279948</v>
      </c>
      <c r="M1525" s="4"/>
      <c r="N1525" s="4"/>
      <c r="O1525" s="4">
        <f t="shared" si="344"/>
        <v>86046.182971475544</v>
      </c>
      <c r="P1525" s="4">
        <f t="shared" si="345"/>
        <v>11210.512619153807</v>
      </c>
      <c r="Q1525" s="4">
        <f t="shared" si="345"/>
        <v>11210.512619153807</v>
      </c>
      <c r="R1525" s="4">
        <f t="shared" si="346"/>
        <v>589.13695142133247</v>
      </c>
      <c r="S1525" s="4"/>
      <c r="T1525" s="4"/>
      <c r="U1525" s="4">
        <f t="shared" si="347"/>
        <v>1</v>
      </c>
      <c r="V1525" s="4"/>
      <c r="W1525" s="4"/>
      <c r="X1525">
        <f>IF(front!E1525&gt;$X$2,O1525,P1525)</f>
        <v>86046.182971475544</v>
      </c>
      <c r="Y1525">
        <f t="shared" ref="Y1525:Y1588" si="351">X1525-$U$4</f>
        <v>85778.374538258693</v>
      </c>
      <c r="Z1525">
        <f>SUMPRODUCT($B$7:$B$456,Y$7:Y$456,EXP(constants!$B$32+constants!$A$32*ABS($A$7:$A$456-$A1525)))</f>
        <v>3.3021559222317896E-11</v>
      </c>
      <c r="AA1525">
        <f t="shared" si="342"/>
        <v>85778.374538258664</v>
      </c>
      <c r="AB1525">
        <f t="shared" si="348"/>
        <v>85774.216929238915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2.2407208805394715E-5</v>
      </c>
      <c r="AL1525" s="17">
        <f t="shared" si="343"/>
        <v>2.6123478135486764E-10</v>
      </c>
      <c r="AQ1525">
        <f t="shared" si="350"/>
        <v>2.6123478135486764E-10</v>
      </c>
    </row>
    <row r="1526" spans="1:43" x14ac:dyDescent="0.2">
      <c r="A1526">
        <f>front!A1526</f>
        <v>884.5</v>
      </c>
      <c r="B1526" s="1">
        <f t="shared" si="349"/>
        <v>0.44000000000005457</v>
      </c>
      <c r="C1526">
        <f>front!D1526-front!B1526</f>
        <v>48309.8</v>
      </c>
      <c r="D1526" s="2">
        <f>front!E1526-front!C1526</f>
        <v>52402.9</v>
      </c>
      <c r="E1526" s="2">
        <f>IF(front!F1526-front!C1526&gt;0,front!F1526-front!C1526,0)</f>
        <v>52402.9</v>
      </c>
      <c r="F1526" s="2">
        <f>front!I1526-front!H1526</f>
        <v>3550.2000000000007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50617.603971039469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55141.308535565877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55141.308535565877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3542.2062663293154</v>
      </c>
      <c r="M1526" s="4"/>
      <c r="N1526" s="4"/>
      <c r="O1526" s="4">
        <f t="shared" si="344"/>
        <v>84362.673285065772</v>
      </c>
      <c r="P1526" s="4">
        <f t="shared" si="345"/>
        <v>11028.261707113175</v>
      </c>
      <c r="Q1526" s="4">
        <f t="shared" si="345"/>
        <v>11028.261707113175</v>
      </c>
      <c r="R1526" s="4">
        <f t="shared" si="346"/>
        <v>590.36771105488594</v>
      </c>
      <c r="S1526" s="4"/>
      <c r="T1526" s="4"/>
      <c r="U1526" s="4">
        <f t="shared" si="347"/>
        <v>1</v>
      </c>
      <c r="V1526" s="4"/>
      <c r="W1526" s="4"/>
      <c r="X1526">
        <f>IF(front!E1526&gt;$X$2,O1526,P1526)</f>
        <v>84362.673285065772</v>
      </c>
      <c r="Y1526">
        <f t="shared" si="351"/>
        <v>84094.864851848921</v>
      </c>
      <c r="Z1526">
        <f>SUMPRODUCT($B$7:$B$456,Y$7:Y$456,EXP(constants!$B$32+constants!$A$32*ABS($A$7:$A$456-$A1526)))</f>
        <v>3.2205378021961411E-11</v>
      </c>
      <c r="AA1526">
        <f t="shared" si="342"/>
        <v>84094.864851848892</v>
      </c>
      <c r="AB1526">
        <f t="shared" si="348"/>
        <v>84090.707242829143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2.2406831390199586E-5</v>
      </c>
      <c r="AL1526" s="17">
        <f t="shared" si="343"/>
        <v>2.664602561314566E-10</v>
      </c>
      <c r="AQ1526">
        <f t="shared" si="350"/>
        <v>2.664602561314566E-10</v>
      </c>
    </row>
    <row r="1527" spans="1:43" x14ac:dyDescent="0.2">
      <c r="A1527">
        <f>front!A1527</f>
        <v>884.93</v>
      </c>
      <c r="B1527" s="1">
        <f t="shared" si="349"/>
        <v>0.42999999999994998</v>
      </c>
      <c r="C1527">
        <f>front!D1527-front!B1527</f>
        <v>47514.13</v>
      </c>
      <c r="D1527" s="2">
        <f>front!E1527-front!C1527</f>
        <v>52696.7</v>
      </c>
      <c r="E1527" s="2">
        <f>IF(front!F1527-front!C1527&gt;0,front!F1527-front!C1527,0)</f>
        <v>52696.7</v>
      </c>
      <c r="F1527" s="2">
        <f>front!I1527-front!H1527</f>
        <v>3901.5999999999985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49739.801264343499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55466.497868767401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55466.497868767401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3892.8921837833127</v>
      </c>
      <c r="M1527" s="4"/>
      <c r="N1527" s="4"/>
      <c r="O1527" s="4">
        <f t="shared" si="344"/>
        <v>82899.66877390584</v>
      </c>
      <c r="P1527" s="4">
        <f t="shared" si="345"/>
        <v>11093.29957375348</v>
      </c>
      <c r="Q1527" s="4">
        <f t="shared" si="345"/>
        <v>11093.29957375348</v>
      </c>
      <c r="R1527" s="4">
        <f t="shared" si="346"/>
        <v>648.81536396388549</v>
      </c>
      <c r="S1527" s="4"/>
      <c r="T1527" s="4"/>
      <c r="U1527" s="4">
        <f t="shared" si="347"/>
        <v>1</v>
      </c>
      <c r="V1527" s="4"/>
      <c r="W1527" s="4"/>
      <c r="X1527">
        <f>IF(front!E1527&gt;$X$2,O1527,P1527)</f>
        <v>82899.66877390584</v>
      </c>
      <c r="Y1527">
        <f t="shared" si="351"/>
        <v>82631.860340688989</v>
      </c>
      <c r="Z1527">
        <f>SUMPRODUCT($B$7:$B$456,Y$7:Y$456,EXP(constants!$B$32+constants!$A$32*ABS($A$7:$A$456-$A1527)))</f>
        <v>3.1427240790597611E-11</v>
      </c>
      <c r="AA1527">
        <f t="shared" si="342"/>
        <v>82631.86034068896</v>
      </c>
      <c r="AB1527">
        <f t="shared" si="348"/>
        <v>82627.702731669211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2.2406416888221645E-5</v>
      </c>
      <c r="AL1527" s="17">
        <f t="shared" si="343"/>
        <v>2.7117317978675698E-10</v>
      </c>
      <c r="AQ1527">
        <f t="shared" si="350"/>
        <v>2.7117317978675698E-10</v>
      </c>
    </row>
    <row r="1528" spans="1:43" x14ac:dyDescent="0.2">
      <c r="A1528">
        <f>front!A1528</f>
        <v>885.37</v>
      </c>
      <c r="B1528" s="1">
        <f t="shared" si="349"/>
        <v>0.44000000000005457</v>
      </c>
      <c r="C1528">
        <f>front!D1528-front!B1528</f>
        <v>46627.06</v>
      </c>
      <c r="D1528" s="2">
        <f>front!E1528-front!C1528</f>
        <v>52408.1</v>
      </c>
      <c r="E1528" s="2">
        <f>IF(front!F1528-front!C1528&gt;0,front!F1528-front!C1528,0)</f>
        <v>52408.1</v>
      </c>
      <c r="F1528" s="2">
        <f>front!I1528-front!H1528</f>
        <v>3784.5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48761.991623991649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55147.063424037835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55147.063424037835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3776.025670450575</v>
      </c>
      <c r="M1528" s="4"/>
      <c r="N1528" s="4"/>
      <c r="O1528" s="4">
        <f t="shared" si="344"/>
        <v>81269.986039986077</v>
      </c>
      <c r="P1528" s="4">
        <f t="shared" si="345"/>
        <v>11029.412684807567</v>
      </c>
      <c r="Q1528" s="4">
        <f t="shared" si="345"/>
        <v>11029.412684807567</v>
      </c>
      <c r="R1528" s="4">
        <f t="shared" si="346"/>
        <v>629.33761174176254</v>
      </c>
      <c r="S1528" s="4"/>
      <c r="T1528" s="4"/>
      <c r="U1528" s="4">
        <f t="shared" si="347"/>
        <v>1</v>
      </c>
      <c r="V1528" s="4"/>
      <c r="W1528" s="4"/>
      <c r="X1528">
        <f>IF(front!E1528&gt;$X$2,O1528,P1528)</f>
        <v>81269.986039986077</v>
      </c>
      <c r="Y1528">
        <f t="shared" si="351"/>
        <v>81002.177606769226</v>
      </c>
      <c r="Z1528">
        <f>SUMPRODUCT($B$7:$B$456,Y$7:Y$456,EXP(constants!$B$32+constants!$A$32*ABS($A$7:$A$456-$A1528)))</f>
        <v>3.0650465746764248E-11</v>
      </c>
      <c r="AA1528">
        <f t="shared" si="342"/>
        <v>81002.177606769197</v>
      </c>
      <c r="AB1528">
        <f t="shared" si="348"/>
        <v>80998.019997749449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2.2405946062102044E-5</v>
      </c>
      <c r="AL1528" s="17">
        <f t="shared" si="343"/>
        <v>2.7662337996317194E-10</v>
      </c>
      <c r="AQ1528">
        <f t="shared" si="350"/>
        <v>2.7662337996317194E-10</v>
      </c>
    </row>
    <row r="1529" spans="1:43" x14ac:dyDescent="0.2">
      <c r="A1529">
        <f>front!A1529</f>
        <v>885.81</v>
      </c>
      <c r="B1529" s="1">
        <f t="shared" si="349"/>
        <v>0.43999999999994088</v>
      </c>
      <c r="C1529">
        <f>front!D1529-front!B1529</f>
        <v>45818</v>
      </c>
      <c r="D1529" s="2">
        <f>front!E1529-front!C1529</f>
        <v>52221.9</v>
      </c>
      <c r="E1529" s="2">
        <f>IF(front!F1529-front!C1529&gt;0,front!F1529-front!C1529,0)</f>
        <v>52221.9</v>
      </c>
      <c r="F1529" s="2">
        <f>front!I1529-front!H1529</f>
        <v>3894.0999999999985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47871.0568628486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54941.008580835594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54941.008580835594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3885.4069913115718</v>
      </c>
      <c r="M1529" s="4"/>
      <c r="N1529" s="4"/>
      <c r="O1529" s="4">
        <f t="shared" si="344"/>
        <v>79785.09477141434</v>
      </c>
      <c r="P1529" s="4">
        <f t="shared" si="345"/>
        <v>10988.201716167119</v>
      </c>
      <c r="Q1529" s="4">
        <f t="shared" si="345"/>
        <v>10988.201716167119</v>
      </c>
      <c r="R1529" s="4">
        <f t="shared" si="346"/>
        <v>647.56783188526197</v>
      </c>
      <c r="S1529" s="4"/>
      <c r="T1529" s="4"/>
      <c r="U1529" s="4">
        <f t="shared" si="347"/>
        <v>1</v>
      </c>
      <c r="V1529" s="4"/>
      <c r="W1529" s="4"/>
      <c r="X1529">
        <f>IF(front!E1529&gt;$X$2,O1529,P1529)</f>
        <v>79785.09477141434</v>
      </c>
      <c r="Y1529">
        <f t="shared" si="351"/>
        <v>79517.286338197489</v>
      </c>
      <c r="Z1529">
        <f>SUMPRODUCT($B$7:$B$456,Y$7:Y$456,EXP(constants!$B$32+constants!$A$32*ABS($A$7:$A$456-$A1529)))</f>
        <v>2.9892889953439355E-11</v>
      </c>
      <c r="AA1529">
        <f t="shared" si="342"/>
        <v>79517.28633819746</v>
      </c>
      <c r="AB1529">
        <f t="shared" si="348"/>
        <v>79513.128729177712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2.2405428058758168E-5</v>
      </c>
      <c r="AL1529" s="17">
        <f t="shared" si="343"/>
        <v>2.817827498031327E-10</v>
      </c>
      <c r="AQ1529">
        <f t="shared" si="350"/>
        <v>2.817827498031327E-10</v>
      </c>
    </row>
    <row r="1530" spans="1:43" x14ac:dyDescent="0.2">
      <c r="A1530">
        <f>front!A1530</f>
        <v>886.24</v>
      </c>
      <c r="B1530" s="1">
        <f t="shared" si="349"/>
        <v>0.43000000000006366</v>
      </c>
      <c r="C1530">
        <f>front!D1530-front!B1530</f>
        <v>44971.4</v>
      </c>
      <c r="D1530" s="2">
        <f>front!E1530-front!C1530</f>
        <v>52899</v>
      </c>
      <c r="E1530" s="2">
        <f>IF(front!F1530-front!C1530&gt;0,front!F1530-front!C1530,0)</f>
        <v>52899</v>
      </c>
      <c r="F1530" s="2">
        <f>front!I1530-front!H1530</f>
        <v>4424.2999999999993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46939.819075317995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55690.459084736176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55690.459084736176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4414.6181480117439</v>
      </c>
      <c r="M1530" s="4"/>
      <c r="N1530" s="4"/>
      <c r="O1530" s="4">
        <f t="shared" si="344"/>
        <v>78233.031792196663</v>
      </c>
      <c r="P1530" s="4">
        <f t="shared" si="345"/>
        <v>11138.091816947235</v>
      </c>
      <c r="Q1530" s="4">
        <f t="shared" si="345"/>
        <v>11138.091816947235</v>
      </c>
      <c r="R1530" s="4">
        <f t="shared" si="346"/>
        <v>735.76969133529064</v>
      </c>
      <c r="S1530" s="4"/>
      <c r="T1530" s="4"/>
      <c r="U1530" s="4">
        <f t="shared" si="347"/>
        <v>1</v>
      </c>
      <c r="V1530" s="4"/>
      <c r="W1530" s="4"/>
      <c r="X1530">
        <f>IF(front!E1530&gt;$X$2,O1530,P1530)</f>
        <v>78233.031792196663</v>
      </c>
      <c r="Y1530">
        <f t="shared" si="351"/>
        <v>77965.223358979812</v>
      </c>
      <c r="Z1530">
        <f>SUMPRODUCT($B$7:$B$456,Y$7:Y$456,EXP(constants!$B$32+constants!$A$32*ABS($A$7:$A$456-$A1530)))</f>
        <v>2.9170626404476334E-11</v>
      </c>
      <c r="AA1530">
        <f t="shared" si="342"/>
        <v>77965.223358979783</v>
      </c>
      <c r="AB1530">
        <f t="shared" si="348"/>
        <v>77961.065749960035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2.2404876291098668E-5</v>
      </c>
      <c r="AL1530" s="17">
        <f t="shared" si="343"/>
        <v>2.873854542080853E-10</v>
      </c>
      <c r="AQ1530">
        <f t="shared" si="350"/>
        <v>2.873854542080853E-10</v>
      </c>
    </row>
    <row r="1531" spans="1:43" x14ac:dyDescent="0.2">
      <c r="A1531">
        <f>front!A1531</f>
        <v>886.68</v>
      </c>
      <c r="B1531" s="1">
        <f t="shared" si="349"/>
        <v>0.43999999999994088</v>
      </c>
      <c r="C1531">
        <f>front!D1531-front!B1531</f>
        <v>44494.34</v>
      </c>
      <c r="D1531" s="2">
        <f>front!E1531-front!C1531</f>
        <v>53052.1</v>
      </c>
      <c r="E1531" s="2">
        <f>IF(front!F1531-front!C1531&gt;0,front!F1531-front!C1531,0)</f>
        <v>53052.1</v>
      </c>
      <c r="F1531" s="2">
        <f>front!I1531-front!H1531</f>
        <v>3518.3000000000011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46415.580974013865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55859.98008395137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55859.98008395137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3510.3729408878507</v>
      </c>
      <c r="M1531" s="4"/>
      <c r="N1531" s="4"/>
      <c r="O1531" s="4">
        <f t="shared" si="344"/>
        <v>77359.301623356441</v>
      </c>
      <c r="P1531" s="4">
        <f t="shared" si="345"/>
        <v>11171.996016790274</v>
      </c>
      <c r="Q1531" s="4">
        <f t="shared" si="345"/>
        <v>11171.996016790274</v>
      </c>
      <c r="R1531" s="4">
        <f t="shared" si="346"/>
        <v>585.06215681464175</v>
      </c>
      <c r="S1531" s="4"/>
      <c r="T1531" s="4"/>
      <c r="U1531" s="4">
        <f t="shared" si="347"/>
        <v>1</v>
      </c>
      <c r="V1531" s="4"/>
      <c r="W1531" s="4"/>
      <c r="X1531">
        <f>IF(front!E1531&gt;$X$2,O1531,P1531)</f>
        <v>77359.301623356441</v>
      </c>
      <c r="Y1531">
        <f t="shared" si="351"/>
        <v>77091.49319013959</v>
      </c>
      <c r="Z1531">
        <f>SUMPRODUCT($B$7:$B$456,Y$7:Y$456,EXP(constants!$B$32+constants!$A$32*ABS($A$7:$A$456-$A1531)))</f>
        <v>2.8449627231976367E-11</v>
      </c>
      <c r="AA1531">
        <f t="shared" si="342"/>
        <v>77091.493190139561</v>
      </c>
      <c r="AB1531">
        <f t="shared" si="348"/>
        <v>77087.335581119813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2.24042651421527E-5</v>
      </c>
      <c r="AL1531" s="17">
        <f t="shared" si="343"/>
        <v>2.9063483610192311E-10</v>
      </c>
      <c r="AQ1531">
        <f t="shared" si="350"/>
        <v>2.9063483610192311E-10</v>
      </c>
    </row>
    <row r="1532" spans="1:43" x14ac:dyDescent="0.2">
      <c r="A1532">
        <f>front!A1532</f>
        <v>887.12</v>
      </c>
      <c r="B1532" s="1">
        <f t="shared" si="349"/>
        <v>0.44000000000005457</v>
      </c>
      <c r="C1532">
        <f>front!D1532-front!B1532</f>
        <v>44212.869999999995</v>
      </c>
      <c r="D1532" s="2">
        <f>front!E1532-front!C1532</f>
        <v>51667.8</v>
      </c>
      <c r="E1532" s="2">
        <f>IF(front!F1532-front!C1532&gt;0,front!F1532-front!C1532,0)</f>
        <v>51667.8</v>
      </c>
      <c r="F1532" s="2">
        <f>front!I1532-front!H1532</f>
        <v>2777.5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46106.461581457406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54327.988434261861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54327.988434261861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2771.1819045906004</v>
      </c>
      <c r="M1532" s="4"/>
      <c r="N1532" s="4"/>
      <c r="O1532" s="4">
        <f t="shared" si="344"/>
        <v>76844.102635762349</v>
      </c>
      <c r="P1532" s="4">
        <f t="shared" si="345"/>
        <v>10865.597686852372</v>
      </c>
      <c r="Q1532" s="4">
        <f t="shared" si="345"/>
        <v>10865.597686852372</v>
      </c>
      <c r="R1532" s="4">
        <f t="shared" si="346"/>
        <v>461.86365076510009</v>
      </c>
      <c r="S1532" s="4"/>
      <c r="T1532" s="4"/>
      <c r="U1532" s="4">
        <f t="shared" si="347"/>
        <v>1</v>
      </c>
      <c r="V1532" s="4"/>
      <c r="W1532" s="4"/>
      <c r="X1532">
        <f>IF(front!E1532&gt;$X$2,O1532,P1532)</f>
        <v>76844.102635762349</v>
      </c>
      <c r="Y1532">
        <f t="shared" si="351"/>
        <v>76576.294202545498</v>
      </c>
      <c r="Z1532">
        <f>SUMPRODUCT($B$7:$B$456,Y$7:Y$456,EXP(constants!$B$32+constants!$A$32*ABS($A$7:$A$456-$A1532)))</f>
        <v>2.7746448719188428E-11</v>
      </c>
      <c r="AA1532">
        <f t="shared" si="342"/>
        <v>76576.294202545469</v>
      </c>
      <c r="AB1532">
        <f t="shared" si="348"/>
        <v>76572.13659352572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2.2403606957531238E-5</v>
      </c>
      <c r="AL1532" s="17">
        <f t="shared" si="343"/>
        <v>2.9258171384792588E-10</v>
      </c>
      <c r="AQ1532">
        <f t="shared" si="350"/>
        <v>2.9258171384792588E-10</v>
      </c>
    </row>
    <row r="1533" spans="1:43" x14ac:dyDescent="0.2">
      <c r="A1533">
        <f>front!A1533</f>
        <v>887.55</v>
      </c>
      <c r="B1533" s="1">
        <f t="shared" si="349"/>
        <v>0.42999999999994998</v>
      </c>
      <c r="C1533">
        <f>front!D1533-front!B1533</f>
        <v>44218.400000000001</v>
      </c>
      <c r="D1533" s="2">
        <f>front!E1533-front!C1533</f>
        <v>53147.4</v>
      </c>
      <c r="E1533" s="2">
        <f>IF(front!F1533-front!C1533&gt;0,front!F1533-front!C1533,0)</f>
        <v>53147.4</v>
      </c>
      <c r="F1533" s="2">
        <f>front!I1533-front!H1533</f>
        <v>2895.6999999999989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46112.533436269543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55965.514452720781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55965.514452720781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2889.1191536919318</v>
      </c>
      <c r="M1533" s="4"/>
      <c r="N1533" s="4"/>
      <c r="O1533" s="4">
        <f t="shared" si="344"/>
        <v>76854.222393782577</v>
      </c>
      <c r="P1533" s="4">
        <f t="shared" si="345"/>
        <v>11193.102890544156</v>
      </c>
      <c r="Q1533" s="4">
        <f t="shared" si="345"/>
        <v>11193.102890544156</v>
      </c>
      <c r="R1533" s="4">
        <f t="shared" si="346"/>
        <v>481.51985894865527</v>
      </c>
      <c r="S1533" s="4"/>
      <c r="T1533" s="4"/>
      <c r="U1533" s="4">
        <f t="shared" si="347"/>
        <v>1</v>
      </c>
      <c r="V1533" s="4"/>
      <c r="W1533" s="4"/>
      <c r="X1533">
        <f>IF(front!E1533&gt;$X$2,O1533,P1533)</f>
        <v>76854.222393782577</v>
      </c>
      <c r="Y1533">
        <f t="shared" si="351"/>
        <v>76586.413960565726</v>
      </c>
      <c r="Z1533">
        <f>SUMPRODUCT($B$7:$B$456,Y$7:Y$456,EXP(constants!$B$32+constants!$A$32*ABS($A$7:$A$456-$A1533)))</f>
        <v>2.7076046875999239E-11</v>
      </c>
      <c r="AA1533">
        <f t="shared" si="342"/>
        <v>76586.413960565696</v>
      </c>
      <c r="AB1533">
        <f t="shared" si="348"/>
        <v>76582.256351545948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2.2402918336110857E-5</v>
      </c>
      <c r="AL1533" s="17">
        <f t="shared" si="343"/>
        <v>2.9253405949900055E-10</v>
      </c>
      <c r="AQ1533">
        <f t="shared" si="350"/>
        <v>2.9253405949900055E-10</v>
      </c>
    </row>
    <row r="1534" spans="1:43" x14ac:dyDescent="0.2">
      <c r="A1534">
        <f>front!A1534</f>
        <v>887.99</v>
      </c>
      <c r="B1534" s="1">
        <f t="shared" si="349"/>
        <v>0.44000000000005457</v>
      </c>
      <c r="C1534">
        <f>front!D1534-front!B1534</f>
        <v>44657.270000000004</v>
      </c>
      <c r="D1534" s="2">
        <f>front!E1534-front!C1534</f>
        <v>53180.6</v>
      </c>
      <c r="E1534" s="2">
        <f>IF(front!F1534-front!C1534&gt;0,front!F1534-front!C1534,0)</f>
        <v>53180.6</v>
      </c>
      <c r="F1534" s="2">
        <f>front!I1534-front!H1534</f>
        <v>2782.6999999999989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46594.579827485133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56002.282227055963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56002.282227055963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2776.3703116276524</v>
      </c>
      <c r="M1534" s="4"/>
      <c r="N1534" s="4"/>
      <c r="O1534" s="4">
        <f t="shared" si="344"/>
        <v>77657.633045808558</v>
      </c>
      <c r="P1534" s="4">
        <f t="shared" si="345"/>
        <v>11200.456445411191</v>
      </c>
      <c r="Q1534" s="4">
        <f t="shared" si="345"/>
        <v>11200.456445411191</v>
      </c>
      <c r="R1534" s="4">
        <f t="shared" si="346"/>
        <v>462.72838527127544</v>
      </c>
      <c r="S1534" s="4"/>
      <c r="T1534" s="4"/>
      <c r="U1534" s="4">
        <f t="shared" si="347"/>
        <v>1</v>
      </c>
      <c r="V1534" s="4"/>
      <c r="W1534" s="4"/>
      <c r="X1534">
        <f>IF(front!E1534&gt;$X$2,O1534,P1534)</f>
        <v>77657.633045808558</v>
      </c>
      <c r="Y1534">
        <f t="shared" si="351"/>
        <v>77389.824612591707</v>
      </c>
      <c r="Z1534">
        <f>SUMPRODUCT($B$7:$B$456,Y$7:Y$456,EXP(constants!$B$32+constants!$A$32*ABS($A$7:$A$456-$A1534)))</f>
        <v>2.6406818621470737E-11</v>
      </c>
      <c r="AA1534">
        <f t="shared" si="342"/>
        <v>77389.824612591678</v>
      </c>
      <c r="AB1534">
        <f t="shared" si="348"/>
        <v>77385.667003571929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2.2402167300605122E-5</v>
      </c>
      <c r="AL1534" s="17">
        <f t="shared" si="343"/>
        <v>2.8948729355232014E-10</v>
      </c>
      <c r="AQ1534">
        <f t="shared" si="350"/>
        <v>2.8948729355232014E-10</v>
      </c>
    </row>
    <row r="1535" spans="1:43" x14ac:dyDescent="0.2">
      <c r="A1535">
        <f>front!A1535</f>
        <v>888.43</v>
      </c>
      <c r="B1535" s="1">
        <f t="shared" si="349"/>
        <v>0.43999999999994088</v>
      </c>
      <c r="C1535">
        <f>front!D1535-front!B1535</f>
        <v>45204.26</v>
      </c>
      <c r="D1535" s="2">
        <f>front!E1535-front!C1535</f>
        <v>52844.2</v>
      </c>
      <c r="E1535" s="2">
        <f>IF(front!F1535-front!C1535&gt;0,front!F1535-front!C1535,0)</f>
        <v>52844.2</v>
      </c>
      <c r="F1535" s="2">
        <f>front!I1535-front!H1535</f>
        <v>3168.4000000000015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47195.845915640835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55629.787354461681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55629.787354461681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3161.2203849273296</v>
      </c>
      <c r="M1535" s="4"/>
      <c r="N1535" s="4"/>
      <c r="O1535" s="4">
        <f t="shared" si="344"/>
        <v>78659.743192734735</v>
      </c>
      <c r="P1535" s="4">
        <f t="shared" si="345"/>
        <v>11125.957470892337</v>
      </c>
      <c r="Q1535" s="4">
        <f t="shared" si="345"/>
        <v>11125.957470892337</v>
      </c>
      <c r="R1535" s="4">
        <f t="shared" si="346"/>
        <v>526.87006415455494</v>
      </c>
      <c r="S1535" s="4"/>
      <c r="T1535" s="4"/>
      <c r="U1535" s="4">
        <f t="shared" si="347"/>
        <v>1</v>
      </c>
      <c r="V1535" s="4"/>
      <c r="W1535" s="4"/>
      <c r="X1535">
        <f>IF(front!E1535&gt;$X$2,O1535,P1535)</f>
        <v>78659.743192734735</v>
      </c>
      <c r="Y1535">
        <f t="shared" si="351"/>
        <v>78391.934759517884</v>
      </c>
      <c r="Z1535">
        <f>SUMPRODUCT($B$7:$B$456,Y$7:Y$456,EXP(constants!$B$32+constants!$A$32*ABS($A$7:$A$456-$A1535)))</f>
        <v>2.5754131424753039E-11</v>
      </c>
      <c r="AA1535">
        <f t="shared" si="342"/>
        <v>78391.934759517855</v>
      </c>
      <c r="AB1535">
        <f t="shared" si="348"/>
        <v>78387.777150498106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2.2401369386053152E-5</v>
      </c>
      <c r="AL1535" s="17">
        <f t="shared" si="343"/>
        <v>2.8577630595449033E-10</v>
      </c>
      <c r="AQ1535">
        <f t="shared" si="350"/>
        <v>2.8577630595449033E-10</v>
      </c>
    </row>
    <row r="1536" spans="1:43" x14ac:dyDescent="0.2">
      <c r="A1536">
        <f>front!A1536</f>
        <v>888.86</v>
      </c>
      <c r="B1536" s="1">
        <f t="shared" si="349"/>
        <v>0.43000000000006366</v>
      </c>
      <c r="C1536">
        <f>front!D1536-front!B1536</f>
        <v>45854.86</v>
      </c>
      <c r="D1536" s="2">
        <f>front!E1536-front!C1536</f>
        <v>52975.3</v>
      </c>
      <c r="E1536" s="2">
        <f>IF(front!F1536-front!C1536&gt;0,front!F1536-front!C1536,0)</f>
        <v>52975.3</v>
      </c>
      <c r="F1536" s="2">
        <f>front!I1536-front!H1536</f>
        <v>3466.9000000000015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47911.626887545397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55774.93966771468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55774.93966771468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3459.0809406585777</v>
      </c>
      <c r="M1536" s="4"/>
      <c r="N1536" s="4"/>
      <c r="O1536" s="4">
        <f t="shared" si="344"/>
        <v>79852.711479242338</v>
      </c>
      <c r="P1536" s="4">
        <f t="shared" si="345"/>
        <v>11154.987933542936</v>
      </c>
      <c r="Q1536" s="4">
        <f t="shared" si="345"/>
        <v>11154.987933542936</v>
      </c>
      <c r="R1536" s="4">
        <f t="shared" si="346"/>
        <v>576.51349010976298</v>
      </c>
      <c r="S1536" s="4"/>
      <c r="T1536" s="4"/>
      <c r="U1536" s="4">
        <f t="shared" si="347"/>
        <v>1</v>
      </c>
      <c r="V1536" s="4"/>
      <c r="W1536" s="4"/>
      <c r="X1536">
        <f>IF(front!E1536&gt;$X$2,O1536,P1536)</f>
        <v>79852.711479242338</v>
      </c>
      <c r="Y1536">
        <f t="shared" si="351"/>
        <v>79584.903046025487</v>
      </c>
      <c r="Z1536">
        <f>SUMPRODUCT($B$7:$B$456,Y$7:Y$456,EXP(constants!$B$32+constants!$A$32*ABS($A$7:$A$456-$A1536)))</f>
        <v>2.5131867388312423E-11</v>
      </c>
      <c r="AA1536">
        <f t="shared" si="342"/>
        <v>79584.903046025458</v>
      </c>
      <c r="AB1536">
        <f t="shared" si="348"/>
        <v>79580.745437005709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2.2400544366666625E-5</v>
      </c>
      <c r="AL1536" s="17">
        <f t="shared" si="343"/>
        <v>2.8148196204568578E-10</v>
      </c>
      <c r="AQ1536">
        <f t="shared" si="350"/>
        <v>2.8148196204568578E-10</v>
      </c>
    </row>
    <row r="1537" spans="1:43" x14ac:dyDescent="0.2">
      <c r="A1537">
        <f>front!A1537</f>
        <v>889.3</v>
      </c>
      <c r="B1537" s="1">
        <f t="shared" si="349"/>
        <v>0.43999999999994088</v>
      </c>
      <c r="C1537">
        <f>front!D1537-front!B1537</f>
        <v>46625.799999999996</v>
      </c>
      <c r="D1537" s="2">
        <f>front!E1537-front!C1537</f>
        <v>50931</v>
      </c>
      <c r="E1537" s="2">
        <f>IF(front!F1537-front!C1537&gt;0,front!F1537-front!C1537,0)</f>
        <v>50931</v>
      </c>
      <c r="F1537" s="2">
        <f>front!I1537-front!H1537</f>
        <v>3092.3999999999996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48760.603425284222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53513.185919958058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53513.185919958058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3085.3860605152445</v>
      </c>
      <c r="M1537" s="4"/>
      <c r="N1537" s="4"/>
      <c r="O1537" s="4">
        <f t="shared" si="344"/>
        <v>81267.672375473703</v>
      </c>
      <c r="P1537" s="4">
        <f t="shared" si="345"/>
        <v>10702.637183991612</v>
      </c>
      <c r="Q1537" s="4">
        <f t="shared" si="345"/>
        <v>10702.637183991612</v>
      </c>
      <c r="R1537" s="4">
        <f t="shared" si="346"/>
        <v>514.23101008587412</v>
      </c>
      <c r="S1537" s="4"/>
      <c r="T1537" s="4"/>
      <c r="U1537" s="4">
        <f t="shared" si="347"/>
        <v>1</v>
      </c>
      <c r="V1537" s="4"/>
      <c r="W1537" s="4"/>
      <c r="X1537">
        <f>IF(front!E1537&gt;$X$2,O1537,P1537)</f>
        <v>81267.672375473703</v>
      </c>
      <c r="Y1537">
        <f t="shared" si="351"/>
        <v>80999.863942256852</v>
      </c>
      <c r="Z1537">
        <f>SUMPRODUCT($B$7:$B$456,Y$7:Y$456,EXP(constants!$B$32+constants!$A$32*ABS($A$7:$A$456-$A1537)))</f>
        <v>2.4510692671695053E-11</v>
      </c>
      <c r="AA1537">
        <f t="shared" si="342"/>
        <v>80999.863942256823</v>
      </c>
      <c r="AB1537">
        <f t="shared" si="348"/>
        <v>80995.706333237074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2.2399653926189111E-5</v>
      </c>
      <c r="AL1537" s="17">
        <f t="shared" si="343"/>
        <v>2.7655359697748913E-10</v>
      </c>
      <c r="AQ1537">
        <f t="shared" si="350"/>
        <v>2.7655359697748913E-10</v>
      </c>
    </row>
    <row r="1538" spans="1:43" x14ac:dyDescent="0.2">
      <c r="A1538">
        <f>front!A1538</f>
        <v>889.74</v>
      </c>
      <c r="B1538" s="1">
        <f t="shared" si="349"/>
        <v>0.44000000000005457</v>
      </c>
      <c r="C1538">
        <f>front!D1538-front!B1538</f>
        <v>47299.729999999996</v>
      </c>
      <c r="D1538" s="2">
        <f>front!E1538-front!C1538</f>
        <v>53338.9</v>
      </c>
      <c r="E1538" s="2">
        <f>IF(front!F1538-front!C1538&gt;0,front!F1538-front!C1538,0)</f>
        <v>53338.9</v>
      </c>
      <c r="F1538" s="2">
        <f>front!I1538-front!H1538</f>
        <v>2938.4000000000015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49503.38483697192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56177.611261732833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56177.611261732833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2931.7246614479345</v>
      </c>
      <c r="M1538" s="4"/>
      <c r="N1538" s="4"/>
      <c r="O1538" s="4">
        <f t="shared" si="344"/>
        <v>82505.6413949532</v>
      </c>
      <c r="P1538" s="4">
        <f t="shared" si="345"/>
        <v>11235.522252346565</v>
      </c>
      <c r="Q1538" s="4">
        <f t="shared" si="345"/>
        <v>11235.522252346565</v>
      </c>
      <c r="R1538" s="4">
        <f t="shared" si="346"/>
        <v>488.62077690798907</v>
      </c>
      <c r="S1538" s="4"/>
      <c r="T1538" s="4"/>
      <c r="U1538" s="4">
        <f t="shared" si="347"/>
        <v>1</v>
      </c>
      <c r="V1538" s="4"/>
      <c r="W1538" s="4"/>
      <c r="X1538">
        <f>IF(front!E1538&gt;$X$2,O1538,P1538)</f>
        <v>82505.6413949532</v>
      </c>
      <c r="Y1538">
        <f t="shared" si="351"/>
        <v>82237.832961736349</v>
      </c>
      <c r="Z1538">
        <f>SUMPRODUCT($B$7:$B$456,Y$7:Y$456,EXP(constants!$B$32+constants!$A$32*ABS($A$7:$A$456-$A1538)))</f>
        <v>2.3904871292042203E-11</v>
      </c>
      <c r="AA1538">
        <f t="shared" si="342"/>
        <v>82237.83296173632</v>
      </c>
      <c r="AB1538">
        <f t="shared" si="348"/>
        <v>82233.675352716571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2.2398716778774309E-5</v>
      </c>
      <c r="AL1538" s="17">
        <f t="shared" si="343"/>
        <v>2.723788847172617E-10</v>
      </c>
      <c r="AQ1538">
        <f t="shared" si="350"/>
        <v>2.723788847172617E-10</v>
      </c>
    </row>
    <row r="1539" spans="1:43" x14ac:dyDescent="0.2">
      <c r="A1539">
        <f>front!A1539</f>
        <v>890.17</v>
      </c>
      <c r="B1539" s="1">
        <f t="shared" si="349"/>
        <v>0.42999999999994998</v>
      </c>
      <c r="C1539">
        <f>front!D1539-front!B1539</f>
        <v>47860.47</v>
      </c>
      <c r="D1539" s="2">
        <f>front!E1539-front!C1539</f>
        <v>52271.1</v>
      </c>
      <c r="E1539" s="2">
        <f>IF(front!F1539-front!C1539&gt;0,front!F1539-front!C1539,0)</f>
        <v>52271.1</v>
      </c>
      <c r="F1539" s="2">
        <f>front!I1539-front!H1539</f>
        <v>2986.5999999999985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50121.812485072274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54995.452016511663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54995.452016511663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2979.8182995540292</v>
      </c>
      <c r="M1539" s="4"/>
      <c r="N1539" s="4"/>
      <c r="O1539" s="4">
        <f t="shared" si="344"/>
        <v>83536.354141787131</v>
      </c>
      <c r="P1539" s="4">
        <f t="shared" si="345"/>
        <v>10999.090403302333</v>
      </c>
      <c r="Q1539" s="4">
        <f t="shared" si="345"/>
        <v>10999.090403302333</v>
      </c>
      <c r="R1539" s="4">
        <f t="shared" si="346"/>
        <v>496.63638325900484</v>
      </c>
      <c r="S1539" s="4"/>
      <c r="T1539" s="4"/>
      <c r="U1539" s="4">
        <f t="shared" si="347"/>
        <v>1</v>
      </c>
      <c r="V1539" s="4"/>
      <c r="W1539" s="4"/>
      <c r="X1539">
        <f>IF(front!E1539&gt;$X$2,O1539,P1539)</f>
        <v>83536.354141787131</v>
      </c>
      <c r="Y1539">
        <f t="shared" si="351"/>
        <v>83268.54570857028</v>
      </c>
      <c r="Z1539">
        <f>SUMPRODUCT($B$7:$B$456,Y$7:Y$456,EXP(constants!$B$32+constants!$A$32*ABS($A$7:$A$456-$A1539)))</f>
        <v>2.3327288555686397E-11</v>
      </c>
      <c r="AA1539">
        <f t="shared" si="342"/>
        <v>83268.545708570251</v>
      </c>
      <c r="AB1539">
        <f t="shared" si="348"/>
        <v>83264.388099550502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2.2397755862319799E-5</v>
      </c>
      <c r="AL1539" s="17">
        <f t="shared" si="343"/>
        <v>2.6899562194033238E-10</v>
      </c>
      <c r="AQ1539">
        <f t="shared" si="350"/>
        <v>2.6899562194033238E-10</v>
      </c>
    </row>
    <row r="1540" spans="1:43" x14ac:dyDescent="0.2">
      <c r="A1540">
        <f>front!A1540</f>
        <v>890.61</v>
      </c>
      <c r="B1540" s="1">
        <f t="shared" si="349"/>
        <v>0.44000000000005457</v>
      </c>
      <c r="C1540">
        <f>front!D1540-front!B1540</f>
        <v>48685.27</v>
      </c>
      <c r="D1540" s="2">
        <f>front!E1540-front!C1540</f>
        <v>53032.6</v>
      </c>
      <c r="E1540" s="2">
        <f>IF(front!F1540-front!C1540&gt;0,front!F1540-front!C1540,0)</f>
        <v>53032.6</v>
      </c>
      <c r="F1540" s="2">
        <f>front!I1540-front!H1540</f>
        <v>3255.3999999999996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51032.04473243394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55838.38718936206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55838.38718936206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3248.0320465733162</v>
      </c>
      <c r="M1540" s="4"/>
      <c r="N1540" s="4"/>
      <c r="O1540" s="4">
        <f t="shared" si="344"/>
        <v>85053.407887389898</v>
      </c>
      <c r="P1540" s="4">
        <f t="shared" si="345"/>
        <v>11167.677437872411</v>
      </c>
      <c r="Q1540" s="4">
        <f t="shared" si="345"/>
        <v>11167.677437872411</v>
      </c>
      <c r="R1540" s="4">
        <f t="shared" si="346"/>
        <v>541.33867442888607</v>
      </c>
      <c r="S1540" s="4"/>
      <c r="T1540" s="4"/>
      <c r="U1540" s="4">
        <f t="shared" si="347"/>
        <v>1</v>
      </c>
      <c r="V1540" s="4"/>
      <c r="W1540" s="4"/>
      <c r="X1540">
        <f>IF(front!E1540&gt;$X$2,O1540,P1540)</f>
        <v>85053.407887389898</v>
      </c>
      <c r="Y1540">
        <f t="shared" si="351"/>
        <v>84785.599454173047</v>
      </c>
      <c r="Z1540">
        <f>SUMPRODUCT($B$7:$B$456,Y$7:Y$456,EXP(constants!$B$32+constants!$A$32*ABS($A$7:$A$456-$A1540)))</f>
        <v>2.2750716921189675E-11</v>
      </c>
      <c r="AA1540">
        <f t="shared" si="342"/>
        <v>84785.599454173018</v>
      </c>
      <c r="AB1540">
        <f t="shared" si="348"/>
        <v>84781.441845153269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2.2396726545000039E-5</v>
      </c>
      <c r="AL1540" s="17">
        <f t="shared" si="343"/>
        <v>2.6417015395781927E-10</v>
      </c>
      <c r="AQ1540">
        <f t="shared" si="350"/>
        <v>2.6417015395781927E-10</v>
      </c>
    </row>
    <row r="1541" spans="1:43" x14ac:dyDescent="0.2">
      <c r="A1541">
        <f>front!A1541</f>
        <v>891.05</v>
      </c>
      <c r="B1541" s="1">
        <f t="shared" si="349"/>
        <v>0.43999999999994088</v>
      </c>
      <c r="C1541">
        <f>front!D1541-front!B1541</f>
        <v>49248.07</v>
      </c>
      <c r="D1541" s="2">
        <f>front!E1541-front!C1541</f>
        <v>52391.9</v>
      </c>
      <c r="E1541" s="2">
        <f>IF(front!F1541-front!C1541&gt;0,front!F1541-front!C1541,0)</f>
        <v>52391.9</v>
      </c>
      <c r="F1541" s="2">
        <f>front!I1541-front!H1541</f>
        <v>3902.2000000000007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51653.486870015877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55129.134810634583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55129.134810634583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3893.4910000753616</v>
      </c>
      <c r="M1541" s="4"/>
      <c r="N1541" s="4"/>
      <c r="O1541" s="4">
        <f t="shared" si="344"/>
        <v>86089.144783359792</v>
      </c>
      <c r="P1541" s="4">
        <f t="shared" si="345"/>
        <v>11025.826962126917</v>
      </c>
      <c r="Q1541" s="4">
        <f t="shared" si="345"/>
        <v>11025.826962126917</v>
      </c>
      <c r="R1541" s="4">
        <f t="shared" si="346"/>
        <v>648.9151666792269</v>
      </c>
      <c r="S1541" s="4"/>
      <c r="T1541" s="4"/>
      <c r="U1541" s="4">
        <f t="shared" si="347"/>
        <v>1</v>
      </c>
      <c r="V1541" s="4"/>
      <c r="W1541" s="4"/>
      <c r="X1541">
        <f>IF(front!E1541&gt;$X$2,O1541,P1541)</f>
        <v>86089.144783359792</v>
      </c>
      <c r="Y1541">
        <f t="shared" si="351"/>
        <v>85821.336350142941</v>
      </c>
      <c r="Z1541">
        <f>SUMPRODUCT($B$7:$B$456,Y$7:Y$456,EXP(constants!$B$32+constants!$A$32*ABS($A$7:$A$456-$A1541)))</f>
        <v>2.2188396186402793E-11</v>
      </c>
      <c r="AA1541">
        <f t="shared" si="342"/>
        <v>85821.336350142912</v>
      </c>
      <c r="AB1541">
        <f t="shared" si="348"/>
        <v>85817.178741123163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2.2395650708840155E-5</v>
      </c>
      <c r="AL1541" s="17">
        <f t="shared" si="343"/>
        <v>2.6096931916626E-10</v>
      </c>
      <c r="AQ1541">
        <f t="shared" si="350"/>
        <v>2.6096931916626E-10</v>
      </c>
    </row>
    <row r="1542" spans="1:43" x14ac:dyDescent="0.2">
      <c r="A1542">
        <f>front!A1542</f>
        <v>891.48</v>
      </c>
      <c r="B1542" s="1">
        <f t="shared" si="349"/>
        <v>0.43000000000006366</v>
      </c>
      <c r="C1542">
        <f>front!D1542-front!B1542</f>
        <v>49680.34</v>
      </c>
      <c r="D1542" s="2">
        <f>front!E1542-front!C1542</f>
        <v>52426.1</v>
      </c>
      <c r="E1542" s="2">
        <f>IF(front!F1542-front!C1542&gt;0,front!F1542-front!C1542,0)</f>
        <v>52426.1</v>
      </c>
      <c r="F1542" s="2">
        <f>front!I1542-front!H1542</f>
        <v>3739.5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52130.968670507609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55166.984374323059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55166.984374323059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3731.1166472951604</v>
      </c>
      <c r="M1542" s="4"/>
      <c r="N1542" s="4"/>
      <c r="O1542" s="4">
        <f t="shared" si="344"/>
        <v>86884.947784179356</v>
      </c>
      <c r="P1542" s="4">
        <f t="shared" si="345"/>
        <v>11033.396874864613</v>
      </c>
      <c r="Q1542" s="4">
        <f t="shared" si="345"/>
        <v>11033.396874864613</v>
      </c>
      <c r="R1542" s="4">
        <f t="shared" si="346"/>
        <v>621.85277454919333</v>
      </c>
      <c r="S1542" s="4"/>
      <c r="T1542" s="4"/>
      <c r="U1542" s="4">
        <f t="shared" si="347"/>
        <v>1</v>
      </c>
      <c r="V1542" s="4"/>
      <c r="W1542" s="4"/>
      <c r="X1542">
        <f>IF(front!E1542&gt;$X$2,O1542,P1542)</f>
        <v>86884.947784179356</v>
      </c>
      <c r="Y1542">
        <f t="shared" si="351"/>
        <v>86617.139350962505</v>
      </c>
      <c r="Z1542">
        <f>SUMPRODUCT($B$7:$B$456,Y$7:Y$456,EXP(constants!$B$32+constants!$A$32*ABS($A$7:$A$456-$A1542)))</f>
        <v>2.1652286435878467E-11</v>
      </c>
      <c r="AA1542">
        <f t="shared" si="342"/>
        <v>86617.13935096249</v>
      </c>
      <c r="AB1542">
        <f t="shared" si="348"/>
        <v>86612.981741942742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2.2394554442567879E-5</v>
      </c>
      <c r="AL1542" s="17">
        <f t="shared" si="343"/>
        <v>2.5855886718333831E-10</v>
      </c>
      <c r="AQ1542">
        <f t="shared" si="350"/>
        <v>2.5855886718333831E-10</v>
      </c>
    </row>
    <row r="1543" spans="1:43" x14ac:dyDescent="0.2">
      <c r="A1543">
        <f>front!A1543</f>
        <v>891.92</v>
      </c>
      <c r="B1543" s="1">
        <f t="shared" si="349"/>
        <v>0.43999999999994088</v>
      </c>
      <c r="C1543">
        <f>front!D1543-front!B1543</f>
        <v>49744.54</v>
      </c>
      <c r="D1543" s="2">
        <f>front!E1543-front!C1543</f>
        <v>53373.1</v>
      </c>
      <c r="E1543" s="2">
        <f>IF(front!F1543-front!C1543&gt;0,front!F1543-front!C1543,0)</f>
        <v>53373.1</v>
      </c>
      <c r="F1543" s="2">
        <f>front!I1543-front!H1543</f>
        <v>4720.2000000000007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52201.89533928017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56215.494250620497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56215.494250620497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4710.0274328069854</v>
      </c>
      <c r="M1543" s="4"/>
      <c r="N1543" s="4"/>
      <c r="O1543" s="4">
        <f t="shared" si="344"/>
        <v>87003.158898800291</v>
      </c>
      <c r="P1543" s="4">
        <f t="shared" si="345"/>
        <v>11243.098850124099</v>
      </c>
      <c r="Q1543" s="4">
        <f t="shared" si="345"/>
        <v>11243.098850124099</v>
      </c>
      <c r="R1543" s="4">
        <f t="shared" si="346"/>
        <v>785.00457213449761</v>
      </c>
      <c r="S1543" s="4"/>
      <c r="T1543" s="4"/>
      <c r="U1543" s="4">
        <f t="shared" si="347"/>
        <v>1</v>
      </c>
      <c r="V1543" s="4"/>
      <c r="W1543" s="4"/>
      <c r="X1543">
        <f>IF(front!E1543&gt;$X$2,O1543,P1543)</f>
        <v>87003.158898800291</v>
      </c>
      <c r="Y1543">
        <f t="shared" si="351"/>
        <v>86735.35046558344</v>
      </c>
      <c r="Z1543">
        <f>SUMPRODUCT($B$7:$B$456,Y$7:Y$456,EXP(constants!$B$32+constants!$A$32*ABS($A$7:$A$456-$A1543)))</f>
        <v>2.1117115185644202E-11</v>
      </c>
      <c r="AA1543">
        <f t="shared" ref="AA1543:AA1606" si="352">Y1543-Z1543</f>
        <v>86735.350465583426</v>
      </c>
      <c r="AB1543">
        <f t="shared" si="348"/>
        <v>86731.192856563677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2.2393386824442416E-5</v>
      </c>
      <c r="AL1543" s="17">
        <f t="shared" ref="AL1543:AL1606" si="353">IF(AB1543=0,0,AI1543/AB1543)</f>
        <v>2.5819299939154154E-10</v>
      </c>
      <c r="AQ1543">
        <f t="shared" si="350"/>
        <v>2.5819299939154154E-10</v>
      </c>
    </row>
    <row r="1544" spans="1:43" x14ac:dyDescent="0.2">
      <c r="A1544">
        <f>front!A1544</f>
        <v>892.36</v>
      </c>
      <c r="B1544" s="1">
        <f t="shared" si="349"/>
        <v>0.44000000000005457</v>
      </c>
      <c r="C1544">
        <f>front!D1544-front!B1544</f>
        <v>49054.47</v>
      </c>
      <c r="D1544" s="2">
        <f>front!E1544-front!C1544</f>
        <v>53049.4</v>
      </c>
      <c r="E1544" s="2">
        <f>IF(front!F1544-front!C1544&gt;0,front!F1544-front!C1544,0)</f>
        <v>53049.4</v>
      </c>
      <c r="F1544" s="2">
        <f>front!I1544-front!H1544</f>
        <v>4759.7999999999993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51439.68489910644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55856.990273905663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55856.990273905663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4749.5656843024835</v>
      </c>
      <c r="M1544" s="4"/>
      <c r="N1544" s="4"/>
      <c r="O1544" s="4">
        <f t="shared" ref="O1544:O1607" si="354">I1544*1000/O$4</f>
        <v>85732.808165177412</v>
      </c>
      <c r="P1544" s="4">
        <f t="shared" ref="P1544:Q1607" si="355">J1544*1000/P$4</f>
        <v>11171.398054781133</v>
      </c>
      <c r="Q1544" s="4">
        <f t="shared" si="355"/>
        <v>11171.398054781133</v>
      </c>
      <c r="R1544" s="4">
        <f t="shared" ref="R1544:R1607" si="356">L1544*1000/R$4</f>
        <v>791.59428071708066</v>
      </c>
      <c r="S1544" s="4"/>
      <c r="T1544" s="4"/>
      <c r="U1544" s="4">
        <f t="shared" ref="U1544:U1607" si="357">Q1544/P1544</f>
        <v>1</v>
      </c>
      <c r="V1544" s="4"/>
      <c r="W1544" s="4"/>
      <c r="X1544">
        <f>IF(front!E1544&gt;$X$2,O1544,P1544)</f>
        <v>85732.808165177412</v>
      </c>
      <c r="Y1544">
        <f t="shared" si="351"/>
        <v>85464.999731960561</v>
      </c>
      <c r="Z1544">
        <f>SUMPRODUCT($B$7:$B$456,Y$7:Y$456,EXP(constants!$B$32+constants!$A$32*ABS($A$7:$A$456-$A1544)))</f>
        <v>2.0595171557717745E-11</v>
      </c>
      <c r="AA1544">
        <f t="shared" si="352"/>
        <v>85464.999731960546</v>
      </c>
      <c r="AB1544">
        <f t="shared" ref="AB1544:AB1607" si="358">IF((AA1544-$AA$3)&gt;0,AA1544-$AA$3,0)</f>
        <v>85460.842122940798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2.2392172891913271E-5</v>
      </c>
      <c r="AL1544" s="17">
        <f t="shared" si="353"/>
        <v>2.620167592041829E-10</v>
      </c>
      <c r="AQ1544">
        <f t="shared" si="350"/>
        <v>2.620167592041829E-10</v>
      </c>
    </row>
    <row r="1545" spans="1:43" x14ac:dyDescent="0.2">
      <c r="A1545">
        <f>front!A1545</f>
        <v>892.79</v>
      </c>
      <c r="B1545" s="1">
        <f t="shared" ref="B1545:B1608" si="359">A1545-A1544</f>
        <v>0.42999999999994998</v>
      </c>
      <c r="C1545">
        <f>front!D1545-front!B1545</f>
        <v>48050.73</v>
      </c>
      <c r="D1545" s="2">
        <f>front!E1545-front!C1545</f>
        <v>52867.9</v>
      </c>
      <c r="E1545" s="2">
        <f>IF(front!F1545-front!C1545&gt;0,front!F1545-front!C1545,0)</f>
        <v>52867.9</v>
      </c>
      <c r="F1545" s="2">
        <f>front!I1545-front!H1545</f>
        <v>3734.8999999999996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50331.721373469038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55656.026395149791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55656.026395149791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3726.5259845566384</v>
      </c>
      <c r="M1545" s="4"/>
      <c r="N1545" s="4"/>
      <c r="O1545" s="4">
        <f t="shared" si="354"/>
        <v>83886.20228911507</v>
      </c>
      <c r="P1545" s="4">
        <f t="shared" si="355"/>
        <v>11131.205279029959</v>
      </c>
      <c r="Q1545" s="4">
        <f t="shared" si="355"/>
        <v>11131.205279029959</v>
      </c>
      <c r="R1545" s="4">
        <f t="shared" si="356"/>
        <v>621.08766409277303</v>
      </c>
      <c r="S1545" s="4"/>
      <c r="T1545" s="4"/>
      <c r="U1545" s="4">
        <f t="shared" si="357"/>
        <v>1</v>
      </c>
      <c r="V1545" s="4"/>
      <c r="W1545" s="4"/>
      <c r="X1545">
        <f>IF(front!E1545&gt;$X$2,O1545,P1545)</f>
        <v>83886.20228911507</v>
      </c>
      <c r="Y1545">
        <f t="shared" si="351"/>
        <v>83618.393855898219</v>
      </c>
      <c r="Z1545">
        <f>SUMPRODUCT($B$7:$B$456,Y$7:Y$456,EXP(constants!$B$32+constants!$A$32*ABS($A$7:$A$456-$A1545)))</f>
        <v>2.009755684987433E-11</v>
      </c>
      <c r="AA1545">
        <f t="shared" si="352"/>
        <v>83618.393855898204</v>
      </c>
      <c r="AB1545">
        <f t="shared" si="358"/>
        <v>83614.236246878456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2.2390941870750803E-5</v>
      </c>
      <c r="AL1545" s="17">
        <f t="shared" si="353"/>
        <v>2.6778863116849576E-10</v>
      </c>
      <c r="AQ1545">
        <f t="shared" si="350"/>
        <v>2.6778863116849576E-10</v>
      </c>
    </row>
    <row r="1546" spans="1:43" x14ac:dyDescent="0.2">
      <c r="A1546">
        <f>front!A1546</f>
        <v>893.23</v>
      </c>
      <c r="B1546" s="1">
        <f t="shared" si="359"/>
        <v>0.44000000000005457</v>
      </c>
      <c r="C1546">
        <f>front!D1546-front!B1546</f>
        <v>46987.6</v>
      </c>
      <c r="D1546" s="2">
        <f>front!E1546-front!C1546</f>
        <v>53228.1</v>
      </c>
      <c r="E1546" s="2">
        <f>IF(front!F1546-front!C1546&gt;0,front!F1546-front!C1546,0)</f>
        <v>53228.1</v>
      </c>
      <c r="F1546" s="2">
        <f>front!I1546-front!H1546</f>
        <v>3245.5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49159.297527807932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56054.88892058003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56054.88892058003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3238.1534030177213</v>
      </c>
      <c r="M1546" s="4"/>
      <c r="N1546" s="4"/>
      <c r="O1546" s="4">
        <f t="shared" si="354"/>
        <v>81932.162546346546</v>
      </c>
      <c r="P1546" s="4">
        <f t="shared" si="355"/>
        <v>11210.977784116007</v>
      </c>
      <c r="Q1546" s="4">
        <f t="shared" si="355"/>
        <v>11210.977784116007</v>
      </c>
      <c r="R1546" s="4">
        <f t="shared" si="356"/>
        <v>539.69223383628685</v>
      </c>
      <c r="S1546" s="4"/>
      <c r="T1546" s="4"/>
      <c r="U1546" s="4">
        <f t="shared" si="357"/>
        <v>1</v>
      </c>
      <c r="V1546" s="4"/>
      <c r="W1546" s="4"/>
      <c r="X1546">
        <f>IF(front!E1546&gt;$X$2,O1546,P1546)</f>
        <v>81932.162546346546</v>
      </c>
      <c r="Y1546">
        <f t="shared" si="351"/>
        <v>81664.354113129695</v>
      </c>
      <c r="Z1546">
        <f>SUMPRODUCT($B$7:$B$456,Y$7:Y$456,EXP(constants!$B$32+constants!$A$32*ABS($A$7:$A$456-$A1546)))</f>
        <v>1.9600813253864001E-11</v>
      </c>
      <c r="AA1546">
        <f t="shared" si="352"/>
        <v>81664.354113129681</v>
      </c>
      <c r="AB1546">
        <f t="shared" si="358"/>
        <v>81660.196504109932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2.2389636577039364E-5</v>
      </c>
      <c r="AL1546" s="17">
        <f t="shared" si="353"/>
        <v>2.7418053758800963E-10</v>
      </c>
      <c r="AQ1546">
        <f t="shared" si="350"/>
        <v>2.7418053758800963E-10</v>
      </c>
    </row>
    <row r="1547" spans="1:43" x14ac:dyDescent="0.2">
      <c r="A1547">
        <f>front!A1547</f>
        <v>893.67</v>
      </c>
      <c r="B1547" s="1">
        <f t="shared" si="359"/>
        <v>0.43999999999994088</v>
      </c>
      <c r="C1547">
        <f>front!D1547-front!B1547</f>
        <v>46091.799999999996</v>
      </c>
      <c r="D1547" s="2">
        <f>front!E1547-front!C1547</f>
        <v>52910.9</v>
      </c>
      <c r="E1547" s="2">
        <f>IF(front!F1547-front!C1547&gt;0,front!F1547-front!C1547,0)</f>
        <v>52910.9</v>
      </c>
      <c r="F1547" s="2">
        <f>front!I1547-front!H1547</f>
        <v>3039.7999999999993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48172.462447291153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55703.634556726873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55703.634556726873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3032.9013010894773</v>
      </c>
      <c r="M1547" s="4"/>
      <c r="N1547" s="4"/>
      <c r="O1547" s="4">
        <f t="shared" si="354"/>
        <v>80287.437412151921</v>
      </c>
      <c r="P1547" s="4">
        <f t="shared" si="355"/>
        <v>11140.726911345375</v>
      </c>
      <c r="Q1547" s="4">
        <f t="shared" si="355"/>
        <v>11140.726911345375</v>
      </c>
      <c r="R1547" s="4">
        <f t="shared" si="356"/>
        <v>505.48355018157952</v>
      </c>
      <c r="S1547" s="4"/>
      <c r="T1547" s="4"/>
      <c r="U1547" s="4">
        <f t="shared" si="357"/>
        <v>1</v>
      </c>
      <c r="V1547" s="4"/>
      <c r="W1547" s="4"/>
      <c r="X1547">
        <f>IF(front!E1547&gt;$X$2,O1547,P1547)</f>
        <v>80287.437412151921</v>
      </c>
      <c r="Y1547">
        <f t="shared" si="351"/>
        <v>80019.62897893507</v>
      </c>
      <c r="Z1547">
        <f>SUMPRODUCT($B$7:$B$456,Y$7:Y$456,EXP(constants!$B$32+constants!$A$32*ABS($A$7:$A$456-$A1547)))</f>
        <v>1.9116347478586933E-11</v>
      </c>
      <c r="AA1547">
        <f t="shared" si="352"/>
        <v>80019.628978935056</v>
      </c>
      <c r="AB1547">
        <f t="shared" si="358"/>
        <v>80015.471369915307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2.2388285190190738E-5</v>
      </c>
      <c r="AL1547" s="17">
        <f t="shared" si="353"/>
        <v>2.7979945386672333E-10</v>
      </c>
      <c r="AQ1547">
        <f t="shared" si="350"/>
        <v>2.7979945386672333E-10</v>
      </c>
    </row>
    <row r="1548" spans="1:43" x14ac:dyDescent="0.2">
      <c r="A1548">
        <f>front!A1548</f>
        <v>894.1</v>
      </c>
      <c r="B1548" s="1">
        <f t="shared" si="359"/>
        <v>0.43000000000006366</v>
      </c>
      <c r="C1548">
        <f>front!D1548-front!B1548</f>
        <v>45336.87</v>
      </c>
      <c r="D1548" s="2">
        <f>front!E1548-front!C1548</f>
        <v>52503</v>
      </c>
      <c r="E1548" s="2">
        <f>IF(front!F1548-front!C1548&gt;0,front!F1548-front!C1548,0)</f>
        <v>52503</v>
      </c>
      <c r="F1548" s="2">
        <f>front!I1548-front!H1548</f>
        <v>2844.4999999999982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47341.688231657899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55252.094323225268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55252.094323225268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2838.032764753179</v>
      </c>
      <c r="M1548" s="4"/>
      <c r="N1548" s="4"/>
      <c r="O1548" s="4">
        <f t="shared" si="354"/>
        <v>78902.813719429832</v>
      </c>
      <c r="P1548" s="4">
        <f t="shared" si="355"/>
        <v>11050.418864645053</v>
      </c>
      <c r="Q1548" s="4">
        <f t="shared" si="355"/>
        <v>11050.418864645053</v>
      </c>
      <c r="R1548" s="4">
        <f t="shared" si="356"/>
        <v>473.00546079219652</v>
      </c>
      <c r="S1548" s="4"/>
      <c r="T1548" s="4"/>
      <c r="U1548" s="4">
        <f t="shared" si="357"/>
        <v>1</v>
      </c>
      <c r="V1548" s="4"/>
      <c r="W1548" s="4"/>
      <c r="X1548">
        <f>IF(front!E1548&gt;$X$2,O1548,P1548)</f>
        <v>78902.813719429832</v>
      </c>
      <c r="Y1548">
        <f t="shared" si="351"/>
        <v>78635.005286212981</v>
      </c>
      <c r="Z1548">
        <f>SUMPRODUCT($B$7:$B$456,Y$7:Y$456,EXP(constants!$B$32+constants!$A$32*ABS($A$7:$A$456-$A1548)))</f>
        <v>1.8654463699715065E-11</v>
      </c>
      <c r="AA1548">
        <f t="shared" si="352"/>
        <v>78635.005286212967</v>
      </c>
      <c r="AB1548">
        <f t="shared" si="358"/>
        <v>78630.847677193218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2.2386920057937229E-5</v>
      </c>
      <c r="AL1548" s="17">
        <f t="shared" si="353"/>
        <v>2.8470912776933635E-10</v>
      </c>
      <c r="AQ1548">
        <f t="shared" si="350"/>
        <v>2.8470912776933635E-10</v>
      </c>
    </row>
    <row r="1549" spans="1:43" x14ac:dyDescent="0.2">
      <c r="A1549">
        <f>front!A1549</f>
        <v>894.54</v>
      </c>
      <c r="B1549" s="1">
        <f t="shared" si="359"/>
        <v>0.43999999999994088</v>
      </c>
      <c r="C1549">
        <f>front!D1549-front!B1549</f>
        <v>44844.130000000005</v>
      </c>
      <c r="D1549" s="2">
        <f>front!E1549-front!C1549</f>
        <v>52854.9</v>
      </c>
      <c r="E1549" s="2">
        <f>IF(front!F1549-front!C1549&gt;0,front!F1549-front!C1549,0)</f>
        <v>52854.9</v>
      </c>
      <c r="F1549" s="2">
        <f>front!I1549-front!H1549</f>
        <v>2793.2999999999993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46799.925049385805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55641.633601918053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55641.633601918053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2786.9466889064738</v>
      </c>
      <c r="M1549" s="4"/>
      <c r="N1549" s="4"/>
      <c r="O1549" s="4">
        <f t="shared" si="354"/>
        <v>77999.875082309678</v>
      </c>
      <c r="P1549" s="4">
        <f t="shared" si="355"/>
        <v>11128.326720383609</v>
      </c>
      <c r="Q1549" s="4">
        <f t="shared" si="355"/>
        <v>11128.326720383609</v>
      </c>
      <c r="R1549" s="4">
        <f t="shared" si="356"/>
        <v>464.49111481774565</v>
      </c>
      <c r="S1549" s="4"/>
      <c r="T1549" s="4"/>
      <c r="U1549" s="4">
        <f t="shared" si="357"/>
        <v>1</v>
      </c>
      <c r="V1549" s="4"/>
      <c r="W1549" s="4"/>
      <c r="X1549">
        <f>IF(front!E1549&gt;$X$2,O1549,P1549)</f>
        <v>77999.875082309678</v>
      </c>
      <c r="Y1549">
        <f t="shared" si="351"/>
        <v>77732.066649092827</v>
      </c>
      <c r="Z1549">
        <f>SUMPRODUCT($B$7:$B$456,Y$7:Y$456,EXP(constants!$B$32+constants!$A$32*ABS($A$7:$A$456-$A1549)))</f>
        <v>1.8193388483007996E-11</v>
      </c>
      <c r="AA1549">
        <f t="shared" si="352"/>
        <v>77732.066649092812</v>
      </c>
      <c r="AB1549">
        <f t="shared" si="358"/>
        <v>77727.909040073064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2.2385477764368838E-5</v>
      </c>
      <c r="AL1549" s="17">
        <f t="shared" si="353"/>
        <v>2.8799794103335364E-10</v>
      </c>
      <c r="AQ1549">
        <f t="shared" ref="AQ1549:AQ1612" si="360">AL1549</f>
        <v>2.8799794103335364E-10</v>
      </c>
    </row>
    <row r="1550" spans="1:43" x14ac:dyDescent="0.2">
      <c r="A1550">
        <f>front!A1550</f>
        <v>894.97</v>
      </c>
      <c r="B1550" s="1">
        <f t="shared" si="359"/>
        <v>0.43000000000006366</v>
      </c>
      <c r="C1550">
        <f>front!D1550-front!B1550</f>
        <v>44660.600000000006</v>
      </c>
      <c r="D1550" s="2">
        <f>front!E1550-front!C1550</f>
        <v>52304</v>
      </c>
      <c r="E1550" s="2">
        <f>IF(front!F1550-front!C1550&gt;0,front!F1550-front!C1550,0)</f>
        <v>52304</v>
      </c>
      <c r="F1550" s="2">
        <f>front!I1550-front!H1550</f>
        <v>3286.7999999999993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46598.238726588897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55031.859428041702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55031.859428041702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3279.364443433667</v>
      </c>
      <c r="M1550" s="4"/>
      <c r="N1550" s="4"/>
      <c r="O1550" s="4">
        <f t="shared" si="354"/>
        <v>77663.731210981496</v>
      </c>
      <c r="P1550" s="4">
        <f t="shared" si="355"/>
        <v>11006.371885608341</v>
      </c>
      <c r="Q1550" s="4">
        <f t="shared" si="355"/>
        <v>11006.371885608341</v>
      </c>
      <c r="R1550" s="4">
        <f t="shared" si="356"/>
        <v>546.56074057227784</v>
      </c>
      <c r="S1550" s="4"/>
      <c r="T1550" s="4"/>
      <c r="U1550" s="4">
        <f t="shared" si="357"/>
        <v>1</v>
      </c>
      <c r="V1550" s="4"/>
      <c r="W1550" s="4"/>
      <c r="X1550">
        <f>IF(front!E1550&gt;$X$2,O1550,P1550)</f>
        <v>77663.731210981496</v>
      </c>
      <c r="Y1550">
        <f t="shared" si="351"/>
        <v>77395.922777764645</v>
      </c>
      <c r="Z1550">
        <f>SUMPRODUCT($B$7:$B$456,Y$7:Y$456,EXP(constants!$B$32+constants!$A$32*ABS($A$7:$A$456-$A1550)))</f>
        <v>1.7753804978239204E-11</v>
      </c>
      <c r="AA1550">
        <f t="shared" si="352"/>
        <v>77395.92277776463</v>
      </c>
      <c r="AB1550">
        <f t="shared" si="358"/>
        <v>77391.765168744882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2.2384023946342276E-5</v>
      </c>
      <c r="AL1550" s="17">
        <f t="shared" si="353"/>
        <v>2.8923004789380611E-10</v>
      </c>
      <c r="AQ1550">
        <f t="shared" si="360"/>
        <v>2.8923004789380611E-10</v>
      </c>
    </row>
    <row r="1551" spans="1:43" x14ac:dyDescent="0.2">
      <c r="A1551">
        <f>front!A1551</f>
        <v>895.41</v>
      </c>
      <c r="B1551" s="1">
        <f t="shared" si="359"/>
        <v>0.43999999999994088</v>
      </c>
      <c r="C1551">
        <f>front!D1551-front!B1551</f>
        <v>44536.200000000004</v>
      </c>
      <c r="D1551" s="2">
        <f>front!E1551-front!C1551</f>
        <v>52895.1</v>
      </c>
      <c r="E1551" s="2">
        <f>IF(front!F1551-front!C1551&gt;0,front!F1551-front!C1551,0)</f>
        <v>52895.1</v>
      </c>
      <c r="F1551" s="2">
        <f>front!I1551-front!H1551</f>
        <v>3466.8999999999996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46461.564968702929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55686.141104657356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55686.141104657356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3459.0809406585759</v>
      </c>
      <c r="M1551" s="4"/>
      <c r="N1551" s="4"/>
      <c r="O1551" s="4">
        <f t="shared" si="354"/>
        <v>77435.941614504874</v>
      </c>
      <c r="P1551" s="4">
        <f t="shared" si="355"/>
        <v>11137.228220931473</v>
      </c>
      <c r="Q1551" s="4">
        <f t="shared" si="355"/>
        <v>11137.228220931473</v>
      </c>
      <c r="R1551" s="4">
        <f t="shared" si="356"/>
        <v>576.51349010976264</v>
      </c>
      <c r="S1551" s="4"/>
      <c r="T1551" s="4"/>
      <c r="U1551" s="4">
        <f t="shared" si="357"/>
        <v>1</v>
      </c>
      <c r="V1551" s="4"/>
      <c r="W1551" s="4"/>
      <c r="X1551">
        <f>IF(front!E1551&gt;$X$2,O1551,P1551)</f>
        <v>77435.941614504874</v>
      </c>
      <c r="Y1551">
        <f t="shared" si="351"/>
        <v>77168.133181288023</v>
      </c>
      <c r="Z1551">
        <f>SUMPRODUCT($B$7:$B$456,Y$7:Y$456,EXP(constants!$B$32+constants!$A$32*ABS($A$7:$A$456-$A1551)))</f>
        <v>1.731499099733437E-11</v>
      </c>
      <c r="AA1551">
        <f t="shared" si="352"/>
        <v>77168.133181288009</v>
      </c>
      <c r="AB1551">
        <f t="shared" si="358"/>
        <v>77163.97557226826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2.2382491066881027E-5</v>
      </c>
      <c r="AL1551" s="17">
        <f t="shared" si="353"/>
        <v>2.9006399554826729E-10</v>
      </c>
      <c r="AQ1551">
        <f t="shared" si="360"/>
        <v>2.9006399554826729E-10</v>
      </c>
    </row>
    <row r="1552" spans="1:43" x14ac:dyDescent="0.2">
      <c r="A1552">
        <f>front!A1552</f>
        <v>895.85</v>
      </c>
      <c r="B1552" s="1">
        <f t="shared" si="359"/>
        <v>0.44000000000005457</v>
      </c>
      <c r="C1552">
        <f>front!D1552-front!B1552</f>
        <v>44797.27</v>
      </c>
      <c r="D1552" s="2">
        <f>front!E1552-front!C1552</f>
        <v>53146.9</v>
      </c>
      <c r="E1552" s="2">
        <f>IF(front!F1552-front!C1552&gt;0,front!F1552-front!C1552,0)</f>
        <v>53146.9</v>
      </c>
      <c r="F1552" s="2">
        <f>front!I1552-front!H1552</f>
        <v>3438.5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46748.423817833755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55964.960730737097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55964.960730737097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3430.7409038872784</v>
      </c>
      <c r="M1552" s="4"/>
      <c r="N1552" s="4"/>
      <c r="O1552" s="4">
        <f t="shared" si="354"/>
        <v>77914.039696389591</v>
      </c>
      <c r="P1552" s="4">
        <f t="shared" si="355"/>
        <v>11192.992146147419</v>
      </c>
      <c r="Q1552" s="4">
        <f t="shared" si="355"/>
        <v>11192.992146147419</v>
      </c>
      <c r="R1552" s="4">
        <f t="shared" si="356"/>
        <v>571.79015064787973</v>
      </c>
      <c r="S1552" s="4"/>
      <c r="T1552" s="4"/>
      <c r="U1552" s="4">
        <f t="shared" si="357"/>
        <v>1</v>
      </c>
      <c r="V1552" s="4"/>
      <c r="W1552" s="4"/>
      <c r="X1552">
        <f>IF(front!E1552&gt;$X$2,O1552,P1552)</f>
        <v>77914.039696389591</v>
      </c>
      <c r="Y1552">
        <f t="shared" si="351"/>
        <v>77646.23126317274</v>
      </c>
      <c r="Z1552">
        <f>SUMPRODUCT($B$7:$B$456,Y$7:Y$456,EXP(constants!$B$32+constants!$A$32*ABS($A$7:$A$456-$A1552)))</f>
        <v>1.6887023013108644E-11</v>
      </c>
      <c r="AA1552">
        <f t="shared" si="352"/>
        <v>77646.231263172725</v>
      </c>
      <c r="AB1552">
        <f t="shared" si="358"/>
        <v>77642.073654152977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2.2380912500981412E-5</v>
      </c>
      <c r="AL1552" s="17">
        <f t="shared" si="353"/>
        <v>2.8825753161455244E-10</v>
      </c>
      <c r="AQ1552">
        <f t="shared" si="360"/>
        <v>2.8825753161455244E-10</v>
      </c>
    </row>
    <row r="1553" spans="1:43" x14ac:dyDescent="0.2">
      <c r="A1553">
        <f>front!A1553</f>
        <v>896.28</v>
      </c>
      <c r="B1553" s="1">
        <f t="shared" si="359"/>
        <v>0.42999999999994998</v>
      </c>
      <c r="C1553">
        <f>front!D1553-front!B1553</f>
        <v>45539</v>
      </c>
      <c r="D1553" s="2">
        <f>front!E1553-front!C1553</f>
        <v>52634.8</v>
      </c>
      <c r="E1553" s="2">
        <f>IF(front!F1553-front!C1553&gt;0,front!F1553-front!C1553,0)</f>
        <v>52634.8</v>
      </c>
      <c r="F1553" s="2">
        <f>front!I1553-front!H1553</f>
        <v>4130.9999999999982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47564.04082751125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55397.977912255687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55397.977912255687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4121.8498586716869</v>
      </c>
      <c r="M1553" s="4"/>
      <c r="N1553" s="4"/>
      <c r="O1553" s="4">
        <f t="shared" si="354"/>
        <v>79273.401379185423</v>
      </c>
      <c r="P1553" s="4">
        <f t="shared" si="355"/>
        <v>11079.595582451138</v>
      </c>
      <c r="Q1553" s="4">
        <f t="shared" si="355"/>
        <v>11079.595582451138</v>
      </c>
      <c r="R1553" s="4">
        <f t="shared" si="356"/>
        <v>686.97497644528119</v>
      </c>
      <c r="S1553" s="4"/>
      <c r="T1553" s="4"/>
      <c r="U1553" s="4">
        <f t="shared" si="357"/>
        <v>1</v>
      </c>
      <c r="V1553" s="4"/>
      <c r="W1553" s="4"/>
      <c r="X1553">
        <f>IF(front!E1553&gt;$X$2,O1553,P1553)</f>
        <v>79273.401379185423</v>
      </c>
      <c r="Y1553">
        <f t="shared" si="351"/>
        <v>79005.592945968572</v>
      </c>
      <c r="Z1553">
        <f>SUMPRODUCT($B$7:$B$456,Y$7:Y$456,EXP(constants!$B$32+constants!$A$32*ABS($A$7:$A$456-$A1553)))</f>
        <v>1.6479003541191973E-11</v>
      </c>
      <c r="AA1553">
        <f t="shared" si="352"/>
        <v>79005.592945968558</v>
      </c>
      <c r="AB1553">
        <f t="shared" si="358"/>
        <v>79001.435336948809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2.2379325755254765E-5</v>
      </c>
      <c r="AL1553" s="17">
        <f t="shared" si="353"/>
        <v>2.8327745767915184E-10</v>
      </c>
      <c r="AQ1553">
        <f t="shared" si="360"/>
        <v>2.8327745767915184E-10</v>
      </c>
    </row>
    <row r="1554" spans="1:43" x14ac:dyDescent="0.2">
      <c r="A1554">
        <f>front!A1554</f>
        <v>896.72</v>
      </c>
      <c r="B1554" s="1">
        <f t="shared" si="359"/>
        <v>0.44000000000005457</v>
      </c>
      <c r="C1554">
        <f>front!D1554-front!B1554</f>
        <v>46510.87</v>
      </c>
      <c r="D1554" s="2">
        <f>front!E1554-front!C1554</f>
        <v>52536.7</v>
      </c>
      <c r="E1554" s="2">
        <f>IF(front!F1554-front!C1554&gt;0,front!F1554-front!C1554,0)</f>
        <v>52536.7</v>
      </c>
      <c r="F1554" s="2">
        <f>front!I1554-front!H1554</f>
        <v>4042.1999999999989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48633.988580128629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55289.393849281172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55289.393849281172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4033.2185607153633</v>
      </c>
      <c r="M1554" s="4"/>
      <c r="N1554" s="4"/>
      <c r="O1554" s="4">
        <f t="shared" si="354"/>
        <v>81056.64763354772</v>
      </c>
      <c r="P1554" s="4">
        <f t="shared" si="355"/>
        <v>11057.878769856234</v>
      </c>
      <c r="Q1554" s="4">
        <f t="shared" si="355"/>
        <v>11057.878769856234</v>
      </c>
      <c r="R1554" s="4">
        <f t="shared" si="356"/>
        <v>672.20309345256055</v>
      </c>
      <c r="S1554" s="4"/>
      <c r="T1554" s="4"/>
      <c r="U1554" s="4">
        <f t="shared" si="357"/>
        <v>1</v>
      </c>
      <c r="V1554" s="4"/>
      <c r="W1554" s="4"/>
      <c r="X1554">
        <f>IF(front!E1554&gt;$X$2,O1554,P1554)</f>
        <v>81056.64763354772</v>
      </c>
      <c r="Y1554">
        <f t="shared" si="351"/>
        <v>80788.839200330869</v>
      </c>
      <c r="Z1554">
        <f>SUMPRODUCT($B$7:$B$456,Y$7:Y$456,EXP(constants!$B$32+constants!$A$32*ABS($A$7:$A$456-$A1554)))</f>
        <v>1.6071698337934394E-11</v>
      </c>
      <c r="AA1554">
        <f t="shared" si="352"/>
        <v>80788.839200330855</v>
      </c>
      <c r="AB1554">
        <f t="shared" si="358"/>
        <v>80784.681591311106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2.2377657115971638E-5</v>
      </c>
      <c r="AL1554" s="17">
        <f t="shared" si="353"/>
        <v>2.7700371747678579E-10</v>
      </c>
      <c r="AQ1554">
        <f t="shared" si="360"/>
        <v>2.7700371747678579E-10</v>
      </c>
    </row>
    <row r="1555" spans="1:43" x14ac:dyDescent="0.2">
      <c r="A1555">
        <f>front!A1555</f>
        <v>897.16</v>
      </c>
      <c r="B1555" s="1">
        <f t="shared" si="359"/>
        <v>0.43999999999994088</v>
      </c>
      <c r="C1555">
        <f>front!D1555-front!B1555</f>
        <v>47505.599999999999</v>
      </c>
      <c r="D1555" s="2">
        <f>front!E1555-front!C1555</f>
        <v>53104.2</v>
      </c>
      <c r="E1555" s="2">
        <f>IF(front!F1555-front!C1555&gt;0,front!F1555-front!C1555,0)</f>
        <v>53104.2</v>
      </c>
      <c r="F1555" s="2">
        <f>front!I1555-front!H1555</f>
        <v>3699.8999999999996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49730.394349893715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55917.673909465208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55917.673909465208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3691.5972509336557</v>
      </c>
      <c r="M1555" s="4"/>
      <c r="N1555" s="4"/>
      <c r="O1555" s="4">
        <f t="shared" si="354"/>
        <v>82883.990583156192</v>
      </c>
      <c r="P1555" s="4">
        <f t="shared" si="355"/>
        <v>11183.534781893042</v>
      </c>
      <c r="Q1555" s="4">
        <f t="shared" si="355"/>
        <v>11183.534781893042</v>
      </c>
      <c r="R1555" s="4">
        <f t="shared" si="356"/>
        <v>615.26620848894254</v>
      </c>
      <c r="S1555" s="4"/>
      <c r="T1555" s="4"/>
      <c r="U1555" s="4">
        <f t="shared" si="357"/>
        <v>1</v>
      </c>
      <c r="V1555" s="4"/>
      <c r="W1555" s="4"/>
      <c r="X1555">
        <f>IF(front!E1555&gt;$X$2,O1555,P1555)</f>
        <v>82883.990583156192</v>
      </c>
      <c r="Y1555">
        <f t="shared" si="351"/>
        <v>82616.182149939341</v>
      </c>
      <c r="Z1555">
        <f>SUMPRODUCT($B$7:$B$456,Y$7:Y$456,EXP(constants!$B$32+constants!$A$32*ABS($A$7:$A$456-$A1555)))</f>
        <v>1.5674460340997119E-11</v>
      </c>
      <c r="AA1555">
        <f t="shared" si="352"/>
        <v>82616.182149939326</v>
      </c>
      <c r="AB1555">
        <f t="shared" si="358"/>
        <v>82612.024540919578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2.2375943058486637E-5</v>
      </c>
      <c r="AL1555" s="17">
        <f t="shared" si="353"/>
        <v>2.7085576443418756E-10</v>
      </c>
      <c r="AQ1555">
        <f t="shared" si="360"/>
        <v>2.7085576443418756E-10</v>
      </c>
    </row>
    <row r="1556" spans="1:43" x14ac:dyDescent="0.2">
      <c r="A1556">
        <f>front!A1556</f>
        <v>897.59</v>
      </c>
      <c r="B1556" s="1">
        <f t="shared" si="359"/>
        <v>0.43000000000006366</v>
      </c>
      <c r="C1556">
        <f>front!D1556-front!B1556</f>
        <v>48269.599999999999</v>
      </c>
      <c r="D1556" s="2">
        <f>front!E1556-front!C1556</f>
        <v>53311.4</v>
      </c>
      <c r="E1556" s="2">
        <f>IF(front!F1556-front!C1556&gt;0,front!F1556-front!C1556,0)</f>
        <v>53311.4</v>
      </c>
      <c r="F1556" s="2">
        <f>front!I1556-front!H1556</f>
        <v>3696.3999999999996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50573.239225218975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56147.150827714242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56147.150827714242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3688.104398896658</v>
      </c>
      <c r="M1556" s="4"/>
      <c r="N1556" s="4"/>
      <c r="O1556" s="4">
        <f t="shared" si="354"/>
        <v>84288.732042031625</v>
      </c>
      <c r="P1556" s="4">
        <f t="shared" si="355"/>
        <v>11229.430165542848</v>
      </c>
      <c r="Q1556" s="4">
        <f t="shared" si="355"/>
        <v>11229.430165542848</v>
      </c>
      <c r="R1556" s="4">
        <f t="shared" si="356"/>
        <v>614.6840664827763</v>
      </c>
      <c r="S1556" s="4"/>
      <c r="T1556" s="4"/>
      <c r="U1556" s="4">
        <f t="shared" si="357"/>
        <v>1</v>
      </c>
      <c r="V1556" s="4"/>
      <c r="W1556" s="4"/>
      <c r="X1556">
        <f>IF(front!E1556&gt;$X$2,O1556,P1556)</f>
        <v>84288.732042031625</v>
      </c>
      <c r="Y1556">
        <f t="shared" si="351"/>
        <v>84020.923608814774</v>
      </c>
      <c r="Z1556">
        <f>SUMPRODUCT($B$7:$B$456,Y$7:Y$456,EXP(constants!$B$32+constants!$A$32*ABS($A$7:$A$456-$A1556)))</f>
        <v>1.5295738465273407E-11</v>
      </c>
      <c r="AA1556">
        <f t="shared" si="352"/>
        <v>84020.923608814759</v>
      </c>
      <c r="AB1556">
        <f t="shared" si="358"/>
        <v>84016.76599979501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2.2374224165587781E-5</v>
      </c>
      <c r="AL1556" s="17">
        <f t="shared" si="353"/>
        <v>2.6630665795494167E-10</v>
      </c>
      <c r="AQ1556">
        <f t="shared" si="360"/>
        <v>2.6630665795494167E-10</v>
      </c>
    </row>
    <row r="1557" spans="1:43" x14ac:dyDescent="0.2">
      <c r="A1557">
        <f>front!A1557</f>
        <v>898.03</v>
      </c>
      <c r="B1557" s="1">
        <f t="shared" si="359"/>
        <v>0.43999999999994088</v>
      </c>
      <c r="C1557">
        <f>front!D1557-front!B1557</f>
        <v>49237.599999999999</v>
      </c>
      <c r="D1557" s="2">
        <f>front!E1557-front!C1557</f>
        <v>53141.8</v>
      </c>
      <c r="E1557" s="2">
        <f>IF(front!F1557-front!C1557&gt;0,front!F1557-front!C1557,0)</f>
        <v>53141.8</v>
      </c>
      <c r="F1557" s="2">
        <f>front!I1557-front!H1557</f>
        <v>3575.3000000000011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51641.923573540844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55959.31278262267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55959.31278262267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3567.2540008249034</v>
      </c>
      <c r="M1557" s="4"/>
      <c r="N1557" s="4"/>
      <c r="O1557" s="4">
        <f t="shared" si="354"/>
        <v>86069.872622568073</v>
      </c>
      <c r="P1557" s="4">
        <f t="shared" si="355"/>
        <v>11191.862556524535</v>
      </c>
      <c r="Q1557" s="4">
        <f t="shared" si="355"/>
        <v>11191.862556524535</v>
      </c>
      <c r="R1557" s="4">
        <f t="shared" si="356"/>
        <v>594.54233347081731</v>
      </c>
      <c r="S1557" s="4"/>
      <c r="T1557" s="4"/>
      <c r="U1557" s="4">
        <f t="shared" si="357"/>
        <v>1</v>
      </c>
      <c r="V1557" s="4"/>
      <c r="W1557" s="4"/>
      <c r="X1557">
        <f>IF(front!E1557&gt;$X$2,O1557,P1557)</f>
        <v>86069.872622568073</v>
      </c>
      <c r="Y1557">
        <f t="shared" si="351"/>
        <v>85802.064189351222</v>
      </c>
      <c r="Z1557">
        <f>SUMPRODUCT($B$7:$B$456,Y$7:Y$456,EXP(constants!$B$32+constants!$A$32*ABS($A$7:$A$456-$A1557)))</f>
        <v>1.4917679570571521E-11</v>
      </c>
      <c r="AA1557">
        <f t="shared" si="352"/>
        <v>85802.064189351207</v>
      </c>
      <c r="AB1557">
        <f t="shared" si="358"/>
        <v>85797.906580331459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2.2372420583234935E-5</v>
      </c>
      <c r="AL1557" s="17">
        <f t="shared" si="353"/>
        <v>2.6075718481881525E-10</v>
      </c>
      <c r="AQ1557">
        <f t="shared" si="360"/>
        <v>2.6075718481881525E-10</v>
      </c>
    </row>
    <row r="1558" spans="1:43" x14ac:dyDescent="0.2">
      <c r="A1558">
        <f>front!A1558</f>
        <v>898.46</v>
      </c>
      <c r="B1558" s="1">
        <f t="shared" si="359"/>
        <v>0.43000000000006366</v>
      </c>
      <c r="C1558">
        <f>front!D1558-front!B1558</f>
        <v>49923.939999999995</v>
      </c>
      <c r="D1558" s="2">
        <f>front!E1558-front!C1558</f>
        <v>52548.3</v>
      </c>
      <c r="E1558" s="2">
        <f>IF(front!F1558-front!C1558&gt;0,front!F1558-front!C1558,0)</f>
        <v>52548.3</v>
      </c>
      <c r="F1558" s="2">
        <f>front!I1558-front!H1558</f>
        <v>3714.5000000000018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52400.108053641052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55302.233093522227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55302.233093522227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3706.1674752991512</v>
      </c>
      <c r="M1558" s="4"/>
      <c r="N1558" s="4"/>
      <c r="O1558" s="4">
        <f t="shared" si="354"/>
        <v>87333.513422735079</v>
      </c>
      <c r="P1558" s="4">
        <f t="shared" si="355"/>
        <v>11060.446618704445</v>
      </c>
      <c r="Q1558" s="4">
        <f t="shared" si="355"/>
        <v>11060.446618704445</v>
      </c>
      <c r="R1558" s="4">
        <f t="shared" si="356"/>
        <v>617.6945792165252</v>
      </c>
      <c r="S1558" s="4"/>
      <c r="T1558" s="4"/>
      <c r="U1558" s="4">
        <f t="shared" si="357"/>
        <v>1</v>
      </c>
      <c r="V1558" s="4"/>
      <c r="W1558" s="4"/>
      <c r="X1558">
        <f>IF(front!E1558&gt;$X$2,O1558,P1558)</f>
        <v>87333.513422735079</v>
      </c>
      <c r="Y1558">
        <f t="shared" si="351"/>
        <v>87065.704989518228</v>
      </c>
      <c r="Z1558">
        <f>SUMPRODUCT($B$7:$B$456,Y$7:Y$456,EXP(constants!$B$32+constants!$A$32*ABS($A$7:$A$456-$A1558)))</f>
        <v>1.4557242817694279E-11</v>
      </c>
      <c r="AA1558">
        <f t="shared" si="352"/>
        <v>87065.704989518214</v>
      </c>
      <c r="AB1558">
        <f t="shared" si="358"/>
        <v>87061.547380498465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2.2370614386100871E-5</v>
      </c>
      <c r="AL1558" s="17">
        <f t="shared" si="353"/>
        <v>2.569517204688671E-10</v>
      </c>
      <c r="AQ1558">
        <f t="shared" si="360"/>
        <v>2.569517204688671E-10</v>
      </c>
    </row>
    <row r="1559" spans="1:43" x14ac:dyDescent="0.2">
      <c r="A1559">
        <f>front!A1559</f>
        <v>898.9</v>
      </c>
      <c r="B1559" s="1">
        <f t="shared" si="359"/>
        <v>0.43999999999994088</v>
      </c>
      <c r="C1559">
        <f>front!D1559-front!B1559</f>
        <v>50256</v>
      </c>
      <c r="D1559" s="2">
        <f>front!E1559-front!C1559</f>
        <v>52072.2</v>
      </c>
      <c r="E1559" s="2">
        <f>IF(front!F1559-front!C1559&gt;0,front!F1559-front!C1559,0)</f>
        <v>52072.2</v>
      </c>
      <c r="F1559" s="2">
        <f>front!I1559-front!H1559</f>
        <v>3659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52767.049210224075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54775.366665696252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54775.366665696252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3650.7810169475133</v>
      </c>
      <c r="M1559" s="4"/>
      <c r="N1559" s="4"/>
      <c r="O1559" s="4">
        <f t="shared" si="354"/>
        <v>87945.082017040128</v>
      </c>
      <c r="P1559" s="4">
        <f t="shared" si="355"/>
        <v>10955.073333139251</v>
      </c>
      <c r="Q1559" s="4">
        <f t="shared" si="355"/>
        <v>10955.073333139251</v>
      </c>
      <c r="R1559" s="4">
        <f t="shared" si="356"/>
        <v>608.46350282458559</v>
      </c>
      <c r="S1559" s="4"/>
      <c r="T1559" s="4"/>
      <c r="U1559" s="4">
        <f t="shared" si="357"/>
        <v>1</v>
      </c>
      <c r="V1559" s="4"/>
      <c r="W1559" s="4"/>
      <c r="X1559">
        <f>IF(front!E1559&gt;$X$2,O1559,P1559)</f>
        <v>87945.082017040128</v>
      </c>
      <c r="Y1559">
        <f t="shared" si="351"/>
        <v>87677.273583823277</v>
      </c>
      <c r="Z1559">
        <f>SUMPRODUCT($B$7:$B$456,Y$7:Y$456,EXP(constants!$B$32+constants!$A$32*ABS($A$7:$A$456-$A1559)))</f>
        <v>1.4197437036361177E-11</v>
      </c>
      <c r="AA1559">
        <f t="shared" si="352"/>
        <v>87677.273583823262</v>
      </c>
      <c r="AB1559">
        <f t="shared" si="358"/>
        <v>87673.115974803513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2.2368721663607531E-5</v>
      </c>
      <c r="AL1559" s="17">
        <f t="shared" si="353"/>
        <v>2.5513775134941144E-10</v>
      </c>
      <c r="AQ1559">
        <f t="shared" si="360"/>
        <v>2.5513775134941144E-10</v>
      </c>
    </row>
    <row r="1560" spans="1:43" x14ac:dyDescent="0.2">
      <c r="A1560">
        <f>front!A1560</f>
        <v>899.34</v>
      </c>
      <c r="B1560" s="1">
        <f t="shared" si="359"/>
        <v>0.44000000000005457</v>
      </c>
      <c r="C1560">
        <f>front!D1560-front!B1560</f>
        <v>50087.4</v>
      </c>
      <c r="D1560" s="2">
        <f>front!E1560-front!C1560</f>
        <v>53117.9</v>
      </c>
      <c r="E1560" s="2">
        <f>IF(front!F1560-front!C1560&gt;0,front!F1560-front!C1560,0)</f>
        <v>53117.9</v>
      </c>
      <c r="F1560" s="2">
        <f>front!I1560-front!H1560</f>
        <v>3549.3999999999996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52580.729087047745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55932.845337055725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55932.845337055725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3541.4079350320944</v>
      </c>
      <c r="M1560" s="4"/>
      <c r="N1560" s="4"/>
      <c r="O1560" s="4">
        <f t="shared" si="354"/>
        <v>87634.548478412908</v>
      </c>
      <c r="P1560" s="4">
        <f t="shared" si="355"/>
        <v>11186.569067411145</v>
      </c>
      <c r="Q1560" s="4">
        <f t="shared" si="355"/>
        <v>11186.569067411145</v>
      </c>
      <c r="R1560" s="4">
        <f t="shared" si="356"/>
        <v>590.23465583868244</v>
      </c>
      <c r="S1560" s="4"/>
      <c r="T1560" s="4"/>
      <c r="U1560" s="4">
        <f t="shared" si="357"/>
        <v>1</v>
      </c>
      <c r="V1560" s="4"/>
      <c r="W1560" s="4"/>
      <c r="X1560">
        <f>IF(front!E1560&gt;$X$2,O1560,P1560)</f>
        <v>87634.548478412908</v>
      </c>
      <c r="Y1560">
        <f t="shared" si="351"/>
        <v>87366.740045196057</v>
      </c>
      <c r="Z1560">
        <f>SUMPRODUCT($B$7:$B$456,Y$7:Y$456,EXP(constants!$B$32+constants!$A$32*ABS($A$7:$A$456-$A1560)))</f>
        <v>1.3846524436374356E-11</v>
      </c>
      <c r="AA1560">
        <f t="shared" si="352"/>
        <v>87366.740045196042</v>
      </c>
      <c r="AB1560">
        <f t="shared" si="358"/>
        <v>87362.582436176293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2.2366784010458858E-5</v>
      </c>
      <c r="AL1560" s="17">
        <f t="shared" si="353"/>
        <v>2.5602246850703118E-10</v>
      </c>
      <c r="AQ1560">
        <f t="shared" si="360"/>
        <v>2.5602246850703118E-10</v>
      </c>
    </row>
    <row r="1561" spans="1:43" x14ac:dyDescent="0.2">
      <c r="A1561">
        <f>front!A1561</f>
        <v>899.77</v>
      </c>
      <c r="B1561" s="1">
        <f t="shared" si="359"/>
        <v>0.42999999999994998</v>
      </c>
      <c r="C1561">
        <f>front!D1561-front!B1561</f>
        <v>49444.869999999995</v>
      </c>
      <c r="D1561" s="2">
        <f>front!E1561-front!C1561</f>
        <v>53106.9</v>
      </c>
      <c r="E1561" s="2">
        <f>IF(front!F1561-front!C1561&gt;0,front!F1561-front!C1561,0)</f>
        <v>53106.9</v>
      </c>
      <c r="F1561" s="2">
        <f>front!I1561-front!H1561</f>
        <v>3620.6000000000022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51870.85293011726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55920.663882308938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55920.663882308938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3612.4601244157216</v>
      </c>
      <c r="M1561" s="4"/>
      <c r="N1561" s="4"/>
      <c r="O1561" s="4">
        <f t="shared" si="354"/>
        <v>86451.421550195431</v>
      </c>
      <c r="P1561" s="4">
        <f t="shared" si="355"/>
        <v>11184.132776461787</v>
      </c>
      <c r="Q1561" s="4">
        <f t="shared" si="355"/>
        <v>11184.132776461787</v>
      </c>
      <c r="R1561" s="4">
        <f t="shared" si="356"/>
        <v>602.07668740262034</v>
      </c>
      <c r="S1561" s="4"/>
      <c r="T1561" s="4"/>
      <c r="U1561" s="4">
        <f t="shared" si="357"/>
        <v>1</v>
      </c>
      <c r="V1561" s="4"/>
      <c r="W1561" s="4"/>
      <c r="X1561">
        <f>IF(front!E1561&gt;$X$2,O1561,P1561)</f>
        <v>86451.421550195431</v>
      </c>
      <c r="Y1561">
        <f t="shared" si="351"/>
        <v>86183.61311697858</v>
      </c>
      <c r="Z1561">
        <f>SUMPRODUCT($B$7:$B$456,Y$7:Y$456,EXP(constants!$B$32+constants!$A$32*ABS($A$7:$A$456-$A1561)))</f>
        <v>1.351196863076994E-11</v>
      </c>
      <c r="AA1561">
        <f t="shared" si="352"/>
        <v>86183.613116978566</v>
      </c>
      <c r="AB1561">
        <f t="shared" si="358"/>
        <v>86179.455507958817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2.2364847084807302E-5</v>
      </c>
      <c r="AL1561" s="17">
        <f t="shared" si="353"/>
        <v>2.5951483393558771E-10</v>
      </c>
      <c r="AQ1561">
        <f t="shared" si="360"/>
        <v>2.5951483393558771E-10</v>
      </c>
    </row>
    <row r="1562" spans="1:43" x14ac:dyDescent="0.2">
      <c r="A1562">
        <f>front!A1562</f>
        <v>900.21</v>
      </c>
      <c r="B1562" s="1">
        <f t="shared" si="359"/>
        <v>0.44000000000005457</v>
      </c>
      <c r="C1562">
        <f>front!D1562-front!B1562</f>
        <v>48641.8</v>
      </c>
      <c r="D1562" s="2">
        <f>front!E1562-front!C1562</f>
        <v>53042.7</v>
      </c>
      <c r="E1562" s="2">
        <f>IF(front!F1562-front!C1562&gt;0,front!F1562-front!C1562,0)</f>
        <v>53042.7</v>
      </c>
      <c r="F1562" s="2">
        <f>front!I1562-front!H1562</f>
        <v>3136.9000000000015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50984.056417025262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55849.571149900257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55849.571149900257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3129.7889289904465</v>
      </c>
      <c r="M1562" s="4"/>
      <c r="N1562" s="4"/>
      <c r="O1562" s="4">
        <f t="shared" si="354"/>
        <v>84973.427361708775</v>
      </c>
      <c r="P1562" s="4">
        <f t="shared" si="355"/>
        <v>11169.914229980051</v>
      </c>
      <c r="Q1562" s="4">
        <f t="shared" si="355"/>
        <v>11169.914229980051</v>
      </c>
      <c r="R1562" s="4">
        <f t="shared" si="356"/>
        <v>521.63148816507442</v>
      </c>
      <c r="S1562" s="4"/>
      <c r="T1562" s="4"/>
      <c r="U1562" s="4">
        <f t="shared" si="357"/>
        <v>1</v>
      </c>
      <c r="V1562" s="4"/>
      <c r="W1562" s="4"/>
      <c r="X1562">
        <f>IF(front!E1562&gt;$X$2,O1562,P1562)</f>
        <v>84973.427361708775</v>
      </c>
      <c r="Y1562">
        <f t="shared" si="351"/>
        <v>84705.618928491924</v>
      </c>
      <c r="Z1562">
        <f>SUMPRODUCT($B$7:$B$456,Y$7:Y$456,EXP(constants!$B$32+constants!$A$32*ABS($A$7:$A$456-$A1562)))</f>
        <v>1.3177998490172008E-11</v>
      </c>
      <c r="AA1562">
        <f t="shared" si="352"/>
        <v>84705.618928491909</v>
      </c>
      <c r="AB1562">
        <f t="shared" si="358"/>
        <v>84701.461319472161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2.2362820902078244E-5</v>
      </c>
      <c r="AL1562" s="17">
        <f t="shared" si="353"/>
        <v>2.6401930443362043E-10</v>
      </c>
      <c r="AQ1562">
        <f t="shared" si="360"/>
        <v>2.6401930443362043E-10</v>
      </c>
    </row>
    <row r="1563" spans="1:43" x14ac:dyDescent="0.2">
      <c r="A1563">
        <f>front!A1563</f>
        <v>900.64</v>
      </c>
      <c r="B1563" s="1">
        <f t="shared" si="359"/>
        <v>0.42999999999994998</v>
      </c>
      <c r="C1563">
        <f>front!D1563-front!B1563</f>
        <v>47795.67</v>
      </c>
      <c r="D1563" s="2">
        <f>front!E1563-front!C1563</f>
        <v>52159.7</v>
      </c>
      <c r="E1563" s="2">
        <f>IF(front!F1563-front!C1563&gt;0,front!F1563-front!C1563,0)</f>
        <v>52159.7</v>
      </c>
      <c r="F1563" s="2">
        <f>front!I1563-front!H1563</f>
        <v>3471.6999999999989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50050.328774390538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54872.182545352254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54872.182545352254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3463.8708261295583</v>
      </c>
      <c r="M1563" s="4"/>
      <c r="N1563" s="4"/>
      <c r="O1563" s="4">
        <f t="shared" si="354"/>
        <v>83417.21462398424</v>
      </c>
      <c r="P1563" s="4">
        <f t="shared" si="355"/>
        <v>10974.436509070452</v>
      </c>
      <c r="Q1563" s="4">
        <f t="shared" si="355"/>
        <v>10974.436509070452</v>
      </c>
      <c r="R1563" s="4">
        <f t="shared" si="356"/>
        <v>577.31180435492638</v>
      </c>
      <c r="S1563" s="4"/>
      <c r="T1563" s="4"/>
      <c r="U1563" s="4">
        <f t="shared" si="357"/>
        <v>1</v>
      </c>
      <c r="V1563" s="4"/>
      <c r="W1563" s="4"/>
      <c r="X1563">
        <f>IF(front!E1563&gt;$X$2,O1563,P1563)</f>
        <v>83417.21462398424</v>
      </c>
      <c r="Y1563">
        <f t="shared" si="351"/>
        <v>83149.406190767389</v>
      </c>
      <c r="Z1563">
        <f>SUMPRODUCT($B$7:$B$456,Y$7:Y$456,EXP(constants!$B$32+constants!$A$32*ABS($A$7:$A$456-$A1563)))</f>
        <v>1.2859595419322587E-11</v>
      </c>
      <c r="AA1563">
        <f t="shared" si="352"/>
        <v>83149.406190767375</v>
      </c>
      <c r="AB1563">
        <f t="shared" si="358"/>
        <v>83145.248581747626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2.2360797665291765E-5</v>
      </c>
      <c r="AL1563" s="17">
        <f t="shared" si="353"/>
        <v>2.6893656639088451E-10</v>
      </c>
      <c r="AQ1563">
        <f t="shared" si="360"/>
        <v>2.6893656639088451E-10</v>
      </c>
    </row>
    <row r="1564" spans="1:43" x14ac:dyDescent="0.2">
      <c r="A1564">
        <f>front!A1564</f>
        <v>901.08</v>
      </c>
      <c r="B1564" s="1">
        <f t="shared" si="359"/>
        <v>0.44000000000005457</v>
      </c>
      <c r="C1564">
        <f>front!D1564-front!B1564</f>
        <v>46760.27</v>
      </c>
      <c r="D1564" s="2">
        <f>front!E1564-front!C1564</f>
        <v>52499.3</v>
      </c>
      <c r="E1564" s="2">
        <f>IF(front!F1564-front!C1564&gt;0,front!F1564-front!C1564,0)</f>
        <v>52499.3</v>
      </c>
      <c r="F1564" s="2">
        <f>front!I1564-front!H1564</f>
        <v>4044.8999999999978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48908.766591750784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55247.999185445202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55247.999185445202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4035.9133827278038</v>
      </c>
      <c r="M1564" s="4"/>
      <c r="N1564" s="4"/>
      <c r="O1564" s="4">
        <f t="shared" si="354"/>
        <v>81514.610986251311</v>
      </c>
      <c r="P1564" s="4">
        <f t="shared" si="355"/>
        <v>11049.599837089041</v>
      </c>
      <c r="Q1564" s="4">
        <f t="shared" si="355"/>
        <v>11049.599837089041</v>
      </c>
      <c r="R1564" s="4">
        <f t="shared" si="356"/>
        <v>672.65223045463392</v>
      </c>
      <c r="S1564" s="4"/>
      <c r="T1564" s="4"/>
      <c r="U1564" s="4">
        <f t="shared" si="357"/>
        <v>1</v>
      </c>
      <c r="V1564" s="4"/>
      <c r="W1564" s="4"/>
      <c r="X1564">
        <f>IF(front!E1564&gt;$X$2,O1564,P1564)</f>
        <v>81514.610986251311</v>
      </c>
      <c r="Y1564">
        <f t="shared" si="351"/>
        <v>81246.80255303446</v>
      </c>
      <c r="Z1564">
        <f>SUMPRODUCT($B$7:$B$456,Y$7:Y$456,EXP(constants!$B$32+constants!$A$32*ABS($A$7:$A$456-$A1564)))</f>
        <v>1.2541749736907096E-11</v>
      </c>
      <c r="AA1564">
        <f t="shared" si="352"/>
        <v>81246.802553034446</v>
      </c>
      <c r="AB1564">
        <f t="shared" si="358"/>
        <v>81242.644944014697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2.2358683379664755E-5</v>
      </c>
      <c r="AL1564" s="17">
        <f t="shared" si="353"/>
        <v>2.7520870837073804E-10</v>
      </c>
      <c r="AQ1564">
        <f t="shared" si="360"/>
        <v>2.7520870837073804E-10</v>
      </c>
    </row>
    <row r="1565" spans="1:43" x14ac:dyDescent="0.2">
      <c r="A1565">
        <f>front!A1565</f>
        <v>901.51</v>
      </c>
      <c r="B1565" s="1">
        <f t="shared" si="359"/>
        <v>0.42999999999994998</v>
      </c>
      <c r="C1565">
        <f>front!D1565-front!B1565</f>
        <v>45755.14</v>
      </c>
      <c r="D1565" s="2">
        <f>front!E1565-front!C1565</f>
        <v>52916.800000000003</v>
      </c>
      <c r="E1565" s="2">
        <f>IF(front!F1565-front!C1565&gt;0,front!F1565-front!C1565,0)</f>
        <v>52916.800000000003</v>
      </c>
      <c r="F1565" s="2">
        <f>front!I1565-front!H1565</f>
        <v>3566.3000000000011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47801.874523284823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55710.166987850731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55710.166987850731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3558.2727212700788</v>
      </c>
      <c r="M1565" s="4"/>
      <c r="N1565" s="4"/>
      <c r="O1565" s="4">
        <f t="shared" si="354"/>
        <v>79669.79087214137</v>
      </c>
      <c r="P1565" s="4">
        <f t="shared" si="355"/>
        <v>11142.033397570147</v>
      </c>
      <c r="Q1565" s="4">
        <f t="shared" si="355"/>
        <v>11142.033397570147</v>
      </c>
      <c r="R1565" s="4">
        <f t="shared" si="356"/>
        <v>593.04545354501317</v>
      </c>
      <c r="S1565" s="4"/>
      <c r="T1565" s="4"/>
      <c r="U1565" s="4">
        <f t="shared" si="357"/>
        <v>1</v>
      </c>
      <c r="V1565" s="4"/>
      <c r="W1565" s="4"/>
      <c r="X1565">
        <f>IF(front!E1565&gt;$X$2,O1565,P1565)</f>
        <v>79669.79087214137</v>
      </c>
      <c r="Y1565">
        <f t="shared" si="351"/>
        <v>79401.982438924519</v>
      </c>
      <c r="Z1565">
        <f>SUMPRODUCT($B$7:$B$456,Y$7:Y$456,EXP(constants!$B$32+constants!$A$32*ABS($A$7:$A$456-$A1565)))</f>
        <v>1.2238719528409623E-11</v>
      </c>
      <c r="AA1565">
        <f t="shared" si="352"/>
        <v>79401.982438924504</v>
      </c>
      <c r="AB1565">
        <f t="shared" si="358"/>
        <v>79397.824829904755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2.2356574257157371E-5</v>
      </c>
      <c r="AL1565" s="17">
        <f t="shared" si="353"/>
        <v>2.8157665912198757E-10</v>
      </c>
      <c r="AQ1565">
        <f t="shared" si="360"/>
        <v>2.8157665912198757E-10</v>
      </c>
    </row>
    <row r="1566" spans="1:43" x14ac:dyDescent="0.2">
      <c r="A1566">
        <f>front!A1566</f>
        <v>901.95</v>
      </c>
      <c r="B1566" s="1">
        <f t="shared" si="359"/>
        <v>0.44000000000005457</v>
      </c>
      <c r="C1566">
        <f>front!D1566-front!B1566</f>
        <v>44765.13</v>
      </c>
      <c r="D1566" s="2">
        <f>front!E1566-front!C1566</f>
        <v>51638.400000000001</v>
      </c>
      <c r="E1566" s="2">
        <f>IF(front!F1566-front!C1566&gt;0,front!F1566-front!C1566,0)</f>
        <v>51638.400000000001</v>
      </c>
      <c r="F1566" s="2">
        <f>front!I1566-front!H1566</f>
        <v>3239.8999999999996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46713.102674216723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54295.468661326835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54295.468661326835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3232.5654922097538</v>
      </c>
      <c r="M1566" s="4"/>
      <c r="N1566" s="4"/>
      <c r="O1566" s="4">
        <f t="shared" si="354"/>
        <v>77855.171123694541</v>
      </c>
      <c r="P1566" s="4">
        <f t="shared" si="355"/>
        <v>10859.093732265366</v>
      </c>
      <c r="Q1566" s="4">
        <f t="shared" si="355"/>
        <v>10859.093732265366</v>
      </c>
      <c r="R1566" s="4">
        <f t="shared" si="356"/>
        <v>538.76091536829233</v>
      </c>
      <c r="S1566" s="4"/>
      <c r="T1566" s="4"/>
      <c r="U1566" s="4">
        <f t="shared" si="357"/>
        <v>1</v>
      </c>
      <c r="V1566" s="4"/>
      <c r="W1566" s="4"/>
      <c r="X1566">
        <f>IF(front!E1566&gt;$X$2,O1566,P1566)</f>
        <v>77855.171123694541</v>
      </c>
      <c r="Y1566">
        <f t="shared" si="351"/>
        <v>77587.36269047769</v>
      </c>
      <c r="Z1566">
        <f>SUMPRODUCT($B$7:$B$456,Y$7:Y$456,EXP(constants!$B$32+constants!$A$32*ABS($A$7:$A$456-$A1566)))</f>
        <v>1.1936219796998625E-11</v>
      </c>
      <c r="AA1566">
        <f t="shared" si="352"/>
        <v>77587.362690477676</v>
      </c>
      <c r="AB1566">
        <f t="shared" si="358"/>
        <v>77583.205081457927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2.2354372312626031E-5</v>
      </c>
      <c r="AL1566" s="17">
        <f t="shared" si="353"/>
        <v>2.8813416884692013E-10</v>
      </c>
      <c r="AQ1566">
        <f t="shared" si="360"/>
        <v>2.8813416884692013E-10</v>
      </c>
    </row>
    <row r="1567" spans="1:43" x14ac:dyDescent="0.2">
      <c r="A1567">
        <f>front!A1567</f>
        <v>902.39</v>
      </c>
      <c r="B1567" s="1">
        <f t="shared" si="359"/>
        <v>0.43999999999994088</v>
      </c>
      <c r="C1567">
        <f>front!D1567-front!B1567</f>
        <v>44282.729999999996</v>
      </c>
      <c r="D1567" s="2">
        <f>front!E1567-front!C1567</f>
        <v>51510</v>
      </c>
      <c r="E1567" s="2">
        <f>IF(front!F1567-front!C1567&gt;0,front!F1567-front!C1567,0)</f>
        <v>51510</v>
      </c>
      <c r="F1567" s="2">
        <f>front!I1567-front!H1567</f>
        <v>3183.8999999999996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46183.170847626854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54153.450822345258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54153.450822345258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3176.6867237980246</v>
      </c>
      <c r="M1567" s="4"/>
      <c r="N1567" s="4"/>
      <c r="O1567" s="4">
        <f t="shared" si="354"/>
        <v>76971.951412711423</v>
      </c>
      <c r="P1567" s="4">
        <f t="shared" si="355"/>
        <v>10830.690164469052</v>
      </c>
      <c r="Q1567" s="4">
        <f t="shared" si="355"/>
        <v>10830.690164469052</v>
      </c>
      <c r="R1567" s="4">
        <f t="shared" si="356"/>
        <v>529.44778729967072</v>
      </c>
      <c r="S1567" s="4"/>
      <c r="T1567" s="4"/>
      <c r="U1567" s="4">
        <f t="shared" si="357"/>
        <v>1</v>
      </c>
      <c r="V1567" s="4"/>
      <c r="W1567" s="4"/>
      <c r="X1567">
        <f>IF(front!E1567&gt;$X$2,O1567,P1567)</f>
        <v>76971.951412711423</v>
      </c>
      <c r="Y1567">
        <f t="shared" si="351"/>
        <v>76704.142979494573</v>
      </c>
      <c r="Z1567">
        <f>SUMPRODUCT($B$7:$B$456,Y$7:Y$456,EXP(constants!$B$32+constants!$A$32*ABS($A$7:$A$456-$A1567)))</f>
        <v>1.1641196835301339E-11</v>
      </c>
      <c r="AA1567">
        <f t="shared" si="352"/>
        <v>76704.142979494558</v>
      </c>
      <c r="AB1567">
        <f t="shared" si="358"/>
        <v>76699.985370474809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2.235212620945054E-5</v>
      </c>
      <c r="AL1567" s="17">
        <f t="shared" si="353"/>
        <v>2.9142282233152618E-10</v>
      </c>
      <c r="AQ1567">
        <f t="shared" si="360"/>
        <v>2.9142282233152618E-10</v>
      </c>
    </row>
    <row r="1568" spans="1:43" x14ac:dyDescent="0.2">
      <c r="A1568">
        <f>front!A1568</f>
        <v>902.82</v>
      </c>
      <c r="B1568" s="1">
        <f t="shared" si="359"/>
        <v>0.43000000000006366</v>
      </c>
      <c r="C1568">
        <f>front!D1568-front!B1568</f>
        <v>44125.2</v>
      </c>
      <c r="D1568" s="2">
        <f>front!E1568-front!C1568</f>
        <v>53078.1</v>
      </c>
      <c r="E1568" s="2">
        <f>IF(front!F1568-front!C1568&gt;0,front!F1568-front!C1568,0)</f>
        <v>53078.1</v>
      </c>
      <c r="F1568" s="2">
        <f>front!I1568-front!H1568</f>
        <v>3007.3999999999996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46010.208699564457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55888.771255035383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55888.771255035383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3000.5725046637426</v>
      </c>
      <c r="M1568" s="4"/>
      <c r="N1568" s="4"/>
      <c r="O1568" s="4">
        <f t="shared" si="354"/>
        <v>76683.681165940769</v>
      </c>
      <c r="P1568" s="4">
        <f t="shared" si="355"/>
        <v>11177.754251007078</v>
      </c>
      <c r="Q1568" s="4">
        <f t="shared" si="355"/>
        <v>11177.754251007078</v>
      </c>
      <c r="R1568" s="4">
        <f t="shared" si="356"/>
        <v>500.0954174439571</v>
      </c>
      <c r="S1568" s="4"/>
      <c r="T1568" s="4"/>
      <c r="U1568" s="4">
        <f t="shared" si="357"/>
        <v>1</v>
      </c>
      <c r="V1568" s="4"/>
      <c r="W1568" s="4"/>
      <c r="X1568">
        <f>IF(front!E1568&gt;$X$2,O1568,P1568)</f>
        <v>76683.681165940769</v>
      </c>
      <c r="Y1568">
        <f t="shared" si="351"/>
        <v>76415.872732723918</v>
      </c>
      <c r="Z1568">
        <f>SUMPRODUCT($B$7:$B$456,Y$7:Y$456,EXP(constants!$B$32+constants!$A$32*ABS($A$7:$A$456-$A1568)))</f>
        <v>1.1359925531204006E-11</v>
      </c>
      <c r="AA1568">
        <f t="shared" si="352"/>
        <v>76415.872732723903</v>
      </c>
      <c r="AB1568">
        <f t="shared" si="358"/>
        <v>76411.715123704154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2.2349888604813581E-5</v>
      </c>
      <c r="AL1568" s="17">
        <f t="shared" si="353"/>
        <v>2.9249295829351543E-10</v>
      </c>
      <c r="AQ1568">
        <f t="shared" si="360"/>
        <v>2.9249295829351543E-10</v>
      </c>
    </row>
    <row r="1569" spans="1:43" x14ac:dyDescent="0.2">
      <c r="A1569">
        <f>front!A1569</f>
        <v>903.26</v>
      </c>
      <c r="B1569" s="1">
        <f t="shared" si="359"/>
        <v>0.43999999999994088</v>
      </c>
      <c r="C1569">
        <f>front!D1569-front!B1569</f>
        <v>44128.07</v>
      </c>
      <c r="D1569" s="2">
        <f>front!E1569-front!C1569</f>
        <v>52913.2</v>
      </c>
      <c r="E1569" s="2">
        <f>IF(front!F1569-front!C1569&gt;0,front!F1569-front!C1569,0)</f>
        <v>52913.2</v>
      </c>
      <c r="F1569" s="2">
        <f>front!I1569-front!H1569</f>
        <v>3192.7000000000007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46013.359450254473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55706.181093388521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55706.181093388521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3185.4676330361349</v>
      </c>
      <c r="M1569" s="4"/>
      <c r="N1569" s="4"/>
      <c r="O1569" s="4">
        <f t="shared" si="354"/>
        <v>76688.932417090778</v>
      </c>
      <c r="P1569" s="4">
        <f t="shared" si="355"/>
        <v>11141.236218677705</v>
      </c>
      <c r="Q1569" s="4">
        <f t="shared" si="355"/>
        <v>11141.236218677705</v>
      </c>
      <c r="R1569" s="4">
        <f t="shared" si="356"/>
        <v>530.91127217268911</v>
      </c>
      <c r="S1569" s="4"/>
      <c r="T1569" s="4"/>
      <c r="U1569" s="4">
        <f t="shared" si="357"/>
        <v>1</v>
      </c>
      <c r="V1569" s="4"/>
      <c r="W1569" s="4"/>
      <c r="X1569">
        <f>IF(front!E1569&gt;$X$2,O1569,P1569)</f>
        <v>76688.932417090778</v>
      </c>
      <c r="Y1569">
        <f t="shared" si="351"/>
        <v>76421.123983873928</v>
      </c>
      <c r="Z1569">
        <f>SUMPRODUCT($B$7:$B$456,Y$7:Y$456,EXP(constants!$B$32+constants!$A$32*ABS($A$7:$A$456-$A1569)))</f>
        <v>1.1079146613600701E-11</v>
      </c>
      <c r="AA1569">
        <f t="shared" si="352"/>
        <v>76421.123983873913</v>
      </c>
      <c r="AB1569">
        <f t="shared" si="358"/>
        <v>76416.966374854164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2.2347555544382501E-5</v>
      </c>
      <c r="AL1569" s="17">
        <f t="shared" si="353"/>
        <v>2.9244232798720742E-10</v>
      </c>
      <c r="AQ1569">
        <f t="shared" si="360"/>
        <v>2.9244232798720742E-10</v>
      </c>
    </row>
    <row r="1570" spans="1:43" x14ac:dyDescent="0.2">
      <c r="A1570">
        <f>front!A1570</f>
        <v>903.69</v>
      </c>
      <c r="B1570" s="1">
        <f t="shared" si="359"/>
        <v>0.43000000000006366</v>
      </c>
      <c r="C1570">
        <f>front!D1570-front!B1570</f>
        <v>44537.74</v>
      </c>
      <c r="D1570" s="2">
        <f>front!E1570-front!C1570</f>
        <v>51695</v>
      </c>
      <c r="E1570" s="2">
        <f>IF(front!F1570-front!C1570&gt;0,front!F1570-front!C1570,0)</f>
        <v>51695</v>
      </c>
      <c r="F1570" s="2">
        <f>front!I1570-front!H1570</f>
        <v>3239.7999999999993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46463.256746098414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54358.075314751411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54358.075314751411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3232.4657081454998</v>
      </c>
      <c r="M1570" s="4"/>
      <c r="N1570" s="4"/>
      <c r="O1570" s="4">
        <f t="shared" si="354"/>
        <v>77438.761243497356</v>
      </c>
      <c r="P1570" s="4">
        <f t="shared" si="355"/>
        <v>10871.615062950283</v>
      </c>
      <c r="Q1570" s="4">
        <f t="shared" si="355"/>
        <v>10871.615062950283</v>
      </c>
      <c r="R1570" s="4">
        <f t="shared" si="356"/>
        <v>538.74428469091663</v>
      </c>
      <c r="S1570" s="4"/>
      <c r="T1570" s="4"/>
      <c r="U1570" s="4">
        <f t="shared" si="357"/>
        <v>1</v>
      </c>
      <c r="V1570" s="4"/>
      <c r="W1570" s="4"/>
      <c r="X1570">
        <f>IF(front!E1570&gt;$X$2,O1570,P1570)</f>
        <v>77438.761243497356</v>
      </c>
      <c r="Y1570">
        <f t="shared" si="351"/>
        <v>77170.952810280505</v>
      </c>
      <c r="Z1570">
        <f>SUMPRODUCT($B$7:$B$456,Y$7:Y$456,EXP(constants!$B$32+constants!$A$32*ABS($A$7:$A$456-$A1570)))</f>
        <v>1.0811455407929892E-11</v>
      </c>
      <c r="AA1570">
        <f t="shared" si="352"/>
        <v>77170.952810280491</v>
      </c>
      <c r="AB1570">
        <f t="shared" si="358"/>
        <v>77166.795201260742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2.2345233195201414E-5</v>
      </c>
      <c r="AL1570" s="17">
        <f t="shared" si="353"/>
        <v>2.8957057419479746E-10</v>
      </c>
      <c r="AQ1570">
        <f t="shared" si="360"/>
        <v>2.8957057419479746E-10</v>
      </c>
    </row>
    <row r="1571" spans="1:43" x14ac:dyDescent="0.2">
      <c r="A1571">
        <f>front!A1571</f>
        <v>904.13</v>
      </c>
      <c r="B1571" s="1">
        <f t="shared" si="359"/>
        <v>0.43999999999994088</v>
      </c>
      <c r="C1571">
        <f>front!D1571-front!B1571</f>
        <v>44966.14</v>
      </c>
      <c r="D1571" s="2">
        <f>front!E1571-front!C1571</f>
        <v>53111.5</v>
      </c>
      <c r="E1571" s="2">
        <f>IF(front!F1571-front!C1571&gt;0,front!F1571-front!C1571,0)</f>
        <v>53111.5</v>
      </c>
      <c r="F1571" s="2">
        <f>front!I1571-front!H1571</f>
        <v>3956.2999999999993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46934.036795872904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55925.757928797138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55925.757928797138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3947.4848222281944</v>
      </c>
      <c r="M1571" s="4"/>
      <c r="N1571" s="4"/>
      <c r="O1571" s="4">
        <f t="shared" si="354"/>
        <v>78223.394659788173</v>
      </c>
      <c r="P1571" s="4">
        <f t="shared" si="355"/>
        <v>11185.151585759428</v>
      </c>
      <c r="Q1571" s="4">
        <f t="shared" si="355"/>
        <v>11185.151585759428</v>
      </c>
      <c r="R1571" s="4">
        <f t="shared" si="356"/>
        <v>657.91413703803232</v>
      </c>
      <c r="S1571" s="4"/>
      <c r="T1571" s="4"/>
      <c r="U1571" s="4">
        <f t="shared" si="357"/>
        <v>1</v>
      </c>
      <c r="V1571" s="4"/>
      <c r="W1571" s="4"/>
      <c r="X1571">
        <f>IF(front!E1571&gt;$X$2,O1571,P1571)</f>
        <v>78223.394659788173</v>
      </c>
      <c r="Y1571">
        <f t="shared" si="351"/>
        <v>77955.586226571322</v>
      </c>
      <c r="Z1571">
        <f>SUMPRODUCT($B$7:$B$456,Y$7:Y$456,EXP(constants!$B$32+constants!$A$32*ABS($A$7:$A$456-$A1571)))</f>
        <v>1.0544232815773233E-11</v>
      </c>
      <c r="AA1571">
        <f t="shared" si="352"/>
        <v>77955.586226571308</v>
      </c>
      <c r="AB1571">
        <f t="shared" si="358"/>
        <v>77951.428617551559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2.2342813665893757E-5</v>
      </c>
      <c r="AL1571" s="17">
        <f t="shared" si="353"/>
        <v>2.8662481319634269E-10</v>
      </c>
      <c r="AQ1571">
        <f t="shared" si="360"/>
        <v>2.8662481319634269E-10</v>
      </c>
    </row>
    <row r="1572" spans="1:43" x14ac:dyDescent="0.2">
      <c r="A1572">
        <f>front!A1572</f>
        <v>904.56</v>
      </c>
      <c r="B1572" s="1">
        <f t="shared" si="359"/>
        <v>0.42999999999994998</v>
      </c>
      <c r="C1572">
        <f>front!D1572-front!B1572</f>
        <v>45315.27</v>
      </c>
      <c r="D1572" s="2">
        <f>front!E1572-front!C1572</f>
        <v>52495.199999999997</v>
      </c>
      <c r="E1572" s="2">
        <f>IF(front!F1572-front!C1572&gt;0,front!F1572-front!C1572,0)</f>
        <v>52495.199999999997</v>
      </c>
      <c r="F1572" s="2">
        <f>front!I1572-front!H1572</f>
        <v>4736.8999999999996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47317.930995000781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55243.461344426796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55243.461344426796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4726.7012730190427</v>
      </c>
      <c r="M1572" s="4"/>
      <c r="N1572" s="4"/>
      <c r="O1572" s="4">
        <f t="shared" si="354"/>
        <v>78863.218325001304</v>
      </c>
      <c r="P1572" s="4">
        <f t="shared" si="355"/>
        <v>11048.692268885359</v>
      </c>
      <c r="Q1572" s="4">
        <f t="shared" si="355"/>
        <v>11048.692268885359</v>
      </c>
      <c r="R1572" s="4">
        <f t="shared" si="356"/>
        <v>787.78354550317385</v>
      </c>
      <c r="S1572" s="4"/>
      <c r="T1572" s="4"/>
      <c r="U1572" s="4">
        <f t="shared" si="357"/>
        <v>1</v>
      </c>
      <c r="V1572" s="4"/>
      <c r="W1572" s="4"/>
      <c r="X1572">
        <f>IF(front!E1572&gt;$X$2,O1572,P1572)</f>
        <v>78863.218325001304</v>
      </c>
      <c r="Y1572">
        <f t="shared" si="351"/>
        <v>78595.409891784453</v>
      </c>
      <c r="Z1572">
        <f>SUMPRODUCT($B$7:$B$456,Y$7:Y$456,EXP(constants!$B$32+constants!$A$32*ABS($A$7:$A$456-$A1572)))</f>
        <v>1.0289466045933542E-11</v>
      </c>
      <c r="AA1572">
        <f t="shared" si="352"/>
        <v>78595.409891784439</v>
      </c>
      <c r="AB1572">
        <f t="shared" si="358"/>
        <v>78591.25228276469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2.2340407058342978E-5</v>
      </c>
      <c r="AL1572" s="17">
        <f t="shared" si="353"/>
        <v>2.8426073398046999E-10</v>
      </c>
      <c r="AQ1572">
        <f t="shared" si="360"/>
        <v>2.8426073398046999E-10</v>
      </c>
    </row>
    <row r="1573" spans="1:43" x14ac:dyDescent="0.2">
      <c r="A1573">
        <f>front!A1573</f>
        <v>905</v>
      </c>
      <c r="B1573" s="1">
        <f t="shared" si="359"/>
        <v>0.44000000000005457</v>
      </c>
      <c r="C1573">
        <f>front!D1573-front!B1573</f>
        <v>45825.07</v>
      </c>
      <c r="D1573" s="2">
        <f>front!E1573-front!C1573</f>
        <v>53032.5</v>
      </c>
      <c r="E1573" s="2">
        <f>IF(front!F1573-front!C1573&gt;0,front!F1573-front!C1573,0)</f>
        <v>53032.5</v>
      </c>
      <c r="F1573" s="2">
        <f>front!I1573-front!H1573</f>
        <v>4849.6999999999989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47878.838315877023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55838.276457631808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55838.276457631808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4839.3292089054767</v>
      </c>
      <c r="M1573" s="4"/>
      <c r="N1573" s="4"/>
      <c r="O1573" s="4">
        <f t="shared" si="354"/>
        <v>79798.063859795031</v>
      </c>
      <c r="P1573" s="4">
        <f t="shared" si="355"/>
        <v>11167.65529152636</v>
      </c>
      <c r="Q1573" s="4">
        <f t="shared" si="355"/>
        <v>11167.65529152636</v>
      </c>
      <c r="R1573" s="4">
        <f t="shared" si="356"/>
        <v>806.55486815091285</v>
      </c>
      <c r="S1573" s="4"/>
      <c r="T1573" s="4"/>
      <c r="U1573" s="4">
        <f t="shared" si="357"/>
        <v>1</v>
      </c>
      <c r="V1573" s="4"/>
      <c r="W1573" s="4"/>
      <c r="X1573">
        <f>IF(front!E1573&gt;$X$2,O1573,P1573)</f>
        <v>79798.063859795031</v>
      </c>
      <c r="Y1573">
        <f t="shared" si="351"/>
        <v>79530.25542657818</v>
      </c>
      <c r="Z1573">
        <f>SUMPRODUCT($B$7:$B$456,Y$7:Y$456,EXP(constants!$B$32+constants!$A$32*ABS($A$7:$A$456-$A1573)))</f>
        <v>1.0035145264414502E-11</v>
      </c>
      <c r="AA1573">
        <f t="shared" si="352"/>
        <v>79530.255426578165</v>
      </c>
      <c r="AB1573">
        <f t="shared" si="358"/>
        <v>79526.097817558417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2.2337901566763892E-5</v>
      </c>
      <c r="AL1573" s="17">
        <f t="shared" si="353"/>
        <v>2.8088768567532992E-10</v>
      </c>
      <c r="AQ1573">
        <f t="shared" si="360"/>
        <v>2.8088768567532992E-10</v>
      </c>
    </row>
    <row r="1574" spans="1:43" x14ac:dyDescent="0.2">
      <c r="A1574">
        <f>front!A1574</f>
        <v>905.43</v>
      </c>
      <c r="B1574" s="1">
        <f t="shared" si="359"/>
        <v>0.42999999999994998</v>
      </c>
      <c r="C1574">
        <f>front!D1574-front!B1574</f>
        <v>46394.2</v>
      </c>
      <c r="D1574" s="2">
        <f>front!E1574-front!C1574</f>
        <v>52944.800000000003</v>
      </c>
      <c r="E1574" s="2">
        <f>IF(front!F1574-front!C1574&gt;0,front!F1574-front!C1574,0)</f>
        <v>52944.800000000003</v>
      </c>
      <c r="F1574" s="2">
        <f>front!I1574-front!H1574</f>
        <v>4359.5000000000018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48505.474685638736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55741.168849003465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55741.168849003465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4349.9320159160652</v>
      </c>
      <c r="M1574" s="4"/>
      <c r="N1574" s="4"/>
      <c r="O1574" s="4">
        <f t="shared" si="354"/>
        <v>80842.457809397893</v>
      </c>
      <c r="P1574" s="4">
        <f t="shared" si="355"/>
        <v>11148.233769800692</v>
      </c>
      <c r="Q1574" s="4">
        <f t="shared" si="355"/>
        <v>11148.233769800692</v>
      </c>
      <c r="R1574" s="4">
        <f t="shared" si="356"/>
        <v>724.98866931934424</v>
      </c>
      <c r="S1574" s="4"/>
      <c r="T1574" s="4"/>
      <c r="U1574" s="4">
        <f t="shared" si="357"/>
        <v>1</v>
      </c>
      <c r="V1574" s="4"/>
      <c r="W1574" s="4"/>
      <c r="X1574">
        <f>IF(front!E1574&gt;$X$2,O1574,P1574)</f>
        <v>80842.457809397893</v>
      </c>
      <c r="Y1574">
        <f t="shared" si="351"/>
        <v>80574.649376181042</v>
      </c>
      <c r="Z1574">
        <f>SUMPRODUCT($B$7:$B$456,Y$7:Y$456,EXP(constants!$B$32+constants!$A$32*ABS($A$7:$A$456-$A1574)))</f>
        <v>9.7926789239461416E-12</v>
      </c>
      <c r="AA1574">
        <f t="shared" si="352"/>
        <v>80574.649376181027</v>
      </c>
      <c r="AB1574">
        <f t="shared" si="358"/>
        <v>80570.491767161278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2.2335411204938747E-5</v>
      </c>
      <c r="AL1574" s="17">
        <f t="shared" si="353"/>
        <v>2.7721577360462582E-10</v>
      </c>
      <c r="AQ1574">
        <f t="shared" si="360"/>
        <v>2.7721577360462582E-10</v>
      </c>
    </row>
    <row r="1575" spans="1:43" x14ac:dyDescent="0.2">
      <c r="A1575">
        <f>front!A1575</f>
        <v>905.87</v>
      </c>
      <c r="B1575" s="1">
        <f t="shared" si="359"/>
        <v>0.44000000000005457</v>
      </c>
      <c r="C1575">
        <f>front!D1575-front!B1575</f>
        <v>47092.800000000003</v>
      </c>
      <c r="D1575" s="2">
        <f>front!E1575-front!C1575</f>
        <v>53321.5</v>
      </c>
      <c r="E1575" s="2">
        <f>IF(front!F1575-front!C1575&gt;0,front!F1575-front!C1575,0)</f>
        <v>53321.5</v>
      </c>
      <c r="F1575" s="2">
        <f>front!I1575-front!H1575</f>
        <v>4388.6000000000022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49275.255490394957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56158.338008057508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56158.338008057508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4378.9806141765011</v>
      </c>
      <c r="M1575" s="4"/>
      <c r="N1575" s="4"/>
      <c r="O1575" s="4">
        <f t="shared" si="354"/>
        <v>82125.425817324925</v>
      </c>
      <c r="P1575" s="4">
        <f t="shared" si="355"/>
        <v>11231.667601611502</v>
      </c>
      <c r="Q1575" s="4">
        <f t="shared" si="355"/>
        <v>11231.667601611502</v>
      </c>
      <c r="R1575" s="4">
        <f t="shared" si="356"/>
        <v>729.83010236275027</v>
      </c>
      <c r="S1575" s="4"/>
      <c r="T1575" s="4"/>
      <c r="U1575" s="4">
        <f t="shared" si="357"/>
        <v>1</v>
      </c>
      <c r="V1575" s="4"/>
      <c r="W1575" s="4"/>
      <c r="X1575">
        <f>IF(front!E1575&gt;$X$2,O1575,P1575)</f>
        <v>82125.425817324925</v>
      </c>
      <c r="Y1575">
        <f t="shared" si="351"/>
        <v>81857.617384108074</v>
      </c>
      <c r="Z1575">
        <f>SUMPRODUCT($B$7:$B$456,Y$7:Y$456,EXP(constants!$B$32+constants!$A$32*ABS($A$7:$A$456-$A1575)))</f>
        <v>9.5506370389751248E-12</v>
      </c>
      <c r="AA1575">
        <f t="shared" si="352"/>
        <v>81857.61738410806</v>
      </c>
      <c r="AB1575">
        <f t="shared" si="358"/>
        <v>81853.459775088311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2.2332820276195766E-5</v>
      </c>
      <c r="AL1575" s="17">
        <f t="shared" si="353"/>
        <v>2.7283905087897884E-10</v>
      </c>
      <c r="AQ1575">
        <f t="shared" si="360"/>
        <v>2.7283905087897884E-10</v>
      </c>
    </row>
    <row r="1576" spans="1:43" x14ac:dyDescent="0.2">
      <c r="A1576">
        <f>front!A1576</f>
        <v>906.31</v>
      </c>
      <c r="B1576" s="1">
        <f t="shared" si="359"/>
        <v>0.43999999999994088</v>
      </c>
      <c r="C1576">
        <f>front!D1576-front!B1576</f>
        <v>47554.47</v>
      </c>
      <c r="D1576" s="2">
        <f>front!E1576-front!C1576</f>
        <v>52050</v>
      </c>
      <c r="E1576" s="2">
        <f>IF(front!F1576-front!C1576&gt;0,front!F1576-front!C1576,0)</f>
        <v>52050</v>
      </c>
      <c r="F1576" s="2">
        <f>front!I1576-front!H1576</f>
        <v>4095.0999999999985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49784.289443840906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54750.804066752222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54750.804066752222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4086.0176602951938</v>
      </c>
      <c r="M1576" s="4"/>
      <c r="N1576" s="4"/>
      <c r="O1576" s="4">
        <f t="shared" si="354"/>
        <v>82973.81573973484</v>
      </c>
      <c r="P1576" s="4">
        <f t="shared" si="355"/>
        <v>10950.160813350445</v>
      </c>
      <c r="Q1576" s="4">
        <f t="shared" si="355"/>
        <v>10950.160813350445</v>
      </c>
      <c r="R1576" s="4">
        <f t="shared" si="356"/>
        <v>681.00294338253229</v>
      </c>
      <c r="S1576" s="4"/>
      <c r="T1576" s="4"/>
      <c r="U1576" s="4">
        <f t="shared" si="357"/>
        <v>1</v>
      </c>
      <c r="V1576" s="4"/>
      <c r="W1576" s="4"/>
      <c r="X1576">
        <f>IF(front!E1576&gt;$X$2,O1576,P1576)</f>
        <v>82973.81573973484</v>
      </c>
      <c r="Y1576">
        <f t="shared" si="351"/>
        <v>82706.007306517989</v>
      </c>
      <c r="Z1576">
        <f>SUMPRODUCT($B$7:$B$456,Y$7:Y$456,EXP(constants!$B$32+constants!$A$32*ABS($A$7:$A$456-$A1576)))</f>
        <v>9.314577610340718E-12</v>
      </c>
      <c r="AA1576">
        <f t="shared" si="352"/>
        <v>82706.007306517975</v>
      </c>
      <c r="AB1576">
        <f t="shared" si="358"/>
        <v>82701.849697498226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2.2330186343754502E-5</v>
      </c>
      <c r="AL1576" s="17">
        <f t="shared" si="353"/>
        <v>2.7000830604675098E-10</v>
      </c>
      <c r="AQ1576">
        <f t="shared" si="360"/>
        <v>2.7000830604675098E-10</v>
      </c>
    </row>
    <row r="1577" spans="1:43" x14ac:dyDescent="0.2">
      <c r="A1577">
        <f>front!A1577</f>
        <v>906.74</v>
      </c>
      <c r="B1577" s="1">
        <f t="shared" si="359"/>
        <v>0.43000000000006366</v>
      </c>
      <c r="C1577">
        <f>front!D1577-front!B1577</f>
        <v>48014.53</v>
      </c>
      <c r="D1577" s="2">
        <f>front!E1577-front!C1577</f>
        <v>52700.7</v>
      </c>
      <c r="E1577" s="2">
        <f>IF(front!F1577-front!C1577&gt;0,front!F1577-front!C1577,0)</f>
        <v>52700.7</v>
      </c>
      <c r="F1577" s="2">
        <f>front!I1577-front!H1577</f>
        <v>3343.0999999999985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50291.780053236427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55470.925778225646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55470.925778225646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3335.5437579952736</v>
      </c>
      <c r="M1577" s="4"/>
      <c r="N1577" s="4"/>
      <c r="O1577" s="4">
        <f t="shared" si="354"/>
        <v>83819.63342206071</v>
      </c>
      <c r="P1577" s="4">
        <f t="shared" si="355"/>
        <v>11094.185155645129</v>
      </c>
      <c r="Q1577" s="4">
        <f t="shared" si="355"/>
        <v>11094.185155645129</v>
      </c>
      <c r="R1577" s="4">
        <f t="shared" si="356"/>
        <v>555.9239596658789</v>
      </c>
      <c r="S1577" s="4"/>
      <c r="T1577" s="4"/>
      <c r="U1577" s="4">
        <f t="shared" si="357"/>
        <v>1</v>
      </c>
      <c r="V1577" s="4"/>
      <c r="W1577" s="4"/>
      <c r="X1577">
        <f>IF(front!E1577&gt;$X$2,O1577,P1577)</f>
        <v>83819.63342206071</v>
      </c>
      <c r="Y1577">
        <f t="shared" si="351"/>
        <v>83551.824988843859</v>
      </c>
      <c r="Z1577">
        <f>SUMPRODUCT($B$7:$B$456,Y$7:Y$456,EXP(constants!$B$32+constants!$A$32*ABS($A$7:$A$456-$A1577)))</f>
        <v>9.089521421647846E-12</v>
      </c>
      <c r="AA1577">
        <f t="shared" si="352"/>
        <v>83551.824988843844</v>
      </c>
      <c r="AB1577">
        <f t="shared" si="358"/>
        <v>83547.667379824095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2.2327570860360734E-5</v>
      </c>
      <c r="AL1577" s="17">
        <f t="shared" si="353"/>
        <v>2.6724349776104716E-10</v>
      </c>
      <c r="AQ1577">
        <f t="shared" si="360"/>
        <v>2.6724349776104716E-10</v>
      </c>
    </row>
    <row r="1578" spans="1:43" x14ac:dyDescent="0.2">
      <c r="A1578">
        <f>front!A1578</f>
        <v>907.18</v>
      </c>
      <c r="B1578" s="1">
        <f t="shared" si="359"/>
        <v>0.43999999999994088</v>
      </c>
      <c r="C1578">
        <f>front!D1578-front!B1578</f>
        <v>48485.130000000005</v>
      </c>
      <c r="D1578" s="2">
        <f>front!E1578-front!C1578</f>
        <v>52153.2</v>
      </c>
      <c r="E1578" s="2">
        <f>IF(front!F1578-front!C1578&gt;0,front!F1578-front!C1578,0)</f>
        <v>52153.2</v>
      </c>
      <c r="F1578" s="2">
        <f>front!I1578-front!H1578</f>
        <v>2995.1999999999989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50811.115893929607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54864.990296378644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54864.990296378644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2988.3993573257699</v>
      </c>
      <c r="M1578" s="4"/>
      <c r="N1578" s="4"/>
      <c r="O1578" s="4">
        <f t="shared" si="354"/>
        <v>84685.193156549343</v>
      </c>
      <c r="P1578" s="4">
        <f t="shared" si="355"/>
        <v>10972.998059275729</v>
      </c>
      <c r="Q1578" s="4">
        <f t="shared" si="355"/>
        <v>10972.998059275729</v>
      </c>
      <c r="R1578" s="4">
        <f t="shared" si="356"/>
        <v>498.066559554295</v>
      </c>
      <c r="S1578" s="4"/>
      <c r="T1578" s="4"/>
      <c r="U1578" s="4">
        <f t="shared" si="357"/>
        <v>1</v>
      </c>
      <c r="V1578" s="4"/>
      <c r="W1578" s="4"/>
      <c r="X1578">
        <f>IF(front!E1578&gt;$X$2,O1578,P1578)</f>
        <v>84685.193156549343</v>
      </c>
      <c r="Y1578">
        <f t="shared" si="351"/>
        <v>84417.384723332492</v>
      </c>
      <c r="Z1578">
        <f>SUMPRODUCT($B$7:$B$456,Y$7:Y$456,EXP(constants!$B$32+constants!$A$32*ABS($A$7:$A$456-$A1578)))</f>
        <v>8.8648592106771853E-12</v>
      </c>
      <c r="AA1578">
        <f t="shared" si="352"/>
        <v>84417.384723332478</v>
      </c>
      <c r="AB1578">
        <f t="shared" si="358"/>
        <v>84413.227114312729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2.2324852316928127E-5</v>
      </c>
      <c r="AL1578" s="17">
        <f t="shared" si="353"/>
        <v>2.6447102047995063E-10</v>
      </c>
      <c r="AQ1578">
        <f t="shared" si="360"/>
        <v>2.6447102047995063E-10</v>
      </c>
    </row>
    <row r="1579" spans="1:43" x14ac:dyDescent="0.2">
      <c r="A1579">
        <f>front!A1579</f>
        <v>907.61</v>
      </c>
      <c r="B1579" s="1">
        <f t="shared" si="359"/>
        <v>0.43000000000006366</v>
      </c>
      <c r="C1579">
        <f>front!D1579-front!B1579</f>
        <v>48769.53</v>
      </c>
      <c r="D1579" s="2">
        <f>front!E1579-front!C1579</f>
        <v>52565.3</v>
      </c>
      <c r="E1579" s="2">
        <f>IF(front!F1579-front!C1579&gt;0,front!F1579-front!C1579,0)</f>
        <v>52565.3</v>
      </c>
      <c r="F1579" s="2">
        <f>front!I1579-front!H1579</f>
        <v>2844.3999999999996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51125.06748851452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55321.049449237791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55321.049449237791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2837.9329869642079</v>
      </c>
      <c r="M1579" s="4"/>
      <c r="N1579" s="4"/>
      <c r="O1579" s="4">
        <f t="shared" si="354"/>
        <v>85208.445814190869</v>
      </c>
      <c r="P1579" s="4">
        <f t="shared" si="355"/>
        <v>11064.209889847558</v>
      </c>
      <c r="Q1579" s="4">
        <f t="shared" si="355"/>
        <v>11064.209889847558</v>
      </c>
      <c r="R1579" s="4">
        <f t="shared" si="356"/>
        <v>472.98883116070135</v>
      </c>
      <c r="S1579" s="4"/>
      <c r="T1579" s="4"/>
      <c r="U1579" s="4">
        <f t="shared" si="357"/>
        <v>1</v>
      </c>
      <c r="V1579" s="4"/>
      <c r="W1579" s="4"/>
      <c r="X1579">
        <f>IF(front!E1579&gt;$X$2,O1579,P1579)</f>
        <v>85208.445814190869</v>
      </c>
      <c r="Y1579">
        <f t="shared" si="351"/>
        <v>84940.637380974018</v>
      </c>
      <c r="Z1579">
        <f>SUMPRODUCT($B$7:$B$456,Y$7:Y$456,EXP(constants!$B$32+constants!$A$32*ABS($A$7:$A$456-$A1579)))</f>
        <v>8.6506689907106896E-12</v>
      </c>
      <c r="AA1579">
        <f t="shared" si="352"/>
        <v>84940.637380974003</v>
      </c>
      <c r="AB1579">
        <f t="shared" si="358"/>
        <v>84936.479771954255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2.2322154422988994E-5</v>
      </c>
      <c r="AL1579" s="17">
        <f t="shared" si="353"/>
        <v>2.6280997850301414E-10</v>
      </c>
      <c r="AQ1579">
        <f t="shared" si="360"/>
        <v>2.6280997850301414E-10</v>
      </c>
    </row>
    <row r="1580" spans="1:43" x14ac:dyDescent="0.2">
      <c r="A1580">
        <f>front!A1580</f>
        <v>908.05</v>
      </c>
      <c r="B1580" s="1">
        <f t="shared" si="359"/>
        <v>0.43999999999994088</v>
      </c>
      <c r="C1580">
        <f>front!D1580-front!B1580</f>
        <v>48631.14</v>
      </c>
      <c r="D1580" s="2">
        <f>front!E1580-front!C1580</f>
        <v>52825.2</v>
      </c>
      <c r="E1580" s="2">
        <f>IF(front!F1580-front!C1580&gt;0,front!F1580-front!C1580,0)</f>
        <v>52825.2</v>
      </c>
      <c r="F1580" s="2">
        <f>front!I1580-front!H1580</f>
        <v>2958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50972.288659517973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55608.752246297867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55608.752246297867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2951.281370842496</v>
      </c>
      <c r="M1580" s="4"/>
      <c r="N1580" s="4"/>
      <c r="O1580" s="4">
        <f t="shared" si="354"/>
        <v>84953.814432529951</v>
      </c>
      <c r="P1580" s="4">
        <f t="shared" si="355"/>
        <v>11121.750449259573</v>
      </c>
      <c r="Q1580" s="4">
        <f t="shared" si="355"/>
        <v>11121.750449259573</v>
      </c>
      <c r="R1580" s="4">
        <f t="shared" si="356"/>
        <v>491.8802284737493</v>
      </c>
      <c r="S1580" s="4"/>
      <c r="T1580" s="4"/>
      <c r="U1580" s="4">
        <f t="shared" si="357"/>
        <v>1</v>
      </c>
      <c r="V1580" s="4"/>
      <c r="W1580" s="4"/>
      <c r="X1580">
        <f>IF(front!E1580&gt;$X$2,O1580,P1580)</f>
        <v>84953.814432529951</v>
      </c>
      <c r="Y1580">
        <f t="shared" si="351"/>
        <v>84686.0059993131</v>
      </c>
      <c r="Z1580">
        <f>SUMPRODUCT($B$7:$B$456,Y$7:Y$456,EXP(constants!$B$32+constants!$A$32*ABS($A$7:$A$456-$A1580)))</f>
        <v>8.4368537267739398E-12</v>
      </c>
      <c r="AA1580">
        <f t="shared" si="352"/>
        <v>84686.005999313085</v>
      </c>
      <c r="AB1580">
        <f t="shared" si="358"/>
        <v>84681.848390293337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2.2319351841253056E-5</v>
      </c>
      <c r="AL1580" s="17">
        <f t="shared" si="353"/>
        <v>2.6356713115642635E-10</v>
      </c>
      <c r="AQ1580">
        <f t="shared" si="360"/>
        <v>2.6356713115642635E-10</v>
      </c>
    </row>
    <row r="1581" spans="1:43" x14ac:dyDescent="0.2">
      <c r="A1581">
        <f>front!A1581</f>
        <v>908.48</v>
      </c>
      <c r="B1581" s="1">
        <f t="shared" si="359"/>
        <v>0.43000000000006366</v>
      </c>
      <c r="C1581">
        <f>front!D1581-front!B1581</f>
        <v>48112.34</v>
      </c>
      <c r="D1581" s="2">
        <f>front!E1581-front!C1581</f>
        <v>52379.1</v>
      </c>
      <c r="E1581" s="2">
        <f>IF(front!F1581-front!C1581&gt;0,front!F1581-front!C1581,0)</f>
        <v>52379.1</v>
      </c>
      <c r="F1581" s="2">
        <f>front!I1581-front!H1581</f>
        <v>2858.2999999999993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50399.70183380512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55114.969153904254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55114.969153904254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2851.8021111651265</v>
      </c>
      <c r="M1581" s="4"/>
      <c r="N1581" s="4"/>
      <c r="O1581" s="4">
        <f t="shared" si="354"/>
        <v>83999.50305634187</v>
      </c>
      <c r="P1581" s="4">
        <f t="shared" si="355"/>
        <v>11022.99383078085</v>
      </c>
      <c r="Q1581" s="4">
        <f t="shared" si="355"/>
        <v>11022.99383078085</v>
      </c>
      <c r="R1581" s="4">
        <f t="shared" si="356"/>
        <v>475.30035186085439</v>
      </c>
      <c r="S1581" s="4"/>
      <c r="T1581" s="4"/>
      <c r="U1581" s="4">
        <f t="shared" si="357"/>
        <v>1</v>
      </c>
      <c r="V1581" s="4"/>
      <c r="W1581" s="4"/>
      <c r="X1581">
        <f>IF(front!E1581&gt;$X$2,O1581,P1581)</f>
        <v>83999.50305634187</v>
      </c>
      <c r="Y1581">
        <f t="shared" si="351"/>
        <v>83731.694623125019</v>
      </c>
      <c r="Z1581">
        <f>SUMPRODUCT($B$7:$B$456,Y$7:Y$456,EXP(constants!$B$32+constants!$A$32*ABS($A$7:$A$456-$A1581)))</f>
        <v>8.2330048542068093E-12</v>
      </c>
      <c r="AA1581">
        <f t="shared" si="352"/>
        <v>83731.694623125004</v>
      </c>
      <c r="AB1581">
        <f t="shared" si="358"/>
        <v>83727.537014105255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2.2316572105884373E-5</v>
      </c>
      <c r="AL1581" s="17">
        <f t="shared" si="353"/>
        <v>2.6653802203837415E-10</v>
      </c>
      <c r="AQ1581">
        <f t="shared" si="360"/>
        <v>2.6653802203837415E-10</v>
      </c>
    </row>
    <row r="1582" spans="1:43" x14ac:dyDescent="0.2">
      <c r="A1582">
        <f>front!A1582</f>
        <v>908.92</v>
      </c>
      <c r="B1582" s="1">
        <f t="shared" si="359"/>
        <v>0.43999999999994088</v>
      </c>
      <c r="C1582">
        <f>front!D1582-front!B1582</f>
        <v>47339.07</v>
      </c>
      <c r="D1582" s="2">
        <f>front!E1582-front!C1582</f>
        <v>51814.8</v>
      </c>
      <c r="E1582" s="2">
        <f>IF(front!F1582-front!C1582&gt;0,front!F1582-front!C1582,0)</f>
        <v>51814.8</v>
      </c>
      <c r="F1582" s="2">
        <f>front!I1582-front!H1582</f>
        <v>2763.8000000000011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49546.760716667675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54490.596801288295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54490.596801288295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2757.5124614134043</v>
      </c>
      <c r="M1582" s="4"/>
      <c r="N1582" s="4"/>
      <c r="O1582" s="4">
        <f t="shared" si="354"/>
        <v>82577.934527779464</v>
      </c>
      <c r="P1582" s="4">
        <f t="shared" si="355"/>
        <v>10898.119360257659</v>
      </c>
      <c r="Q1582" s="4">
        <f t="shared" si="355"/>
        <v>10898.119360257659</v>
      </c>
      <c r="R1582" s="4">
        <f t="shared" si="356"/>
        <v>459.58541023556739</v>
      </c>
      <c r="S1582" s="4"/>
      <c r="T1582" s="4"/>
      <c r="U1582" s="4">
        <f t="shared" si="357"/>
        <v>1</v>
      </c>
      <c r="V1582" s="4"/>
      <c r="W1582" s="4"/>
      <c r="X1582">
        <f>IF(front!E1582&gt;$X$2,O1582,P1582)</f>
        <v>82577.934527779464</v>
      </c>
      <c r="Y1582">
        <f t="shared" si="351"/>
        <v>82310.126094562613</v>
      </c>
      <c r="Z1582">
        <f>SUMPRODUCT($B$7:$B$456,Y$7:Y$456,EXP(constants!$B$32+constants!$A$32*ABS($A$7:$A$456-$A1582)))</f>
        <v>8.0295128343659118E-12</v>
      </c>
      <c r="AA1582">
        <f t="shared" si="352"/>
        <v>82310.126094562598</v>
      </c>
      <c r="AB1582">
        <f t="shared" si="358"/>
        <v>82305.96848554285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2.2313686077986345E-5</v>
      </c>
      <c r="AL1582" s="17">
        <f t="shared" si="353"/>
        <v>2.7110653684739486E-10</v>
      </c>
      <c r="AQ1582">
        <f t="shared" si="360"/>
        <v>2.7110653684739486E-10</v>
      </c>
    </row>
    <row r="1583" spans="1:43" x14ac:dyDescent="0.2">
      <c r="A1583">
        <f>front!A1583</f>
        <v>909.35</v>
      </c>
      <c r="B1583" s="1">
        <f t="shared" si="359"/>
        <v>0.43000000000006366</v>
      </c>
      <c r="C1583">
        <f>front!D1583-front!B1583</f>
        <v>46575.799999999996</v>
      </c>
      <c r="D1583" s="2">
        <f>front!E1583-front!C1583</f>
        <v>52821.4</v>
      </c>
      <c r="E1583" s="2">
        <f>IF(front!F1583-front!C1583&gt;0,front!F1583-front!C1583,0)</f>
        <v>52821.4</v>
      </c>
      <c r="F1583" s="2">
        <f>front!I1583-front!H1583</f>
        <v>2712.7000000000007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48705.517840213193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55604.545268174537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55604.545268174537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2706.5266061533925</v>
      </c>
      <c r="M1583" s="4"/>
      <c r="N1583" s="4"/>
      <c r="O1583" s="4">
        <f t="shared" si="354"/>
        <v>81175.863067021986</v>
      </c>
      <c r="P1583" s="4">
        <f t="shared" si="355"/>
        <v>11120.909053634907</v>
      </c>
      <c r="Q1583" s="4">
        <f t="shared" si="355"/>
        <v>11120.909053634907</v>
      </c>
      <c r="R1583" s="4">
        <f t="shared" si="356"/>
        <v>451.08776769223209</v>
      </c>
      <c r="S1583" s="4"/>
      <c r="T1583" s="4"/>
      <c r="U1583" s="4">
        <f t="shared" si="357"/>
        <v>1</v>
      </c>
      <c r="V1583" s="4"/>
      <c r="W1583" s="4"/>
      <c r="X1583">
        <f>IF(front!E1583&gt;$X$2,O1583,P1583)</f>
        <v>81175.863067021986</v>
      </c>
      <c r="Y1583">
        <f t="shared" si="351"/>
        <v>80908.054633805135</v>
      </c>
      <c r="Z1583">
        <f>SUMPRODUCT($B$7:$B$456,Y$7:Y$456,EXP(constants!$B$32+constants!$A$32*ABS($A$7:$A$456-$A1583)))</f>
        <v>7.8355060171854213E-12</v>
      </c>
      <c r="AA1583">
        <f t="shared" si="352"/>
        <v>80908.054633805121</v>
      </c>
      <c r="AB1583">
        <f t="shared" si="358"/>
        <v>80903.897024785372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2.2310825089538228E-5</v>
      </c>
      <c r="AL1583" s="17">
        <f t="shared" si="353"/>
        <v>2.7576947353602976E-10</v>
      </c>
      <c r="AQ1583">
        <f t="shared" si="360"/>
        <v>2.7576947353602976E-10</v>
      </c>
    </row>
    <row r="1584" spans="1:43" x14ac:dyDescent="0.2">
      <c r="A1584">
        <f>front!A1584</f>
        <v>909.79</v>
      </c>
      <c r="B1584" s="1">
        <f t="shared" si="359"/>
        <v>0.43999999999994088</v>
      </c>
      <c r="C1584">
        <f>front!D1584-front!B1584</f>
        <v>45557.53</v>
      </c>
      <c r="D1584" s="2">
        <f>front!E1584-front!C1584</f>
        <v>53319</v>
      </c>
      <c r="E1584" s="2">
        <f>IF(front!F1584-front!C1584&gt;0,front!F1584-front!C1584,0)</f>
        <v>53319</v>
      </c>
      <c r="F1584" s="2">
        <f>front!I1584-front!H1584</f>
        <v>2794.1999999999989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47584.427877018134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56155.568892546173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56155.568892546173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2787.8446837704892</v>
      </c>
      <c r="M1584" s="4"/>
      <c r="N1584" s="4"/>
      <c r="O1584" s="4">
        <f t="shared" si="354"/>
        <v>79307.379795030225</v>
      </c>
      <c r="P1584" s="4">
        <f t="shared" si="355"/>
        <v>11231.113778509234</v>
      </c>
      <c r="Q1584" s="4">
        <f t="shared" si="355"/>
        <v>11231.113778509234</v>
      </c>
      <c r="R1584" s="4">
        <f t="shared" si="356"/>
        <v>464.6407806284148</v>
      </c>
      <c r="S1584" s="4"/>
      <c r="T1584" s="4"/>
      <c r="U1584" s="4">
        <f t="shared" si="357"/>
        <v>1</v>
      </c>
      <c r="V1584" s="4"/>
      <c r="W1584" s="4"/>
      <c r="X1584">
        <f>IF(front!E1584&gt;$X$2,O1584,P1584)</f>
        <v>79307.379795030225</v>
      </c>
      <c r="Y1584">
        <f t="shared" si="351"/>
        <v>79039.571361813374</v>
      </c>
      <c r="Z1584">
        <f>SUMPRODUCT($B$7:$B$456,Y$7:Y$456,EXP(constants!$B$32+constants!$A$32*ABS($A$7:$A$456-$A1584)))</f>
        <v>7.6418388234757208E-12</v>
      </c>
      <c r="AA1584">
        <f t="shared" si="352"/>
        <v>79039.57136181336</v>
      </c>
      <c r="AB1584">
        <f t="shared" si="358"/>
        <v>79035.413752793611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2.230785622739934E-5</v>
      </c>
      <c r="AL1584" s="17">
        <f t="shared" si="353"/>
        <v>2.8225140058320805E-10</v>
      </c>
      <c r="AQ1584">
        <f t="shared" si="360"/>
        <v>2.8225140058320805E-10</v>
      </c>
    </row>
    <row r="1585" spans="1:43" x14ac:dyDescent="0.2">
      <c r="A1585">
        <f>front!A1585</f>
        <v>910.22</v>
      </c>
      <c r="B1585" s="1">
        <f t="shared" si="359"/>
        <v>0.43000000000006366</v>
      </c>
      <c r="C1585">
        <f>front!D1585-front!B1585</f>
        <v>44546.47</v>
      </c>
      <c r="D1585" s="2">
        <f>front!E1585-front!C1585</f>
        <v>52522.2</v>
      </c>
      <c r="E1585" s="2">
        <f>IF(front!F1585-front!C1585&gt;0,front!F1585-front!C1585,0)</f>
        <v>52522.2</v>
      </c>
      <c r="F1585" s="2">
        <f>front!I1585-front!H1585</f>
        <v>2774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46472.847224883088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55273.344965912809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55273.344965912809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2767.6897091813139</v>
      </c>
      <c r="M1585" s="4"/>
      <c r="N1585" s="4"/>
      <c r="O1585" s="4">
        <f t="shared" si="354"/>
        <v>77454.745374805148</v>
      </c>
      <c r="P1585" s="4">
        <f t="shared" si="355"/>
        <v>11054.668993182562</v>
      </c>
      <c r="Q1585" s="4">
        <f t="shared" si="355"/>
        <v>11054.668993182562</v>
      </c>
      <c r="R1585" s="4">
        <f t="shared" si="356"/>
        <v>461.28161819688563</v>
      </c>
      <c r="S1585" s="4"/>
      <c r="T1585" s="4"/>
      <c r="U1585" s="4">
        <f t="shared" si="357"/>
        <v>1</v>
      </c>
      <c r="V1585" s="4"/>
      <c r="W1585" s="4"/>
      <c r="X1585">
        <f>IF(front!E1585&gt;$X$2,O1585,P1585)</f>
        <v>77454.745374805148</v>
      </c>
      <c r="Y1585">
        <f t="shared" si="351"/>
        <v>77186.936941588297</v>
      </c>
      <c r="Z1585">
        <f>SUMPRODUCT($B$7:$B$456,Y$7:Y$456,EXP(constants!$B$32+constants!$A$32*ABS($A$7:$A$456-$A1585)))</f>
        <v>7.4571988760553083E-12</v>
      </c>
      <c r="AA1585">
        <f t="shared" si="352"/>
        <v>77186.936941588283</v>
      </c>
      <c r="AB1585">
        <f t="shared" si="358"/>
        <v>77182.779332568534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2.2304914593623114E-5</v>
      </c>
      <c r="AL1585" s="17">
        <f t="shared" si="353"/>
        <v>2.8898822751011235E-10</v>
      </c>
      <c r="AQ1585">
        <f t="shared" si="360"/>
        <v>2.8898822751011235E-10</v>
      </c>
    </row>
    <row r="1586" spans="1:43" x14ac:dyDescent="0.2">
      <c r="A1586">
        <f>front!A1586</f>
        <v>910.66</v>
      </c>
      <c r="B1586" s="1">
        <f t="shared" si="359"/>
        <v>0.43999999999994088</v>
      </c>
      <c r="C1586">
        <f>front!D1586-front!B1586</f>
        <v>44089.2</v>
      </c>
      <c r="D1586" s="2">
        <f>front!E1586-front!C1586</f>
        <v>52432.6</v>
      </c>
      <c r="E1586" s="2">
        <f>IF(front!F1586-front!C1586&gt;0,front!F1586-front!C1586,0)</f>
        <v>52432.6</v>
      </c>
      <c r="F1586" s="2">
        <f>front!I1586-front!H1586</f>
        <v>3023.6999999999989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45970.688369790179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55174.178120621495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55174.178120621495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3016.8366628728081</v>
      </c>
      <c r="M1586" s="4"/>
      <c r="N1586" s="4"/>
      <c r="O1586" s="4">
        <f t="shared" si="354"/>
        <v>76617.813949650299</v>
      </c>
      <c r="P1586" s="4">
        <f t="shared" si="355"/>
        <v>11034.835624124298</v>
      </c>
      <c r="Q1586" s="4">
        <f t="shared" si="355"/>
        <v>11034.835624124298</v>
      </c>
      <c r="R1586" s="4">
        <f t="shared" si="356"/>
        <v>502.80611047880132</v>
      </c>
      <c r="S1586" s="4"/>
      <c r="T1586" s="4"/>
      <c r="U1586" s="4">
        <f t="shared" si="357"/>
        <v>1</v>
      </c>
      <c r="V1586" s="4"/>
      <c r="W1586" s="4"/>
      <c r="X1586">
        <f>IF(front!E1586&gt;$X$2,O1586,P1586)</f>
        <v>76617.813949650299</v>
      </c>
      <c r="Y1586">
        <f t="shared" si="351"/>
        <v>76350.005516433448</v>
      </c>
      <c r="Z1586">
        <f>SUMPRODUCT($B$7:$B$456,Y$7:Y$456,EXP(constants!$B$32+constants!$A$32*ABS($A$7:$A$456-$A1586)))</f>
        <v>7.2728821546982866E-12</v>
      </c>
      <c r="AA1586">
        <f t="shared" si="352"/>
        <v>76350.005516433448</v>
      </c>
      <c r="AB1586">
        <f t="shared" si="358"/>
        <v>76345.847907413699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2.2301863529212429E-5</v>
      </c>
      <c r="AL1586" s="17">
        <f t="shared" si="353"/>
        <v>2.9211625963285382E-10</v>
      </c>
      <c r="AQ1586">
        <f t="shared" si="360"/>
        <v>2.9211625963285382E-10</v>
      </c>
    </row>
    <row r="1587" spans="1:43" x14ac:dyDescent="0.2">
      <c r="A1587">
        <f>front!A1587</f>
        <v>911.09</v>
      </c>
      <c r="B1587" s="1">
        <f t="shared" si="359"/>
        <v>0.43000000000006366</v>
      </c>
      <c r="C1587">
        <f>front!D1587-front!B1587</f>
        <v>43784.47</v>
      </c>
      <c r="D1587" s="2">
        <f>front!E1587-front!C1587</f>
        <v>52894.9</v>
      </c>
      <c r="E1587" s="2">
        <f>IF(front!F1587-front!C1587&gt;0,front!F1587-front!C1587,0)</f>
        <v>52894.9</v>
      </c>
      <c r="F1587" s="2">
        <f>front!I1587-front!H1587</f>
        <v>3057.3999999999996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45636.2559876468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55685.919670203206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55685.919670203206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3050.4626914861583</v>
      </c>
      <c r="M1587" s="4"/>
      <c r="N1587" s="4"/>
      <c r="O1587" s="4">
        <f t="shared" si="354"/>
        <v>76060.426646078005</v>
      </c>
      <c r="P1587" s="4">
        <f t="shared" si="355"/>
        <v>11137.183934040642</v>
      </c>
      <c r="Q1587" s="4">
        <f t="shared" si="355"/>
        <v>11137.183934040642</v>
      </c>
      <c r="R1587" s="4">
        <f t="shared" si="356"/>
        <v>508.4104485810264</v>
      </c>
      <c r="S1587" s="4"/>
      <c r="T1587" s="4"/>
      <c r="U1587" s="4">
        <f t="shared" si="357"/>
        <v>1</v>
      </c>
      <c r="V1587" s="4"/>
      <c r="W1587" s="4"/>
      <c r="X1587">
        <f>IF(front!E1587&gt;$X$2,O1587,P1587)</f>
        <v>76060.426646078005</v>
      </c>
      <c r="Y1587">
        <f t="shared" si="351"/>
        <v>75792.618212861154</v>
      </c>
      <c r="Z1587">
        <f>SUMPRODUCT($B$7:$B$456,Y$7:Y$456,EXP(constants!$B$32+constants!$A$32*ABS($A$7:$A$456-$A1587)))</f>
        <v>7.0971568339138431E-12</v>
      </c>
      <c r="AA1587">
        <f t="shared" si="352"/>
        <v>75792.618212861154</v>
      </c>
      <c r="AB1587">
        <f t="shared" si="358"/>
        <v>75788.460603841406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2.2298841877634817E-5</v>
      </c>
      <c r="AL1587" s="17">
        <f t="shared" si="353"/>
        <v>2.9422476324191997E-10</v>
      </c>
      <c r="AQ1587">
        <f t="shared" si="360"/>
        <v>2.9422476324191997E-10</v>
      </c>
    </row>
    <row r="1588" spans="1:43" x14ac:dyDescent="0.2">
      <c r="A1588">
        <f>front!A1588</f>
        <v>911.53</v>
      </c>
      <c r="B1588" s="1">
        <f t="shared" si="359"/>
        <v>0.43999999999994088</v>
      </c>
      <c r="C1588">
        <f>front!D1588-front!B1588</f>
        <v>43989.599999999999</v>
      </c>
      <c r="D1588" s="2">
        <f>front!E1588-front!C1588</f>
        <v>53113.8</v>
      </c>
      <c r="E1588" s="2">
        <f>IF(front!F1588-front!C1588&gt;0,front!F1588-front!C1588,0)</f>
        <v>53113.8</v>
      </c>
      <c r="F1588" s="2">
        <f>front!I1588-front!H1588</f>
        <v>3418.5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45861.361220641702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55928.304960880341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55928.304960880341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3410.7832515173732</v>
      </c>
      <c r="M1588" s="4"/>
      <c r="N1588" s="4"/>
      <c r="O1588" s="4">
        <f t="shared" si="354"/>
        <v>76435.602034402837</v>
      </c>
      <c r="P1588" s="4">
        <f t="shared" si="355"/>
        <v>11185.660992176068</v>
      </c>
      <c r="Q1588" s="4">
        <f t="shared" si="355"/>
        <v>11185.660992176068</v>
      </c>
      <c r="R1588" s="4">
        <f t="shared" si="356"/>
        <v>568.46387525289549</v>
      </c>
      <c r="S1588" s="4"/>
      <c r="T1588" s="4"/>
      <c r="U1588" s="4">
        <f t="shared" si="357"/>
        <v>1</v>
      </c>
      <c r="V1588" s="4"/>
      <c r="W1588" s="4"/>
      <c r="X1588">
        <f>IF(front!E1588&gt;$X$2,O1588,P1588)</f>
        <v>76435.602034402837</v>
      </c>
      <c r="Y1588">
        <f t="shared" si="351"/>
        <v>76167.793601185986</v>
      </c>
      <c r="Z1588">
        <f>SUMPRODUCT($B$7:$B$456,Y$7:Y$456,EXP(constants!$B$32+constants!$A$32*ABS($A$7:$A$456-$A1588)))</f>
        <v>6.9217391334708709E-12</v>
      </c>
      <c r="AA1588">
        <f t="shared" si="352"/>
        <v>76167.793601185986</v>
      </c>
      <c r="AB1588">
        <f t="shared" si="358"/>
        <v>76163.635992166237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2.2295709263262328E-5</v>
      </c>
      <c r="AL1588" s="17">
        <f t="shared" si="353"/>
        <v>2.9273430782053971E-10</v>
      </c>
      <c r="AQ1588">
        <f t="shared" si="360"/>
        <v>2.9273430782053971E-10</v>
      </c>
    </row>
    <row r="1589" spans="1:43" x14ac:dyDescent="0.2">
      <c r="A1589">
        <f>front!A1589</f>
        <v>911.96</v>
      </c>
      <c r="B1589" s="1">
        <f t="shared" si="359"/>
        <v>0.43000000000006366</v>
      </c>
      <c r="C1589">
        <f>front!D1589-front!B1589</f>
        <v>44302.27</v>
      </c>
      <c r="D1589" s="2">
        <f>front!E1589-front!C1589</f>
        <v>52915.8</v>
      </c>
      <c r="E1589" s="2">
        <f>IF(front!F1589-front!C1589&gt;0,front!F1589-front!C1589,0)</f>
        <v>52915.8</v>
      </c>
      <c r="F1589" s="2">
        <f>front!I1589-front!H1589</f>
        <v>3473.2000000000007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46204.628177142295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55709.059793598251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55709.059793598251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3465.3676665446487</v>
      </c>
      <c r="M1589" s="4"/>
      <c r="N1589" s="4"/>
      <c r="O1589" s="4">
        <f t="shared" si="354"/>
        <v>77007.713628570491</v>
      </c>
      <c r="P1589" s="4">
        <f t="shared" si="355"/>
        <v>11141.811958719651</v>
      </c>
      <c r="Q1589" s="4">
        <f t="shared" si="355"/>
        <v>11141.811958719651</v>
      </c>
      <c r="R1589" s="4">
        <f t="shared" si="356"/>
        <v>577.56127775744142</v>
      </c>
      <c r="S1589" s="4"/>
      <c r="T1589" s="4"/>
      <c r="U1589" s="4">
        <f t="shared" si="357"/>
        <v>1</v>
      </c>
      <c r="V1589" s="4"/>
      <c r="W1589" s="4"/>
      <c r="X1589">
        <f>IF(front!E1589&gt;$X$2,O1589,P1589)</f>
        <v>77007.713628570491</v>
      </c>
      <c r="Y1589">
        <f t="shared" ref="Y1589:Y1652" si="361">X1589-$U$4</f>
        <v>76739.90519535364</v>
      </c>
      <c r="Z1589">
        <f>SUMPRODUCT($B$7:$B$456,Y$7:Y$456,EXP(constants!$B$32+constants!$A$32*ABS($A$7:$A$456-$A1589)))</f>
        <v>6.7544980310105815E-12</v>
      </c>
      <c r="AA1589">
        <f t="shared" si="352"/>
        <v>76739.90519535364</v>
      </c>
      <c r="AB1589">
        <f t="shared" si="358"/>
        <v>76735.747586333891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2.2292608241418975E-5</v>
      </c>
      <c r="AL1589" s="17">
        <f t="shared" si="353"/>
        <v>2.9051138410214867E-10</v>
      </c>
      <c r="AQ1589">
        <f t="shared" si="360"/>
        <v>2.9051138410214867E-10</v>
      </c>
    </row>
    <row r="1590" spans="1:43" x14ac:dyDescent="0.2">
      <c r="A1590">
        <f>front!A1590</f>
        <v>912.4</v>
      </c>
      <c r="B1590" s="1">
        <f t="shared" si="359"/>
        <v>0.43999999999994088</v>
      </c>
      <c r="C1590">
        <f>front!D1590-front!B1590</f>
        <v>45129.259999999995</v>
      </c>
      <c r="D1590" s="2">
        <f>front!E1590-front!C1590</f>
        <v>52599.3</v>
      </c>
      <c r="E1590" s="2">
        <f>IF(front!F1590-front!C1590&gt;0,front!F1590-front!C1590,0)</f>
        <v>52599.3</v>
      </c>
      <c r="F1590" s="2">
        <f>front!I1590-front!H1590</f>
        <v>3239.4000000000015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47113.374637257453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55358.682957516765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55358.682957516765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3232.0665719085455</v>
      </c>
      <c r="M1590" s="4"/>
      <c r="N1590" s="4"/>
      <c r="O1590" s="4">
        <f t="shared" si="354"/>
        <v>78522.291062095755</v>
      </c>
      <c r="P1590" s="4">
        <f t="shared" si="355"/>
        <v>11071.736591503353</v>
      </c>
      <c r="Q1590" s="4">
        <f t="shared" si="355"/>
        <v>11071.736591503353</v>
      </c>
      <c r="R1590" s="4">
        <f t="shared" si="356"/>
        <v>538.67776198475758</v>
      </c>
      <c r="S1590" s="4"/>
      <c r="T1590" s="4"/>
      <c r="U1590" s="4">
        <f t="shared" si="357"/>
        <v>1</v>
      </c>
      <c r="V1590" s="4"/>
      <c r="W1590" s="4"/>
      <c r="X1590">
        <f>IF(front!E1590&gt;$X$2,O1590,P1590)</f>
        <v>78522.291062095755</v>
      </c>
      <c r="Y1590">
        <f t="shared" si="361"/>
        <v>78254.482628878905</v>
      </c>
      <c r="Z1590">
        <f>SUMPRODUCT($B$7:$B$456,Y$7:Y$456,EXP(constants!$B$32+constants!$A$32*ABS($A$7:$A$456-$A1590)))</f>
        <v>6.5875496966318667E-12</v>
      </c>
      <c r="AA1590">
        <f t="shared" si="352"/>
        <v>78254.482628878905</v>
      </c>
      <c r="AB1590">
        <f t="shared" si="358"/>
        <v>78250.325019859156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2.2289394750026937E-5</v>
      </c>
      <c r="AL1590" s="17">
        <f t="shared" si="353"/>
        <v>2.8484731206381709E-10</v>
      </c>
      <c r="AQ1590">
        <f t="shared" si="360"/>
        <v>2.8484731206381709E-10</v>
      </c>
    </row>
    <row r="1591" spans="1:43" x14ac:dyDescent="0.2">
      <c r="A1591">
        <f>front!A1591</f>
        <v>912.83</v>
      </c>
      <c r="B1591" s="1">
        <f t="shared" si="359"/>
        <v>0.43000000000006366</v>
      </c>
      <c r="C1591">
        <f>front!D1591-front!B1591</f>
        <v>46075.07</v>
      </c>
      <c r="D1591" s="2">
        <f>front!E1591-front!C1591</f>
        <v>52909.9</v>
      </c>
      <c r="E1591" s="2">
        <f>IF(front!F1591-front!C1591&gt;0,front!F1591-front!C1591,0)</f>
        <v>52909.9</v>
      </c>
      <c r="F1591" s="2">
        <f>front!I1591-front!H1591</f>
        <v>3472.6999999999989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48154.04257425377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55702.52736858034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55702.52736858034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3464.8687196757201</v>
      </c>
      <c r="M1591" s="4"/>
      <c r="N1591" s="4"/>
      <c r="O1591" s="4">
        <f t="shared" si="354"/>
        <v>80256.737623756286</v>
      </c>
      <c r="P1591" s="4">
        <f t="shared" si="355"/>
        <v>11140.505473716068</v>
      </c>
      <c r="Q1591" s="4">
        <f t="shared" si="355"/>
        <v>11140.505473716068</v>
      </c>
      <c r="R1591" s="4">
        <f t="shared" si="356"/>
        <v>577.47811994595338</v>
      </c>
      <c r="S1591" s="4"/>
      <c r="T1591" s="4"/>
      <c r="U1591" s="4">
        <f t="shared" si="357"/>
        <v>1</v>
      </c>
      <c r="V1591" s="4"/>
      <c r="W1591" s="4"/>
      <c r="X1591">
        <f>IF(front!E1591&gt;$X$2,O1591,P1591)</f>
        <v>80256.737623756286</v>
      </c>
      <c r="Y1591">
        <f t="shared" si="361"/>
        <v>79988.929190539435</v>
      </c>
      <c r="Z1591">
        <f>SUMPRODUCT($B$7:$B$456,Y$7:Y$456,EXP(constants!$B$32+constants!$A$32*ABS($A$7:$A$456-$A1591)))</f>
        <v>6.4283831847867207E-12</v>
      </c>
      <c r="AA1591">
        <f t="shared" si="352"/>
        <v>79988.929190539435</v>
      </c>
      <c r="AB1591">
        <f t="shared" si="358"/>
        <v>79984.771581519686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2.2286215025737683E-5</v>
      </c>
      <c r="AL1591" s="17">
        <f t="shared" si="353"/>
        <v>2.7863072663805504E-10</v>
      </c>
      <c r="AQ1591">
        <f t="shared" si="360"/>
        <v>2.7863072663805504E-10</v>
      </c>
    </row>
    <row r="1592" spans="1:43" x14ac:dyDescent="0.2">
      <c r="A1592">
        <f>front!A1592</f>
        <v>913.27</v>
      </c>
      <c r="B1592" s="1">
        <f t="shared" si="359"/>
        <v>0.43999999999994088</v>
      </c>
      <c r="C1592">
        <f>front!D1592-front!B1592</f>
        <v>47167.4</v>
      </c>
      <c r="D1592" s="2">
        <f>front!E1592-front!C1592</f>
        <v>52455.9</v>
      </c>
      <c r="E1592" s="2">
        <f>IF(front!F1592-front!C1592&gt;0,front!F1592-front!C1592,0)</f>
        <v>52455.9</v>
      </c>
      <c r="F1592" s="2">
        <f>front!I1592-front!H1592</f>
        <v>3235.0999999999985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49357.492247948168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55199.96524013779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55199.96524013779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3227.7758593851895</v>
      </c>
      <c r="M1592" s="4"/>
      <c r="N1592" s="4"/>
      <c r="O1592" s="4">
        <f t="shared" si="354"/>
        <v>82262.487079913612</v>
      </c>
      <c r="P1592" s="4">
        <f t="shared" si="355"/>
        <v>11039.993048027558</v>
      </c>
      <c r="Q1592" s="4">
        <f t="shared" si="355"/>
        <v>11039.993048027558</v>
      </c>
      <c r="R1592" s="4">
        <f t="shared" si="356"/>
        <v>537.96264323086496</v>
      </c>
      <c r="S1592" s="4"/>
      <c r="T1592" s="4"/>
      <c r="U1592" s="4">
        <f t="shared" si="357"/>
        <v>1</v>
      </c>
      <c r="V1592" s="4"/>
      <c r="W1592" s="4"/>
      <c r="X1592">
        <f>IF(front!E1592&gt;$X$2,O1592,P1592)</f>
        <v>82262.487079913612</v>
      </c>
      <c r="Y1592">
        <f t="shared" si="361"/>
        <v>81994.678646696761</v>
      </c>
      <c r="Z1592">
        <f>SUMPRODUCT($B$7:$B$456,Y$7:Y$456,EXP(constants!$B$32+constants!$A$32*ABS($A$7:$A$456-$A1592)))</f>
        <v>6.2694953058472186E-12</v>
      </c>
      <c r="AA1592">
        <f t="shared" si="352"/>
        <v>81994.678646696761</v>
      </c>
      <c r="AB1592">
        <f t="shared" si="358"/>
        <v>81990.521037677012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2.2282921351193067E-5</v>
      </c>
      <c r="AL1592" s="17">
        <f t="shared" si="353"/>
        <v>2.7177435963546835E-10</v>
      </c>
      <c r="AQ1592">
        <f t="shared" si="360"/>
        <v>2.7177435963546835E-10</v>
      </c>
    </row>
    <row r="1593" spans="1:43" x14ac:dyDescent="0.2">
      <c r="A1593">
        <f>front!A1593</f>
        <v>913.7</v>
      </c>
      <c r="B1593" s="1">
        <f t="shared" si="359"/>
        <v>0.43000000000006366</v>
      </c>
      <c r="C1593">
        <f>front!D1593-front!B1593</f>
        <v>48102.26</v>
      </c>
      <c r="D1593" s="2">
        <f>front!E1593-front!C1593</f>
        <v>52537.1</v>
      </c>
      <c r="E1593" s="2">
        <f>IF(front!F1593-front!C1593&gt;0,front!F1593-front!C1593,0)</f>
        <v>52537.1</v>
      </c>
      <c r="F1593" s="2">
        <f>front!I1593-front!H1593</f>
        <v>2873.4999999999982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50388.579308558968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55289.836579802686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55289.836579802686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2866.9683746948813</v>
      </c>
      <c r="M1593" s="4"/>
      <c r="N1593" s="4"/>
      <c r="O1593" s="4">
        <f t="shared" si="354"/>
        <v>83980.965514264957</v>
      </c>
      <c r="P1593" s="4">
        <f t="shared" si="355"/>
        <v>11057.967315960537</v>
      </c>
      <c r="Q1593" s="4">
        <f t="shared" si="355"/>
        <v>11057.967315960537</v>
      </c>
      <c r="R1593" s="4">
        <f t="shared" si="356"/>
        <v>477.8280624491469</v>
      </c>
      <c r="S1593" s="4"/>
      <c r="T1593" s="4"/>
      <c r="U1593" s="4">
        <f t="shared" si="357"/>
        <v>1</v>
      </c>
      <c r="V1593" s="4"/>
      <c r="W1593" s="4"/>
      <c r="X1593">
        <f>IF(front!E1593&gt;$X$2,O1593,P1593)</f>
        <v>83980.965514264957</v>
      </c>
      <c r="Y1593">
        <f t="shared" si="361"/>
        <v>83713.157081048106</v>
      </c>
      <c r="Z1593">
        <f>SUMPRODUCT($B$7:$B$456,Y$7:Y$456,EXP(constants!$B$32+constants!$A$32*ABS($A$7:$A$456-$A1593)))</f>
        <v>6.1180135341997946E-12</v>
      </c>
      <c r="AA1593">
        <f t="shared" si="352"/>
        <v>83713.157081048106</v>
      </c>
      <c r="AB1593">
        <f t="shared" si="358"/>
        <v>83708.999472028358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2.2279663612882949E-5</v>
      </c>
      <c r="AL1593" s="17">
        <f t="shared" si="353"/>
        <v>2.6615613319243855E-10</v>
      </c>
      <c r="AQ1593">
        <f t="shared" si="360"/>
        <v>2.6615613319243855E-10</v>
      </c>
    </row>
    <row r="1594" spans="1:43" x14ac:dyDescent="0.2">
      <c r="A1594">
        <f>front!A1594</f>
        <v>914.14</v>
      </c>
      <c r="B1594" s="1">
        <f t="shared" si="359"/>
        <v>0.43999999999994088</v>
      </c>
      <c r="C1594">
        <f>front!D1594-front!B1594</f>
        <v>49024.399999999994</v>
      </c>
      <c r="D1594" s="2">
        <f>front!E1594-front!C1594</f>
        <v>52797.3</v>
      </c>
      <c r="E1594" s="2">
        <f>IF(front!F1594-front!C1594&gt;0,front!F1594-front!C1594,0)</f>
        <v>52797.3</v>
      </c>
      <c r="F1594" s="2">
        <f>front!I1594-front!H1594</f>
        <v>2863.9000000000015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51406.479832550489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55577.864505869962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55577.864505869962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2857.3896786258501</v>
      </c>
      <c r="M1594" s="4"/>
      <c r="N1594" s="4"/>
      <c r="O1594" s="4">
        <f t="shared" si="354"/>
        <v>85677.466387584151</v>
      </c>
      <c r="P1594" s="4">
        <f t="shared" si="355"/>
        <v>11115.572901173993</v>
      </c>
      <c r="Q1594" s="4">
        <f t="shared" si="355"/>
        <v>11115.572901173993</v>
      </c>
      <c r="R1594" s="4">
        <f t="shared" si="356"/>
        <v>476.23161310430834</v>
      </c>
      <c r="S1594" s="4"/>
      <c r="T1594" s="4"/>
      <c r="U1594" s="4">
        <f t="shared" si="357"/>
        <v>1</v>
      </c>
      <c r="V1594" s="4"/>
      <c r="W1594" s="4"/>
      <c r="X1594">
        <f>IF(front!E1594&gt;$X$2,O1594,P1594)</f>
        <v>85677.466387584151</v>
      </c>
      <c r="Y1594">
        <f t="shared" si="361"/>
        <v>85409.6579543673</v>
      </c>
      <c r="Z1594">
        <f>SUMPRODUCT($B$7:$B$456,Y$7:Y$456,EXP(constants!$B$32+constants!$A$32*ABS($A$7:$A$456-$A1594)))</f>
        <v>5.9667969427444739E-12</v>
      </c>
      <c r="AA1594">
        <f t="shared" si="352"/>
        <v>85409.6579543673</v>
      </c>
      <c r="AB1594">
        <f t="shared" si="358"/>
        <v>85405.500345347551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2.2276290470249245E-5</v>
      </c>
      <c r="AL1594" s="17">
        <f t="shared" si="353"/>
        <v>2.6082969340583861E-10</v>
      </c>
      <c r="AQ1594">
        <f t="shared" si="360"/>
        <v>2.6082969340583861E-10</v>
      </c>
    </row>
    <row r="1595" spans="1:43" x14ac:dyDescent="0.2">
      <c r="A1595">
        <f>front!A1595</f>
        <v>914.57</v>
      </c>
      <c r="B1595" s="1">
        <f t="shared" si="359"/>
        <v>0.43000000000006366</v>
      </c>
      <c r="C1595">
        <f>front!D1595-front!B1595</f>
        <v>49768.6</v>
      </c>
      <c r="D1595" s="2">
        <f>front!E1595-front!C1595</f>
        <v>53313.7</v>
      </c>
      <c r="E1595" s="2">
        <f>IF(front!F1595-front!C1595&gt;0,front!F1595-front!C1595,0)</f>
        <v>53313.7</v>
      </c>
      <c r="F1595" s="2">
        <f>front!I1595-front!H1595</f>
        <v>2909.5999999999985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52228.477039749916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56149.698392617211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56149.698392617211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2902.9883673741515</v>
      </c>
      <c r="M1595" s="4"/>
      <c r="N1595" s="4"/>
      <c r="O1595" s="4">
        <f t="shared" si="354"/>
        <v>87047.461732916519</v>
      </c>
      <c r="P1595" s="4">
        <f t="shared" si="355"/>
        <v>11229.939678523442</v>
      </c>
      <c r="Q1595" s="4">
        <f t="shared" si="355"/>
        <v>11229.939678523442</v>
      </c>
      <c r="R1595" s="4">
        <f t="shared" si="356"/>
        <v>483.83139456235858</v>
      </c>
      <c r="S1595" s="4"/>
      <c r="T1595" s="4"/>
      <c r="U1595" s="4">
        <f t="shared" si="357"/>
        <v>1</v>
      </c>
      <c r="V1595" s="4"/>
      <c r="W1595" s="4"/>
      <c r="X1595">
        <f>IF(front!E1595&gt;$X$2,O1595,P1595)</f>
        <v>87047.461732916519</v>
      </c>
      <c r="Y1595">
        <f t="shared" si="361"/>
        <v>86779.653299699668</v>
      </c>
      <c r="Z1595">
        <f>SUMPRODUCT($B$7:$B$456,Y$7:Y$456,EXP(constants!$B$32+constants!$A$32*ABS($A$7:$A$456-$A1595)))</f>
        <v>5.8226288832988684E-12</v>
      </c>
      <c r="AA1595">
        <f t="shared" si="352"/>
        <v>86779.653299699668</v>
      </c>
      <c r="AB1595">
        <f t="shared" si="358"/>
        <v>86775.49569067992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2.2272955427204454E-5</v>
      </c>
      <c r="AL1595" s="17">
        <f t="shared" si="353"/>
        <v>2.5667332983724653E-10</v>
      </c>
      <c r="AQ1595">
        <f t="shared" si="360"/>
        <v>2.5667332983724653E-10</v>
      </c>
    </row>
    <row r="1596" spans="1:43" x14ac:dyDescent="0.2">
      <c r="A1596">
        <f>front!A1596</f>
        <v>915.01</v>
      </c>
      <c r="B1596" s="1">
        <f t="shared" si="359"/>
        <v>0.43999999999994088</v>
      </c>
      <c r="C1596">
        <f>front!D1596-front!B1596</f>
        <v>49715.94</v>
      </c>
      <c r="D1596" s="2">
        <f>front!E1596-front!C1596</f>
        <v>53244.1</v>
      </c>
      <c r="E1596" s="2">
        <f>IF(front!F1596-front!C1596&gt;0,front!F1596-front!C1596,0)</f>
        <v>53244.1</v>
      </c>
      <c r="F1596" s="2">
        <f>front!I1596-front!H1596</f>
        <v>3124.6999999999989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52170.2983528439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56072.609659632464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56072.609659632464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3117.6155240343555</v>
      </c>
      <c r="M1596" s="4"/>
      <c r="N1596" s="4"/>
      <c r="O1596" s="4">
        <f t="shared" si="354"/>
        <v>86950.497254739836</v>
      </c>
      <c r="P1596" s="4">
        <f t="shared" si="355"/>
        <v>11214.521931926492</v>
      </c>
      <c r="Q1596" s="4">
        <f t="shared" si="355"/>
        <v>11214.521931926492</v>
      </c>
      <c r="R1596" s="4">
        <f t="shared" si="356"/>
        <v>519.60258733905926</v>
      </c>
      <c r="S1596" s="4"/>
      <c r="T1596" s="4"/>
      <c r="U1596" s="4">
        <f t="shared" si="357"/>
        <v>1</v>
      </c>
      <c r="V1596" s="4"/>
      <c r="W1596" s="4"/>
      <c r="X1596">
        <f>IF(front!E1596&gt;$X$2,O1596,P1596)</f>
        <v>86950.497254739836</v>
      </c>
      <c r="Y1596">
        <f t="shared" si="361"/>
        <v>86682.688821522985</v>
      </c>
      <c r="Z1596">
        <f>SUMPRODUCT($B$7:$B$456,Y$7:Y$456,EXP(constants!$B$32+constants!$A$32*ABS($A$7:$A$456-$A1596)))</f>
        <v>5.6787132008441148E-12</v>
      </c>
      <c r="AA1596">
        <f t="shared" si="352"/>
        <v>86682.688821522985</v>
      </c>
      <c r="AB1596">
        <f t="shared" si="358"/>
        <v>86678.531212503236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2.2269503553066682E-5</v>
      </c>
      <c r="AL1596" s="17">
        <f t="shared" si="353"/>
        <v>2.5692063815052676E-10</v>
      </c>
      <c r="AQ1596">
        <f t="shared" si="360"/>
        <v>2.5692063815052676E-10</v>
      </c>
    </row>
    <row r="1597" spans="1:43" x14ac:dyDescent="0.2">
      <c r="A1597">
        <f>front!A1597</f>
        <v>915.44</v>
      </c>
      <c r="B1597" s="1">
        <f t="shared" si="359"/>
        <v>0.43000000000006366</v>
      </c>
      <c r="C1597">
        <f>front!D1597-front!B1597</f>
        <v>49193.53</v>
      </c>
      <c r="D1597" s="2">
        <f>front!E1597-front!C1597</f>
        <v>52915.6</v>
      </c>
      <c r="E1597" s="2">
        <f>IF(front!F1597-front!C1597&gt;0,front!F1597-front!C1597,0)</f>
        <v>52915.6</v>
      </c>
      <c r="F1597" s="2">
        <f>front!I1597-front!H1597</f>
        <v>3242.2999999999993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51593.252651339353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55708.838354872096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55708.838354872096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3234.9603103544791</v>
      </c>
      <c r="M1597" s="4"/>
      <c r="N1597" s="4"/>
      <c r="O1597" s="4">
        <f t="shared" si="354"/>
        <v>85988.754418898927</v>
      </c>
      <c r="P1597" s="4">
        <f t="shared" si="355"/>
        <v>11141.767670974419</v>
      </c>
      <c r="Q1597" s="4">
        <f t="shared" si="355"/>
        <v>11141.767670974419</v>
      </c>
      <c r="R1597" s="4">
        <f t="shared" si="356"/>
        <v>539.16005172574648</v>
      </c>
      <c r="S1597" s="4"/>
      <c r="T1597" s="4"/>
      <c r="U1597" s="4">
        <f t="shared" si="357"/>
        <v>1</v>
      </c>
      <c r="V1597" s="4"/>
      <c r="W1597" s="4"/>
      <c r="X1597">
        <f>IF(front!E1597&gt;$X$2,O1597,P1597)</f>
        <v>85988.754418898927</v>
      </c>
      <c r="Y1597">
        <f t="shared" si="361"/>
        <v>85720.945985682076</v>
      </c>
      <c r="Z1597">
        <f>SUMPRODUCT($B$7:$B$456,Y$7:Y$456,EXP(constants!$B$32+constants!$A$32*ABS($A$7:$A$456-$A1597)))</f>
        <v>5.5415057392579832E-12</v>
      </c>
      <c r="AA1597">
        <f t="shared" si="352"/>
        <v>85720.945985682076</v>
      </c>
      <c r="AB1597">
        <f t="shared" si="358"/>
        <v>85716.788376662327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2.2266091935748785E-5</v>
      </c>
      <c r="AL1597" s="17">
        <f t="shared" si="353"/>
        <v>2.597634880801374E-10</v>
      </c>
      <c r="AQ1597">
        <f t="shared" si="360"/>
        <v>2.597634880801374E-10</v>
      </c>
    </row>
    <row r="1598" spans="1:43" x14ac:dyDescent="0.2">
      <c r="A1598">
        <f>front!A1598</f>
        <v>915.88</v>
      </c>
      <c r="B1598" s="1">
        <f t="shared" si="359"/>
        <v>0.43999999999994088</v>
      </c>
      <c r="C1598">
        <f>front!D1598-front!B1598</f>
        <v>47965.599999999999</v>
      </c>
      <c r="D1598" s="2">
        <f>front!E1598-front!C1598</f>
        <v>53081.4</v>
      </c>
      <c r="E1598" s="2">
        <f>IF(front!F1598-front!C1598&gt;0,front!F1598-front!C1598,0)</f>
        <v>53081.4</v>
      </c>
      <c r="F1598" s="2">
        <f>front!I1598-front!H1598</f>
        <v>3221.3000000000011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50237.795150840182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55892.425572096632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55892.425572096632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3214.0056905466099</v>
      </c>
      <c r="M1598" s="4"/>
      <c r="N1598" s="4"/>
      <c r="O1598" s="4">
        <f t="shared" si="354"/>
        <v>83729.658584733639</v>
      </c>
      <c r="P1598" s="4">
        <f t="shared" si="355"/>
        <v>11178.485114419325</v>
      </c>
      <c r="Q1598" s="4">
        <f t="shared" si="355"/>
        <v>11178.485114419325</v>
      </c>
      <c r="R1598" s="4">
        <f t="shared" si="356"/>
        <v>535.66761509110165</v>
      </c>
      <c r="S1598" s="4"/>
      <c r="T1598" s="4"/>
      <c r="U1598" s="4">
        <f t="shared" si="357"/>
        <v>1</v>
      </c>
      <c r="V1598" s="4"/>
      <c r="W1598" s="4"/>
      <c r="X1598">
        <f>IF(front!E1598&gt;$X$2,O1598,P1598)</f>
        <v>83729.658584733639</v>
      </c>
      <c r="Y1598">
        <f t="shared" si="361"/>
        <v>83461.850151516788</v>
      </c>
      <c r="Z1598">
        <f>SUMPRODUCT($B$7:$B$456,Y$7:Y$456,EXP(constants!$B$32+constants!$A$32*ABS($A$7:$A$456-$A1598)))</f>
        <v>5.4045384696145839E-12</v>
      </c>
      <c r="AA1598">
        <f t="shared" si="352"/>
        <v>83461.850151516788</v>
      </c>
      <c r="AB1598">
        <f t="shared" si="358"/>
        <v>83457.69254249704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2.2262562088470998E-5</v>
      </c>
      <c r="AL1598" s="17">
        <f t="shared" si="353"/>
        <v>2.6675266725274964E-10</v>
      </c>
      <c r="AQ1598">
        <f t="shared" si="360"/>
        <v>2.6675266725274964E-10</v>
      </c>
    </row>
    <row r="1599" spans="1:43" x14ac:dyDescent="0.2">
      <c r="A1599">
        <f>front!A1599</f>
        <v>916.31</v>
      </c>
      <c r="B1599" s="1">
        <f t="shared" si="359"/>
        <v>0.42999999999994998</v>
      </c>
      <c r="C1599">
        <f>front!D1599-front!B1599</f>
        <v>46535.86</v>
      </c>
      <c r="D1599" s="2">
        <f>front!E1599-front!C1599</f>
        <v>52266.1</v>
      </c>
      <c r="E1599" s="2">
        <f>IF(front!F1599-front!C1599&gt;0,front!F1599-front!C1599,0)</f>
        <v>52266.1</v>
      </c>
      <c r="F1599" s="2">
        <f>front!I1599-front!H1599</f>
        <v>3251.4000000000015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48661.517820954119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54989.919054880673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54989.919054880673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3244.0406730425925</v>
      </c>
      <c r="M1599" s="4"/>
      <c r="N1599" s="4"/>
      <c r="O1599" s="4">
        <f t="shared" si="354"/>
        <v>81102.529701590203</v>
      </c>
      <c r="P1599" s="4">
        <f t="shared" si="355"/>
        <v>10997.983810976135</v>
      </c>
      <c r="Q1599" s="4">
        <f t="shared" si="355"/>
        <v>10997.983810976135</v>
      </c>
      <c r="R1599" s="4">
        <f t="shared" si="356"/>
        <v>540.67344550709879</v>
      </c>
      <c r="S1599" s="4"/>
      <c r="T1599" s="4"/>
      <c r="U1599" s="4">
        <f t="shared" si="357"/>
        <v>1</v>
      </c>
      <c r="V1599" s="4"/>
      <c r="W1599" s="4"/>
      <c r="X1599">
        <f>IF(front!E1599&gt;$X$2,O1599,P1599)</f>
        <v>81102.529701590203</v>
      </c>
      <c r="Y1599">
        <f t="shared" si="361"/>
        <v>80834.721268373352</v>
      </c>
      <c r="Z1599">
        <f>SUMPRODUCT($B$7:$B$456,Y$7:Y$456,EXP(constants!$B$32+constants!$A$32*ABS($A$7:$A$456-$A1599)))</f>
        <v>5.2739555403076426E-12</v>
      </c>
      <c r="AA1599">
        <f t="shared" si="352"/>
        <v>80834.721268373352</v>
      </c>
      <c r="AB1599">
        <f t="shared" si="358"/>
        <v>80830.563659353604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2.2259074648783094E-5</v>
      </c>
      <c r="AL1599" s="17">
        <f t="shared" si="353"/>
        <v>2.7537943125808332E-10</v>
      </c>
      <c r="AQ1599">
        <f t="shared" si="360"/>
        <v>2.7537943125808332E-10</v>
      </c>
    </row>
    <row r="1600" spans="1:43" x14ac:dyDescent="0.2">
      <c r="A1600">
        <f>front!A1600</f>
        <v>916.75</v>
      </c>
      <c r="B1600" s="1">
        <f t="shared" si="359"/>
        <v>0.44000000000005457</v>
      </c>
      <c r="C1600">
        <f>front!D1600-front!B1600</f>
        <v>45287.26</v>
      </c>
      <c r="D1600" s="2">
        <f>front!E1600-front!C1600</f>
        <v>52978.6</v>
      </c>
      <c r="E1600" s="2">
        <f>IF(front!F1600-front!C1600&gt;0,front!F1600-front!C1600,0)</f>
        <v>52978.6</v>
      </c>
      <c r="F1600" s="2">
        <f>front!I1600-front!H1600</f>
        <v>3703.1000000000004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47287.124680442874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55778.593618422157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55778.593618422157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3694.7907190160854</v>
      </c>
      <c r="M1600" s="4"/>
      <c r="N1600" s="4"/>
      <c r="O1600" s="4">
        <f t="shared" si="354"/>
        <v>78811.874467404792</v>
      </c>
      <c r="P1600" s="4">
        <f t="shared" si="355"/>
        <v>11155.718723684431</v>
      </c>
      <c r="Q1600" s="4">
        <f t="shared" si="355"/>
        <v>11155.718723684431</v>
      </c>
      <c r="R1600" s="4">
        <f t="shared" si="356"/>
        <v>615.79845316934757</v>
      </c>
      <c r="S1600" s="4"/>
      <c r="T1600" s="4"/>
      <c r="U1600" s="4">
        <f t="shared" si="357"/>
        <v>1</v>
      </c>
      <c r="V1600" s="4"/>
      <c r="W1600" s="4"/>
      <c r="X1600">
        <f>IF(front!E1600&gt;$X$2,O1600,P1600)</f>
        <v>78811.874467404792</v>
      </c>
      <c r="Y1600">
        <f t="shared" si="361"/>
        <v>78544.066034187941</v>
      </c>
      <c r="Z1600">
        <f>SUMPRODUCT($B$7:$B$456,Y$7:Y$456,EXP(constants!$B$32+constants!$A$32*ABS($A$7:$A$456-$A1600)))</f>
        <v>5.1436012062032204E-12</v>
      </c>
      <c r="AA1600">
        <f t="shared" si="352"/>
        <v>78544.066034187941</v>
      </c>
      <c r="AB1600">
        <f t="shared" si="358"/>
        <v>78539.908425168192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2.2255467608847598E-5</v>
      </c>
      <c r="AL1600" s="17">
        <f t="shared" si="353"/>
        <v>2.8336508222507441E-10</v>
      </c>
      <c r="AQ1600">
        <f t="shared" si="360"/>
        <v>2.8336508222507441E-10</v>
      </c>
    </row>
    <row r="1601" spans="1:43" x14ac:dyDescent="0.2">
      <c r="A1601">
        <f>front!A1601</f>
        <v>917.18</v>
      </c>
      <c r="B1601" s="1">
        <f t="shared" si="359"/>
        <v>0.42999999999994998</v>
      </c>
      <c r="C1601">
        <f>front!D1601-front!B1601</f>
        <v>44449.33</v>
      </c>
      <c r="D1601" s="2">
        <f>front!E1601-front!C1601</f>
        <v>52138.7</v>
      </c>
      <c r="E1601" s="2">
        <f>IF(front!F1601-front!C1601&gt;0,front!F1601-front!C1601,0)</f>
        <v>52138.7</v>
      </c>
      <c r="F1601" s="2">
        <f>front!I1601-front!H1601</f>
        <v>3370.1000000000022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46366.140080810605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54848.946172110038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54848.946172110038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3362.4861302699292</v>
      </c>
      <c r="M1601" s="4"/>
      <c r="N1601" s="4"/>
      <c r="O1601" s="4">
        <f t="shared" si="354"/>
        <v>77276.900134684343</v>
      </c>
      <c r="P1601" s="4">
        <f t="shared" si="355"/>
        <v>10969.789234422007</v>
      </c>
      <c r="Q1601" s="4">
        <f t="shared" si="355"/>
        <v>10969.789234422007</v>
      </c>
      <c r="R1601" s="4">
        <f t="shared" si="356"/>
        <v>560.41435504498827</v>
      </c>
      <c r="S1601" s="4"/>
      <c r="T1601" s="4"/>
      <c r="U1601" s="4">
        <f t="shared" si="357"/>
        <v>1</v>
      </c>
      <c r="V1601" s="4"/>
      <c r="W1601" s="4"/>
      <c r="X1601">
        <f>IF(front!E1601&gt;$X$2,O1601,P1601)</f>
        <v>77276.900134684343</v>
      </c>
      <c r="Y1601">
        <f t="shared" si="361"/>
        <v>77009.091701467492</v>
      </c>
      <c r="Z1601">
        <f>SUMPRODUCT($B$7:$B$456,Y$7:Y$456,EXP(constants!$B$32+constants!$A$32*ABS($A$7:$A$456-$A1601)))</f>
        <v>5.0193229692235112E-12</v>
      </c>
      <c r="AA1601">
        <f t="shared" si="352"/>
        <v>77009.091701467492</v>
      </c>
      <c r="AB1601">
        <f t="shared" si="358"/>
        <v>77004.934092447744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2.2251905120439489E-5</v>
      </c>
      <c r="AL1601" s="17">
        <f t="shared" si="353"/>
        <v>2.8896726401616183E-10</v>
      </c>
      <c r="AQ1601">
        <f t="shared" si="360"/>
        <v>2.8896726401616183E-10</v>
      </c>
    </row>
    <row r="1602" spans="1:43" x14ac:dyDescent="0.2">
      <c r="A1602">
        <f>front!A1602</f>
        <v>917.62</v>
      </c>
      <c r="B1602" s="1">
        <f t="shared" si="359"/>
        <v>0.44000000000005457</v>
      </c>
      <c r="C1602">
        <f>front!D1602-front!B1602</f>
        <v>44011.47</v>
      </c>
      <c r="D1602" s="2">
        <f>front!E1602-front!C1602</f>
        <v>52980.6</v>
      </c>
      <c r="E1602" s="2">
        <f>IF(front!F1602-front!C1602&gt;0,front!F1602-front!C1602,0)</f>
        <v>52980.6</v>
      </c>
      <c r="F1602" s="2">
        <f>front!I1602-front!H1602</f>
        <v>3620.5000000000018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45885.365520961946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55780.80813961965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55780.80813961965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3612.3603309951031</v>
      </c>
      <c r="M1602" s="4"/>
      <c r="N1602" s="4"/>
      <c r="O1602" s="4">
        <f t="shared" si="354"/>
        <v>76475.609201603249</v>
      </c>
      <c r="P1602" s="4">
        <f t="shared" si="355"/>
        <v>11156.16162792393</v>
      </c>
      <c r="Q1602" s="4">
        <f t="shared" si="355"/>
        <v>11156.16162792393</v>
      </c>
      <c r="R1602" s="4">
        <f t="shared" si="356"/>
        <v>602.0600551658506</v>
      </c>
      <c r="S1602" s="4"/>
      <c r="T1602" s="4"/>
      <c r="U1602" s="4">
        <f t="shared" si="357"/>
        <v>1</v>
      </c>
      <c r="V1602" s="4"/>
      <c r="W1602" s="4"/>
      <c r="X1602">
        <f>IF(front!E1602&gt;$X$2,O1602,P1602)</f>
        <v>76475.609201603249</v>
      </c>
      <c r="Y1602">
        <f t="shared" si="361"/>
        <v>76207.800768386398</v>
      </c>
      <c r="Z1602">
        <f>SUMPRODUCT($B$7:$B$456,Y$7:Y$456,EXP(constants!$B$32+constants!$A$32*ABS($A$7:$A$456-$A1602)))</f>
        <v>4.895262290609979E-12</v>
      </c>
      <c r="AA1602">
        <f t="shared" si="352"/>
        <v>76207.800768386398</v>
      </c>
      <c r="AB1602">
        <f t="shared" si="358"/>
        <v>76203.643159366649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2.224822169070626E-5</v>
      </c>
      <c r="AL1602" s="17">
        <f t="shared" si="353"/>
        <v>2.9195745463478666E-10</v>
      </c>
      <c r="AQ1602">
        <f t="shared" si="360"/>
        <v>2.9195745463478666E-10</v>
      </c>
    </row>
    <row r="1603" spans="1:43" x14ac:dyDescent="0.2">
      <c r="A1603">
        <f>front!A1603</f>
        <v>918.05</v>
      </c>
      <c r="B1603" s="1">
        <f t="shared" si="359"/>
        <v>0.42999999999994998</v>
      </c>
      <c r="C1603">
        <f>front!D1603-front!B1603</f>
        <v>43951</v>
      </c>
      <c r="D1603" s="2">
        <f>front!E1603-front!C1603</f>
        <v>52221.7</v>
      </c>
      <c r="E1603" s="2">
        <f>IF(front!F1603-front!C1603&gt;0,front!F1603-front!C1603,0)</f>
        <v>52221.7</v>
      </c>
      <c r="F1603" s="2">
        <f>front!I1603-front!H1603</f>
        <v>3678.1999999999989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45818.996401089869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54940.787270159031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54940.787270159031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3669.9416298177089</v>
      </c>
      <c r="M1603" s="4"/>
      <c r="N1603" s="4"/>
      <c r="O1603" s="4">
        <f t="shared" si="354"/>
        <v>76364.994001816449</v>
      </c>
      <c r="P1603" s="4">
        <f t="shared" si="355"/>
        <v>10988.157454031805</v>
      </c>
      <c r="Q1603" s="4">
        <f t="shared" si="355"/>
        <v>10988.157454031805</v>
      </c>
      <c r="R1603" s="4">
        <f t="shared" si="356"/>
        <v>611.65693830295152</v>
      </c>
      <c r="S1603" s="4"/>
      <c r="T1603" s="4"/>
      <c r="U1603" s="4">
        <f t="shared" si="357"/>
        <v>1</v>
      </c>
      <c r="V1603" s="4"/>
      <c r="W1603" s="4"/>
      <c r="X1603">
        <f>IF(front!E1603&gt;$X$2,O1603,P1603)</f>
        <v>76364.994001816449</v>
      </c>
      <c r="Y1603">
        <f t="shared" si="361"/>
        <v>76097.185568599598</v>
      </c>
      <c r="Z1603">
        <f>SUMPRODUCT($B$7:$B$456,Y$7:Y$456,EXP(constants!$B$32+constants!$A$32*ABS($A$7:$A$456-$A1603)))</f>
        <v>4.7769843482421768E-12</v>
      </c>
      <c r="AA1603">
        <f t="shared" si="352"/>
        <v>76097.185568599598</v>
      </c>
      <c r="AB1603">
        <f t="shared" si="358"/>
        <v>76093.027959579849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2.2244584949245636E-5</v>
      </c>
      <c r="AL1603" s="17">
        <f t="shared" si="353"/>
        <v>2.9233407508848017E-10</v>
      </c>
      <c r="AQ1603">
        <f t="shared" si="360"/>
        <v>2.9233407508848017E-10</v>
      </c>
    </row>
    <row r="1604" spans="1:43" x14ac:dyDescent="0.2">
      <c r="A1604">
        <f>front!A1604</f>
        <v>918.49</v>
      </c>
      <c r="B1604" s="1">
        <f t="shared" si="359"/>
        <v>0.44000000000005457</v>
      </c>
      <c r="C1604">
        <f>front!D1604-front!B1604</f>
        <v>44264.800000000003</v>
      </c>
      <c r="D1604" s="2">
        <f>front!E1604-front!C1604</f>
        <v>53085.599999999999</v>
      </c>
      <c r="E1604" s="2">
        <f>IF(front!F1604-front!C1604&gt;0,front!F1604-front!C1604,0)</f>
        <v>53085.599999999999</v>
      </c>
      <c r="F1604" s="2">
        <f>front!I1604-front!H1604</f>
        <v>3225.3000000000011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46163.482100961926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55897.076538435926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55897.076538435926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3217.9970399553254</v>
      </c>
      <c r="M1604" s="4"/>
      <c r="N1604" s="4"/>
      <c r="O1604" s="4">
        <f t="shared" si="354"/>
        <v>76939.136834936537</v>
      </c>
      <c r="P1604" s="4">
        <f t="shared" si="355"/>
        <v>11179.415307687186</v>
      </c>
      <c r="Q1604" s="4">
        <f t="shared" si="355"/>
        <v>11179.415307687186</v>
      </c>
      <c r="R1604" s="4">
        <f t="shared" si="356"/>
        <v>536.33283999255423</v>
      </c>
      <c r="S1604" s="4"/>
      <c r="T1604" s="4"/>
      <c r="U1604" s="4">
        <f t="shared" si="357"/>
        <v>1</v>
      </c>
      <c r="V1604" s="4"/>
      <c r="W1604" s="4"/>
      <c r="X1604">
        <f>IF(front!E1604&gt;$X$2,O1604,P1604)</f>
        <v>76939.136834936537</v>
      </c>
      <c r="Y1604">
        <f t="shared" si="361"/>
        <v>76671.328401719686</v>
      </c>
      <c r="Z1604">
        <f>SUMPRODUCT($B$7:$B$456,Y$7:Y$456,EXP(constants!$B$32+constants!$A$32*ABS($A$7:$A$456-$A1604)))</f>
        <v>4.6589134602752226E-12</v>
      </c>
      <c r="AA1604">
        <f t="shared" si="352"/>
        <v>76671.328401719686</v>
      </c>
      <c r="AB1604">
        <f t="shared" si="358"/>
        <v>76667.170792699937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2.224082595530118E-5</v>
      </c>
      <c r="AL1604" s="17">
        <f t="shared" si="353"/>
        <v>2.9009582231015229E-10</v>
      </c>
      <c r="AQ1604">
        <f t="shared" si="360"/>
        <v>2.9009582231015229E-10</v>
      </c>
    </row>
    <row r="1605" spans="1:43" x14ac:dyDescent="0.2">
      <c r="A1605">
        <f>front!A1605</f>
        <v>918.92</v>
      </c>
      <c r="B1605" s="1">
        <f t="shared" si="359"/>
        <v>0.42999999999994998</v>
      </c>
      <c r="C1605">
        <f>front!D1605-front!B1605</f>
        <v>44429</v>
      </c>
      <c r="D1605" s="2">
        <f>front!E1605-front!C1605</f>
        <v>52791.3</v>
      </c>
      <c r="E1605" s="2">
        <f>IF(front!F1605-front!C1605&gt;0,front!F1605-front!C1605,0)</f>
        <v>52791.3</v>
      </c>
      <c r="F1605" s="2">
        <f>front!I1605-front!H1605</f>
        <v>3046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46343.809918389961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55571.222082265296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55571.222082265296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3039.0876943534022</v>
      </c>
      <c r="M1605" s="4"/>
      <c r="N1605" s="4"/>
      <c r="O1605" s="4">
        <f t="shared" si="354"/>
        <v>77239.683197316597</v>
      </c>
      <c r="P1605" s="4">
        <f t="shared" si="355"/>
        <v>11114.244416453059</v>
      </c>
      <c r="Q1605" s="4">
        <f t="shared" si="355"/>
        <v>11114.244416453059</v>
      </c>
      <c r="R1605" s="4">
        <f t="shared" si="356"/>
        <v>506.51461572556701</v>
      </c>
      <c r="S1605" s="4"/>
      <c r="T1605" s="4"/>
      <c r="U1605" s="4">
        <f t="shared" si="357"/>
        <v>1</v>
      </c>
      <c r="V1605" s="4"/>
      <c r="W1605" s="4"/>
      <c r="X1605">
        <f>IF(front!E1605&gt;$X$2,O1605,P1605)</f>
        <v>77239.683197316597</v>
      </c>
      <c r="Y1605">
        <f t="shared" si="361"/>
        <v>76971.874764099746</v>
      </c>
      <c r="Z1605">
        <f>SUMPRODUCT($B$7:$B$456,Y$7:Y$456,EXP(constants!$B$32+constants!$A$32*ABS($A$7:$A$456-$A1605)))</f>
        <v>4.5463461114718671E-12</v>
      </c>
      <c r="AA1605">
        <f t="shared" si="352"/>
        <v>76971.874764099746</v>
      </c>
      <c r="AB1605">
        <f t="shared" si="358"/>
        <v>76967.717155079998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2.2237115778761985E-5</v>
      </c>
      <c r="AL1605" s="17">
        <f t="shared" si="353"/>
        <v>2.889148411918866E-10</v>
      </c>
      <c r="AQ1605">
        <f t="shared" si="360"/>
        <v>2.889148411918866E-10</v>
      </c>
    </row>
    <row r="1606" spans="1:43" x14ac:dyDescent="0.2">
      <c r="A1606">
        <f>front!A1606</f>
        <v>919.35</v>
      </c>
      <c r="B1606" s="1">
        <f t="shared" si="359"/>
        <v>0.43000000000006366</v>
      </c>
      <c r="C1606">
        <f>front!D1606-front!B1606</f>
        <v>44706.799999999996</v>
      </c>
      <c r="D1606" s="2">
        <f>front!E1606-front!C1606</f>
        <v>52859.4</v>
      </c>
      <c r="E1606" s="2">
        <f>IF(front!F1606-front!C1606&gt;0,front!F1606-front!C1606,0)</f>
        <v>52859.4</v>
      </c>
      <c r="F1606" s="2">
        <f>front!I1606-front!H1606</f>
        <v>3349.1000000000022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46649.003799741884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55646.615703232965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55646.615703232965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3341.530937530958</v>
      </c>
      <c r="M1606" s="4"/>
      <c r="N1606" s="4"/>
      <c r="O1606" s="4">
        <f t="shared" si="354"/>
        <v>77748.339666236483</v>
      </c>
      <c r="P1606" s="4">
        <f t="shared" si="355"/>
        <v>11129.323140646593</v>
      </c>
      <c r="Q1606" s="4">
        <f t="shared" si="355"/>
        <v>11129.323140646593</v>
      </c>
      <c r="R1606" s="4">
        <f t="shared" si="356"/>
        <v>556.92182292182633</v>
      </c>
      <c r="S1606" s="4"/>
      <c r="T1606" s="4"/>
      <c r="U1606" s="4">
        <f t="shared" si="357"/>
        <v>1</v>
      </c>
      <c r="V1606" s="4"/>
      <c r="W1606" s="4"/>
      <c r="X1606">
        <f>IF(front!E1606&gt;$X$2,O1606,P1606)</f>
        <v>77748.339666236483</v>
      </c>
      <c r="Y1606">
        <f t="shared" si="361"/>
        <v>77480.531233019632</v>
      </c>
      <c r="Z1606">
        <f>SUMPRODUCT($B$7:$B$456,Y$7:Y$456,EXP(constants!$B$32+constants!$A$32*ABS($A$7:$A$456-$A1606)))</f>
        <v>4.4364985830997165E-12</v>
      </c>
      <c r="AA1606">
        <f t="shared" si="352"/>
        <v>77480.531233019632</v>
      </c>
      <c r="AB1606">
        <f t="shared" si="358"/>
        <v>77476.373623999883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2.2233369615744517E-5</v>
      </c>
      <c r="AL1606" s="17">
        <f t="shared" si="353"/>
        <v>2.8696967315023218E-10</v>
      </c>
      <c r="AQ1606">
        <f t="shared" si="360"/>
        <v>2.8696967315023218E-10</v>
      </c>
    </row>
    <row r="1607" spans="1:43" x14ac:dyDescent="0.2">
      <c r="A1607">
        <f>front!A1607</f>
        <v>919.79</v>
      </c>
      <c r="B1607" s="1">
        <f t="shared" si="359"/>
        <v>0.43999999999994088</v>
      </c>
      <c r="C1607">
        <f>front!D1607-front!B1607</f>
        <v>45531.060000000005</v>
      </c>
      <c r="D1607" s="2">
        <f>front!E1607-front!C1607</f>
        <v>52414.5</v>
      </c>
      <c r="E1607" s="2">
        <f>IF(front!F1607-front!C1607&gt;0,front!F1607-front!C1607,0)</f>
        <v>52414.5</v>
      </c>
      <c r="F1607" s="2">
        <f>front!I1607-front!H1607</f>
        <v>3357.5999999999985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47555.30525377189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55154.14639610119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55154.14639610119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3350.0127891368788</v>
      </c>
      <c r="M1607" s="4"/>
      <c r="N1607" s="4"/>
      <c r="O1607" s="4">
        <f t="shared" si="354"/>
        <v>79258.842089619822</v>
      </c>
      <c r="P1607" s="4">
        <f t="shared" si="355"/>
        <v>11030.829279220239</v>
      </c>
      <c r="Q1607" s="4">
        <f t="shared" si="355"/>
        <v>11030.829279220239</v>
      </c>
      <c r="R1607" s="4">
        <f t="shared" si="356"/>
        <v>558.33546485614647</v>
      </c>
      <c r="S1607" s="4"/>
      <c r="T1607" s="4"/>
      <c r="U1607" s="4">
        <f t="shared" si="357"/>
        <v>1</v>
      </c>
      <c r="V1607" s="4"/>
      <c r="W1607" s="4"/>
      <c r="X1607">
        <f>IF(front!E1607&gt;$X$2,O1607,P1607)</f>
        <v>79258.842089619822</v>
      </c>
      <c r="Y1607">
        <f t="shared" si="361"/>
        <v>78991.033656402971</v>
      </c>
      <c r="Z1607">
        <f>SUMPRODUCT($B$7:$B$456,Y$7:Y$456,EXP(constants!$B$32+constants!$A$32*ABS($A$7:$A$456-$A1607)))</f>
        <v>4.3268433510570711E-12</v>
      </c>
      <c r="AA1607">
        <f t="shared" ref="AA1607:AA1670" si="362">Y1607-Z1607</f>
        <v>78991.033656402971</v>
      </c>
      <c r="AB1607">
        <f t="shared" si="358"/>
        <v>78986.876047383223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2.2229499298200458E-5</v>
      </c>
      <c r="AL1607" s="17">
        <f t="shared" ref="AL1607:AL1646" si="363">IF(AB1607=0,0,AI1607/AB1607)</f>
        <v>2.8143282036961767E-10</v>
      </c>
      <c r="AQ1607">
        <f t="shared" si="360"/>
        <v>2.8143282036961767E-10</v>
      </c>
    </row>
    <row r="1608" spans="1:43" x14ac:dyDescent="0.2">
      <c r="A1608">
        <f>front!A1608</f>
        <v>920.22</v>
      </c>
      <c r="B1608" s="1">
        <f t="shared" si="359"/>
        <v>0.43000000000006366</v>
      </c>
      <c r="C1608">
        <f>front!D1608-front!B1608</f>
        <v>45790.07</v>
      </c>
      <c r="D1608" s="2">
        <f>front!E1608-front!C1608</f>
        <v>52331.199999999997</v>
      </c>
      <c r="E1608" s="2">
        <f>IF(front!F1608-front!C1608&gt;0,front!F1608-front!C1608,0)</f>
        <v>52331.199999999997</v>
      </c>
      <c r="F1608" s="2">
        <f>front!I1608-front!H1608</f>
        <v>3303.9000000000015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47840.316993270673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55061.959863821081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55061.959863821081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3296.4277149072045</v>
      </c>
      <c r="M1608" s="4"/>
      <c r="N1608" s="4"/>
      <c r="O1608" s="4">
        <f t="shared" ref="O1608:O1671" si="364">I1608*1000/O$4</f>
        <v>79733.861655451125</v>
      </c>
      <c r="P1608" s="4">
        <f t="shared" ref="P1608:Q1671" si="365">J1608*1000/P$4</f>
        <v>11012.391972764217</v>
      </c>
      <c r="Q1608" s="4">
        <f t="shared" si="365"/>
        <v>11012.391972764217</v>
      </c>
      <c r="R1608" s="4">
        <f t="shared" ref="R1608:R1671" si="366">L1608*1000/R$4</f>
        <v>549.40461915120079</v>
      </c>
      <c r="S1608" s="4"/>
      <c r="T1608" s="4"/>
      <c r="U1608" s="4">
        <f t="shared" ref="U1608:U1671" si="367">Q1608/P1608</f>
        <v>1</v>
      </c>
      <c r="V1608" s="4"/>
      <c r="W1608" s="4"/>
      <c r="X1608">
        <f>IF(front!E1608&gt;$X$2,O1608,P1608)</f>
        <v>79733.861655451125</v>
      </c>
      <c r="Y1608">
        <f t="shared" si="361"/>
        <v>79466.053222234274</v>
      </c>
      <c r="Z1608">
        <f>SUMPRODUCT($B$7:$B$456,Y$7:Y$456,EXP(constants!$B$32+constants!$A$32*ABS($A$7:$A$456-$A1608)))</f>
        <v>4.2222993862745012E-12</v>
      </c>
      <c r="AA1608">
        <f t="shared" si="362"/>
        <v>79466.053222234274</v>
      </c>
      <c r="AB1608">
        <f t="shared" ref="AB1608:AB1671" si="368">IF((AA1608-$AA$3)&gt;0,AA1608-$AA$3,0)</f>
        <v>79461.895613214525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2.2225680964634986E-5</v>
      </c>
      <c r="AL1608" s="17">
        <f t="shared" si="363"/>
        <v>2.7970237549856353E-10</v>
      </c>
      <c r="AQ1608">
        <f t="shared" si="360"/>
        <v>2.7970237549856353E-10</v>
      </c>
    </row>
    <row r="1609" spans="1:43" x14ac:dyDescent="0.2">
      <c r="A1609">
        <f>front!A1609</f>
        <v>920.66</v>
      </c>
      <c r="B1609" s="1">
        <f t="shared" ref="B1609:B1672" si="369">A1609-A1608</f>
        <v>0.43999999999994088</v>
      </c>
      <c r="C1609">
        <f>front!D1609-front!B1609</f>
        <v>46431.329999999994</v>
      </c>
      <c r="D1609" s="2">
        <f>front!E1609-front!C1609</f>
        <v>52775.1</v>
      </c>
      <c r="E1609" s="2">
        <f>IF(front!F1609-front!C1609&gt;0,front!F1609-front!C1609,0)</f>
        <v>52775.1</v>
      </c>
      <c r="F1609" s="2">
        <f>front!I1609-front!H1609</f>
        <v>3608.5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48546.372009058607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55553.287716448875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55553.287716448875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3600.3851417145283</v>
      </c>
      <c r="M1609" s="4"/>
      <c r="N1609" s="4"/>
      <c r="O1609" s="4">
        <f t="shared" si="364"/>
        <v>80910.62001509768</v>
      </c>
      <c r="P1609" s="4">
        <f t="shared" si="365"/>
        <v>11110.657543289775</v>
      </c>
      <c r="Q1609" s="4">
        <f t="shared" si="365"/>
        <v>11110.657543289775</v>
      </c>
      <c r="R1609" s="4">
        <f t="shared" si="366"/>
        <v>600.06419028575465</v>
      </c>
      <c r="S1609" s="4"/>
      <c r="T1609" s="4"/>
      <c r="U1609" s="4">
        <f t="shared" si="367"/>
        <v>1</v>
      </c>
      <c r="V1609" s="4"/>
      <c r="W1609" s="4"/>
      <c r="X1609">
        <f>IF(front!E1609&gt;$X$2,O1609,P1609)</f>
        <v>80910.62001509768</v>
      </c>
      <c r="Y1609">
        <f t="shared" si="361"/>
        <v>80642.811581880829</v>
      </c>
      <c r="Z1609">
        <f>SUMPRODUCT($B$7:$B$456,Y$7:Y$456,EXP(constants!$B$32+constants!$A$32*ABS($A$7:$A$456-$A1609)))</f>
        <v>4.1179384335359651E-12</v>
      </c>
      <c r="AA1609">
        <f t="shared" si="362"/>
        <v>80642.811581880829</v>
      </c>
      <c r="AB1609">
        <f t="shared" si="368"/>
        <v>80638.653972861081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2.2221737242877833E-5</v>
      </c>
      <c r="AL1609" s="17">
        <f t="shared" si="363"/>
        <v>2.7557177790140885E-10</v>
      </c>
      <c r="AQ1609">
        <f t="shared" si="360"/>
        <v>2.7557177790140885E-10</v>
      </c>
    </row>
    <row r="1610" spans="1:43" x14ac:dyDescent="0.2">
      <c r="A1610">
        <f>front!A1610</f>
        <v>921.09</v>
      </c>
      <c r="B1610" s="1">
        <f t="shared" si="369"/>
        <v>0.43000000000006366</v>
      </c>
      <c r="C1610">
        <f>front!D1610-front!B1610</f>
        <v>47093.340000000004</v>
      </c>
      <c r="D1610" s="2">
        <f>front!E1610-front!C1610</f>
        <v>51769.1</v>
      </c>
      <c r="E1610" s="2">
        <f>IF(front!F1610-front!C1610&gt;0,front!F1610-front!C1610,0)</f>
        <v>51769.1</v>
      </c>
      <c r="F1610" s="2">
        <f>front!I1610-front!H1610</f>
        <v>3415.2999999999993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49275.850746138465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54440.042693631243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54440.042693631243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3407.5900361866607</v>
      </c>
      <c r="M1610" s="4"/>
      <c r="N1610" s="4"/>
      <c r="O1610" s="4">
        <f t="shared" si="364"/>
        <v>82126.417910230783</v>
      </c>
      <c r="P1610" s="4">
        <f t="shared" si="365"/>
        <v>10888.00853872625</v>
      </c>
      <c r="Q1610" s="4">
        <f t="shared" si="365"/>
        <v>10888.00853872625</v>
      </c>
      <c r="R1610" s="4">
        <f t="shared" si="366"/>
        <v>567.93167269777678</v>
      </c>
      <c r="S1610" s="4"/>
      <c r="T1610" s="4"/>
      <c r="U1610" s="4">
        <f t="shared" si="367"/>
        <v>1</v>
      </c>
      <c r="V1610" s="4"/>
      <c r="W1610" s="4"/>
      <c r="X1610">
        <f>IF(front!E1610&gt;$X$2,O1610,P1610)</f>
        <v>82126.417910230783</v>
      </c>
      <c r="Y1610">
        <f t="shared" si="361"/>
        <v>81858.609477013932</v>
      </c>
      <c r="Z1610">
        <f>SUMPRODUCT($B$7:$B$456,Y$7:Y$456,EXP(constants!$B$32+constants!$A$32*ABS($A$7:$A$456-$A1610)))</f>
        <v>4.0184419702616032E-12</v>
      </c>
      <c r="AA1610">
        <f t="shared" si="362"/>
        <v>81858.609477013932</v>
      </c>
      <c r="AB1610">
        <f t="shared" si="368"/>
        <v>81854.451867994183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2.2217847613781539E-5</v>
      </c>
      <c r="AL1610" s="17">
        <f t="shared" si="363"/>
        <v>2.7143114524316928E-10</v>
      </c>
      <c r="AQ1610">
        <f t="shared" si="360"/>
        <v>2.7143114524316928E-10</v>
      </c>
    </row>
    <row r="1611" spans="1:43" x14ac:dyDescent="0.2">
      <c r="A1611">
        <f>front!A1611</f>
        <v>921.53</v>
      </c>
      <c r="B1611" s="1">
        <f t="shared" si="369"/>
        <v>0.43999999999994088</v>
      </c>
      <c r="C1611">
        <f>front!D1611-front!B1611</f>
        <v>47825.93</v>
      </c>
      <c r="D1611" s="2">
        <f>front!E1611-front!C1611</f>
        <v>52462.6</v>
      </c>
      <c r="E1611" s="2">
        <f>IF(front!F1611-front!C1611&gt;0,front!F1611-front!C1611,0)</f>
        <v>52462.6</v>
      </c>
      <c r="F1611" s="2">
        <f>front!I1611-front!H1611</f>
        <v>3296.8999999999978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50083.709360782275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55207.380509304996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55207.380509304996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3289.4427424309874</v>
      </c>
      <c r="M1611" s="4"/>
      <c r="N1611" s="4"/>
      <c r="O1611" s="4">
        <f t="shared" si="364"/>
        <v>83472.848934637121</v>
      </c>
      <c r="P1611" s="4">
        <f t="shared" si="365"/>
        <v>11041.476101860999</v>
      </c>
      <c r="Q1611" s="4">
        <f t="shared" si="365"/>
        <v>11041.476101860999</v>
      </c>
      <c r="R1611" s="4">
        <f t="shared" si="366"/>
        <v>548.2404570718312</v>
      </c>
      <c r="S1611" s="4"/>
      <c r="T1611" s="4"/>
      <c r="U1611" s="4">
        <f t="shared" si="367"/>
        <v>1</v>
      </c>
      <c r="V1611" s="4"/>
      <c r="W1611" s="4"/>
      <c r="X1611">
        <f>IF(front!E1611&gt;$X$2,O1611,P1611)</f>
        <v>83472.848934637121</v>
      </c>
      <c r="Y1611">
        <f t="shared" si="361"/>
        <v>83205.04050142027</v>
      </c>
      <c r="Z1611">
        <f>SUMPRODUCT($B$7:$B$456,Y$7:Y$456,EXP(constants!$B$32+constants!$A$32*ABS($A$7:$A$456-$A1611)))</f>
        <v>3.9191196830016632E-12</v>
      </c>
      <c r="AA1611">
        <f t="shared" si="362"/>
        <v>83205.04050142027</v>
      </c>
      <c r="AB1611">
        <f t="shared" si="368"/>
        <v>83200.882892400521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2.2213831395044883E-5</v>
      </c>
      <c r="AL1611" s="17">
        <f t="shared" si="363"/>
        <v>2.6699033258785129E-10</v>
      </c>
      <c r="AQ1611">
        <f t="shared" si="360"/>
        <v>2.6699033258785129E-10</v>
      </c>
    </row>
    <row r="1612" spans="1:43" x14ac:dyDescent="0.2">
      <c r="A1612">
        <f>front!A1612</f>
        <v>921.96</v>
      </c>
      <c r="B1612" s="1">
        <f t="shared" si="369"/>
        <v>0.43000000000006366</v>
      </c>
      <c r="C1612">
        <f>front!D1612-front!B1612</f>
        <v>48510</v>
      </c>
      <c r="D1612" s="2">
        <f>front!E1612-front!C1612</f>
        <v>52943.7</v>
      </c>
      <c r="E1612" s="2">
        <f>IF(front!F1612-front!C1612&gt;0,front!F1612-front!C1612,0)</f>
        <v>52943.7</v>
      </c>
      <c r="F1612" s="2">
        <f>front!I1612-front!H1612</f>
        <v>3118.2999999999993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50838.567226524785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55739.950903310397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55739.950903310397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3111.2294859958984</v>
      </c>
      <c r="M1612" s="4"/>
      <c r="N1612" s="4"/>
      <c r="O1612" s="4">
        <f t="shared" si="364"/>
        <v>84730.945377541313</v>
      </c>
      <c r="P1612" s="4">
        <f t="shared" si="365"/>
        <v>11147.990180662078</v>
      </c>
      <c r="Q1612" s="4">
        <f t="shared" si="365"/>
        <v>11147.990180662078</v>
      </c>
      <c r="R1612" s="4">
        <f t="shared" si="366"/>
        <v>518.53824766598314</v>
      </c>
      <c r="S1612" s="4"/>
      <c r="T1612" s="4"/>
      <c r="U1612" s="4">
        <f t="shared" si="367"/>
        <v>1</v>
      </c>
      <c r="V1612" s="4"/>
      <c r="W1612" s="4"/>
      <c r="X1612">
        <f>IF(front!E1612&gt;$X$2,O1612,P1612)</f>
        <v>84730.945377541313</v>
      </c>
      <c r="Y1612">
        <f t="shared" si="361"/>
        <v>84463.136944324462</v>
      </c>
      <c r="Z1612">
        <f>SUMPRODUCT($B$7:$B$456,Y$7:Y$456,EXP(constants!$B$32+constants!$A$32*ABS($A$7:$A$456-$A1612)))</f>
        <v>3.8244270221226183E-12</v>
      </c>
      <c r="AA1612">
        <f t="shared" si="362"/>
        <v>84463.136944324462</v>
      </c>
      <c r="AB1612">
        <f t="shared" si="368"/>
        <v>84458.979335304713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2.2209871368717738E-5</v>
      </c>
      <c r="AL1612" s="17">
        <f t="shared" si="363"/>
        <v>2.629663718826612E-10</v>
      </c>
      <c r="AQ1612">
        <f t="shared" si="360"/>
        <v>2.629663718826612E-10</v>
      </c>
    </row>
    <row r="1613" spans="1:43" x14ac:dyDescent="0.2">
      <c r="A1613">
        <f>front!A1613</f>
        <v>922.4</v>
      </c>
      <c r="B1613" s="1">
        <f t="shared" si="369"/>
        <v>0.43999999999994088</v>
      </c>
      <c r="C1613">
        <f>front!D1613-front!B1613</f>
        <v>48791</v>
      </c>
      <c r="D1613" s="2">
        <f>front!E1613-front!C1613</f>
        <v>53224.7</v>
      </c>
      <c r="E1613" s="2">
        <f>IF(front!F1613-front!C1613&gt;0,front!F1613-front!C1613,0)</f>
        <v>53224.7</v>
      </c>
      <c r="F1613" s="2">
        <f>front!I1613-front!H1613</f>
        <v>3226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51148.771275187566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56051.123302031403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56051.123302031403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3218.6955264261933</v>
      </c>
      <c r="M1613" s="4"/>
      <c r="N1613" s="4"/>
      <c r="O1613" s="4">
        <f t="shared" si="364"/>
        <v>85247.952125312615</v>
      </c>
      <c r="P1613" s="4">
        <f t="shared" si="365"/>
        <v>11210.22466040628</v>
      </c>
      <c r="Q1613" s="4">
        <f t="shared" si="365"/>
        <v>11210.22466040628</v>
      </c>
      <c r="R1613" s="4">
        <f t="shared" si="366"/>
        <v>536.44925440436555</v>
      </c>
      <c r="S1613" s="4"/>
      <c r="T1613" s="4"/>
      <c r="U1613" s="4">
        <f t="shared" si="367"/>
        <v>1</v>
      </c>
      <c r="V1613" s="4"/>
      <c r="W1613" s="4"/>
      <c r="X1613">
        <f>IF(front!E1613&gt;$X$2,O1613,P1613)</f>
        <v>85247.952125312615</v>
      </c>
      <c r="Y1613">
        <f t="shared" si="361"/>
        <v>84980.143692095764</v>
      </c>
      <c r="Z1613">
        <f>SUMPRODUCT($B$7:$B$456,Y$7:Y$456,EXP(constants!$B$32+constants!$A$32*ABS($A$7:$A$456-$A1613)))</f>
        <v>3.7299001278419488E-12</v>
      </c>
      <c r="AA1613">
        <f t="shared" si="362"/>
        <v>84980.143692095764</v>
      </c>
      <c r="AB1613">
        <f t="shared" si="368"/>
        <v>84975.986083076015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2.2205783584272661E-5</v>
      </c>
      <c r="AL1613" s="17">
        <f t="shared" si="363"/>
        <v>2.6131833954316664E-10</v>
      </c>
      <c r="AQ1613">
        <f t="shared" ref="AQ1613:AQ1646" si="370">AL1613</f>
        <v>2.6131833954316664E-10</v>
      </c>
    </row>
    <row r="1614" spans="1:43" x14ac:dyDescent="0.2">
      <c r="A1614">
        <f>front!A1614</f>
        <v>922.83</v>
      </c>
      <c r="B1614" s="1">
        <f t="shared" si="369"/>
        <v>0.43000000000006366</v>
      </c>
      <c r="C1614">
        <f>front!D1614-front!B1614</f>
        <v>48869.599999999999</v>
      </c>
      <c r="D1614" s="2">
        <f>front!E1614-front!C1614</f>
        <v>53209.1</v>
      </c>
      <c r="E1614" s="2">
        <f>IF(front!F1614-front!C1614&gt;0,front!F1614-front!C1614,0)</f>
        <v>53209.1</v>
      </c>
      <c r="F1614" s="2">
        <f>front!I1614-front!H1614</f>
        <v>3802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51235.552346333832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56033.845930323521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56033.845930323521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3793.4904731842948</v>
      </c>
      <c r="M1614" s="4"/>
      <c r="N1614" s="4"/>
      <c r="O1614" s="4">
        <f t="shared" si="364"/>
        <v>85392.58724388972</v>
      </c>
      <c r="P1614" s="4">
        <f t="shared" si="365"/>
        <v>11206.769186064705</v>
      </c>
      <c r="Q1614" s="4">
        <f t="shared" si="365"/>
        <v>11206.769186064705</v>
      </c>
      <c r="R1614" s="4">
        <f t="shared" si="366"/>
        <v>632.24841219738255</v>
      </c>
      <c r="S1614" s="4"/>
      <c r="T1614" s="4"/>
      <c r="U1614" s="4">
        <f t="shared" si="367"/>
        <v>1</v>
      </c>
      <c r="V1614" s="4"/>
      <c r="W1614" s="4"/>
      <c r="X1614">
        <f>IF(front!E1614&gt;$X$2,O1614,P1614)</f>
        <v>85392.58724388972</v>
      </c>
      <c r="Y1614">
        <f t="shared" si="361"/>
        <v>85124.778810672869</v>
      </c>
      <c r="Z1614">
        <f>SUMPRODUCT($B$7:$B$456,Y$7:Y$456,EXP(constants!$B$32+constants!$A$32*ABS($A$7:$A$456-$A1614)))</f>
        <v>3.639779336315637E-12</v>
      </c>
      <c r="AA1614">
        <f t="shared" si="362"/>
        <v>85124.778810672869</v>
      </c>
      <c r="AB1614">
        <f t="shared" si="368"/>
        <v>85120.621201653121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2.2201754082693359E-5</v>
      </c>
      <c r="AL1614" s="17">
        <f t="shared" si="363"/>
        <v>2.6082697434851641E-10</v>
      </c>
      <c r="AQ1614">
        <f t="shared" si="370"/>
        <v>2.6082697434851641E-10</v>
      </c>
    </row>
    <row r="1615" spans="1:43" x14ac:dyDescent="0.2">
      <c r="A1615">
        <f>front!A1615</f>
        <v>923.26</v>
      </c>
      <c r="B1615" s="1">
        <f t="shared" si="369"/>
        <v>0.42999999999994998</v>
      </c>
      <c r="C1615">
        <f>front!D1615-front!B1615</f>
        <v>48674.86</v>
      </c>
      <c r="D1615" s="2">
        <f>front!E1615-front!C1615</f>
        <v>52631</v>
      </c>
      <c r="E1615" s="2">
        <f>IF(front!F1615-front!C1615&gt;0,front!F1615-front!C1615,0)</f>
        <v>52631</v>
      </c>
      <c r="F1615" s="2">
        <f>front!I1615-front!H1615</f>
        <v>3770.4000000000015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51020.552555778479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55393.771635456833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55393.771635456833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3761.9541044042935</v>
      </c>
      <c r="M1615" s="4"/>
      <c r="N1615" s="4"/>
      <c r="O1615" s="4">
        <f t="shared" si="364"/>
        <v>85034.254259630805</v>
      </c>
      <c r="P1615" s="4">
        <f t="shared" si="365"/>
        <v>11078.754327091367</v>
      </c>
      <c r="Q1615" s="4">
        <f t="shared" si="365"/>
        <v>11078.754327091367</v>
      </c>
      <c r="R1615" s="4">
        <f t="shared" si="366"/>
        <v>626.99235073404896</v>
      </c>
      <c r="S1615" s="4"/>
      <c r="T1615" s="4"/>
      <c r="U1615" s="4">
        <f t="shared" si="367"/>
        <v>1</v>
      </c>
      <c r="V1615" s="4"/>
      <c r="W1615" s="4"/>
      <c r="X1615">
        <f>IF(front!E1615&gt;$X$2,O1615,P1615)</f>
        <v>85034.254259630805</v>
      </c>
      <c r="Y1615">
        <f t="shared" si="361"/>
        <v>84766.445826413954</v>
      </c>
      <c r="Z1615">
        <f>SUMPRODUCT($B$7:$B$456,Y$7:Y$456,EXP(constants!$B$32+constants!$A$32*ABS($A$7:$A$456-$A1615)))</f>
        <v>3.5518360178548357E-12</v>
      </c>
      <c r="AA1615">
        <f t="shared" si="362"/>
        <v>84766.445826413954</v>
      </c>
      <c r="AB1615">
        <f t="shared" si="368"/>
        <v>84762.288217394205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2.2197690590569062E-5</v>
      </c>
      <c r="AL1615" s="17">
        <f t="shared" si="363"/>
        <v>2.6188168178798457E-10</v>
      </c>
      <c r="AQ1615">
        <f t="shared" si="370"/>
        <v>2.6188168178798457E-10</v>
      </c>
    </row>
    <row r="1616" spans="1:43" x14ac:dyDescent="0.2">
      <c r="A1616">
        <f>front!A1616</f>
        <v>923.7</v>
      </c>
      <c r="B1616" s="1">
        <f t="shared" si="369"/>
        <v>0.44000000000005457</v>
      </c>
      <c r="C1616">
        <f>front!D1616-front!B1616</f>
        <v>48258.8</v>
      </c>
      <c r="D1616" s="2">
        <f>front!E1616-front!C1616</f>
        <v>51784.9</v>
      </c>
      <c r="E1616" s="2">
        <f>IF(front!F1616-front!C1616&gt;0,front!F1616-front!C1616,0)</f>
        <v>51784.9</v>
      </c>
      <c r="F1616" s="2">
        <f>front!I1616-front!H1616</f>
        <v>3240.7000000000007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50561.320599037295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54457.520743130168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54457.520743130168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3233.3637647960654</v>
      </c>
      <c r="M1616" s="4"/>
      <c r="N1616" s="4"/>
      <c r="O1616" s="4">
        <f t="shared" si="364"/>
        <v>84268.867665062164</v>
      </c>
      <c r="P1616" s="4">
        <f t="shared" si="365"/>
        <v>10891.504148626034</v>
      </c>
      <c r="Q1616" s="4">
        <f t="shared" si="365"/>
        <v>10891.504148626034</v>
      </c>
      <c r="R1616" s="4">
        <f t="shared" si="366"/>
        <v>538.89396079934431</v>
      </c>
      <c r="S1616" s="4"/>
      <c r="T1616" s="4"/>
      <c r="U1616" s="4">
        <f t="shared" si="367"/>
        <v>1</v>
      </c>
      <c r="V1616" s="4"/>
      <c r="W1616" s="4"/>
      <c r="X1616">
        <f>IF(front!E1616&gt;$X$2,O1616,P1616)</f>
        <v>84268.867665062164</v>
      </c>
      <c r="Y1616">
        <f t="shared" si="361"/>
        <v>84001.059231845313</v>
      </c>
      <c r="Z1616">
        <f>SUMPRODUCT($B$7:$B$456,Y$7:Y$456,EXP(constants!$B$32+constants!$A$32*ABS($A$7:$A$456-$A1616)))</f>
        <v>3.4640466507627208E-12</v>
      </c>
      <c r="AA1616">
        <f t="shared" si="362"/>
        <v>84001.059231845313</v>
      </c>
      <c r="AB1616">
        <f t="shared" si="368"/>
        <v>83996.901622825564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2.2193497657309739E-5</v>
      </c>
      <c r="AL1616" s="17">
        <f t="shared" si="363"/>
        <v>2.6421805124391415E-10</v>
      </c>
      <c r="AQ1616">
        <f t="shared" si="370"/>
        <v>2.6421805124391415E-10</v>
      </c>
    </row>
    <row r="1617" spans="1:43" x14ac:dyDescent="0.2">
      <c r="A1617">
        <f>front!A1617</f>
        <v>924.13</v>
      </c>
      <c r="B1617" s="1">
        <f t="shared" si="369"/>
        <v>0.42999999999994998</v>
      </c>
      <c r="C1617">
        <f>front!D1617-front!B1617</f>
        <v>47668.46</v>
      </c>
      <c r="D1617" s="2">
        <f>front!E1617-front!C1617</f>
        <v>52367.6</v>
      </c>
      <c r="E1617" s="2">
        <f>IF(front!F1617-front!C1617&gt;0,front!F1617-front!C1617,0)</f>
        <v>52367.6</v>
      </c>
      <c r="F1617" s="2">
        <f>front!I1617-front!H1617</f>
        <v>3288.7999999999993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49910.010652217774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55102.242317597193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55102.242317597193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3281.3601444858464</v>
      </c>
      <c r="M1617" s="4"/>
      <c r="N1617" s="4"/>
      <c r="O1617" s="4">
        <f t="shared" si="364"/>
        <v>83183.35108702963</v>
      </c>
      <c r="P1617" s="4">
        <f t="shared" si="365"/>
        <v>11020.448463519439</v>
      </c>
      <c r="Q1617" s="4">
        <f t="shared" si="365"/>
        <v>11020.448463519439</v>
      </c>
      <c r="R1617" s="4">
        <f t="shared" si="366"/>
        <v>546.89335741430773</v>
      </c>
      <c r="S1617" s="4"/>
      <c r="T1617" s="4"/>
      <c r="U1617" s="4">
        <f t="shared" si="367"/>
        <v>1</v>
      </c>
      <c r="V1617" s="4"/>
      <c r="W1617" s="4"/>
      <c r="X1617">
        <f>IF(front!E1617&gt;$X$2,O1617,P1617)</f>
        <v>83183.35108702963</v>
      </c>
      <c r="Y1617">
        <f t="shared" si="361"/>
        <v>82915.542653812779</v>
      </c>
      <c r="Z1617">
        <f>SUMPRODUCT($B$7:$B$456,Y$7:Y$456,EXP(constants!$B$32+constants!$A$32*ABS($A$7:$A$456-$A1617)))</f>
        <v>3.3803493357272783E-12</v>
      </c>
      <c r="AA1617">
        <f t="shared" si="362"/>
        <v>82915.542653812779</v>
      </c>
      <c r="AB1617">
        <f t="shared" si="368"/>
        <v>82911.385044793031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2.2189366112343682E-5</v>
      </c>
      <c r="AL1617" s="17">
        <f t="shared" si="363"/>
        <v>2.6762749289926631E-10</v>
      </c>
      <c r="AQ1617">
        <f t="shared" si="370"/>
        <v>2.6762749289926631E-10</v>
      </c>
    </row>
    <row r="1618" spans="1:43" x14ac:dyDescent="0.2">
      <c r="A1618">
        <f>front!A1618</f>
        <v>924.57</v>
      </c>
      <c r="B1618" s="1">
        <f t="shared" si="369"/>
        <v>0.44000000000005457</v>
      </c>
      <c r="C1618">
        <f>front!D1618-front!B1618</f>
        <v>46841.07</v>
      </c>
      <c r="D1618" s="2">
        <f>front!E1618-front!C1618</f>
        <v>53447.7</v>
      </c>
      <c r="E1618" s="2">
        <f>IF(front!F1618-front!C1618&gt;0,front!F1618-front!C1618,0)</f>
        <v>53447.7</v>
      </c>
      <c r="F1618" s="2">
        <f>front!I1618-front!H1618</f>
        <v>3252.8999999999996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48997.805551532132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56298.13293955582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56298.13293955582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3245.537437734662</v>
      </c>
      <c r="M1618" s="4"/>
      <c r="N1618" s="4"/>
      <c r="O1618" s="4">
        <f t="shared" si="364"/>
        <v>81663.009252553558</v>
      </c>
      <c r="P1618" s="4">
        <f t="shared" si="365"/>
        <v>11259.626587911165</v>
      </c>
      <c r="Q1618" s="4">
        <f t="shared" si="365"/>
        <v>11259.626587911165</v>
      </c>
      <c r="R1618" s="4">
        <f t="shared" si="366"/>
        <v>540.9229062891103</v>
      </c>
      <c r="S1618" s="4"/>
      <c r="T1618" s="4"/>
      <c r="U1618" s="4">
        <f t="shared" si="367"/>
        <v>1</v>
      </c>
      <c r="V1618" s="4"/>
      <c r="W1618" s="4"/>
      <c r="X1618">
        <f>IF(front!E1618&gt;$X$2,O1618,P1618)</f>
        <v>81663.009252553558</v>
      </c>
      <c r="Y1618">
        <f t="shared" si="361"/>
        <v>81395.200819336707</v>
      </c>
      <c r="Z1618">
        <f>SUMPRODUCT($B$7:$B$456,Y$7:Y$456,EXP(constants!$B$32+constants!$A$32*ABS($A$7:$A$456-$A1618)))</f>
        <v>3.2967985391133687E-12</v>
      </c>
      <c r="AA1618">
        <f t="shared" si="362"/>
        <v>81395.200819336707</v>
      </c>
      <c r="AB1618">
        <f t="shared" si="368"/>
        <v>81391.043210316959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2.2185104043068023E-5</v>
      </c>
      <c r="AL1618" s="17">
        <f t="shared" si="363"/>
        <v>2.7257426822434299E-10</v>
      </c>
      <c r="AQ1618">
        <f t="shared" si="370"/>
        <v>2.7257426822434299E-10</v>
      </c>
    </row>
    <row r="1619" spans="1:43" x14ac:dyDescent="0.2">
      <c r="A1619">
        <f>front!A1619</f>
        <v>925</v>
      </c>
      <c r="B1619" s="1">
        <f t="shared" si="369"/>
        <v>0.42999999999994998</v>
      </c>
      <c r="C1619">
        <f>front!D1619-front!B1619</f>
        <v>46041.799999999996</v>
      </c>
      <c r="D1619" s="2">
        <f>front!E1619-front!C1619</f>
        <v>52432.3</v>
      </c>
      <c r="E1619" s="2">
        <f>IF(front!F1619-front!C1619&gt;0,front!F1619-front!C1619,0)</f>
        <v>52432.3</v>
      </c>
      <c r="F1619" s="2">
        <f>front!I1619-front!H1619</f>
        <v>2804.3999999999996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48117.413200859664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55173.846100744224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55173.846100744224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2798.0219651691405</v>
      </c>
      <c r="M1619" s="4"/>
      <c r="N1619" s="4"/>
      <c r="O1619" s="4">
        <f t="shared" si="364"/>
        <v>80195.68866809945</v>
      </c>
      <c r="P1619" s="4">
        <f t="shared" si="365"/>
        <v>11034.769220148844</v>
      </c>
      <c r="Q1619" s="4">
        <f t="shared" si="365"/>
        <v>11034.769220148844</v>
      </c>
      <c r="R1619" s="4">
        <f t="shared" si="366"/>
        <v>466.33699419485674</v>
      </c>
      <c r="S1619" s="4"/>
      <c r="T1619" s="4"/>
      <c r="U1619" s="4">
        <f t="shared" si="367"/>
        <v>1</v>
      </c>
      <c r="V1619" s="4"/>
      <c r="W1619" s="4"/>
      <c r="X1619">
        <f>IF(front!E1619&gt;$X$2,O1619,P1619)</f>
        <v>80195.68866809945</v>
      </c>
      <c r="Y1619">
        <f t="shared" si="361"/>
        <v>79927.880234882599</v>
      </c>
      <c r="Z1619">
        <f>SUMPRODUCT($B$7:$B$456,Y$7:Y$456,EXP(constants!$B$32+constants!$A$32*ABS($A$7:$A$456-$A1619)))</f>
        <v>3.2171422256293118E-12</v>
      </c>
      <c r="AA1619">
        <f t="shared" si="362"/>
        <v>79927.880234882599</v>
      </c>
      <c r="AB1619">
        <f t="shared" si="368"/>
        <v>79923.722625862851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2.218090542756581E-5</v>
      </c>
      <c r="AL1619" s="17">
        <f t="shared" si="363"/>
        <v>2.7752592970923752E-10</v>
      </c>
      <c r="AQ1619">
        <f t="shared" si="370"/>
        <v>2.7752592970923752E-10</v>
      </c>
    </row>
    <row r="1620" spans="1:43" x14ac:dyDescent="0.2">
      <c r="A1620">
        <f>front!A1620</f>
        <v>925.44</v>
      </c>
      <c r="B1620" s="1">
        <f t="shared" si="369"/>
        <v>0.44000000000005457</v>
      </c>
      <c r="C1620">
        <f>front!D1620-front!B1620</f>
        <v>45075.33</v>
      </c>
      <c r="D1620" s="2">
        <f>front!E1620-front!C1620</f>
        <v>53167.5</v>
      </c>
      <c r="E1620" s="2">
        <f>IF(front!F1620-front!C1620&gt;0,front!F1620-front!C1620,0)</f>
        <v>53167.5</v>
      </c>
      <c r="F1620" s="2">
        <f>front!I1620-front!H1620</f>
        <v>2779.3999999999996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47054.077936218026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55987.77431092965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55987.77431092965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2773.0776683626505</v>
      </c>
      <c r="M1620" s="4"/>
      <c r="N1620" s="4"/>
      <c r="O1620" s="4">
        <f t="shared" si="364"/>
        <v>78423.463227030035</v>
      </c>
      <c r="P1620" s="4">
        <f t="shared" si="365"/>
        <v>11197.554862185929</v>
      </c>
      <c r="Q1620" s="4">
        <f t="shared" si="365"/>
        <v>11197.554862185929</v>
      </c>
      <c r="R1620" s="4">
        <f t="shared" si="366"/>
        <v>462.17961139377508</v>
      </c>
      <c r="S1620" s="4"/>
      <c r="T1620" s="4"/>
      <c r="U1620" s="4">
        <f t="shared" si="367"/>
        <v>1</v>
      </c>
      <c r="V1620" s="4"/>
      <c r="W1620" s="4"/>
      <c r="X1620">
        <f>IF(front!E1620&gt;$X$2,O1620,P1620)</f>
        <v>78423.463227030035</v>
      </c>
      <c r="Y1620">
        <f t="shared" si="361"/>
        <v>78155.654793813184</v>
      </c>
      <c r="Z1620">
        <f>SUMPRODUCT($B$7:$B$456,Y$7:Y$456,EXP(constants!$B$32+constants!$A$32*ABS($A$7:$A$456-$A1620)))</f>
        <v>3.1376253564907695E-12</v>
      </c>
      <c r="AA1620">
        <f t="shared" si="362"/>
        <v>78155.654793813184</v>
      </c>
      <c r="AB1620">
        <f t="shared" si="368"/>
        <v>78151.497184793436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2.2176575240004592E-5</v>
      </c>
      <c r="AL1620" s="17">
        <f t="shared" si="363"/>
        <v>2.8376392057553143E-10</v>
      </c>
      <c r="AQ1620">
        <f t="shared" si="370"/>
        <v>2.8376392057553143E-10</v>
      </c>
    </row>
    <row r="1621" spans="1:43" x14ac:dyDescent="0.2">
      <c r="A1621">
        <f>front!A1621</f>
        <v>925.87</v>
      </c>
      <c r="B1621" s="1">
        <f t="shared" si="369"/>
        <v>0.42999999999994998</v>
      </c>
      <c r="C1621">
        <f>front!D1621-front!B1621</f>
        <v>44032.13</v>
      </c>
      <c r="D1621" s="2">
        <f>front!E1621-front!C1621</f>
        <v>52273.7</v>
      </c>
      <c r="E1621" s="2">
        <f>IF(front!F1621-front!C1621&gt;0,front!F1621-front!C1621,0)</f>
        <v>52273.7</v>
      </c>
      <c r="F1621" s="2">
        <f>front!I1621-front!H1621</f>
        <v>2739.8000000000011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45908.042550434606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54998.329164839735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54998.329164839735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2733.5660387828316</v>
      </c>
      <c r="M1621" s="4"/>
      <c r="N1621" s="4"/>
      <c r="O1621" s="4">
        <f t="shared" si="364"/>
        <v>76513.404250724343</v>
      </c>
      <c r="P1621" s="4">
        <f t="shared" si="365"/>
        <v>10999.665832967947</v>
      </c>
      <c r="Q1621" s="4">
        <f t="shared" si="365"/>
        <v>10999.665832967947</v>
      </c>
      <c r="R1621" s="4">
        <f t="shared" si="366"/>
        <v>455.59433979713862</v>
      </c>
      <c r="S1621" s="4"/>
      <c r="T1621" s="4"/>
      <c r="U1621" s="4">
        <f t="shared" si="367"/>
        <v>1</v>
      </c>
      <c r="V1621" s="4"/>
      <c r="W1621" s="4"/>
      <c r="X1621">
        <f>IF(front!E1621&gt;$X$2,O1621,P1621)</f>
        <v>76513.404250724343</v>
      </c>
      <c r="Y1621">
        <f t="shared" si="361"/>
        <v>76245.595817507492</v>
      </c>
      <c r="Z1621">
        <f>SUMPRODUCT($B$7:$B$456,Y$7:Y$456,EXP(constants!$B$32+constants!$A$32*ABS($A$7:$A$456-$A1621)))</f>
        <v>3.0618149404077259E-12</v>
      </c>
      <c r="AA1621">
        <f t="shared" si="362"/>
        <v>76245.595817507492</v>
      </c>
      <c r="AB1621">
        <f t="shared" si="368"/>
        <v>76241.438208487743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2.2172310560978827E-5</v>
      </c>
      <c r="AL1621" s="17">
        <f t="shared" si="363"/>
        <v>2.9081705542263035E-10</v>
      </c>
      <c r="AQ1621">
        <f t="shared" si="370"/>
        <v>2.9081705542263035E-10</v>
      </c>
    </row>
    <row r="1622" spans="1:43" x14ac:dyDescent="0.2">
      <c r="A1622">
        <f>front!A1622</f>
        <v>926.3</v>
      </c>
      <c r="B1622" s="1">
        <f t="shared" si="369"/>
        <v>0.42999999999994998</v>
      </c>
      <c r="C1622">
        <f>front!D1622-front!B1622</f>
        <v>43054.47</v>
      </c>
      <c r="D1622" s="2">
        <f>front!E1622-front!C1622</f>
        <v>51373.4</v>
      </c>
      <c r="E1622" s="2">
        <f>IF(front!F1622-front!C1622&gt;0,front!F1622-front!C1622,0)</f>
        <v>51373.4</v>
      </c>
      <c r="F1622" s="2">
        <f>front!I1622-front!H1622</f>
        <v>2858.1999999999989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44835.826821756011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54002.376137688327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54002.376137688327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2851.702333209616</v>
      </c>
      <c r="M1622" s="4"/>
      <c r="N1622" s="4"/>
      <c r="O1622" s="4">
        <f t="shared" si="364"/>
        <v>74726.378036260023</v>
      </c>
      <c r="P1622" s="4">
        <f t="shared" si="365"/>
        <v>10800.475227537665</v>
      </c>
      <c r="Q1622" s="4">
        <f t="shared" si="365"/>
        <v>10800.475227537665</v>
      </c>
      <c r="R1622" s="4">
        <f t="shared" si="366"/>
        <v>475.2837222016027</v>
      </c>
      <c r="S1622" s="4"/>
      <c r="T1622" s="4"/>
      <c r="U1622" s="4">
        <f t="shared" si="367"/>
        <v>1</v>
      </c>
      <c r="V1622" s="4"/>
      <c r="W1622" s="4"/>
      <c r="X1622">
        <f>IF(front!E1622&gt;$X$2,O1622,P1622)</f>
        <v>74726.378036260023</v>
      </c>
      <c r="Y1622">
        <f t="shared" si="361"/>
        <v>74458.569603043172</v>
      </c>
      <c r="Z1622">
        <f>SUMPRODUCT($B$7:$B$456,Y$7:Y$456,EXP(constants!$B$32+constants!$A$32*ABS($A$7:$A$456-$A1622)))</f>
        <v>2.9878362341477821E-12</v>
      </c>
      <c r="AA1622">
        <f t="shared" si="362"/>
        <v>74458.569603043172</v>
      </c>
      <c r="AB1622">
        <f t="shared" si="368"/>
        <v>74454.411994023423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2.2168013609387467E-5</v>
      </c>
      <c r="AL1622" s="17">
        <f t="shared" si="363"/>
        <v>2.9773942222748236E-10</v>
      </c>
      <c r="AQ1622">
        <f t="shared" si="370"/>
        <v>2.9773942222748236E-10</v>
      </c>
    </row>
    <row r="1623" spans="1:43" x14ac:dyDescent="0.2">
      <c r="A1623">
        <f>front!A1623</f>
        <v>926.74</v>
      </c>
      <c r="B1623" s="1">
        <f t="shared" si="369"/>
        <v>0.44000000000005457</v>
      </c>
      <c r="C1623">
        <f>front!D1623-front!B1623</f>
        <v>42512.27</v>
      </c>
      <c r="D1623" s="2">
        <f>front!E1623-front!C1623</f>
        <v>52868.6</v>
      </c>
      <c r="E1623" s="2">
        <f>IF(front!F1623-front!C1623&gt;0,front!F1623-front!C1623,0)</f>
        <v>52868.6</v>
      </c>
      <c r="F1623" s="2">
        <f>front!I1623-front!H1623</f>
        <v>2844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44242.009359492171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55656.801396582487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55656.801396582487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2837.5338758202574</v>
      </c>
      <c r="M1623" s="4"/>
      <c r="N1623" s="4"/>
      <c r="O1623" s="4">
        <f t="shared" si="364"/>
        <v>73736.682265820273</v>
      </c>
      <c r="P1623" s="4">
        <f t="shared" si="365"/>
        <v>11131.360279316497</v>
      </c>
      <c r="Q1623" s="4">
        <f t="shared" si="365"/>
        <v>11131.360279316497</v>
      </c>
      <c r="R1623" s="4">
        <f t="shared" si="366"/>
        <v>472.92231263670953</v>
      </c>
      <c r="S1623" s="4"/>
      <c r="T1623" s="4"/>
      <c r="U1623" s="4">
        <f t="shared" si="367"/>
        <v>1</v>
      </c>
      <c r="V1623" s="4"/>
      <c r="W1623" s="4"/>
      <c r="X1623">
        <f>IF(front!E1623&gt;$X$2,O1623,P1623)</f>
        <v>73736.682265820273</v>
      </c>
      <c r="Y1623">
        <f t="shared" si="361"/>
        <v>73468.873832603422</v>
      </c>
      <c r="Z1623">
        <f>SUMPRODUCT($B$7:$B$456,Y$7:Y$456,EXP(constants!$B$32+constants!$A$32*ABS($A$7:$A$456-$A1623)))</f>
        <v>2.9139870331564747E-12</v>
      </c>
      <c r="AA1623">
        <f t="shared" si="362"/>
        <v>73468.873832603422</v>
      </c>
      <c r="AB1623">
        <f t="shared" si="368"/>
        <v>73464.716223583673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2.2163583587797879E-5</v>
      </c>
      <c r="AL1623" s="17">
        <f t="shared" si="363"/>
        <v>3.0169018172403852E-10</v>
      </c>
      <c r="AQ1623">
        <f t="shared" si="370"/>
        <v>3.0169018172403852E-10</v>
      </c>
    </row>
    <row r="1624" spans="1:43" x14ac:dyDescent="0.2">
      <c r="A1624">
        <f>front!A1624</f>
        <v>927.17</v>
      </c>
      <c r="B1624" s="1">
        <f t="shared" si="369"/>
        <v>0.42999999999994998</v>
      </c>
      <c r="C1624">
        <f>front!D1624-front!B1624</f>
        <v>42572.93</v>
      </c>
      <c r="D1624" s="2">
        <f>front!E1624-front!C1624</f>
        <v>52381.9</v>
      </c>
      <c r="E1624" s="2">
        <f>IF(front!F1624-front!C1624&gt;0,front!F1624-front!C1624,0)</f>
        <v>52381.9</v>
      </c>
      <c r="F1624" s="2">
        <f>front!I1624-front!H1624</f>
        <v>2878.2999999999993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44308.413892803197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55118.067879181661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55118.067879181661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2871.7577270326674</v>
      </c>
      <c r="M1624" s="4"/>
      <c r="N1624" s="4"/>
      <c r="O1624" s="4">
        <f t="shared" si="364"/>
        <v>73847.356488005331</v>
      </c>
      <c r="P1624" s="4">
        <f t="shared" si="365"/>
        <v>11023.613575836333</v>
      </c>
      <c r="Q1624" s="4">
        <f t="shared" si="365"/>
        <v>11023.613575836333</v>
      </c>
      <c r="R1624" s="4">
        <f t="shared" si="366"/>
        <v>478.6262878387779</v>
      </c>
      <c r="S1624" s="4"/>
      <c r="T1624" s="4"/>
      <c r="U1624" s="4">
        <f t="shared" si="367"/>
        <v>1</v>
      </c>
      <c r="V1624" s="4"/>
      <c r="W1624" s="4"/>
      <c r="X1624">
        <f>IF(front!E1624&gt;$X$2,O1624,P1624)</f>
        <v>73847.356488005331</v>
      </c>
      <c r="Y1624">
        <f t="shared" si="361"/>
        <v>73579.54805478848</v>
      </c>
      <c r="Z1624">
        <f>SUMPRODUCT($B$7:$B$456,Y$7:Y$456,EXP(constants!$B$32+constants!$A$32*ABS($A$7:$A$456-$A1624)))</f>
        <v>2.8435801029641257E-12</v>
      </c>
      <c r="AA1624">
        <f t="shared" si="362"/>
        <v>73579.54805478848</v>
      </c>
      <c r="AB1624">
        <f t="shared" si="368"/>
        <v>73575.390445768731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2.21592221241233E-5</v>
      </c>
      <c r="AL1624" s="17">
        <f t="shared" si="363"/>
        <v>3.0117709182197976E-10</v>
      </c>
      <c r="AQ1624">
        <f t="shared" si="370"/>
        <v>3.0117709182197976E-10</v>
      </c>
    </row>
    <row r="1625" spans="1:43" x14ac:dyDescent="0.2">
      <c r="A1625">
        <f>front!A1625</f>
        <v>927.61</v>
      </c>
      <c r="B1625" s="1">
        <f t="shared" si="369"/>
        <v>0.44000000000005457</v>
      </c>
      <c r="C1625">
        <f>front!D1625-front!B1625</f>
        <v>42801.869999999995</v>
      </c>
      <c r="D1625" s="2">
        <f>front!E1625-front!C1625</f>
        <v>53329.7</v>
      </c>
      <c r="E1625" s="2">
        <f>IF(front!F1625-front!C1625&gt;0,front!F1625-front!C1625,0)</f>
        <v>53329.7</v>
      </c>
      <c r="F1625" s="2">
        <f>front!I1625-front!H1625</f>
        <v>3287.7999999999993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44559.103836355709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56167.420760011009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56167.420760011009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3280.3622938539579</v>
      </c>
      <c r="M1625" s="4"/>
      <c r="N1625" s="4"/>
      <c r="O1625" s="4">
        <f t="shared" si="364"/>
        <v>74265.173060592846</v>
      </c>
      <c r="P1625" s="4">
        <f t="shared" si="365"/>
        <v>11233.484152002202</v>
      </c>
      <c r="Q1625" s="4">
        <f t="shared" si="365"/>
        <v>11233.484152002202</v>
      </c>
      <c r="R1625" s="4">
        <f t="shared" si="366"/>
        <v>546.72704897565973</v>
      </c>
      <c r="S1625" s="4"/>
      <c r="T1625" s="4"/>
      <c r="U1625" s="4">
        <f t="shared" si="367"/>
        <v>1</v>
      </c>
      <c r="V1625" s="4"/>
      <c r="W1625" s="4"/>
      <c r="X1625">
        <f>IF(front!E1625&gt;$X$2,O1625,P1625)</f>
        <v>74265.173060592846</v>
      </c>
      <c r="Y1625">
        <f t="shared" si="361"/>
        <v>73997.364627375995</v>
      </c>
      <c r="Z1625">
        <f>SUMPRODUCT($B$7:$B$456,Y$7:Y$456,EXP(constants!$B$32+constants!$A$32*ABS($A$7:$A$456-$A1625)))</f>
        <v>2.7732964253787743E-12</v>
      </c>
      <c r="AA1625">
        <f t="shared" si="362"/>
        <v>73997.364627375995</v>
      </c>
      <c r="AB1625">
        <f t="shared" si="368"/>
        <v>73993.207018356246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2.2154726634333756E-5</v>
      </c>
      <c r="AL1625" s="17">
        <f t="shared" si="363"/>
        <v>2.9941568323748434E-10</v>
      </c>
      <c r="AQ1625">
        <f t="shared" si="370"/>
        <v>2.9941568323748434E-10</v>
      </c>
    </row>
    <row r="1626" spans="1:43" x14ac:dyDescent="0.2">
      <c r="A1626">
        <f>front!A1626</f>
        <v>928.04</v>
      </c>
      <c r="B1626" s="1">
        <f t="shared" si="369"/>
        <v>0.42999999999994998</v>
      </c>
      <c r="C1626">
        <f>front!D1626-front!B1626</f>
        <v>43264.67</v>
      </c>
      <c r="D1626" s="2">
        <f>front!E1626-front!C1626</f>
        <v>51404.5</v>
      </c>
      <c r="E1626" s="2">
        <f>IF(front!F1626-front!C1626&gt;0,front!F1626-front!C1626,0)</f>
        <v>51404.5</v>
      </c>
      <c r="F1626" s="2">
        <f>front!I1626-front!H1626</f>
        <v>3030.0000000000018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45066.19905918507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54036.7704686953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54036.7704686953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3023.1228208441403</v>
      </c>
      <c r="M1626" s="4"/>
      <c r="N1626" s="4"/>
      <c r="O1626" s="4">
        <f t="shared" si="364"/>
        <v>75110.331765308452</v>
      </c>
      <c r="P1626" s="4">
        <f t="shared" si="365"/>
        <v>10807.354093739059</v>
      </c>
      <c r="Q1626" s="4">
        <f t="shared" si="365"/>
        <v>10807.354093739059</v>
      </c>
      <c r="R1626" s="4">
        <f t="shared" si="366"/>
        <v>503.85380347402338</v>
      </c>
      <c r="S1626" s="4"/>
      <c r="T1626" s="4"/>
      <c r="U1626" s="4">
        <f t="shared" si="367"/>
        <v>1</v>
      </c>
      <c r="V1626" s="4"/>
      <c r="W1626" s="4"/>
      <c r="X1626">
        <f>IF(front!E1626&gt;$X$2,O1626,P1626)</f>
        <v>75110.331765308452</v>
      </c>
      <c r="Y1626">
        <f t="shared" si="361"/>
        <v>74842.523332091601</v>
      </c>
      <c r="Z1626">
        <f>SUMPRODUCT($B$7:$B$456,Y$7:Y$456,EXP(constants!$B$32+constants!$A$32*ABS($A$7:$A$456-$A1626)))</f>
        <v>2.7062888218436192E-12</v>
      </c>
      <c r="AA1626">
        <f t="shared" si="362"/>
        <v>74842.523332091601</v>
      </c>
      <c r="AB1626">
        <f t="shared" si="368"/>
        <v>74838.365723071853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2.2150301728535914E-5</v>
      </c>
      <c r="AL1626" s="17">
        <f t="shared" si="363"/>
        <v>2.9597521958857019E-10</v>
      </c>
      <c r="AQ1626">
        <f t="shared" si="370"/>
        <v>2.9597521958857019E-10</v>
      </c>
    </row>
    <row r="1627" spans="1:43" x14ac:dyDescent="0.2">
      <c r="A1627">
        <f>front!A1627</f>
        <v>928.47</v>
      </c>
      <c r="B1627" s="1">
        <f t="shared" si="369"/>
        <v>0.43000000000006366</v>
      </c>
      <c r="C1627">
        <f>front!D1627-front!B1627</f>
        <v>43860</v>
      </c>
      <c r="D1627" s="2">
        <f>front!E1627-front!C1627</f>
        <v>52730.5</v>
      </c>
      <c r="E1627" s="2">
        <f>IF(front!F1627-front!C1627&gt;0,front!F1627-front!C1627,0)</f>
        <v>52730.5</v>
      </c>
      <c r="F1627" s="2">
        <f>front!I1627-front!H1627</f>
        <v>3005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45719.131794540983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55503.914188543094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55503.914188543094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2998.1777853910271</v>
      </c>
      <c r="M1627" s="4"/>
      <c r="N1627" s="4"/>
      <c r="O1627" s="4">
        <f t="shared" si="364"/>
        <v>76198.552990901648</v>
      </c>
      <c r="P1627" s="4">
        <f t="shared" si="365"/>
        <v>11100.782837708619</v>
      </c>
      <c r="Q1627" s="4">
        <f t="shared" si="365"/>
        <v>11100.782837708619</v>
      </c>
      <c r="R1627" s="4">
        <f t="shared" si="366"/>
        <v>499.69629756517116</v>
      </c>
      <c r="S1627" s="4"/>
      <c r="T1627" s="4"/>
      <c r="U1627" s="4">
        <f t="shared" si="367"/>
        <v>1</v>
      </c>
      <c r="V1627" s="4"/>
      <c r="W1627" s="4"/>
      <c r="X1627">
        <f>IF(front!E1627&gt;$X$2,O1627,P1627)</f>
        <v>76198.552990901648</v>
      </c>
      <c r="Y1627">
        <f t="shared" si="361"/>
        <v>75930.744557684797</v>
      </c>
      <c r="Z1627">
        <f>SUMPRODUCT($B$7:$B$456,Y$7:Y$456,EXP(constants!$B$32+constants!$A$32*ABS($A$7:$A$456-$A1627)))</f>
        <v>2.6409002370654886E-12</v>
      </c>
      <c r="AA1627">
        <f t="shared" si="362"/>
        <v>75930.744557684797</v>
      </c>
      <c r="AB1627">
        <f t="shared" si="368"/>
        <v>75926.586948665048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2.2145845869302267E-5</v>
      </c>
      <c r="AL1627" s="17">
        <f t="shared" si="363"/>
        <v>2.9167445501370109E-10</v>
      </c>
      <c r="AQ1627">
        <f t="shared" si="370"/>
        <v>2.9167445501370109E-10</v>
      </c>
    </row>
    <row r="1628" spans="1:43" x14ac:dyDescent="0.2">
      <c r="A1628">
        <f>front!A1628</f>
        <v>928.91</v>
      </c>
      <c r="B1628" s="1">
        <f t="shared" si="369"/>
        <v>0.43999999999994088</v>
      </c>
      <c r="C1628">
        <f>front!D1628-front!B1628</f>
        <v>44551.47</v>
      </c>
      <c r="D1628" s="2">
        <f>front!E1628-front!C1628</f>
        <v>53251</v>
      </c>
      <c r="E1628" s="2">
        <f>IF(front!F1628-front!C1628&gt;0,front!F1628-front!C1628,0)</f>
        <v>53251</v>
      </c>
      <c r="F1628" s="2">
        <f>front!I1628-front!H1628</f>
        <v>3039.5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46478.340113471473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56080.251820892983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56080.251820892983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3032.6019596339465</v>
      </c>
      <c r="M1628" s="4"/>
      <c r="N1628" s="4"/>
      <c r="O1628" s="4">
        <f t="shared" si="364"/>
        <v>77463.900189119115</v>
      </c>
      <c r="P1628" s="4">
        <f t="shared" si="365"/>
        <v>11216.050364178596</v>
      </c>
      <c r="Q1628" s="4">
        <f t="shared" si="365"/>
        <v>11216.050364178596</v>
      </c>
      <c r="R1628" s="4">
        <f t="shared" si="366"/>
        <v>505.43365993899107</v>
      </c>
      <c r="S1628" s="4"/>
      <c r="T1628" s="4"/>
      <c r="U1628" s="4">
        <f t="shared" si="367"/>
        <v>1</v>
      </c>
      <c r="V1628" s="4"/>
      <c r="W1628" s="4"/>
      <c r="X1628">
        <f>IF(front!E1628&gt;$X$2,O1628,P1628)</f>
        <v>77463.900189119115</v>
      </c>
      <c r="Y1628">
        <f t="shared" si="361"/>
        <v>77196.091755902264</v>
      </c>
      <c r="Z1628">
        <f>SUMPRODUCT($B$7:$B$456,Y$7:Y$456,EXP(constants!$B$32+constants!$A$32*ABS($A$7:$A$456-$A1628)))</f>
        <v>2.5756261199047078E-12</v>
      </c>
      <c r="AA1628">
        <f t="shared" si="362"/>
        <v>77196.091755902264</v>
      </c>
      <c r="AB1628">
        <f t="shared" si="368"/>
        <v>77191.934146882515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2.2141254626403004E-5</v>
      </c>
      <c r="AL1628" s="17">
        <f t="shared" si="363"/>
        <v>2.8683378478730869E-10</v>
      </c>
      <c r="AQ1628">
        <f t="shared" si="370"/>
        <v>2.8683378478730869E-10</v>
      </c>
    </row>
    <row r="1629" spans="1:43" x14ac:dyDescent="0.2">
      <c r="A1629">
        <f>front!A1629</f>
        <v>929.34</v>
      </c>
      <c r="B1629" s="1">
        <f t="shared" si="369"/>
        <v>0.43000000000006366</v>
      </c>
      <c r="C1629">
        <f>front!D1629-front!B1629</f>
        <v>45295.869999999995</v>
      </c>
      <c r="D1629" s="2">
        <f>front!E1629-front!C1629</f>
        <v>52199.5</v>
      </c>
      <c r="E1629" s="2">
        <f>IF(front!F1629-front!C1629&gt;0,front!F1629-front!C1629,0)</f>
        <v>52199.5</v>
      </c>
      <c r="F1629" s="2">
        <f>front!I1629-front!H1629</f>
        <v>2800.3999999999996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47296.594107465702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54916.221990179321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54916.221990179321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2794.030873045213</v>
      </c>
      <c r="M1629" s="4"/>
      <c r="N1629" s="4"/>
      <c r="O1629" s="4">
        <f t="shared" si="364"/>
        <v>78827.65684577616</v>
      </c>
      <c r="P1629" s="4">
        <f t="shared" si="365"/>
        <v>10983.244398035864</v>
      </c>
      <c r="Q1629" s="4">
        <f t="shared" si="365"/>
        <v>10983.244398035864</v>
      </c>
      <c r="R1629" s="4">
        <f t="shared" si="366"/>
        <v>465.67181217420216</v>
      </c>
      <c r="S1629" s="4"/>
      <c r="T1629" s="4"/>
      <c r="U1629" s="4">
        <f t="shared" si="367"/>
        <v>1</v>
      </c>
      <c r="V1629" s="4"/>
      <c r="W1629" s="4"/>
      <c r="X1629">
        <f>IF(front!E1629&gt;$X$2,O1629,P1629)</f>
        <v>78827.65684577616</v>
      </c>
      <c r="Y1629">
        <f t="shared" si="361"/>
        <v>78559.84841255931</v>
      </c>
      <c r="Z1629">
        <f>SUMPRODUCT($B$7:$B$456,Y$7:Y$456,EXP(constants!$B$32+constants!$A$32*ABS($A$7:$A$456-$A1629)))</f>
        <v>2.513394570360257E-12</v>
      </c>
      <c r="AA1629">
        <f t="shared" si="362"/>
        <v>78559.84841255931</v>
      </c>
      <c r="AB1629">
        <f t="shared" si="368"/>
        <v>78555.690803539561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2.2136736971998021E-5</v>
      </c>
      <c r="AL1629" s="17">
        <f t="shared" si="363"/>
        <v>2.8179673229989066E-10</v>
      </c>
      <c r="AQ1629">
        <f t="shared" si="370"/>
        <v>2.8179673229989066E-10</v>
      </c>
    </row>
    <row r="1630" spans="1:43" x14ac:dyDescent="0.2">
      <c r="A1630">
        <f>front!A1630</f>
        <v>929.77</v>
      </c>
      <c r="B1630" s="1">
        <f t="shared" si="369"/>
        <v>0.42999999999994998</v>
      </c>
      <c r="C1630">
        <f>front!D1630-front!B1630</f>
        <v>46110.939999999995</v>
      </c>
      <c r="D1630" s="2">
        <f>front!E1630-front!C1630</f>
        <v>52998.5</v>
      </c>
      <c r="E1630" s="2">
        <f>IF(front!F1630-front!C1630&gt;0,front!F1630-front!C1630,0)</f>
        <v>52998.5</v>
      </c>
      <c r="F1630" s="2">
        <f>front!I1630-front!H1630</f>
        <v>2985.2999999999993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48193.536236611166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55800.628293639602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55800.628293639602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2978.5211638616847</v>
      </c>
      <c r="M1630" s="4"/>
      <c r="N1630" s="4"/>
      <c r="O1630" s="4">
        <f t="shared" si="364"/>
        <v>80322.560394351938</v>
      </c>
      <c r="P1630" s="4">
        <f t="shared" si="365"/>
        <v>11160.12565872792</v>
      </c>
      <c r="Q1630" s="4">
        <f t="shared" si="365"/>
        <v>11160.12565872792</v>
      </c>
      <c r="R1630" s="4">
        <f t="shared" si="366"/>
        <v>496.42019397694742</v>
      </c>
      <c r="S1630" s="4"/>
      <c r="T1630" s="4"/>
      <c r="U1630" s="4">
        <f t="shared" si="367"/>
        <v>1</v>
      </c>
      <c r="V1630" s="4"/>
      <c r="W1630" s="4"/>
      <c r="X1630">
        <f>IF(front!E1630&gt;$X$2,O1630,P1630)</f>
        <v>80322.560394351938</v>
      </c>
      <c r="Y1630">
        <f t="shared" si="361"/>
        <v>80054.751961135087</v>
      </c>
      <c r="Z1630">
        <f>SUMPRODUCT($B$7:$B$456,Y$7:Y$456,EXP(constants!$B$32+constants!$A$32*ABS($A$7:$A$456-$A1630)))</f>
        <v>2.4526666419077066E-12</v>
      </c>
      <c r="AA1630">
        <f t="shared" si="362"/>
        <v>80054.751961135087</v>
      </c>
      <c r="AB1630">
        <f t="shared" si="368"/>
        <v>80050.594352115339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2.2132189192595656E-5</v>
      </c>
      <c r="AL1630" s="17">
        <f t="shared" si="363"/>
        <v>2.7647751239976659E-10</v>
      </c>
      <c r="AQ1630">
        <f t="shared" si="370"/>
        <v>2.7647751239976659E-10</v>
      </c>
    </row>
    <row r="1631" spans="1:43" x14ac:dyDescent="0.2">
      <c r="A1631">
        <f>front!A1631</f>
        <v>930.21</v>
      </c>
      <c r="B1631" s="1">
        <f t="shared" si="369"/>
        <v>0.44000000000005457</v>
      </c>
      <c r="C1631">
        <f>front!D1631-front!B1631</f>
        <v>46592.130000000005</v>
      </c>
      <c r="D1631" s="2">
        <f>front!E1631-front!C1631</f>
        <v>52558.2</v>
      </c>
      <c r="E1631" s="2">
        <f>IF(front!F1631-front!C1631&gt;0,front!F1631-front!C1631,0)</f>
        <v>52558.2</v>
      </c>
      <c r="F1631" s="2">
        <f>front!I1631-front!H1631</f>
        <v>3026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48723.508434348718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55313.190821458586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55313.190821458586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3019.1316087214864</v>
      </c>
      <c r="M1631" s="4"/>
      <c r="N1631" s="4"/>
      <c r="O1631" s="4">
        <f t="shared" si="364"/>
        <v>81205.847390581199</v>
      </c>
      <c r="P1631" s="4">
        <f t="shared" si="365"/>
        <v>11062.638164291717</v>
      </c>
      <c r="Q1631" s="4">
        <f t="shared" si="365"/>
        <v>11062.638164291717</v>
      </c>
      <c r="R1631" s="4">
        <f t="shared" si="366"/>
        <v>503.18860145358104</v>
      </c>
      <c r="S1631" s="4"/>
      <c r="T1631" s="4"/>
      <c r="U1631" s="4">
        <f t="shared" si="367"/>
        <v>1</v>
      </c>
      <c r="V1631" s="4"/>
      <c r="W1631" s="4"/>
      <c r="X1631">
        <f>IF(front!E1631&gt;$X$2,O1631,P1631)</f>
        <v>81205.847390581199</v>
      </c>
      <c r="Y1631">
        <f t="shared" si="361"/>
        <v>80938.038957364348</v>
      </c>
      <c r="Z1631">
        <f>SUMPRODUCT($B$7:$B$456,Y$7:Y$456,EXP(constants!$B$32+constants!$A$32*ABS($A$7:$A$456-$A1631)))</f>
        <v>2.392045022244346E-12</v>
      </c>
      <c r="AA1631">
        <f t="shared" si="362"/>
        <v>80938.038957364348</v>
      </c>
      <c r="AB1631">
        <f t="shared" si="368"/>
        <v>80933.881348344599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2.212750475939885E-5</v>
      </c>
      <c r="AL1631" s="17">
        <f t="shared" si="363"/>
        <v>2.7340224379157911E-10</v>
      </c>
      <c r="AQ1631">
        <f t="shared" si="370"/>
        <v>2.7340224379157911E-10</v>
      </c>
    </row>
    <row r="1632" spans="1:43" x14ac:dyDescent="0.2">
      <c r="A1632">
        <f>front!A1632</f>
        <v>930.64</v>
      </c>
      <c r="B1632" s="1">
        <f t="shared" si="369"/>
        <v>0.42999999999994998</v>
      </c>
      <c r="C1632">
        <f>front!D1632-front!B1632</f>
        <v>46575.93</v>
      </c>
      <c r="D1632" s="2">
        <f>front!E1632-front!C1632</f>
        <v>52267.5</v>
      </c>
      <c r="E1632" s="2">
        <f>IF(front!F1632-front!C1632&gt;0,front!F1632-front!C1632,0)</f>
        <v>52267.5</v>
      </c>
      <c r="F1632" s="2">
        <f>front!I1632-front!H1632</f>
        <v>2885.5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48705.661058509839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54991.468282026712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54991.468282026712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2878.9417609769589</v>
      </c>
      <c r="M1632" s="4"/>
      <c r="N1632" s="4"/>
      <c r="O1632" s="4">
        <f t="shared" si="364"/>
        <v>81176.101764183069</v>
      </c>
      <c r="P1632" s="4">
        <f t="shared" si="365"/>
        <v>10998.293656405342</v>
      </c>
      <c r="Q1632" s="4">
        <f t="shared" si="365"/>
        <v>10998.293656405342</v>
      </c>
      <c r="R1632" s="4">
        <f t="shared" si="366"/>
        <v>479.82362682949315</v>
      </c>
      <c r="S1632" s="4"/>
      <c r="T1632" s="4"/>
      <c r="U1632" s="4">
        <f t="shared" si="367"/>
        <v>1</v>
      </c>
      <c r="V1632" s="4"/>
      <c r="W1632" s="4"/>
      <c r="X1632">
        <f>IF(front!E1632&gt;$X$2,O1632,P1632)</f>
        <v>81176.101764183069</v>
      </c>
      <c r="Y1632">
        <f t="shared" si="361"/>
        <v>80908.293330966218</v>
      </c>
      <c r="Z1632">
        <f>SUMPRODUCT($B$7:$B$456,Y$7:Y$456,EXP(constants!$B$32+constants!$A$32*ABS($A$7:$A$456-$A1632)))</f>
        <v>2.3342491072379317E-12</v>
      </c>
      <c r="AA1632">
        <f t="shared" si="362"/>
        <v>80908.293330966218</v>
      </c>
      <c r="AB1632">
        <f t="shared" si="368"/>
        <v>80904.13572194647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2.2122896890372381E-5</v>
      </c>
      <c r="AL1632" s="17">
        <f t="shared" si="363"/>
        <v>2.7344580957399947E-10</v>
      </c>
      <c r="AQ1632">
        <f t="shared" si="370"/>
        <v>2.7344580957399947E-10</v>
      </c>
    </row>
    <row r="1633" spans="1:43" x14ac:dyDescent="0.2">
      <c r="A1633">
        <f>front!A1633</f>
        <v>931.08</v>
      </c>
      <c r="B1633" s="1">
        <f t="shared" si="369"/>
        <v>0.44000000000005457</v>
      </c>
      <c r="C1633">
        <f>front!D1633-front!B1633</f>
        <v>46376.47</v>
      </c>
      <c r="D1633" s="2">
        <f>front!E1633-front!C1633</f>
        <v>53131.1</v>
      </c>
      <c r="E1633" s="2">
        <f>IF(front!F1633-front!C1633&gt;0,front!F1633-front!C1633,0)</f>
        <v>53131.1</v>
      </c>
      <c r="F1633" s="2">
        <f>front!I1633-front!H1633</f>
        <v>3376.6000000000004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48485.946400222121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55947.463261209006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55947.463261209006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3368.9722818828486</v>
      </c>
      <c r="M1633" s="4"/>
      <c r="N1633" s="4"/>
      <c r="O1633" s="4">
        <f t="shared" si="364"/>
        <v>80809.910667036878</v>
      </c>
      <c r="P1633" s="4">
        <f t="shared" si="365"/>
        <v>11189.492652241801</v>
      </c>
      <c r="Q1633" s="4">
        <f t="shared" si="365"/>
        <v>11189.492652241801</v>
      </c>
      <c r="R1633" s="4">
        <f t="shared" si="366"/>
        <v>561.49538031380814</v>
      </c>
      <c r="S1633" s="4"/>
      <c r="T1633" s="4"/>
      <c r="U1633" s="4">
        <f t="shared" si="367"/>
        <v>1</v>
      </c>
      <c r="V1633" s="4"/>
      <c r="W1633" s="4"/>
      <c r="X1633">
        <f>IF(front!E1633&gt;$X$2,O1633,P1633)</f>
        <v>80809.910667036878</v>
      </c>
      <c r="Y1633">
        <f t="shared" si="361"/>
        <v>80542.102233820027</v>
      </c>
      <c r="Z1633">
        <f>SUMPRODUCT($B$7:$B$456,Y$7:Y$456,EXP(constants!$B$32+constants!$A$32*ABS($A$7:$A$456-$A1633)))</f>
        <v>2.2765543683114645E-12</v>
      </c>
      <c r="AA1633">
        <f t="shared" si="362"/>
        <v>80542.102233820027</v>
      </c>
      <c r="AB1633">
        <f t="shared" si="368"/>
        <v>80537.944624800279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2.2118151567682288E-5</v>
      </c>
      <c r="AL1633" s="17">
        <f t="shared" si="363"/>
        <v>2.746301966200337E-10</v>
      </c>
      <c r="AQ1633">
        <f t="shared" si="370"/>
        <v>2.746301966200337E-10</v>
      </c>
    </row>
    <row r="1634" spans="1:43" x14ac:dyDescent="0.2">
      <c r="A1634">
        <f>front!A1634</f>
        <v>931.51</v>
      </c>
      <c r="B1634" s="1">
        <f t="shared" si="369"/>
        <v>0.42999999999994998</v>
      </c>
      <c r="C1634">
        <f>front!D1634-front!B1634</f>
        <v>45805.86</v>
      </c>
      <c r="D1634" s="2">
        <f>front!E1634-front!C1634</f>
        <v>52446</v>
      </c>
      <c r="E1634" s="2">
        <f>IF(front!F1634-front!C1634&gt;0,front!F1634-front!C1634,0)</f>
        <v>52446</v>
      </c>
      <c r="F1634" s="2">
        <f>front!I1634-front!H1634</f>
        <v>3532.3000000000011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47857.695388618187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55189.00842264371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55189.00842264371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3524.3436453963218</v>
      </c>
      <c r="M1634" s="4"/>
      <c r="N1634" s="4"/>
      <c r="O1634" s="4">
        <f t="shared" si="364"/>
        <v>79762.825647696984</v>
      </c>
      <c r="P1634" s="4">
        <f t="shared" si="365"/>
        <v>11037.801684528742</v>
      </c>
      <c r="Q1634" s="4">
        <f t="shared" si="365"/>
        <v>11037.801684528742</v>
      </c>
      <c r="R1634" s="4">
        <f t="shared" si="366"/>
        <v>587.39060756605363</v>
      </c>
      <c r="S1634" s="4"/>
      <c r="T1634" s="4"/>
      <c r="U1634" s="4">
        <f t="shared" si="367"/>
        <v>1</v>
      </c>
      <c r="V1634" s="4"/>
      <c r="W1634" s="4"/>
      <c r="X1634">
        <f>IF(front!E1634&gt;$X$2,O1634,P1634)</f>
        <v>79762.825647696984</v>
      </c>
      <c r="Y1634">
        <f t="shared" si="361"/>
        <v>79495.017214480133</v>
      </c>
      <c r="Z1634">
        <f>SUMPRODUCT($B$7:$B$456,Y$7:Y$456,EXP(constants!$B$32+constants!$A$32*ABS($A$7:$A$456-$A1634)))</f>
        <v>2.2215489058076837E-12</v>
      </c>
      <c r="AA1634">
        <f t="shared" si="362"/>
        <v>79495.017214480133</v>
      </c>
      <c r="AB1634">
        <f t="shared" si="368"/>
        <v>79490.859605460384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2.2113484783696567E-5</v>
      </c>
      <c r="AL1634" s="17">
        <f t="shared" si="363"/>
        <v>2.7818902567481544E-10</v>
      </c>
      <c r="AQ1634">
        <f t="shared" si="370"/>
        <v>2.7818902567481544E-10</v>
      </c>
    </row>
    <row r="1635" spans="1:43" x14ac:dyDescent="0.2">
      <c r="A1635">
        <f>front!A1635</f>
        <v>931.94</v>
      </c>
      <c r="B1635" s="1">
        <f t="shared" si="369"/>
        <v>0.43000000000006366</v>
      </c>
      <c r="C1635">
        <f>front!D1635-front!B1635</f>
        <v>44859.93</v>
      </c>
      <c r="D1635" s="2">
        <f>front!E1635-front!C1635</f>
        <v>53479.1</v>
      </c>
      <c r="E1635" s="2">
        <f>IF(front!F1635-front!C1635&gt;0,front!F1635-front!C1635,0)</f>
        <v>53479.1</v>
      </c>
      <c r="F1635" s="2">
        <f>front!I1635-front!H1635</f>
        <v>3058.2000000000007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46817.290790045205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56332.918620013581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56332.918620013581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3051.2609376820228</v>
      </c>
      <c r="M1635" s="4"/>
      <c r="N1635" s="4"/>
      <c r="O1635" s="4">
        <f t="shared" si="364"/>
        <v>78028.817983408677</v>
      </c>
      <c r="P1635" s="4">
        <f t="shared" si="365"/>
        <v>11266.583724002716</v>
      </c>
      <c r="Q1635" s="4">
        <f t="shared" si="365"/>
        <v>11266.583724002716</v>
      </c>
      <c r="R1635" s="4">
        <f t="shared" si="366"/>
        <v>508.54348961367049</v>
      </c>
      <c r="S1635" s="4"/>
      <c r="T1635" s="4"/>
      <c r="U1635" s="4">
        <f t="shared" si="367"/>
        <v>1</v>
      </c>
      <c r="V1635" s="4"/>
      <c r="W1635" s="4"/>
      <c r="X1635">
        <f>IF(front!E1635&gt;$X$2,O1635,P1635)</f>
        <v>78028.817983408677</v>
      </c>
      <c r="Y1635">
        <f t="shared" si="361"/>
        <v>77761.009550191826</v>
      </c>
      <c r="Z1635">
        <f>SUMPRODUCT($B$7:$B$456,Y$7:Y$456,EXP(constants!$B$32+constants!$A$32*ABS($A$7:$A$456-$A1635)))</f>
        <v>2.1678724697252966E-12</v>
      </c>
      <c r="AA1635">
        <f t="shared" si="362"/>
        <v>77761.009550191826</v>
      </c>
      <c r="AB1635">
        <f t="shared" si="368"/>
        <v>77756.851941172077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2.2108789322873205E-5</v>
      </c>
      <c r="AL1635" s="17">
        <f t="shared" si="363"/>
        <v>2.8433236134096437E-10</v>
      </c>
      <c r="AQ1635">
        <f t="shared" si="370"/>
        <v>2.8433236134096437E-10</v>
      </c>
    </row>
    <row r="1636" spans="1:43" x14ac:dyDescent="0.2">
      <c r="A1636">
        <f>front!A1636</f>
        <v>932.38</v>
      </c>
      <c r="B1636" s="1">
        <f t="shared" si="369"/>
        <v>0.43999999999994088</v>
      </c>
      <c r="C1636">
        <f>front!D1636-front!B1636</f>
        <v>43829</v>
      </c>
      <c r="D1636" s="2">
        <f>front!E1636-front!C1636</f>
        <v>51688</v>
      </c>
      <c r="E1636" s="2">
        <f>IF(front!F1636-front!C1636&gt;0,front!F1636-front!C1636,0)</f>
        <v>51688</v>
      </c>
      <c r="F1636" s="2">
        <f>front!I1636-front!H1636</f>
        <v>3014.2000000000007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45685.115531343952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54350.33231598304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54350.33231598304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3007.3575473340857</v>
      </c>
      <c r="M1636" s="4"/>
      <c r="N1636" s="4"/>
      <c r="O1636" s="4">
        <f t="shared" si="364"/>
        <v>76141.859218906582</v>
      </c>
      <c r="P1636" s="4">
        <f t="shared" si="365"/>
        <v>10870.066463196608</v>
      </c>
      <c r="Q1636" s="4">
        <f t="shared" si="365"/>
        <v>10870.066463196608</v>
      </c>
      <c r="R1636" s="4">
        <f t="shared" si="366"/>
        <v>501.22625788901428</v>
      </c>
      <c r="S1636" s="4"/>
      <c r="T1636" s="4"/>
      <c r="U1636" s="4">
        <f t="shared" si="367"/>
        <v>1</v>
      </c>
      <c r="V1636" s="4"/>
      <c r="W1636" s="4"/>
      <c r="X1636">
        <f>IF(front!E1636&gt;$X$2,O1636,P1636)</f>
        <v>76141.859218906582</v>
      </c>
      <c r="Y1636">
        <f t="shared" si="361"/>
        <v>75874.050785689731</v>
      </c>
      <c r="Z1636">
        <f>SUMPRODUCT($B$7:$B$456,Y$7:Y$456,EXP(constants!$B$32+constants!$A$32*ABS($A$7:$A$456-$A1636)))</f>
        <v>2.1142899982663529E-12</v>
      </c>
      <c r="AA1636">
        <f t="shared" si="362"/>
        <v>75874.050785689731</v>
      </c>
      <c r="AB1636">
        <f t="shared" si="368"/>
        <v>75869.893176669982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2.210395528999389E-5</v>
      </c>
      <c r="AL1636" s="17">
        <f t="shared" si="363"/>
        <v>2.913402716743361E-10</v>
      </c>
      <c r="AQ1636">
        <f t="shared" si="370"/>
        <v>2.913402716743361E-10</v>
      </c>
    </row>
    <row r="1637" spans="1:43" x14ac:dyDescent="0.2">
      <c r="A1637">
        <f>front!A1637</f>
        <v>932.81</v>
      </c>
      <c r="B1637" s="1">
        <f t="shared" si="369"/>
        <v>0.42999999999994998</v>
      </c>
      <c r="C1637">
        <f>front!D1637-front!B1637</f>
        <v>42865.87</v>
      </c>
      <c r="D1637" s="2">
        <f>front!E1637-front!C1637</f>
        <v>52196.3</v>
      </c>
      <c r="E1637" s="2">
        <f>IF(front!F1637-front!C1637&gt;0,front!F1637-front!C1637,0)</f>
        <v>52196.3</v>
      </c>
      <c r="F1637" s="2">
        <f>front!I1637-front!H1637</f>
        <v>3323.8999999999996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44629.203417576799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54912.681082368807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54912.681082368807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3316.3848375289267</v>
      </c>
      <c r="M1637" s="4"/>
      <c r="N1637" s="4"/>
      <c r="O1637" s="4">
        <f t="shared" si="364"/>
        <v>74382.005695961328</v>
      </c>
      <c r="P1637" s="4">
        <f t="shared" si="365"/>
        <v>10982.536216473762</v>
      </c>
      <c r="Q1637" s="4">
        <f t="shared" si="365"/>
        <v>10982.536216473762</v>
      </c>
      <c r="R1637" s="4">
        <f t="shared" si="366"/>
        <v>552.73080625482112</v>
      </c>
      <c r="S1637" s="4"/>
      <c r="T1637" s="4"/>
      <c r="U1637" s="4">
        <f t="shared" si="367"/>
        <v>1</v>
      </c>
      <c r="V1637" s="4"/>
      <c r="W1637" s="4"/>
      <c r="X1637">
        <f>IF(front!E1637&gt;$X$2,O1637,P1637)</f>
        <v>74382.005695961328</v>
      </c>
      <c r="Y1637">
        <f t="shared" si="361"/>
        <v>74114.197262744477</v>
      </c>
      <c r="Z1637">
        <f>SUMPRODUCT($B$7:$B$456,Y$7:Y$456,EXP(constants!$B$32+constants!$A$32*ABS($A$7:$A$456-$A1637)))</f>
        <v>2.0632051215594473E-12</v>
      </c>
      <c r="AA1637">
        <f t="shared" si="362"/>
        <v>74114.197262744477</v>
      </c>
      <c r="AB1637">
        <f t="shared" si="368"/>
        <v>74110.039653724729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2.2099202719880182E-5</v>
      </c>
      <c r="AL1637" s="17">
        <f t="shared" si="363"/>
        <v>2.9819445277775517E-10</v>
      </c>
      <c r="AQ1637">
        <f t="shared" si="370"/>
        <v>2.9819445277775517E-10</v>
      </c>
    </row>
    <row r="1638" spans="1:43" x14ac:dyDescent="0.2">
      <c r="A1638">
        <f>front!A1638</f>
        <v>933.24</v>
      </c>
      <c r="B1638" s="1">
        <f t="shared" si="369"/>
        <v>0.43000000000006366</v>
      </c>
      <c r="C1638">
        <f>front!D1638-front!B1638</f>
        <v>41770.67</v>
      </c>
      <c r="D1638" s="2">
        <f>front!E1638-front!C1638</f>
        <v>51044.6</v>
      </c>
      <c r="E1638" s="2">
        <f>IF(front!F1638-front!C1638&gt;0,front!F1638-front!C1638,0)</f>
        <v>51044.6</v>
      </c>
      <c r="F1638" s="2">
        <f>front!I1638-front!H1638</f>
        <v>2918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43430.815247858314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53638.788076113509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53638.788076113509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2911.3697749925423</v>
      </c>
      <c r="M1638" s="4"/>
      <c r="N1638" s="4"/>
      <c r="O1638" s="4">
        <f t="shared" si="364"/>
        <v>72384.69207976386</v>
      </c>
      <c r="P1638" s="4">
        <f t="shared" si="365"/>
        <v>10727.757615222701</v>
      </c>
      <c r="Q1638" s="4">
        <f t="shared" si="365"/>
        <v>10727.757615222701</v>
      </c>
      <c r="R1638" s="4">
        <f t="shared" si="366"/>
        <v>485.2282958320904</v>
      </c>
      <c r="S1638" s="4"/>
      <c r="T1638" s="4"/>
      <c r="U1638" s="4">
        <f t="shared" si="367"/>
        <v>1</v>
      </c>
      <c r="V1638" s="4"/>
      <c r="W1638" s="4"/>
      <c r="X1638">
        <f>IF(front!E1638&gt;$X$2,O1638,P1638)</f>
        <v>72384.69207976386</v>
      </c>
      <c r="Y1638">
        <f t="shared" si="361"/>
        <v>72116.883646547009</v>
      </c>
      <c r="Z1638">
        <f>SUMPRODUCT($B$7:$B$456,Y$7:Y$456,EXP(constants!$B$32+constants!$A$32*ABS($A$7:$A$456-$A1638)))</f>
        <v>2.0133545431892286E-12</v>
      </c>
      <c r="AA1638">
        <f t="shared" si="362"/>
        <v>72116.883646547009</v>
      </c>
      <c r="AB1638">
        <f t="shared" si="368"/>
        <v>72112.72603752726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2.2094422380456615E-5</v>
      </c>
      <c r="AL1638" s="17">
        <f t="shared" si="363"/>
        <v>3.0638728549741329E-10</v>
      </c>
      <c r="AQ1638">
        <f t="shared" si="370"/>
        <v>3.0638728549741329E-10</v>
      </c>
    </row>
    <row r="1639" spans="1:43" x14ac:dyDescent="0.2">
      <c r="A1639">
        <f>front!A1639</f>
        <v>933.68</v>
      </c>
      <c r="B1639" s="1">
        <f t="shared" si="369"/>
        <v>0.43999999999994088</v>
      </c>
      <c r="C1639">
        <f>front!D1639-front!B1639</f>
        <v>40667.07</v>
      </c>
      <c r="D1639" s="2">
        <f>front!E1639-front!C1639</f>
        <v>52784.4</v>
      </c>
      <c r="E1639" s="2">
        <f>IF(front!F1639-front!C1639&gt;0,front!F1639-front!C1639,0)</f>
        <v>52784.4</v>
      </c>
      <c r="F1639" s="2">
        <f>front!I1639-front!H1639</f>
        <v>2703.0999999999985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42225.908647528559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55563.583339201708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55563.583339201708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2696.9480788460146</v>
      </c>
      <c r="M1639" s="4"/>
      <c r="N1639" s="4"/>
      <c r="O1639" s="4">
        <f t="shared" si="364"/>
        <v>70376.514412547593</v>
      </c>
      <c r="P1639" s="4">
        <f t="shared" si="365"/>
        <v>11112.716667840343</v>
      </c>
      <c r="Q1639" s="4">
        <f t="shared" si="365"/>
        <v>11112.716667840343</v>
      </c>
      <c r="R1639" s="4">
        <f t="shared" si="366"/>
        <v>449.49134647433578</v>
      </c>
      <c r="S1639" s="4"/>
      <c r="T1639" s="4"/>
      <c r="U1639" s="4">
        <f t="shared" si="367"/>
        <v>1</v>
      </c>
      <c r="V1639" s="4"/>
      <c r="W1639" s="4"/>
      <c r="X1639">
        <f>IF(front!E1639&gt;$X$2,O1639,P1639)</f>
        <v>70376.514412547593</v>
      </c>
      <c r="Y1639">
        <f t="shared" si="361"/>
        <v>70108.705979330742</v>
      </c>
      <c r="Z1639">
        <f>SUMPRODUCT($B$7:$B$456,Y$7:Y$456,EXP(constants!$B$32+constants!$A$32*ABS($A$7:$A$456-$A1639)))</f>
        <v>1.9635912319918492E-12</v>
      </c>
      <c r="AA1639">
        <f t="shared" si="362"/>
        <v>70108.705979330742</v>
      </c>
      <c r="AB1639">
        <f t="shared" si="368"/>
        <v>70104.548370310993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2.2089502445032162E-5</v>
      </c>
      <c r="AL1639" s="17">
        <f t="shared" si="363"/>
        <v>3.1509371301202163E-10</v>
      </c>
      <c r="AQ1639">
        <f t="shared" si="370"/>
        <v>3.1509371301202163E-10</v>
      </c>
    </row>
    <row r="1640" spans="1:43" x14ac:dyDescent="0.2">
      <c r="A1640">
        <f>front!A1640</f>
        <v>934.11</v>
      </c>
      <c r="B1640" s="1">
        <f t="shared" si="369"/>
        <v>0.43000000000006366</v>
      </c>
      <c r="C1640">
        <f>front!D1640-front!B1640</f>
        <v>39680.269999999997</v>
      </c>
      <c r="D1640" s="2">
        <f>front!E1640-front!C1640</f>
        <v>52133.1</v>
      </c>
      <c r="E1640" s="2">
        <f>IF(front!F1640-front!C1640&gt;0,front!F1640-front!C1640,0)</f>
        <v>52133.1</v>
      </c>
      <c r="F1640" s="2">
        <f>front!I1640-front!H1640</f>
        <v>3040.7000000000007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41150.914482625543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54842.7498661918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54842.7498661918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3033.7993255411807</v>
      </c>
      <c r="M1640" s="4"/>
      <c r="N1640" s="4"/>
      <c r="O1640" s="4">
        <f t="shared" si="364"/>
        <v>68584.857471042575</v>
      </c>
      <c r="P1640" s="4">
        <f t="shared" si="365"/>
        <v>10968.54997323836</v>
      </c>
      <c r="Q1640" s="4">
        <f t="shared" si="365"/>
        <v>10968.54997323836</v>
      </c>
      <c r="R1640" s="4">
        <f t="shared" si="366"/>
        <v>505.63322092353008</v>
      </c>
      <c r="S1640" s="4"/>
      <c r="T1640" s="4"/>
      <c r="U1640" s="4">
        <f t="shared" si="367"/>
        <v>1</v>
      </c>
      <c r="V1640" s="4"/>
      <c r="W1640" s="4"/>
      <c r="X1640">
        <f>IF(front!E1640&gt;$X$2,O1640,P1640)</f>
        <v>68584.857471042575</v>
      </c>
      <c r="Y1640">
        <f t="shared" si="361"/>
        <v>68317.049037825724</v>
      </c>
      <c r="Z1640">
        <f>SUMPRODUCT($B$7:$B$456,Y$7:Y$456,EXP(constants!$B$32+constants!$A$32*ABS($A$7:$A$456-$A1640)))</f>
        <v>1.9161474962359488E-12</v>
      </c>
      <c r="AA1640">
        <f t="shared" si="362"/>
        <v>68317.049037825724</v>
      </c>
      <c r="AB1640">
        <f t="shared" si="368"/>
        <v>68312.891428805975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2.2084666863378016E-5</v>
      </c>
      <c r="AL1640" s="17">
        <f t="shared" si="363"/>
        <v>3.2328695801720111E-10</v>
      </c>
      <c r="AQ1640">
        <f t="shared" si="370"/>
        <v>3.2328695801720111E-10</v>
      </c>
    </row>
    <row r="1641" spans="1:43" x14ac:dyDescent="0.2">
      <c r="A1641">
        <f>front!A1641</f>
        <v>934.54</v>
      </c>
      <c r="B1641" s="1">
        <f t="shared" si="369"/>
        <v>0.42999999999994998</v>
      </c>
      <c r="C1641">
        <f>front!D1641-front!B1641</f>
        <v>39062.67</v>
      </c>
      <c r="D1641" s="2">
        <f>front!E1641-front!C1641</f>
        <v>52185.8</v>
      </c>
      <c r="E1641" s="2">
        <f>IF(front!F1641-front!C1641&gt;0,front!F1641-front!C1641,0)</f>
        <v>52185.8</v>
      </c>
      <c r="F1641" s="2">
        <f>front!I1641-front!H1641</f>
        <v>2803.1000000000004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40479.300971396275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54901.0625376178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54901.0625376178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2796.7248600327039</v>
      </c>
      <c r="M1641" s="4"/>
      <c r="N1641" s="4"/>
      <c r="O1641" s="4">
        <f t="shared" si="364"/>
        <v>67465.501618993789</v>
      </c>
      <c r="P1641" s="4">
        <f t="shared" si="365"/>
        <v>10980.21250752356</v>
      </c>
      <c r="Q1641" s="4">
        <f t="shared" si="365"/>
        <v>10980.21250752356</v>
      </c>
      <c r="R1641" s="4">
        <f t="shared" si="366"/>
        <v>466.12081000545061</v>
      </c>
      <c r="S1641" s="4"/>
      <c r="T1641" s="4"/>
      <c r="U1641" s="4">
        <f t="shared" si="367"/>
        <v>1</v>
      </c>
      <c r="V1641" s="4"/>
      <c r="W1641" s="4"/>
      <c r="X1641">
        <f>IF(front!E1641&gt;$X$2,O1641,P1641)</f>
        <v>67465.501618993789</v>
      </c>
      <c r="Y1641">
        <f t="shared" si="361"/>
        <v>67197.693185776938</v>
      </c>
      <c r="Z1641">
        <f>SUMPRODUCT($B$7:$B$456,Y$7:Y$456,EXP(constants!$B$32+constants!$A$32*ABS($A$7:$A$456-$A1641)))</f>
        <v>1.8698500825993521E-12</v>
      </c>
      <c r="AA1641">
        <f t="shared" si="362"/>
        <v>67197.693185776938</v>
      </c>
      <c r="AB1641">
        <f t="shared" si="368"/>
        <v>67193.535576757189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2.2079804450576611E-5</v>
      </c>
      <c r="AL1641" s="17">
        <f t="shared" si="363"/>
        <v>3.2860012888225218E-10</v>
      </c>
      <c r="AQ1641">
        <f t="shared" si="370"/>
        <v>3.2860012888225218E-10</v>
      </c>
    </row>
    <row r="1642" spans="1:43" x14ac:dyDescent="0.2">
      <c r="A1642">
        <f>front!A1642</f>
        <v>934.98</v>
      </c>
      <c r="B1642" s="1">
        <f t="shared" si="369"/>
        <v>0.44000000000005457</v>
      </c>
      <c r="C1642">
        <f>front!D1642-front!B1642</f>
        <v>38780.659999999996</v>
      </c>
      <c r="D1642" s="2">
        <f>front!E1642-front!C1642</f>
        <v>52280.3</v>
      </c>
      <c r="E1642" s="2">
        <f>IF(front!F1642-front!C1642&gt;0,front!F1642-front!C1642,0)</f>
        <v>52280.3</v>
      </c>
      <c r="F1642" s="2">
        <f>front!I1642-front!H1642</f>
        <v>2280.3999999999996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40172.934919949585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55005.632720688081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55005.632720688081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2275.2002113079438</v>
      </c>
      <c r="M1642" s="4"/>
      <c r="N1642" s="4"/>
      <c r="O1642" s="4">
        <f t="shared" si="364"/>
        <v>66954.891533249305</v>
      </c>
      <c r="P1642" s="4">
        <f t="shared" si="365"/>
        <v>11001.126544137616</v>
      </c>
      <c r="Q1642" s="4">
        <f t="shared" si="365"/>
        <v>11001.126544137616</v>
      </c>
      <c r="R1642" s="4">
        <f t="shared" si="366"/>
        <v>379.20003521799066</v>
      </c>
      <c r="S1642" s="4"/>
      <c r="T1642" s="4"/>
      <c r="U1642" s="4">
        <f t="shared" si="367"/>
        <v>1</v>
      </c>
      <c r="V1642" s="4"/>
      <c r="W1642" s="4"/>
      <c r="X1642">
        <f>IF(front!E1642&gt;$X$2,O1642,P1642)</f>
        <v>66954.891533249305</v>
      </c>
      <c r="Y1642">
        <f t="shared" si="361"/>
        <v>66687.083100032454</v>
      </c>
      <c r="Z1642">
        <f>SUMPRODUCT($B$7:$B$456,Y$7:Y$456,EXP(constants!$B$32+constants!$A$32*ABS($A$7:$A$456-$A1642)))</f>
        <v>1.8236337160544566E-12</v>
      </c>
      <c r="AA1642">
        <f t="shared" si="362"/>
        <v>66687.083100032454</v>
      </c>
      <c r="AB1642">
        <f t="shared" si="368"/>
        <v>66682.925491012706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2.2074801514887388E-5</v>
      </c>
      <c r="AL1642" s="17">
        <f t="shared" si="363"/>
        <v>3.3104128759111738E-10</v>
      </c>
      <c r="AQ1642">
        <f t="shared" si="370"/>
        <v>3.3104128759111738E-10</v>
      </c>
    </row>
    <row r="1643" spans="1:43" x14ac:dyDescent="0.2">
      <c r="A1643">
        <f>front!A1643</f>
        <v>935.41</v>
      </c>
      <c r="B1643" s="1">
        <f t="shared" si="369"/>
        <v>0.42999999999994998</v>
      </c>
      <c r="C1643">
        <f>front!D1643-front!B1643</f>
        <v>38607.53</v>
      </c>
      <c r="D1643" s="2">
        <f>front!E1643-front!C1643</f>
        <v>52559.6</v>
      </c>
      <c r="E1643" s="2">
        <f>IF(front!F1643-front!C1643&gt;0,front!F1643-front!C1643,0)</f>
        <v>52559.6</v>
      </c>
      <c r="F1643" s="2">
        <f>front!I1643-front!H1643</f>
        <v>2160.3000000000011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39984.948595510527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55314.740406379467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55314.740406379467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2155.37227742191</v>
      </c>
      <c r="M1643" s="4"/>
      <c r="N1643" s="4"/>
      <c r="O1643" s="4">
        <f t="shared" si="364"/>
        <v>66641.580992517542</v>
      </c>
      <c r="P1643" s="4">
        <f t="shared" si="365"/>
        <v>11062.948081275894</v>
      </c>
      <c r="Q1643" s="4">
        <f t="shared" si="365"/>
        <v>11062.948081275894</v>
      </c>
      <c r="R1643" s="4">
        <f t="shared" si="366"/>
        <v>359.22871290365163</v>
      </c>
      <c r="S1643" s="4"/>
      <c r="T1643" s="4"/>
      <c r="U1643" s="4">
        <f t="shared" si="367"/>
        <v>1</v>
      </c>
      <c r="V1643" s="4"/>
      <c r="W1643" s="4"/>
      <c r="X1643">
        <f>IF(front!E1643&gt;$X$2,O1643,P1643)</f>
        <v>66641.580992517542</v>
      </c>
      <c r="Y1643">
        <f t="shared" si="361"/>
        <v>66373.772559300691</v>
      </c>
      <c r="Z1643">
        <f>SUMPRODUCT($B$7:$B$456,Y$7:Y$456,EXP(constants!$B$32+constants!$A$32*ABS($A$7:$A$456-$A1643)))</f>
        <v>1.7795715941981441E-12</v>
      </c>
      <c r="AA1643">
        <f t="shared" si="362"/>
        <v>66373.772559300691</v>
      </c>
      <c r="AB1643">
        <f t="shared" si="368"/>
        <v>66369.614950280942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2.2069885789317585E-5</v>
      </c>
      <c r="AL1643" s="17">
        <f t="shared" si="363"/>
        <v>3.3252996579610508E-10</v>
      </c>
      <c r="AQ1643">
        <f t="shared" si="370"/>
        <v>3.3252996579610508E-10</v>
      </c>
    </row>
    <row r="1644" spans="1:43" x14ac:dyDescent="0.2">
      <c r="A1644">
        <f>front!A1644</f>
        <v>935.84</v>
      </c>
      <c r="B1644" s="1">
        <f t="shared" si="369"/>
        <v>0.43000000000006366</v>
      </c>
      <c r="C1644">
        <f>front!D1644-front!B1644</f>
        <v>38584.660000000003</v>
      </c>
      <c r="D1644" s="2">
        <f>front!E1644-front!C1644</f>
        <v>53269.9</v>
      </c>
      <c r="E1644" s="2">
        <f>IF(front!F1644-front!C1644&gt;0,front!F1644-front!C1644,0)</f>
        <v>53269.9</v>
      </c>
      <c r="F1644" s="2">
        <f>front!I1644-front!H1644</f>
        <v>2294.5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39960.121601878003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56101.184984539126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56101.184984539126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2289.2682986523223</v>
      </c>
      <c r="M1644" s="4"/>
      <c r="N1644" s="4"/>
      <c r="O1644" s="4">
        <f t="shared" si="364"/>
        <v>66600.202669796665</v>
      </c>
      <c r="P1644" s="4">
        <f t="shared" si="365"/>
        <v>11220.236996907826</v>
      </c>
      <c r="Q1644" s="4">
        <f t="shared" si="365"/>
        <v>11220.236996907826</v>
      </c>
      <c r="R1644" s="4">
        <f t="shared" si="366"/>
        <v>381.54471644205375</v>
      </c>
      <c r="S1644" s="4"/>
      <c r="T1644" s="4"/>
      <c r="U1644" s="4">
        <f t="shared" si="367"/>
        <v>1</v>
      </c>
      <c r="V1644" s="4"/>
      <c r="W1644" s="4"/>
      <c r="X1644">
        <f>IF(front!E1644&gt;$X$2,O1644,P1644)</f>
        <v>66600.202669796665</v>
      </c>
      <c r="Y1644">
        <f t="shared" si="361"/>
        <v>66332.394236579814</v>
      </c>
      <c r="Z1644">
        <f>SUMPRODUCT($B$7:$B$456,Y$7:Y$456,EXP(constants!$B$32+constants!$A$32*ABS($A$7:$A$456-$A1644)))</f>
        <v>1.7365740888628831E-12</v>
      </c>
      <c r="AA1644">
        <f t="shared" si="362"/>
        <v>66332.394236579814</v>
      </c>
      <c r="AB1644">
        <f t="shared" si="368"/>
        <v>66328.236627560065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2.206494420187239E-5</v>
      </c>
      <c r="AL1644" s="17">
        <f t="shared" si="363"/>
        <v>3.3266290985194346E-10</v>
      </c>
      <c r="AQ1644">
        <f t="shared" si="370"/>
        <v>3.3266290985194346E-10</v>
      </c>
    </row>
    <row r="1645" spans="1:43" x14ac:dyDescent="0.2">
      <c r="A1645">
        <f>front!A1645</f>
        <v>936.28</v>
      </c>
      <c r="B1645" s="1">
        <f t="shared" si="369"/>
        <v>0.43999999999994088</v>
      </c>
      <c r="C1645">
        <f>front!D1645-front!B1645</f>
        <v>38731</v>
      </c>
      <c r="D1645" s="2">
        <f>front!E1645-front!C1645</f>
        <v>52871.3</v>
      </c>
      <c r="E1645" s="2">
        <f>IF(front!F1645-front!C1645&gt;0,front!F1645-front!C1645,0)</f>
        <v>52871.3</v>
      </c>
      <c r="F1645" s="2">
        <f>front!I1645-front!H1645</f>
        <v>2194.6000000000004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40119.006084980014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55659.790692497983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55659.790692497983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2189.5945376294758</v>
      </c>
      <c r="M1645" s="4"/>
      <c r="N1645" s="4"/>
      <c r="O1645" s="4">
        <f t="shared" si="364"/>
        <v>66865.010141633349</v>
      </c>
      <c r="P1645" s="4">
        <f t="shared" si="365"/>
        <v>11131.958138499596</v>
      </c>
      <c r="Q1645" s="4">
        <f t="shared" si="365"/>
        <v>11131.958138499596</v>
      </c>
      <c r="R1645" s="4">
        <f t="shared" si="366"/>
        <v>364.93242293824596</v>
      </c>
      <c r="S1645" s="4"/>
      <c r="T1645" s="4"/>
      <c r="U1645" s="4">
        <f t="shared" si="367"/>
        <v>1</v>
      </c>
      <c r="V1645" s="4"/>
      <c r="W1645" s="4"/>
      <c r="X1645">
        <f>IF(front!E1645&gt;$X$2,O1645,P1645)</f>
        <v>66865.010141633349</v>
      </c>
      <c r="Y1645">
        <f t="shared" si="361"/>
        <v>66597.201708416498</v>
      </c>
      <c r="Z1645">
        <f>SUMPRODUCT($B$7:$B$456,Y$7:Y$456,EXP(constants!$B$32+constants!$A$32*ABS($A$7:$A$456-$A1645)))</f>
        <v>1.6936518538825986E-12</v>
      </c>
      <c r="AA1645">
        <f t="shared" si="362"/>
        <v>66597.201708416498</v>
      </c>
      <c r="AB1645">
        <f t="shared" si="368"/>
        <v>66593.04409939675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2.2059861264472541E-5</v>
      </c>
      <c r="AL1645" s="17">
        <f t="shared" si="363"/>
        <v>3.312637462787555E-10</v>
      </c>
      <c r="AQ1645">
        <f t="shared" si="370"/>
        <v>3.312637462787555E-10</v>
      </c>
    </row>
    <row r="1646" spans="1:43" x14ac:dyDescent="0.2">
      <c r="A1646">
        <f>front!A1646</f>
        <v>936.71</v>
      </c>
      <c r="B1646" s="1">
        <f t="shared" si="369"/>
        <v>0.43000000000006366</v>
      </c>
      <c r="C1646">
        <f>front!D1646-front!B1646</f>
        <v>38966.870000000003</v>
      </c>
      <c r="D1646" s="2">
        <f>front!E1646-front!C1646</f>
        <v>53091</v>
      </c>
      <c r="E1646" s="2">
        <f>IF(front!F1646-front!C1646&gt;0,front!F1646-front!C1646,0)</f>
        <v>53091</v>
      </c>
      <c r="F1646" s="2">
        <f>front!I1646-front!H1646</f>
        <v>2287.2000000000007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40375.205379710322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55903.056380904287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55903.056380904287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2281.9848199420962</v>
      </c>
      <c r="M1646" s="4"/>
      <c r="N1646" s="4"/>
      <c r="O1646" s="4">
        <f t="shared" si="364"/>
        <v>67292.008966183872</v>
      </c>
      <c r="P1646" s="4">
        <f t="shared" si="365"/>
        <v>11180.611276180858</v>
      </c>
      <c r="Q1646" s="4">
        <f t="shared" si="365"/>
        <v>11180.611276180858</v>
      </c>
      <c r="R1646" s="4">
        <f t="shared" si="366"/>
        <v>380.33080332368269</v>
      </c>
      <c r="S1646" s="4"/>
      <c r="T1646" s="4"/>
      <c r="U1646" s="4">
        <f t="shared" si="367"/>
        <v>1</v>
      </c>
      <c r="V1646" s="4"/>
      <c r="W1646" s="4"/>
      <c r="X1646">
        <f>IF(front!E1646&gt;$X$2,O1646,P1646)</f>
        <v>67292.008966183872</v>
      </c>
      <c r="Y1646">
        <f t="shared" si="361"/>
        <v>67024.200532967021</v>
      </c>
      <c r="Z1646">
        <f>SUMPRODUCT($B$7:$B$456,Y$7:Y$456,EXP(constants!$B$32+constants!$A$32*ABS($A$7:$A$456-$A1646)))</f>
        <v>1.6527303170021435E-12</v>
      </c>
      <c r="AA1646">
        <f t="shared" si="362"/>
        <v>67024.200532967021</v>
      </c>
      <c r="AB1646">
        <f t="shared" si="368"/>
        <v>67020.042923947272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2.2054868357233859E-5</v>
      </c>
      <c r="AL1646" s="17">
        <f t="shared" si="363"/>
        <v>3.2907869638730596E-10</v>
      </c>
      <c r="AQ1646">
        <f t="shared" si="370"/>
        <v>3.2907869638730596E-10</v>
      </c>
    </row>
    <row r="1647" spans="1:43" x14ac:dyDescent="0.2">
      <c r="A1647">
        <f>front!A1647</f>
        <v>937.14</v>
      </c>
      <c r="B1647" s="1">
        <f t="shared" si="369"/>
        <v>0.42999999999994998</v>
      </c>
      <c r="C1647">
        <f>front!D1647-front!B1647</f>
        <v>39365.53</v>
      </c>
      <c r="D1647" s="2">
        <f>front!E1647-front!C1647</f>
        <v>52509.7</v>
      </c>
      <c r="E1647" s="2">
        <f>IF(front!F1647-front!C1647&gt;0,front!F1647-front!C1647,0)</f>
        <v>52509.7</v>
      </c>
      <c r="F1647" s="2">
        <f>front!I1647-front!H1647</f>
        <v>2648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40808.533067321667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55259.509874324853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55259.509874324853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2641.9714869197642</v>
      </c>
      <c r="M1647" s="4"/>
      <c r="N1647" s="4"/>
      <c r="O1647" s="4">
        <f t="shared" si="364"/>
        <v>68014.22177886944</v>
      </c>
      <c r="P1647" s="4">
        <f t="shared" si="365"/>
        <v>11051.90197486497</v>
      </c>
      <c r="Q1647" s="4">
        <f t="shared" si="365"/>
        <v>11051.90197486497</v>
      </c>
      <c r="R1647" s="4">
        <f t="shared" si="366"/>
        <v>440.32858115329401</v>
      </c>
      <c r="S1647" s="4"/>
      <c r="T1647" s="4"/>
      <c r="U1647" s="4">
        <f t="shared" si="367"/>
        <v>1</v>
      </c>
      <c r="V1647" s="4"/>
      <c r="W1647" s="4"/>
      <c r="X1647">
        <f>IF(front!E1647&gt;$X$2,O1647,P1647)</f>
        <v>68014.22177886944</v>
      </c>
      <c r="Y1647">
        <f t="shared" si="361"/>
        <v>67746.413345652589</v>
      </c>
      <c r="Z1647">
        <f>SUMPRODUCT($B$7:$B$456,Y$7:Y$456,EXP(constants!$B$32+constants!$A$32*ABS($A$7:$A$456-$A1647)))</f>
        <v>1.6127975147171927E-12</v>
      </c>
      <c r="AA1647">
        <f t="shared" si="362"/>
        <v>67746.413345652589</v>
      </c>
      <c r="AB1647">
        <f t="shared" si="368"/>
        <v>67742.25573663284</v>
      </c>
      <c r="AD1647" s="4"/>
      <c r="AE1647" s="4"/>
      <c r="AF1647" s="4"/>
    </row>
    <row r="1648" spans="1:43" x14ac:dyDescent="0.2">
      <c r="A1648">
        <f>front!A1648</f>
        <v>937.58</v>
      </c>
      <c r="B1648" s="1">
        <f t="shared" si="369"/>
        <v>0.44000000000005457</v>
      </c>
      <c r="C1648">
        <f>front!D1648-front!B1648</f>
        <v>39670.47</v>
      </c>
      <c r="D1648" s="2">
        <f>front!E1648-front!C1648</f>
        <v>53165.2</v>
      </c>
      <c r="E1648" s="2">
        <f>IF(front!F1648-front!C1648&gt;0,front!F1648-front!C1648,0)</f>
        <v>53165.2</v>
      </c>
      <c r="F1648" s="2">
        <f>front!I1648-front!H1648</f>
        <v>2757.5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41140.250223303308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55985.227139738439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55985.227139738439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2751.2265197247943</v>
      </c>
      <c r="M1648" s="4"/>
      <c r="N1648" s="4"/>
      <c r="O1648" s="4">
        <f t="shared" si="364"/>
        <v>68567.083705505516</v>
      </c>
      <c r="P1648" s="4">
        <f t="shared" si="365"/>
        <v>11197.045427947689</v>
      </c>
      <c r="Q1648" s="4">
        <f t="shared" si="365"/>
        <v>11197.045427947689</v>
      </c>
      <c r="R1648" s="4">
        <f t="shared" si="366"/>
        <v>458.5377532874657</v>
      </c>
      <c r="S1648" s="4"/>
      <c r="T1648" s="4"/>
      <c r="U1648" s="4">
        <f t="shared" si="367"/>
        <v>1</v>
      </c>
      <c r="V1648" s="4"/>
      <c r="W1648" s="4"/>
      <c r="X1648">
        <f>IF(front!E1648&gt;$X$2,O1648,P1648)</f>
        <v>68567.083705505516</v>
      </c>
      <c r="Y1648">
        <f t="shared" si="361"/>
        <v>68299.275272288665</v>
      </c>
      <c r="Z1648">
        <f>SUMPRODUCT($B$7:$B$456,Y$7:Y$456,EXP(constants!$B$32+constants!$A$32*ABS($A$7:$A$456-$A1648)))</f>
        <v>1.572934617794865E-12</v>
      </c>
      <c r="AA1648">
        <f t="shared" si="362"/>
        <v>68299.275272288665</v>
      </c>
      <c r="AB1648">
        <f t="shared" si="368"/>
        <v>68295.117663268917</v>
      </c>
      <c r="AD1648" s="4"/>
      <c r="AE1648" s="4"/>
      <c r="AF1648" s="4"/>
    </row>
    <row r="1649" spans="1:32" x14ac:dyDescent="0.2">
      <c r="A1649">
        <f>front!A1649</f>
        <v>938.01</v>
      </c>
      <c r="B1649" s="1">
        <f t="shared" si="369"/>
        <v>0.42999999999994998</v>
      </c>
      <c r="C1649">
        <f>front!D1649-front!B1649</f>
        <v>39607.200000000004</v>
      </c>
      <c r="D1649" s="2">
        <f>front!E1649-front!C1649</f>
        <v>52395.199999999997</v>
      </c>
      <c r="E1649" s="2">
        <f>IF(front!F1649-front!C1649&gt;0,front!F1649-front!C1649,0)</f>
        <v>52395.199999999997</v>
      </c>
      <c r="F1649" s="2">
        <f>front!I1649-front!H1649</f>
        <v>2737.8999999999996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41071.406008012345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55132.786917062542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55132.786917062542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2731.6702828332491</v>
      </c>
      <c r="M1649" s="4"/>
      <c r="N1649" s="4"/>
      <c r="O1649" s="4">
        <f t="shared" si="364"/>
        <v>68452.343346687252</v>
      </c>
      <c r="P1649" s="4">
        <f t="shared" si="365"/>
        <v>11026.557383412508</v>
      </c>
      <c r="Q1649" s="4">
        <f t="shared" si="365"/>
        <v>11026.557383412508</v>
      </c>
      <c r="R1649" s="4">
        <f t="shared" si="366"/>
        <v>455.2783804722082</v>
      </c>
      <c r="S1649" s="4"/>
      <c r="T1649" s="4"/>
      <c r="U1649" s="4">
        <f t="shared" si="367"/>
        <v>1</v>
      </c>
      <c r="V1649" s="4"/>
      <c r="W1649" s="4"/>
      <c r="X1649">
        <f>IF(front!E1649&gt;$X$2,O1649,P1649)</f>
        <v>68452.343346687252</v>
      </c>
      <c r="Y1649">
        <f t="shared" si="361"/>
        <v>68184.534913470401</v>
      </c>
      <c r="Z1649">
        <f>SUMPRODUCT($B$7:$B$456,Y$7:Y$456,EXP(constants!$B$32+constants!$A$32*ABS($A$7:$A$456-$A1649)))</f>
        <v>1.534929816616237E-12</v>
      </c>
      <c r="AA1649">
        <f t="shared" si="362"/>
        <v>68184.534913470401</v>
      </c>
      <c r="AB1649">
        <f t="shared" si="368"/>
        <v>68180.377304450652</v>
      </c>
      <c r="AD1649" s="4"/>
      <c r="AE1649" s="4"/>
      <c r="AF1649" s="4"/>
    </row>
    <row r="1650" spans="1:32" x14ac:dyDescent="0.2">
      <c r="A1650">
        <f>front!A1650</f>
        <v>938.44</v>
      </c>
      <c r="B1650" s="1">
        <f t="shared" si="369"/>
        <v>0.43000000000006366</v>
      </c>
      <c r="C1650">
        <f>front!D1650-front!B1650</f>
        <v>39532.86</v>
      </c>
      <c r="D1650" s="2">
        <f>front!E1650-front!C1650</f>
        <v>52970.1</v>
      </c>
      <c r="E1650" s="2">
        <f>IF(front!F1650-front!C1650&gt;0,front!F1650-front!C1650,0)</f>
        <v>52970.1</v>
      </c>
      <c r="F1650" s="2">
        <f>front!I1650-front!H1650</f>
        <v>2849.5999999999985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40990.528796363942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55769.18195059782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55769.18195059782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2843.1214335782297</v>
      </c>
      <c r="M1650" s="4"/>
      <c r="N1650" s="4"/>
      <c r="O1650" s="4">
        <f t="shared" si="364"/>
        <v>68317.547993939908</v>
      </c>
      <c r="P1650" s="4">
        <f t="shared" si="365"/>
        <v>11153.836390119564</v>
      </c>
      <c r="Q1650" s="4">
        <f t="shared" si="365"/>
        <v>11153.836390119564</v>
      </c>
      <c r="R1650" s="4">
        <f t="shared" si="366"/>
        <v>473.85357226303825</v>
      </c>
      <c r="S1650" s="4"/>
      <c r="T1650" s="4"/>
      <c r="U1650" s="4">
        <f t="shared" si="367"/>
        <v>1</v>
      </c>
      <c r="V1650" s="4"/>
      <c r="W1650" s="4"/>
      <c r="X1650">
        <f>IF(front!E1650&gt;$X$2,O1650,P1650)</f>
        <v>68317.547993939908</v>
      </c>
      <c r="Y1650">
        <f t="shared" si="361"/>
        <v>68049.739560723057</v>
      </c>
      <c r="Z1650">
        <f>SUMPRODUCT($B$7:$B$456,Y$7:Y$456,EXP(constants!$B$32+constants!$A$32*ABS($A$7:$A$456-$A1650)))</f>
        <v>1.4978432766903475E-12</v>
      </c>
      <c r="AA1650">
        <f t="shared" si="362"/>
        <v>68049.739560723057</v>
      </c>
      <c r="AB1650">
        <f t="shared" si="368"/>
        <v>68045.581951703309</v>
      </c>
      <c r="AD1650" s="4"/>
      <c r="AE1650" s="4"/>
      <c r="AF1650" s="4"/>
    </row>
    <row r="1651" spans="1:32" x14ac:dyDescent="0.2">
      <c r="A1651">
        <f>front!A1651</f>
        <v>938.88</v>
      </c>
      <c r="B1651" s="1">
        <f t="shared" si="369"/>
        <v>0.43999999999994088</v>
      </c>
      <c r="C1651">
        <f>front!D1651-front!B1651</f>
        <v>39054.94</v>
      </c>
      <c r="D1651" s="2">
        <f>front!E1651-front!C1651</f>
        <v>52875.199999999997</v>
      </c>
      <c r="E1651" s="2">
        <f>IF(front!F1651-front!C1651&gt;0,front!F1651-front!C1651,0)</f>
        <v>52875.199999999997</v>
      </c>
      <c r="F1651" s="2">
        <f>front!I1651-front!H1651</f>
        <v>2806.3999999999996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40470.900780719203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55664.108577495623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55664.108577495623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2800.0175119029282</v>
      </c>
      <c r="M1651" s="4"/>
      <c r="N1651" s="4"/>
      <c r="O1651" s="4">
        <f t="shared" si="364"/>
        <v>67451.501301198674</v>
      </c>
      <c r="P1651" s="4">
        <f t="shared" si="365"/>
        <v>11132.821715499123</v>
      </c>
      <c r="Q1651" s="4">
        <f t="shared" si="365"/>
        <v>11132.821715499123</v>
      </c>
      <c r="R1651" s="4">
        <f t="shared" si="366"/>
        <v>466.66958531715471</v>
      </c>
      <c r="S1651" s="4"/>
      <c r="T1651" s="4"/>
      <c r="U1651" s="4">
        <f t="shared" si="367"/>
        <v>1</v>
      </c>
      <c r="V1651" s="4"/>
      <c r="W1651" s="4"/>
      <c r="X1651">
        <f>IF(front!E1651&gt;$X$2,O1651,P1651)</f>
        <v>67451.501301198674</v>
      </c>
      <c r="Y1651">
        <f t="shared" si="361"/>
        <v>67183.692867981823</v>
      </c>
      <c r="Z1651">
        <f>SUMPRODUCT($B$7:$B$456,Y$7:Y$456,EXP(constants!$B$32+constants!$A$32*ABS($A$7:$A$456-$A1651)))</f>
        <v>1.4608216595315666E-12</v>
      </c>
      <c r="AA1651">
        <f t="shared" si="362"/>
        <v>67183.692867981823</v>
      </c>
      <c r="AB1651">
        <f t="shared" si="368"/>
        <v>67179.535258962074</v>
      </c>
      <c r="AD1651" s="4"/>
      <c r="AE1651" s="4"/>
      <c r="AF1651" s="4"/>
    </row>
    <row r="1652" spans="1:32" x14ac:dyDescent="0.2">
      <c r="A1652">
        <f>front!A1652</f>
        <v>939.31</v>
      </c>
      <c r="B1652" s="1">
        <f t="shared" si="369"/>
        <v>0.42999999999994998</v>
      </c>
      <c r="C1652">
        <f>front!D1652-front!B1652</f>
        <v>38037.270000000004</v>
      </c>
      <c r="D1652" s="2">
        <f>front!E1652-front!C1652</f>
        <v>52354.1</v>
      </c>
      <c r="E1652" s="2">
        <f>IF(front!F1652-front!C1652&gt;0,front!F1652-front!C1652,0)</f>
        <v>52354.1</v>
      </c>
      <c r="F1652" s="2">
        <f>front!I1652-front!H1652</f>
        <v>2787.6999999999989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39366.274530916278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55087.302263930731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55087.302263930731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2781.3591673068104</v>
      </c>
      <c r="M1652" s="4"/>
      <c r="N1652" s="4"/>
      <c r="O1652" s="4">
        <f t="shared" si="364"/>
        <v>65610.457551527128</v>
      </c>
      <c r="P1652" s="4">
        <f t="shared" si="365"/>
        <v>11017.460452786147</v>
      </c>
      <c r="Q1652" s="4">
        <f t="shared" si="365"/>
        <v>11017.460452786147</v>
      </c>
      <c r="R1652" s="4">
        <f t="shared" si="366"/>
        <v>463.55986121780171</v>
      </c>
      <c r="S1652" s="4"/>
      <c r="T1652" s="4"/>
      <c r="U1652" s="4">
        <f t="shared" si="367"/>
        <v>1</v>
      </c>
      <c r="V1652" s="4"/>
      <c r="W1652" s="4"/>
      <c r="X1652">
        <f>IF(front!E1652&gt;$X$2,O1652,P1652)</f>
        <v>65610.457551527128</v>
      </c>
      <c r="Y1652">
        <f t="shared" si="361"/>
        <v>65342.649118310277</v>
      </c>
      <c r="Z1652">
        <f>SUMPRODUCT($B$7:$B$456,Y$7:Y$456,EXP(constants!$B$32+constants!$A$32*ABS($A$7:$A$456-$A1652)))</f>
        <v>1.4255256999285139E-12</v>
      </c>
      <c r="AA1652">
        <f t="shared" si="362"/>
        <v>65342.649118310277</v>
      </c>
      <c r="AB1652">
        <f t="shared" si="368"/>
        <v>65338.491509290528</v>
      </c>
      <c r="AD1652" s="4"/>
      <c r="AE1652" s="4"/>
      <c r="AF1652" s="4"/>
    </row>
    <row r="1653" spans="1:32" x14ac:dyDescent="0.2">
      <c r="A1653">
        <f>front!A1653</f>
        <v>939.74</v>
      </c>
      <c r="B1653" s="1">
        <f t="shared" si="369"/>
        <v>0.43000000000006366</v>
      </c>
      <c r="C1653">
        <f>front!D1653-front!B1653</f>
        <v>37099.4</v>
      </c>
      <c r="D1653" s="2">
        <f>front!E1653-front!C1653</f>
        <v>53204.2</v>
      </c>
      <c r="E1653" s="2">
        <f>IF(front!F1653-front!C1653&gt;0,front!F1653-front!C1653,0)</f>
        <v>53204.2</v>
      </c>
      <c r="F1653" s="2">
        <f>front!I1653-front!H1653</f>
        <v>2766.3999999999996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38350.525626425508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56028.419121754428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56028.419121754428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2760.1066607813655</v>
      </c>
      <c r="M1653" s="4"/>
      <c r="N1653" s="4"/>
      <c r="O1653" s="4">
        <f t="shared" si="364"/>
        <v>63917.542710709175</v>
      </c>
      <c r="P1653" s="4">
        <f t="shared" si="365"/>
        <v>11205.683824350886</v>
      </c>
      <c r="Q1653" s="4">
        <f t="shared" si="365"/>
        <v>11205.683824350886</v>
      </c>
      <c r="R1653" s="4">
        <f t="shared" si="366"/>
        <v>460.01777679689422</v>
      </c>
      <c r="S1653" s="4"/>
      <c r="T1653" s="4"/>
      <c r="U1653" s="4">
        <f t="shared" si="367"/>
        <v>1</v>
      </c>
      <c r="V1653" s="4"/>
      <c r="W1653" s="4"/>
      <c r="X1653">
        <f>IF(front!E1653&gt;$X$2,O1653,P1653)</f>
        <v>63917.542710709175</v>
      </c>
      <c r="Y1653">
        <f t="shared" ref="Y1653:Y1716" si="371">X1653-$U$4</f>
        <v>63649.734277492324</v>
      </c>
      <c r="Z1653">
        <f>SUMPRODUCT($B$7:$B$456,Y$7:Y$456,EXP(constants!$B$32+constants!$A$32*ABS($A$7:$A$456-$A1653)))</f>
        <v>1.3910825513145086E-12</v>
      </c>
      <c r="AA1653">
        <f t="shared" si="362"/>
        <v>63649.734277492324</v>
      </c>
      <c r="AB1653">
        <f t="shared" si="368"/>
        <v>63645.576668472575</v>
      </c>
      <c r="AD1653" s="4"/>
      <c r="AE1653" s="4"/>
      <c r="AF1653" s="4"/>
    </row>
    <row r="1654" spans="1:32" x14ac:dyDescent="0.2">
      <c r="A1654">
        <f>front!A1654</f>
        <v>940.18</v>
      </c>
      <c r="B1654" s="1">
        <f t="shared" si="369"/>
        <v>0.43999999999994088</v>
      </c>
      <c r="C1654">
        <f>front!D1654-front!B1654</f>
        <v>35970.47</v>
      </c>
      <c r="D1654" s="2">
        <f>front!E1654-front!C1654</f>
        <v>52697</v>
      </c>
      <c r="E1654" s="2">
        <f>IF(front!F1654-front!C1654&gt;0,front!F1654-front!C1654,0)</f>
        <v>52697</v>
      </c>
      <c r="F1654" s="2">
        <f>front!I1654-front!H1654</f>
        <v>2314.2999999999993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37130.739872407357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55466.829961444586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55466.829961444586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2309.0234971916439</v>
      </c>
      <c r="M1654" s="4"/>
      <c r="N1654" s="4"/>
      <c r="O1654" s="4">
        <f t="shared" si="364"/>
        <v>61884.56645401226</v>
      </c>
      <c r="P1654" s="4">
        <f t="shared" si="365"/>
        <v>11093.365992288916</v>
      </c>
      <c r="Q1654" s="4">
        <f t="shared" si="365"/>
        <v>11093.365992288916</v>
      </c>
      <c r="R1654" s="4">
        <f t="shared" si="366"/>
        <v>384.83724953194064</v>
      </c>
      <c r="S1654" s="4"/>
      <c r="T1654" s="4"/>
      <c r="U1654" s="4">
        <f t="shared" si="367"/>
        <v>1</v>
      </c>
      <c r="V1654" s="4"/>
      <c r="W1654" s="4"/>
      <c r="X1654">
        <f>IF(front!E1654&gt;$X$2,O1654,P1654)</f>
        <v>61884.56645401226</v>
      </c>
      <c r="Y1654">
        <f t="shared" si="371"/>
        <v>61616.758020795409</v>
      </c>
      <c r="Z1654">
        <f>SUMPRODUCT($B$7:$B$456,Y$7:Y$456,EXP(constants!$B$32+constants!$A$32*ABS($A$7:$A$456-$A1654)))</f>
        <v>1.356699698013047E-12</v>
      </c>
      <c r="AA1654">
        <f t="shared" si="362"/>
        <v>61616.758020795409</v>
      </c>
      <c r="AB1654">
        <f t="shared" si="368"/>
        <v>61612.60041177566</v>
      </c>
      <c r="AD1654" s="4"/>
      <c r="AE1654" s="4"/>
      <c r="AF1654" s="4"/>
    </row>
    <row r="1655" spans="1:32" x14ac:dyDescent="0.2">
      <c r="A1655">
        <f>front!A1655</f>
        <v>940.61</v>
      </c>
      <c r="B1655" s="1">
        <f t="shared" si="369"/>
        <v>0.43000000000006366</v>
      </c>
      <c r="C1655">
        <f>front!D1655-front!B1655</f>
        <v>34714.800000000003</v>
      </c>
      <c r="D1655" s="2">
        <f>front!E1655-front!C1655</f>
        <v>52167.1</v>
      </c>
      <c r="E1655" s="2">
        <f>IF(front!F1655-front!C1655&gt;0,front!F1655-front!C1655,0)</f>
        <v>52167.1</v>
      </c>
      <c r="F1655" s="2">
        <f>front!I1655-front!H1655</f>
        <v>2248.2000000000007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35777.713664181807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54880.370685988164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54880.370685988164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2243.0731147259457</v>
      </c>
      <c r="M1655" s="4"/>
      <c r="N1655" s="4"/>
      <c r="O1655" s="4">
        <f t="shared" si="364"/>
        <v>59629.522773636345</v>
      </c>
      <c r="P1655" s="4">
        <f t="shared" si="365"/>
        <v>10976.074137197633</v>
      </c>
      <c r="Q1655" s="4">
        <f t="shared" si="365"/>
        <v>10976.074137197633</v>
      </c>
      <c r="R1655" s="4">
        <f t="shared" si="366"/>
        <v>373.8455191209909</v>
      </c>
      <c r="S1655" s="4"/>
      <c r="T1655" s="4"/>
      <c r="U1655" s="4">
        <f t="shared" si="367"/>
        <v>1</v>
      </c>
      <c r="V1655" s="4"/>
      <c r="W1655" s="4"/>
      <c r="X1655">
        <f>IF(front!E1655&gt;$X$2,O1655,P1655)</f>
        <v>59629.522773636345</v>
      </c>
      <c r="Y1655">
        <f t="shared" si="371"/>
        <v>59361.714340419494</v>
      </c>
      <c r="Z1655">
        <f>SUMPRODUCT($B$7:$B$456,Y$7:Y$456,EXP(constants!$B$32+constants!$A$32*ABS($A$7:$A$456-$A1655)))</f>
        <v>1.3239195037832404E-12</v>
      </c>
      <c r="AA1655">
        <f t="shared" si="362"/>
        <v>59361.714340419494</v>
      </c>
      <c r="AB1655">
        <f t="shared" si="368"/>
        <v>59357.556731399745</v>
      </c>
      <c r="AD1655" s="4"/>
      <c r="AE1655" s="4"/>
      <c r="AF1655" s="4"/>
    </row>
    <row r="1656" spans="1:32" x14ac:dyDescent="0.2">
      <c r="A1656">
        <f>front!A1656</f>
        <v>941.04</v>
      </c>
      <c r="B1656" s="1">
        <f t="shared" si="369"/>
        <v>0.42999999999994998</v>
      </c>
      <c r="C1656">
        <f>front!D1656-front!B1656</f>
        <v>33659.469999999994</v>
      </c>
      <c r="D1656" s="2">
        <f>front!E1656-front!C1656</f>
        <v>51447.6</v>
      </c>
      <c r="E1656" s="2">
        <f>IF(front!F1656-front!C1656&gt;0,front!F1656-front!C1656,0)</f>
        <v>51447.6</v>
      </c>
      <c r="F1656" s="2">
        <f>front!I1656-front!H1656</f>
        <v>2269.7999999999993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34643.552924622665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54084.437041894744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54084.437041894744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2264.6242068581364</v>
      </c>
      <c r="M1656" s="4"/>
      <c r="N1656" s="4"/>
      <c r="O1656" s="4">
        <f t="shared" si="364"/>
        <v>57739.254874371101</v>
      </c>
      <c r="P1656" s="4">
        <f t="shared" si="365"/>
        <v>10816.887408378949</v>
      </c>
      <c r="Q1656" s="4">
        <f t="shared" si="365"/>
        <v>10816.887408378949</v>
      </c>
      <c r="R1656" s="4">
        <f t="shared" si="366"/>
        <v>377.43736780968936</v>
      </c>
      <c r="S1656" s="4"/>
      <c r="T1656" s="4"/>
      <c r="U1656" s="4">
        <f t="shared" si="367"/>
        <v>1</v>
      </c>
      <c r="V1656" s="4"/>
      <c r="W1656" s="4"/>
      <c r="X1656">
        <f>IF(front!E1656&gt;$X$2,O1656,P1656)</f>
        <v>57739.254874371101</v>
      </c>
      <c r="Y1656">
        <f t="shared" si="371"/>
        <v>57471.44644115425</v>
      </c>
      <c r="Z1656">
        <f>SUMPRODUCT($B$7:$B$456,Y$7:Y$456,EXP(constants!$B$32+constants!$A$32*ABS($A$7:$A$456-$A1656)))</f>
        <v>1.2919313353313761E-12</v>
      </c>
      <c r="AA1656">
        <f t="shared" si="362"/>
        <v>57471.44644115425</v>
      </c>
      <c r="AB1656">
        <f t="shared" si="368"/>
        <v>57467.288832134502</v>
      </c>
      <c r="AD1656" s="4"/>
      <c r="AE1656" s="4"/>
      <c r="AF1656" s="4"/>
    </row>
    <row r="1657" spans="1:32" x14ac:dyDescent="0.2">
      <c r="A1657">
        <f>front!A1657</f>
        <v>941.48</v>
      </c>
      <c r="B1657" s="1">
        <f t="shared" si="369"/>
        <v>0.44000000000005457</v>
      </c>
      <c r="C1657">
        <f>front!D1657-front!B1657</f>
        <v>32807</v>
      </c>
      <c r="D1657" s="2">
        <f>front!E1657-front!C1657</f>
        <v>52985.2</v>
      </c>
      <c r="E1657" s="2">
        <f>IF(front!F1657-front!C1657&gt;0,front!F1657-front!C1657,0)</f>
        <v>52985.2</v>
      </c>
      <c r="F1657" s="2">
        <f>front!I1657-front!H1657</f>
        <v>2108.1000000000004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33729.384217052684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55785.901554481585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55785.901554481585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2103.2906334746326</v>
      </c>
      <c r="M1657" s="4"/>
      <c r="N1657" s="4"/>
      <c r="O1657" s="4">
        <f t="shared" si="364"/>
        <v>56215.640361754471</v>
      </c>
      <c r="P1657" s="4">
        <f t="shared" si="365"/>
        <v>11157.180310896318</v>
      </c>
      <c r="Q1657" s="4">
        <f t="shared" si="365"/>
        <v>11157.180310896318</v>
      </c>
      <c r="R1657" s="4">
        <f t="shared" si="366"/>
        <v>350.54843891243877</v>
      </c>
      <c r="S1657" s="4"/>
      <c r="T1657" s="4"/>
      <c r="U1657" s="4">
        <f t="shared" si="367"/>
        <v>1</v>
      </c>
      <c r="V1657" s="4"/>
      <c r="W1657" s="4"/>
      <c r="X1657">
        <f>IF(front!E1657&gt;$X$2,O1657,P1657)</f>
        <v>56215.640361754471</v>
      </c>
      <c r="Y1657">
        <f t="shared" si="371"/>
        <v>55947.83192853762</v>
      </c>
      <c r="Z1657">
        <f>SUMPRODUCT($B$7:$B$456,Y$7:Y$456,EXP(constants!$B$32+constants!$A$32*ABS($A$7:$A$456-$A1657)))</f>
        <v>1.2599991645653076E-12</v>
      </c>
      <c r="AA1657">
        <f t="shared" si="362"/>
        <v>55947.83192853762</v>
      </c>
      <c r="AB1657">
        <f t="shared" si="368"/>
        <v>55943.674319517871</v>
      </c>
      <c r="AD1657" s="4"/>
      <c r="AE1657" s="4"/>
      <c r="AF1657" s="4"/>
    </row>
    <row r="1658" spans="1:32" x14ac:dyDescent="0.2">
      <c r="A1658">
        <f>front!A1658</f>
        <v>941.91</v>
      </c>
      <c r="B1658" s="1">
        <f t="shared" si="369"/>
        <v>0.42999999999994998</v>
      </c>
      <c r="C1658">
        <f>front!D1658-front!B1658</f>
        <v>31996.800000000003</v>
      </c>
      <c r="D1658" s="2">
        <f>front!E1658-front!C1658</f>
        <v>52051.3</v>
      </c>
      <c r="E1658" s="2">
        <f>IF(front!F1658-front!C1658&gt;0,front!F1658-front!C1658,0)</f>
        <v>52051.3</v>
      </c>
      <c r="F1658" s="2">
        <f>front!I1658-front!H1658</f>
        <v>2189.8999999999996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32862.172642041442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54752.242406387588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54752.242406387588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2184.9051883993061</v>
      </c>
      <c r="M1658" s="4"/>
      <c r="N1658" s="4"/>
      <c r="O1658" s="4">
        <f t="shared" si="364"/>
        <v>54770.287736735736</v>
      </c>
      <c r="P1658" s="4">
        <f t="shared" si="365"/>
        <v>10950.448481277517</v>
      </c>
      <c r="Q1658" s="4">
        <f t="shared" si="365"/>
        <v>10950.448481277517</v>
      </c>
      <c r="R1658" s="4">
        <f t="shared" si="366"/>
        <v>364.15086473321765</v>
      </c>
      <c r="S1658" s="4"/>
      <c r="T1658" s="4"/>
      <c r="U1658" s="4">
        <f t="shared" si="367"/>
        <v>1</v>
      </c>
      <c r="V1658" s="4"/>
      <c r="W1658" s="4"/>
      <c r="X1658">
        <f>IF(front!E1658&gt;$X$2,O1658,P1658)</f>
        <v>54770.287736735736</v>
      </c>
      <c r="Y1658">
        <f t="shared" si="371"/>
        <v>54502.479303518885</v>
      </c>
      <c r="Z1658">
        <f>SUMPRODUCT($B$7:$B$456,Y$7:Y$456,EXP(constants!$B$32+constants!$A$32*ABS($A$7:$A$456-$A1658)))</f>
        <v>1.2295554212635852E-12</v>
      </c>
      <c r="AA1658">
        <f t="shared" si="362"/>
        <v>54502.479303518885</v>
      </c>
      <c r="AB1658">
        <f t="shared" si="368"/>
        <v>54498.321694499136</v>
      </c>
      <c r="AD1658" s="4"/>
      <c r="AE1658" s="4"/>
      <c r="AF1658" s="4"/>
    </row>
    <row r="1659" spans="1:32" x14ac:dyDescent="0.2">
      <c r="A1659">
        <f>front!A1659</f>
        <v>942.34</v>
      </c>
      <c r="B1659" s="1">
        <f t="shared" si="369"/>
        <v>0.43000000000006366</v>
      </c>
      <c r="C1659">
        <f>front!D1659-front!B1659</f>
        <v>31564.6</v>
      </c>
      <c r="D1659" s="2">
        <f>front!E1659-front!C1659</f>
        <v>53151.1</v>
      </c>
      <c r="E1659" s="2">
        <f>IF(front!F1659-front!C1659&gt;0,front!F1659-front!C1659,0)</f>
        <v>53151.1</v>
      </c>
      <c r="F1659" s="2">
        <f>front!I1659-front!H1659</f>
        <v>2323.7000000000007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32400.206007984703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55969.612004181254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55969.612004181254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2318.4022329761619</v>
      </c>
      <c r="M1659" s="4"/>
      <c r="N1659" s="4"/>
      <c r="O1659" s="4">
        <f t="shared" si="364"/>
        <v>54000.343346641166</v>
      </c>
      <c r="P1659" s="4">
        <f t="shared" si="365"/>
        <v>11193.922400836251</v>
      </c>
      <c r="Q1659" s="4">
        <f t="shared" si="365"/>
        <v>11193.922400836251</v>
      </c>
      <c r="R1659" s="4">
        <f t="shared" si="366"/>
        <v>386.40037216269366</v>
      </c>
      <c r="S1659" s="4"/>
      <c r="T1659" s="4"/>
      <c r="U1659" s="4">
        <f t="shared" si="367"/>
        <v>1</v>
      </c>
      <c r="V1659" s="4"/>
      <c r="W1659" s="4"/>
      <c r="X1659">
        <f>IF(front!E1659&gt;$X$2,O1659,P1659)</f>
        <v>54000.343346641166</v>
      </c>
      <c r="Y1659">
        <f t="shared" si="371"/>
        <v>53732.534913424315</v>
      </c>
      <c r="Z1659">
        <f>SUMPRODUCT($B$7:$B$456,Y$7:Y$456,EXP(constants!$B$32+constants!$A$32*ABS($A$7:$A$456-$A1659)))</f>
        <v>1.1998472510735556E-12</v>
      </c>
      <c r="AA1659">
        <f t="shared" si="362"/>
        <v>53732.534913424315</v>
      </c>
      <c r="AB1659">
        <f t="shared" si="368"/>
        <v>53728.377304404567</v>
      </c>
      <c r="AD1659" s="4"/>
      <c r="AE1659" s="4"/>
      <c r="AF1659" s="4"/>
    </row>
    <row r="1660" spans="1:32" x14ac:dyDescent="0.2">
      <c r="A1660">
        <f>front!A1660</f>
        <v>942.77</v>
      </c>
      <c r="B1660" s="1">
        <f t="shared" si="369"/>
        <v>0.42999999999994998</v>
      </c>
      <c r="C1660">
        <f>front!D1660-front!B1660</f>
        <v>31378.000000000004</v>
      </c>
      <c r="D1660" s="2">
        <f>front!E1660-front!C1660</f>
        <v>52965.599999999999</v>
      </c>
      <c r="E1660" s="2">
        <f>IF(front!F1660-front!C1660&gt;0,front!F1660-front!C1660,0)</f>
        <v>52965.599999999999</v>
      </c>
      <c r="F1660" s="2">
        <f>front!I1660-front!H1660</f>
        <v>2115.3000000000011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32200.893081250513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55764.199333849036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55764.199333849036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2110.4743055782469</v>
      </c>
      <c r="M1660" s="4"/>
      <c r="N1660" s="4"/>
      <c r="O1660" s="4">
        <f t="shared" si="364"/>
        <v>53668.155135417524</v>
      </c>
      <c r="P1660" s="4">
        <f t="shared" si="365"/>
        <v>11152.839866769807</v>
      </c>
      <c r="Q1660" s="4">
        <f t="shared" si="365"/>
        <v>11152.839866769807</v>
      </c>
      <c r="R1660" s="4">
        <f t="shared" si="366"/>
        <v>351.74571759637445</v>
      </c>
      <c r="S1660" s="4"/>
      <c r="T1660" s="4"/>
      <c r="U1660" s="4">
        <f t="shared" si="367"/>
        <v>1</v>
      </c>
      <c r="V1660" s="4"/>
      <c r="W1660" s="4"/>
      <c r="X1660">
        <f>IF(front!E1660&gt;$X$2,O1660,P1660)</f>
        <v>53668.155135417524</v>
      </c>
      <c r="Y1660">
        <f t="shared" si="371"/>
        <v>53400.346702200673</v>
      </c>
      <c r="Z1660">
        <f>SUMPRODUCT($B$7:$B$456,Y$7:Y$456,EXP(constants!$B$32+constants!$A$32*ABS($A$7:$A$456-$A1660)))</f>
        <v>1.1708568812858395E-12</v>
      </c>
      <c r="AA1660">
        <f t="shared" si="362"/>
        <v>53400.346702200673</v>
      </c>
      <c r="AB1660">
        <f t="shared" si="368"/>
        <v>53396.189093180925</v>
      </c>
      <c r="AD1660" s="4"/>
      <c r="AE1660" s="4"/>
      <c r="AF1660" s="4"/>
    </row>
    <row r="1661" spans="1:32" x14ac:dyDescent="0.2">
      <c r="A1661">
        <f>front!A1661</f>
        <v>943.21</v>
      </c>
      <c r="B1661" s="1">
        <f t="shared" si="369"/>
        <v>0.44000000000005457</v>
      </c>
      <c r="C1661">
        <f>front!D1661-front!B1661</f>
        <v>31445.199999999997</v>
      </c>
      <c r="D1661" s="2">
        <f>front!E1661-front!C1661</f>
        <v>52324.7</v>
      </c>
      <c r="E1661" s="2">
        <f>IF(front!F1661-front!C1661&gt;0,front!F1661-front!C1661,0)</f>
        <v>52324.7</v>
      </c>
      <c r="F1661" s="2">
        <f>front!I1661-front!H1661</f>
        <v>2028.7000000000007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32272.661740256313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55054.766687781623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55054.766687781623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2024.070742242528</v>
      </c>
      <c r="M1661" s="4"/>
      <c r="N1661" s="4"/>
      <c r="O1661" s="4">
        <f t="shared" si="364"/>
        <v>53787.769567093856</v>
      </c>
      <c r="P1661" s="4">
        <f t="shared" si="365"/>
        <v>11010.953337556324</v>
      </c>
      <c r="Q1661" s="4">
        <f t="shared" si="365"/>
        <v>11010.953337556324</v>
      </c>
      <c r="R1661" s="4">
        <f t="shared" si="366"/>
        <v>337.34512370708802</v>
      </c>
      <c r="S1661" s="4"/>
      <c r="T1661" s="4"/>
      <c r="U1661" s="4">
        <f t="shared" si="367"/>
        <v>1</v>
      </c>
      <c r="V1661" s="4"/>
      <c r="W1661" s="4"/>
      <c r="X1661">
        <f>IF(front!E1661&gt;$X$2,O1661,P1661)</f>
        <v>53787.769567093856</v>
      </c>
      <c r="Y1661">
        <f t="shared" si="371"/>
        <v>53519.961133877005</v>
      </c>
      <c r="Z1661">
        <f>SUMPRODUCT($B$7:$B$456,Y$7:Y$456,EXP(constants!$B$32+constants!$A$32*ABS($A$7:$A$456-$A1661)))</f>
        <v>1.1419172613127269E-12</v>
      </c>
      <c r="AA1661">
        <f t="shared" si="362"/>
        <v>53519.961133877005</v>
      </c>
      <c r="AB1661">
        <f t="shared" si="368"/>
        <v>53515.803524857256</v>
      </c>
      <c r="AD1661" s="4"/>
      <c r="AE1661" s="4"/>
      <c r="AF1661" s="4"/>
    </row>
    <row r="1662" spans="1:32" x14ac:dyDescent="0.2">
      <c r="A1662">
        <f>front!A1662</f>
        <v>943.64</v>
      </c>
      <c r="B1662" s="1">
        <f t="shared" si="369"/>
        <v>0.42999999999994998</v>
      </c>
      <c r="C1662">
        <f>front!D1662-front!B1662</f>
        <v>31696.6</v>
      </c>
      <c r="D1662" s="2">
        <f>front!E1662-front!C1662</f>
        <v>53294</v>
      </c>
      <c r="E1662" s="2">
        <f>IF(front!F1662-front!C1662&gt;0,front!F1662-front!C1662,0)</f>
        <v>53294</v>
      </c>
      <c r="F1662" s="2">
        <f>front!I1662-front!H1662</f>
        <v>2104.5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32541.249559357049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56127.878151372592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56127.878151372592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2099.6987977398485</v>
      </c>
      <c r="M1662" s="4"/>
      <c r="N1662" s="4"/>
      <c r="O1662" s="4">
        <f t="shared" si="364"/>
        <v>54235.415932261749</v>
      </c>
      <c r="P1662" s="4">
        <f t="shared" si="365"/>
        <v>11225.575630274518</v>
      </c>
      <c r="Q1662" s="4">
        <f t="shared" si="365"/>
        <v>11225.575630274518</v>
      </c>
      <c r="R1662" s="4">
        <f t="shared" si="366"/>
        <v>349.94979962330808</v>
      </c>
      <c r="S1662" s="4"/>
      <c r="T1662" s="4"/>
      <c r="U1662" s="4">
        <f t="shared" si="367"/>
        <v>1</v>
      </c>
      <c r="V1662" s="4"/>
      <c r="W1662" s="4"/>
      <c r="X1662">
        <f>IF(front!E1662&gt;$X$2,O1662,P1662)</f>
        <v>54235.415932261749</v>
      </c>
      <c r="Y1662">
        <f t="shared" si="371"/>
        <v>53967.607499044898</v>
      </c>
      <c r="Z1662">
        <f>SUMPRODUCT($B$7:$B$456,Y$7:Y$456,EXP(constants!$B$32+constants!$A$32*ABS($A$7:$A$456-$A1662)))</f>
        <v>1.1143265795465173E-12</v>
      </c>
      <c r="AA1662">
        <f t="shared" si="362"/>
        <v>53967.607499044898</v>
      </c>
      <c r="AB1662">
        <f t="shared" si="368"/>
        <v>53963.449890025149</v>
      </c>
      <c r="AD1662" s="4"/>
      <c r="AE1662" s="4"/>
      <c r="AF1662" s="4"/>
    </row>
    <row r="1663" spans="1:32" x14ac:dyDescent="0.2">
      <c r="A1663">
        <f>front!A1663</f>
        <v>944.07</v>
      </c>
      <c r="B1663" s="1">
        <f t="shared" si="369"/>
        <v>0.43000000000006366</v>
      </c>
      <c r="C1663">
        <f>front!D1663-front!B1663</f>
        <v>31988.739999999998</v>
      </c>
      <c r="D1663" s="2">
        <f>front!E1663-front!C1663</f>
        <v>53397.2</v>
      </c>
      <c r="E1663" s="2">
        <f>IF(front!F1663-front!C1663&gt;0,front!F1663-front!C1663,0)</f>
        <v>53397.2</v>
      </c>
      <c r="F1663" s="2">
        <f>front!I1663-front!H1663</f>
        <v>2271.2999999999993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32853.553422821919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56242.190438909871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56242.190438909871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2266.1208110341549</v>
      </c>
      <c r="M1663" s="4"/>
      <c r="N1663" s="4"/>
      <c r="O1663" s="4">
        <f t="shared" si="364"/>
        <v>54755.922371369859</v>
      </c>
      <c r="P1663" s="4">
        <f t="shared" si="365"/>
        <v>11248.438087781975</v>
      </c>
      <c r="Q1663" s="4">
        <f t="shared" si="365"/>
        <v>11248.438087781975</v>
      </c>
      <c r="R1663" s="4">
        <f t="shared" si="366"/>
        <v>377.68680183902586</v>
      </c>
      <c r="S1663" s="4"/>
      <c r="T1663" s="4"/>
      <c r="U1663" s="4">
        <f t="shared" si="367"/>
        <v>1</v>
      </c>
      <c r="V1663" s="4"/>
      <c r="W1663" s="4"/>
      <c r="X1663">
        <f>IF(front!E1663&gt;$X$2,O1663,P1663)</f>
        <v>54755.922371369859</v>
      </c>
      <c r="Y1663">
        <f t="shared" si="371"/>
        <v>54488.113938153008</v>
      </c>
      <c r="Z1663">
        <f>SUMPRODUCT($B$7:$B$456,Y$7:Y$456,EXP(constants!$B$32+constants!$A$32*ABS($A$7:$A$456-$A1663)))</f>
        <v>1.0874025360264456E-12</v>
      </c>
      <c r="AA1663">
        <f t="shared" si="362"/>
        <v>54488.113938153008</v>
      </c>
      <c r="AB1663">
        <f t="shared" si="368"/>
        <v>54483.95632913326</v>
      </c>
      <c r="AD1663" s="4"/>
      <c r="AE1663" s="4"/>
      <c r="AF1663" s="4"/>
    </row>
    <row r="1664" spans="1:32" x14ac:dyDescent="0.2">
      <c r="A1664">
        <f>front!A1664</f>
        <v>944.51</v>
      </c>
      <c r="B1664" s="1">
        <f t="shared" si="369"/>
        <v>0.43999999999994088</v>
      </c>
      <c r="C1664">
        <f>front!D1664-front!B1664</f>
        <v>32329.200000000001</v>
      </c>
      <c r="D1664" s="2">
        <f>front!E1664-front!C1664</f>
        <v>52333.5</v>
      </c>
      <c r="E1664" s="2">
        <f>IF(front!F1664-front!C1664&gt;0,front!F1664-front!C1664,0)</f>
        <v>52333.5</v>
      </c>
      <c r="F1664" s="2">
        <f>front!I1664-front!H1664</f>
        <v>2424.1999999999989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33217.771376429737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55064.505150125085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55064.505150125085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2418.6751241327461</v>
      </c>
      <c r="M1664" s="4"/>
      <c r="N1664" s="4"/>
      <c r="O1664" s="4">
        <f t="shared" si="364"/>
        <v>55362.952294049559</v>
      </c>
      <c r="P1664" s="4">
        <f t="shared" si="365"/>
        <v>11012.901030025017</v>
      </c>
      <c r="Q1664" s="4">
        <f t="shared" si="365"/>
        <v>11012.901030025017</v>
      </c>
      <c r="R1664" s="4">
        <f t="shared" si="366"/>
        <v>403.11252068879099</v>
      </c>
      <c r="S1664" s="4"/>
      <c r="T1664" s="4"/>
      <c r="U1664" s="4">
        <f t="shared" si="367"/>
        <v>1</v>
      </c>
      <c r="V1664" s="4"/>
      <c r="W1664" s="4"/>
      <c r="X1664">
        <f>IF(front!E1664&gt;$X$2,O1664,P1664)</f>
        <v>55362.952294049559</v>
      </c>
      <c r="Y1664">
        <f t="shared" si="371"/>
        <v>55095.143860832708</v>
      </c>
      <c r="Z1664">
        <f>SUMPRODUCT($B$7:$B$456,Y$7:Y$456,EXP(constants!$B$32+constants!$A$32*ABS($A$7:$A$456-$A1664)))</f>
        <v>1.0605256250620269E-12</v>
      </c>
      <c r="AA1664">
        <f t="shared" si="362"/>
        <v>55095.143860832708</v>
      </c>
      <c r="AB1664">
        <f t="shared" si="368"/>
        <v>55090.986251812959</v>
      </c>
      <c r="AD1664" s="4"/>
      <c r="AE1664" s="4"/>
      <c r="AF1664" s="4"/>
    </row>
    <row r="1665" spans="1:32" x14ac:dyDescent="0.2">
      <c r="A1665">
        <f>front!A1665</f>
        <v>944.94</v>
      </c>
      <c r="B1665" s="1">
        <f t="shared" si="369"/>
        <v>0.43000000000006366</v>
      </c>
      <c r="C1665">
        <f>front!D1665-front!B1665</f>
        <v>32820.399999999994</v>
      </c>
      <c r="D1665" s="2">
        <f>front!E1665-front!C1665</f>
        <v>52422.7</v>
      </c>
      <c r="E1665" s="2">
        <f>IF(front!F1665-front!C1665&gt;0,front!F1665-front!C1665,0)</f>
        <v>52422.7</v>
      </c>
      <c r="F1665" s="2">
        <f>front!I1665-front!H1665</f>
        <v>2416.8000000000011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33743.7404487323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55163.221506420756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55163.221506420756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2411.2918302740395</v>
      </c>
      <c r="M1665" s="4"/>
      <c r="N1665" s="4"/>
      <c r="O1665" s="4">
        <f t="shared" si="364"/>
        <v>56239.567414553836</v>
      </c>
      <c r="P1665" s="4">
        <f t="shared" si="365"/>
        <v>11032.64430128415</v>
      </c>
      <c r="Q1665" s="4">
        <f t="shared" si="365"/>
        <v>11032.64430128415</v>
      </c>
      <c r="R1665" s="4">
        <f t="shared" si="366"/>
        <v>401.88197171233992</v>
      </c>
      <c r="S1665" s="4"/>
      <c r="T1665" s="4"/>
      <c r="U1665" s="4">
        <f t="shared" si="367"/>
        <v>1</v>
      </c>
      <c r="V1665" s="4"/>
      <c r="W1665" s="4"/>
      <c r="X1665">
        <f>IF(front!E1665&gt;$X$2,O1665,P1665)</f>
        <v>56239.567414553836</v>
      </c>
      <c r="Y1665">
        <f t="shared" si="371"/>
        <v>55971.758981336985</v>
      </c>
      <c r="Z1665">
        <f>SUMPRODUCT($B$7:$B$456,Y$7:Y$456,EXP(constants!$B$32+constants!$A$32*ABS($A$7:$A$456-$A1665)))</f>
        <v>1.0349015049814109E-12</v>
      </c>
      <c r="AA1665">
        <f t="shared" si="362"/>
        <v>55971.758981336985</v>
      </c>
      <c r="AB1665">
        <f t="shared" si="368"/>
        <v>55967.601372317236</v>
      </c>
      <c r="AD1665" s="4"/>
      <c r="AE1665" s="4"/>
      <c r="AF1665" s="4"/>
    </row>
    <row r="1666" spans="1:32" x14ac:dyDescent="0.2">
      <c r="A1666">
        <f>front!A1666</f>
        <v>945.37</v>
      </c>
      <c r="B1666" s="1">
        <f t="shared" si="369"/>
        <v>0.42999999999994998</v>
      </c>
      <c r="C1666">
        <f>front!D1666-front!B1666</f>
        <v>33197.539999999994</v>
      </c>
      <c r="D1666" s="2">
        <f>front!E1666-front!C1666</f>
        <v>52413.7</v>
      </c>
      <c r="E1666" s="2">
        <f>IF(front!F1666-front!C1666&gt;0,front!F1666-front!C1666,0)</f>
        <v>52413.7</v>
      </c>
      <c r="F1666" s="2">
        <f>front!I1666-front!H1666</f>
        <v>2414.3999999999996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34147.971483619629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55153.261022635626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55153.261022635626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2408.897249084996</v>
      </c>
      <c r="M1666" s="4"/>
      <c r="N1666" s="4"/>
      <c r="O1666" s="4">
        <f t="shared" si="364"/>
        <v>56913.28580603272</v>
      </c>
      <c r="P1666" s="4">
        <f t="shared" si="365"/>
        <v>11030.652204527125</v>
      </c>
      <c r="Q1666" s="4">
        <f t="shared" si="365"/>
        <v>11030.652204527125</v>
      </c>
      <c r="R1666" s="4">
        <f t="shared" si="366"/>
        <v>401.48287484749932</v>
      </c>
      <c r="S1666" s="4"/>
      <c r="T1666" s="4"/>
      <c r="U1666" s="4">
        <f t="shared" si="367"/>
        <v>1</v>
      </c>
      <c r="V1666" s="4"/>
      <c r="W1666" s="4"/>
      <c r="X1666">
        <f>IF(front!E1666&gt;$X$2,O1666,P1666)</f>
        <v>56913.28580603272</v>
      </c>
      <c r="Y1666">
        <f t="shared" si="371"/>
        <v>56645.477372815869</v>
      </c>
      <c r="Z1666">
        <f>SUMPRODUCT($B$7:$B$456,Y$7:Y$456,EXP(constants!$B$32+constants!$A$32*ABS($A$7:$A$456-$A1666)))</f>
        <v>1.009896507639933E-12</v>
      </c>
      <c r="AA1666">
        <f t="shared" si="362"/>
        <v>56645.477372815869</v>
      </c>
      <c r="AB1666">
        <f t="shared" si="368"/>
        <v>56641.31976379612</v>
      </c>
      <c r="AD1666" s="4"/>
      <c r="AE1666" s="4"/>
      <c r="AF1666" s="4"/>
    </row>
    <row r="1667" spans="1:32" x14ac:dyDescent="0.2">
      <c r="A1667">
        <f>front!A1667</f>
        <v>945.8</v>
      </c>
      <c r="B1667" s="1">
        <f t="shared" si="369"/>
        <v>0.42999999999994998</v>
      </c>
      <c r="C1667">
        <f>front!D1667-front!B1667</f>
        <v>33566.869999999995</v>
      </c>
      <c r="D1667" s="2">
        <f>front!E1667-front!C1667</f>
        <v>52696.9</v>
      </c>
      <c r="E1667" s="2">
        <f>IF(front!F1667-front!C1667&gt;0,front!F1667-front!C1667,0)</f>
        <v>52696.9</v>
      </c>
      <c r="F1667" s="2">
        <f>front!I1667-front!H1667</f>
        <v>2415.8000000000011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34544.165520863287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55466.719263875952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55466.719263875952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2410.2940880763099</v>
      </c>
      <c r="M1667" s="4"/>
      <c r="N1667" s="4"/>
      <c r="O1667" s="4">
        <f t="shared" si="364"/>
        <v>57573.609201438812</v>
      </c>
      <c r="P1667" s="4">
        <f t="shared" si="365"/>
        <v>11093.343852775191</v>
      </c>
      <c r="Q1667" s="4">
        <f t="shared" si="365"/>
        <v>11093.343852775191</v>
      </c>
      <c r="R1667" s="4">
        <f t="shared" si="366"/>
        <v>401.71568134605161</v>
      </c>
      <c r="S1667" s="4"/>
      <c r="T1667" s="4"/>
      <c r="U1667" s="4">
        <f t="shared" si="367"/>
        <v>1</v>
      </c>
      <c r="V1667" s="4"/>
      <c r="W1667" s="4"/>
      <c r="X1667">
        <f>IF(front!E1667&gt;$X$2,O1667,P1667)</f>
        <v>57573.609201438812</v>
      </c>
      <c r="Y1667">
        <f t="shared" si="371"/>
        <v>57305.800768221961</v>
      </c>
      <c r="Z1667">
        <f>SUMPRODUCT($B$7:$B$456,Y$7:Y$456,EXP(constants!$B$32+constants!$A$32*ABS($A$7:$A$456-$A1667)))</f>
        <v>9.854956739691386E-13</v>
      </c>
      <c r="AA1667">
        <f t="shared" si="362"/>
        <v>57305.800768221961</v>
      </c>
      <c r="AB1667">
        <f t="shared" si="368"/>
        <v>57301.643159202213</v>
      </c>
      <c r="AD1667" s="4"/>
      <c r="AE1667" s="4"/>
      <c r="AF1667" s="4"/>
    </row>
    <row r="1668" spans="1:32" x14ac:dyDescent="0.2">
      <c r="A1668">
        <f>front!A1668</f>
        <v>946.24</v>
      </c>
      <c r="B1668" s="1">
        <f t="shared" si="369"/>
        <v>0.44000000000005457</v>
      </c>
      <c r="C1668">
        <f>front!D1668-front!B1668</f>
        <v>34131.74</v>
      </c>
      <c r="D1668" s="2">
        <f>front!E1668-front!C1668</f>
        <v>52587.199999999997</v>
      </c>
      <c r="E1668" s="2">
        <f>IF(front!F1668-front!C1668&gt;0,front!F1668-front!C1668,0)</f>
        <v>52587.199999999997</v>
      </c>
      <c r="F1668" s="2">
        <f>front!I1668-front!H1668</f>
        <v>2377.0999999999985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35150.764155724151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55345.289733748534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55345.289733748534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2371.681502862044</v>
      </c>
      <c r="M1668" s="4"/>
      <c r="N1668" s="4"/>
      <c r="O1668" s="4">
        <f t="shared" si="364"/>
        <v>58584.606926206921</v>
      </c>
      <c r="P1668" s="4">
        <f t="shared" si="365"/>
        <v>11069.057946749706</v>
      </c>
      <c r="Q1668" s="4">
        <f t="shared" si="365"/>
        <v>11069.057946749706</v>
      </c>
      <c r="R1668" s="4">
        <f t="shared" si="366"/>
        <v>395.28025047700737</v>
      </c>
      <c r="S1668" s="4"/>
      <c r="T1668" s="4"/>
      <c r="U1668" s="4">
        <f t="shared" si="367"/>
        <v>1</v>
      </c>
      <c r="V1668" s="4"/>
      <c r="W1668" s="4"/>
      <c r="X1668">
        <f>IF(front!E1668&gt;$X$2,O1668,P1668)</f>
        <v>58584.606926206921</v>
      </c>
      <c r="Y1668">
        <f t="shared" si="371"/>
        <v>58316.79849299007</v>
      </c>
      <c r="Z1668">
        <f>SUMPRODUCT($B$7:$B$456,Y$7:Y$456,EXP(constants!$B$32+constants!$A$32*ABS($A$7:$A$456-$A1668)))</f>
        <v>9.6113755578607515E-13</v>
      </c>
      <c r="AA1668">
        <f t="shared" si="362"/>
        <v>58316.79849299007</v>
      </c>
      <c r="AB1668">
        <f t="shared" si="368"/>
        <v>58312.640883970322</v>
      </c>
      <c r="AD1668" s="4"/>
      <c r="AE1668" s="4"/>
      <c r="AF1668" s="4"/>
    </row>
    <row r="1669" spans="1:32" x14ac:dyDescent="0.2">
      <c r="A1669">
        <f>front!A1669</f>
        <v>946.67</v>
      </c>
      <c r="B1669" s="1">
        <f t="shared" si="369"/>
        <v>0.42999999999994998</v>
      </c>
      <c r="C1669">
        <f>front!D1669-front!B1669</f>
        <v>34716.07</v>
      </c>
      <c r="D1669" s="2">
        <f>front!E1669-front!C1669</f>
        <v>52577.2</v>
      </c>
      <c r="E1669" s="2">
        <f>IF(front!F1669-front!C1669&gt;0,front!F1669-front!C1669,0)</f>
        <v>52577.2</v>
      </c>
      <c r="F1669" s="2">
        <f>front!I1669-front!H1669</f>
        <v>2337.2999999999993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35779.080171534886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55334.221055898823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55334.221055898823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2331.9714738830089</v>
      </c>
      <c r="M1669" s="4"/>
      <c r="N1669" s="4"/>
      <c r="O1669" s="4">
        <f t="shared" si="364"/>
        <v>59631.800285891484</v>
      </c>
      <c r="P1669" s="4">
        <f t="shared" si="365"/>
        <v>11066.844211179765</v>
      </c>
      <c r="Q1669" s="4">
        <f t="shared" si="365"/>
        <v>11066.844211179765</v>
      </c>
      <c r="R1669" s="4">
        <f t="shared" si="366"/>
        <v>388.66191231383482</v>
      </c>
      <c r="S1669" s="4"/>
      <c r="T1669" s="4"/>
      <c r="U1669" s="4">
        <f t="shared" si="367"/>
        <v>1</v>
      </c>
      <c r="V1669" s="4"/>
      <c r="W1669" s="4"/>
      <c r="X1669">
        <f>IF(front!E1669&gt;$X$2,O1669,P1669)</f>
        <v>59631.800285891484</v>
      </c>
      <c r="Y1669">
        <f t="shared" si="371"/>
        <v>59363.991852674633</v>
      </c>
      <c r="Z1669">
        <f>SUMPRODUCT($B$7:$B$456,Y$7:Y$456,EXP(constants!$B$32+constants!$A$32*ABS($A$7:$A$456-$A1669)))</f>
        <v>9.3791482211379473E-13</v>
      </c>
      <c r="AA1669">
        <f t="shared" si="362"/>
        <v>59363.991852674633</v>
      </c>
      <c r="AB1669">
        <f t="shared" si="368"/>
        <v>59359.834243654885</v>
      </c>
      <c r="AD1669" s="4"/>
      <c r="AE1669" s="4"/>
      <c r="AF1669" s="4"/>
    </row>
    <row r="1670" spans="1:32" x14ac:dyDescent="0.2">
      <c r="A1670">
        <f>front!A1670</f>
        <v>947.1</v>
      </c>
      <c r="B1670" s="1">
        <f t="shared" si="369"/>
        <v>0.43000000000006366</v>
      </c>
      <c r="C1670">
        <f>front!D1670-front!B1670</f>
        <v>35228.07</v>
      </c>
      <c r="D1670" s="2">
        <f>front!E1670-front!C1670</f>
        <v>51986.2</v>
      </c>
      <c r="E1670" s="2">
        <f>IF(front!F1670-front!C1670&gt;0,front!F1670-front!C1670,0)</f>
        <v>51986.2</v>
      </c>
      <c r="F1670" s="2">
        <f>front!I1670-front!H1670</f>
        <v>2273.9000000000015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36330.309826474309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54680.216415287308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54680.216415287308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2268.7149251154078</v>
      </c>
      <c r="M1670" s="4"/>
      <c r="N1670" s="4"/>
      <c r="O1670" s="4">
        <f t="shared" si="364"/>
        <v>60550.516377457185</v>
      </c>
      <c r="P1670" s="4">
        <f t="shared" si="365"/>
        <v>10936.043283057461</v>
      </c>
      <c r="Q1670" s="4">
        <f t="shared" si="365"/>
        <v>10936.043283057461</v>
      </c>
      <c r="R1670" s="4">
        <f t="shared" si="366"/>
        <v>378.11915418590132</v>
      </c>
      <c r="S1670" s="4"/>
      <c r="T1670" s="4"/>
      <c r="U1670" s="4">
        <f t="shared" si="367"/>
        <v>1</v>
      </c>
      <c r="V1670" s="4"/>
      <c r="W1670" s="4"/>
      <c r="X1670">
        <f>IF(front!E1670&gt;$X$2,O1670,P1670)</f>
        <v>60550.516377457185</v>
      </c>
      <c r="Y1670">
        <f t="shared" si="371"/>
        <v>60282.707944240334</v>
      </c>
      <c r="Z1670">
        <f>SUMPRODUCT($B$7:$B$456,Y$7:Y$456,EXP(constants!$B$32+constants!$A$32*ABS($A$7:$A$456-$A1670)))</f>
        <v>9.1525318956170263E-13</v>
      </c>
      <c r="AA1670">
        <f t="shared" si="362"/>
        <v>60282.707944240334</v>
      </c>
      <c r="AB1670">
        <f t="shared" si="368"/>
        <v>60278.550335220585</v>
      </c>
      <c r="AD1670" s="4"/>
      <c r="AE1670" s="4"/>
      <c r="AF1670" s="4"/>
    </row>
    <row r="1671" spans="1:32" x14ac:dyDescent="0.2">
      <c r="A1671">
        <f>front!A1671</f>
        <v>947.53</v>
      </c>
      <c r="B1671" s="1">
        <f t="shared" si="369"/>
        <v>0.42999999999994998</v>
      </c>
      <c r="C1671">
        <f>front!D1671-front!B1671</f>
        <v>35538.129999999997</v>
      </c>
      <c r="D1671" s="2">
        <f>front!E1671-front!C1671</f>
        <v>52839.6</v>
      </c>
      <c r="E1671" s="2">
        <f>IF(front!F1671-front!C1671&gt;0,front!F1671-front!C1671,0)</f>
        <v>52839.6</v>
      </c>
      <c r="F1671" s="2">
        <f>front!I1671-front!H1671</f>
        <v>2204.7000000000007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36664.440412868717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55624.694610727289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55624.694610727289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2199.6716516608835</v>
      </c>
      <c r="M1671" s="4"/>
      <c r="N1671" s="4"/>
      <c r="O1671" s="4">
        <f t="shared" si="364"/>
        <v>61107.400688114525</v>
      </c>
      <c r="P1671" s="4">
        <f t="shared" si="365"/>
        <v>11124.938922145457</v>
      </c>
      <c r="Q1671" s="4">
        <f t="shared" si="365"/>
        <v>11124.938922145457</v>
      </c>
      <c r="R1671" s="4">
        <f t="shared" si="366"/>
        <v>366.61194194348053</v>
      </c>
      <c r="S1671" s="4"/>
      <c r="T1671" s="4"/>
      <c r="U1671" s="4">
        <f t="shared" si="367"/>
        <v>1</v>
      </c>
      <c r="V1671" s="4"/>
      <c r="W1671" s="4"/>
      <c r="X1671">
        <f>IF(front!E1671&gt;$X$2,O1671,P1671)</f>
        <v>61107.400688114525</v>
      </c>
      <c r="Y1671">
        <f t="shared" si="371"/>
        <v>60839.592254897674</v>
      </c>
      <c r="Z1671">
        <f>SUMPRODUCT($B$7:$B$456,Y$7:Y$456,EXP(constants!$B$32+constants!$A$32*ABS($A$7:$A$456-$A1671)))</f>
        <v>8.9313910096330852E-13</v>
      </c>
      <c r="AA1671">
        <f t="shared" ref="AA1671:AA1734" si="372">Y1671-Z1671</f>
        <v>60839.592254897674</v>
      </c>
      <c r="AB1671">
        <f t="shared" si="368"/>
        <v>60835.434645877926</v>
      </c>
      <c r="AD1671" s="4"/>
      <c r="AE1671" s="4"/>
      <c r="AF1671" s="4"/>
    </row>
    <row r="1672" spans="1:32" x14ac:dyDescent="0.2">
      <c r="A1672">
        <f>front!A1672</f>
        <v>947.97</v>
      </c>
      <c r="B1672" s="1">
        <f t="shared" si="369"/>
        <v>0.44000000000005457</v>
      </c>
      <c r="C1672">
        <f>front!D1672-front!B1672</f>
        <v>35547.869999999995</v>
      </c>
      <c r="D1672" s="2">
        <f>front!E1672-front!C1672</f>
        <v>52678</v>
      </c>
      <c r="E1672" s="2">
        <f>IF(front!F1672-front!C1672&gt;0,front!F1672-front!C1672,0)</f>
        <v>52678</v>
      </c>
      <c r="F1672" s="2">
        <f>front!I1672-front!H1672</f>
        <v>2383.3999999999996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36674.940388966781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55445.797595164579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55445.797595164579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2377.9672676700984</v>
      </c>
      <c r="M1672" s="4"/>
      <c r="N1672" s="4"/>
      <c r="O1672" s="4">
        <f t="shared" ref="O1672:O1735" si="373">I1672*1000/O$4</f>
        <v>61124.900648277973</v>
      </c>
      <c r="P1672" s="4">
        <f t="shared" ref="P1672:Q1735" si="374">J1672*1000/P$4</f>
        <v>11089.159519032917</v>
      </c>
      <c r="Q1672" s="4">
        <f t="shared" si="374"/>
        <v>11089.159519032917</v>
      </c>
      <c r="R1672" s="4">
        <f t="shared" ref="R1672:R1735" si="375">L1672*1000/R$4</f>
        <v>396.32787794501638</v>
      </c>
      <c r="S1672" s="4"/>
      <c r="T1672" s="4"/>
      <c r="U1672" s="4">
        <f t="shared" ref="U1672:U1735" si="376">Q1672/P1672</f>
        <v>1</v>
      </c>
      <c r="V1672" s="4"/>
      <c r="W1672" s="4"/>
      <c r="X1672">
        <f>IF(front!E1672&gt;$X$2,O1672,P1672)</f>
        <v>61124.900648277973</v>
      </c>
      <c r="Y1672">
        <f t="shared" si="371"/>
        <v>60857.092215061122</v>
      </c>
      <c r="Z1672">
        <f>SUMPRODUCT($B$7:$B$456,Y$7:Y$456,EXP(constants!$B$32+constants!$A$32*ABS($A$7:$A$456-$A1672)))</f>
        <v>8.7106372473404624E-13</v>
      </c>
      <c r="AA1672">
        <f t="shared" si="372"/>
        <v>60857.092215061122</v>
      </c>
      <c r="AB1672">
        <f t="shared" ref="AB1672:AB1735" si="377">IF((AA1672-$AA$3)&gt;0,AA1672-$AA$3,0)</f>
        <v>60852.934606041374</v>
      </c>
      <c r="AD1672" s="4"/>
      <c r="AE1672" s="4"/>
      <c r="AF1672" s="4"/>
    </row>
    <row r="1673" spans="1:32" x14ac:dyDescent="0.2">
      <c r="A1673">
        <f>front!A1673</f>
        <v>948.4</v>
      </c>
      <c r="B1673" s="1">
        <f t="shared" ref="B1673:B1736" si="378">A1673-A1672</f>
        <v>0.42999999999994998</v>
      </c>
      <c r="C1673">
        <f>front!D1673-front!B1673</f>
        <v>35512</v>
      </c>
      <c r="D1673" s="2">
        <f>front!E1673-front!C1673</f>
        <v>52401.7</v>
      </c>
      <c r="E1673" s="2">
        <f>IF(front!F1673-front!C1673&gt;0,front!F1673-front!C1673,0)</f>
        <v>52401.7</v>
      </c>
      <c r="F1673" s="2">
        <f>front!I1673-front!H1673</f>
        <v>2480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36636.272742023022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55139.980487728026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55139.980487728026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2474.3492464402771</v>
      </c>
      <c r="M1673" s="4"/>
      <c r="N1673" s="4"/>
      <c r="O1673" s="4">
        <f t="shared" si="373"/>
        <v>61060.454570038368</v>
      </c>
      <c r="P1673" s="4">
        <f t="shared" si="374"/>
        <v>11027.996097545605</v>
      </c>
      <c r="Q1673" s="4">
        <f t="shared" si="374"/>
        <v>11027.996097545605</v>
      </c>
      <c r="R1673" s="4">
        <f t="shared" si="375"/>
        <v>412.39154107337947</v>
      </c>
      <c r="S1673" s="4"/>
      <c r="T1673" s="4"/>
      <c r="U1673" s="4">
        <f t="shared" si="376"/>
        <v>1</v>
      </c>
      <c r="V1673" s="4"/>
      <c r="W1673" s="4"/>
      <c r="X1673">
        <f>IF(front!E1673&gt;$X$2,O1673,P1673)</f>
        <v>61060.454570038368</v>
      </c>
      <c r="Y1673">
        <f t="shared" si="371"/>
        <v>60792.646136821517</v>
      </c>
      <c r="Z1673">
        <f>SUMPRODUCT($B$7:$B$456,Y$7:Y$456,EXP(constants!$B$32+constants!$A$32*ABS($A$7:$A$456-$A1673)))</f>
        <v>8.5001732948155795E-13</v>
      </c>
      <c r="AA1673">
        <f t="shared" si="372"/>
        <v>60792.646136821517</v>
      </c>
      <c r="AB1673">
        <f t="shared" si="377"/>
        <v>60788.488527801768</v>
      </c>
      <c r="AD1673" s="4"/>
      <c r="AE1673" s="4"/>
      <c r="AF1673" s="4"/>
    </row>
    <row r="1674" spans="1:32" x14ac:dyDescent="0.2">
      <c r="A1674">
        <f>front!A1674</f>
        <v>948.83</v>
      </c>
      <c r="B1674" s="1">
        <f t="shared" si="378"/>
        <v>0.43000000000006366</v>
      </c>
      <c r="C1674">
        <f>front!D1674-front!B1674</f>
        <v>35306.199999999997</v>
      </c>
      <c r="D1674" s="2">
        <f>front!E1674-front!C1674</f>
        <v>53393.599999999999</v>
      </c>
      <c r="E1674" s="2">
        <f>IF(front!F1674-front!C1674&gt;0,front!F1674-front!C1674,0)</f>
        <v>53393.599999999999</v>
      </c>
      <c r="F1674" s="2">
        <f>front!I1674-front!H1674</f>
        <v>2306.6000000000004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36414.482887938197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56238.20258074841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56238.20258074841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2301.3409182604723</v>
      </c>
      <c r="M1674" s="4"/>
      <c r="N1674" s="4"/>
      <c r="O1674" s="4">
        <f t="shared" si="373"/>
        <v>60690.804813230323</v>
      </c>
      <c r="P1674" s="4">
        <f t="shared" si="374"/>
        <v>11247.640516149682</v>
      </c>
      <c r="Q1674" s="4">
        <f t="shared" si="374"/>
        <v>11247.640516149682</v>
      </c>
      <c r="R1674" s="4">
        <f t="shared" si="375"/>
        <v>383.55681971007874</v>
      </c>
      <c r="S1674" s="4"/>
      <c r="T1674" s="4"/>
      <c r="U1674" s="4">
        <f t="shared" si="376"/>
        <v>1</v>
      </c>
      <c r="V1674" s="4"/>
      <c r="W1674" s="4"/>
      <c r="X1674">
        <f>IF(front!E1674&gt;$X$2,O1674,P1674)</f>
        <v>60690.804813230323</v>
      </c>
      <c r="Y1674">
        <f t="shared" si="371"/>
        <v>60422.996380013472</v>
      </c>
      <c r="Z1674">
        <f>SUMPRODUCT($B$7:$B$456,Y$7:Y$456,EXP(constants!$B$32+constants!$A$32*ABS($A$7:$A$456-$A1674)))</f>
        <v>8.2947945127614864E-13</v>
      </c>
      <c r="AA1674">
        <f t="shared" si="372"/>
        <v>60422.996380013472</v>
      </c>
      <c r="AB1674">
        <f t="shared" si="377"/>
        <v>60418.838770993723</v>
      </c>
      <c r="AD1674" s="4"/>
      <c r="AE1674" s="4"/>
      <c r="AF1674" s="4"/>
    </row>
    <row r="1675" spans="1:32" x14ac:dyDescent="0.2">
      <c r="A1675">
        <f>front!A1675</f>
        <v>949.26</v>
      </c>
      <c r="B1675" s="1">
        <f t="shared" si="378"/>
        <v>0.42999999999994998</v>
      </c>
      <c r="C1675">
        <f>front!D1675-front!B1675</f>
        <v>34638.400000000001</v>
      </c>
      <c r="D1675" s="2">
        <f>front!E1675-front!C1675</f>
        <v>53296.3</v>
      </c>
      <c r="E1675" s="2">
        <f>IF(front!F1675-front!C1675&gt;0,front!F1675-front!C1675,0)</f>
        <v>53296.3</v>
      </c>
      <c r="F1675" s="2">
        <f>front!I1675-front!H1675</f>
        <v>2515.1999999999989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35695.515301989326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56130.425668229131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56130.425668229131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2509.4699338978076</v>
      </c>
      <c r="M1675" s="4"/>
      <c r="N1675" s="4"/>
      <c r="O1675" s="4">
        <f t="shared" si="373"/>
        <v>59492.525503315541</v>
      </c>
      <c r="P1675" s="4">
        <f t="shared" si="374"/>
        <v>11226.085133645827</v>
      </c>
      <c r="Q1675" s="4">
        <f t="shared" si="374"/>
        <v>11226.085133645827</v>
      </c>
      <c r="R1675" s="4">
        <f t="shared" si="375"/>
        <v>418.24498898296798</v>
      </c>
      <c r="S1675" s="4"/>
      <c r="T1675" s="4"/>
      <c r="U1675" s="4">
        <f t="shared" si="376"/>
        <v>1</v>
      </c>
      <c r="V1675" s="4"/>
      <c r="W1675" s="4"/>
      <c r="X1675">
        <f>IF(front!E1675&gt;$X$2,O1675,P1675)</f>
        <v>59492.525503315541</v>
      </c>
      <c r="Y1675">
        <f t="shared" si="371"/>
        <v>59224.71707009869</v>
      </c>
      <c r="Z1675">
        <f>SUMPRODUCT($B$7:$B$456,Y$7:Y$456,EXP(constants!$B$32+constants!$A$32*ABS($A$7:$A$456-$A1675)))</f>
        <v>8.0943780347282044E-13</v>
      </c>
      <c r="AA1675">
        <f t="shared" si="372"/>
        <v>59224.71707009869</v>
      </c>
      <c r="AB1675">
        <f t="shared" si="377"/>
        <v>59220.559461078941</v>
      </c>
      <c r="AD1675" s="4"/>
      <c r="AE1675" s="4"/>
      <c r="AF1675" s="4"/>
    </row>
    <row r="1676" spans="1:32" x14ac:dyDescent="0.2">
      <c r="A1676">
        <f>front!A1676</f>
        <v>949.7</v>
      </c>
      <c r="B1676" s="1">
        <f t="shared" si="378"/>
        <v>0.44000000000005457</v>
      </c>
      <c r="C1676">
        <f>front!D1676-front!B1676</f>
        <v>34167.130000000005</v>
      </c>
      <c r="D1676" s="2">
        <f>front!E1676-front!C1676</f>
        <v>53226.5</v>
      </c>
      <c r="E1676" s="2">
        <f>IF(front!F1676-front!C1676&gt;0,front!F1676-front!C1676,0)</f>
        <v>53226.5</v>
      </c>
      <c r="F1676" s="2">
        <f>front!I1676-front!H1676</f>
        <v>2795.7000000000007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35188.794416272307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56053.116863115218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56053.116863115218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2789.3413420757083</v>
      </c>
      <c r="M1676" s="4"/>
      <c r="N1676" s="4"/>
      <c r="O1676" s="4">
        <f t="shared" si="373"/>
        <v>58647.990693787178</v>
      </c>
      <c r="P1676" s="4">
        <f t="shared" si="374"/>
        <v>11210.623372623044</v>
      </c>
      <c r="Q1676" s="4">
        <f t="shared" si="374"/>
        <v>11210.623372623044</v>
      </c>
      <c r="R1676" s="4">
        <f t="shared" si="375"/>
        <v>464.8902236792847</v>
      </c>
      <c r="S1676" s="4"/>
      <c r="T1676" s="4"/>
      <c r="U1676" s="4">
        <f t="shared" si="376"/>
        <v>1</v>
      </c>
      <c r="V1676" s="4"/>
      <c r="W1676" s="4"/>
      <c r="X1676">
        <f>IF(front!E1676&gt;$X$2,O1676,P1676)</f>
        <v>58647.990693787178</v>
      </c>
      <c r="Y1676">
        <f t="shared" si="371"/>
        <v>58380.182260570327</v>
      </c>
      <c r="Z1676">
        <f>SUMPRODUCT($B$7:$B$456,Y$7:Y$456,EXP(constants!$B$32+constants!$A$32*ABS($A$7:$A$456-$A1676)))</f>
        <v>7.8943124007572139E-13</v>
      </c>
      <c r="AA1676">
        <f t="shared" si="372"/>
        <v>58380.182260570327</v>
      </c>
      <c r="AB1676">
        <f t="shared" si="377"/>
        <v>58376.024651550579</v>
      </c>
      <c r="AD1676" s="4"/>
      <c r="AE1676" s="4"/>
      <c r="AF1676" s="4"/>
    </row>
    <row r="1677" spans="1:32" x14ac:dyDescent="0.2">
      <c r="A1677">
        <f>front!A1677</f>
        <v>950.13</v>
      </c>
      <c r="B1677" s="1">
        <f t="shared" si="378"/>
        <v>0.42999999999994998</v>
      </c>
      <c r="C1677">
        <f>front!D1677-front!B1677</f>
        <v>33537.199999999997</v>
      </c>
      <c r="D1677" s="2">
        <f>front!E1677-front!C1677</f>
        <v>51168.9</v>
      </c>
      <c r="E1677" s="2">
        <f>IF(front!F1677-front!C1677&gt;0,front!F1677-front!C1677,0)</f>
        <v>51168.9</v>
      </c>
      <c r="F1677" s="2">
        <f>front!I1677-front!H1677</f>
        <v>2463.7999999999993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34512.325175178135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53776.230715061858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53776.230715061858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2458.1857734880996</v>
      </c>
      <c r="M1677" s="4"/>
      <c r="N1677" s="4"/>
      <c r="O1677" s="4">
        <f t="shared" si="373"/>
        <v>57520.541958630223</v>
      </c>
      <c r="P1677" s="4">
        <f t="shared" si="374"/>
        <v>10755.246143012371</v>
      </c>
      <c r="Q1677" s="4">
        <f t="shared" si="374"/>
        <v>10755.246143012371</v>
      </c>
      <c r="R1677" s="4">
        <f t="shared" si="375"/>
        <v>409.69762891468326</v>
      </c>
      <c r="S1677" s="4"/>
      <c r="T1677" s="4"/>
      <c r="U1677" s="4">
        <f t="shared" si="376"/>
        <v>1</v>
      </c>
      <c r="V1677" s="4"/>
      <c r="W1677" s="4"/>
      <c r="X1677">
        <f>IF(front!E1677&gt;$X$2,O1677,P1677)</f>
        <v>57520.541958630223</v>
      </c>
      <c r="Y1677">
        <f t="shared" si="371"/>
        <v>57252.733525413372</v>
      </c>
      <c r="Z1677">
        <f>SUMPRODUCT($B$7:$B$456,Y$7:Y$456,EXP(constants!$B$32+constants!$A$32*ABS($A$7:$A$456-$A1677)))</f>
        <v>7.7035722581991297E-13</v>
      </c>
      <c r="AA1677">
        <f t="shared" si="372"/>
        <v>57252.733525413372</v>
      </c>
      <c r="AB1677">
        <f t="shared" si="377"/>
        <v>57248.575916393624</v>
      </c>
      <c r="AD1677" s="4"/>
      <c r="AE1677" s="4"/>
      <c r="AF1677" s="4"/>
    </row>
    <row r="1678" spans="1:32" x14ac:dyDescent="0.2">
      <c r="A1678">
        <f>front!A1678</f>
        <v>950.56</v>
      </c>
      <c r="B1678" s="1">
        <f t="shared" si="378"/>
        <v>0.42999999999994998</v>
      </c>
      <c r="C1678">
        <f>front!D1678-front!B1678</f>
        <v>33110.46</v>
      </c>
      <c r="D1678" s="2">
        <f>front!E1678-front!C1678</f>
        <v>51978.400000000001</v>
      </c>
      <c r="E1678" s="2">
        <f>IF(front!F1678-front!C1678&gt;0,front!F1678-front!C1678,0)</f>
        <v>51978.400000000001</v>
      </c>
      <c r="F1678" s="2">
        <f>front!I1678-front!H1678</f>
        <v>2471.9000000000015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34054.605714142788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54671.586795191775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54671.586795191775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2466.2675080416579</v>
      </c>
      <c r="M1678" s="4"/>
      <c r="N1678" s="4"/>
      <c r="O1678" s="4">
        <f t="shared" si="373"/>
        <v>56757.676190237973</v>
      </c>
      <c r="P1678" s="4">
        <f t="shared" si="374"/>
        <v>10934.317359038354</v>
      </c>
      <c r="Q1678" s="4">
        <f t="shared" si="374"/>
        <v>10934.317359038354</v>
      </c>
      <c r="R1678" s="4">
        <f t="shared" si="375"/>
        <v>411.04458467360968</v>
      </c>
      <c r="S1678" s="4"/>
      <c r="T1678" s="4"/>
      <c r="U1678" s="4">
        <f t="shared" si="376"/>
        <v>1</v>
      </c>
      <c r="V1678" s="4"/>
      <c r="W1678" s="4"/>
      <c r="X1678">
        <f>IF(front!E1678&gt;$X$2,O1678,P1678)</f>
        <v>56757.676190237973</v>
      </c>
      <c r="Y1678">
        <f t="shared" si="371"/>
        <v>56489.867757021122</v>
      </c>
      <c r="Z1678">
        <f>SUMPRODUCT($B$7:$B$456,Y$7:Y$456,EXP(constants!$B$32+constants!$A$32*ABS($A$7:$A$456-$A1678)))</f>
        <v>7.5174407249962447E-13</v>
      </c>
      <c r="AA1678">
        <f t="shared" si="372"/>
        <v>56489.867757021122</v>
      </c>
      <c r="AB1678">
        <f t="shared" si="377"/>
        <v>56485.710148001373</v>
      </c>
      <c r="AD1678" s="4"/>
      <c r="AE1678" s="4"/>
      <c r="AF1678" s="4"/>
    </row>
    <row r="1679" spans="1:32" x14ac:dyDescent="0.2">
      <c r="A1679">
        <f>front!A1679</f>
        <v>950.99</v>
      </c>
      <c r="B1679" s="1">
        <f t="shared" si="378"/>
        <v>0.43000000000006366</v>
      </c>
      <c r="C1679">
        <f>front!D1679-front!B1679</f>
        <v>32792.870000000003</v>
      </c>
      <c r="D1679" s="2">
        <f>front!E1679-front!C1679</f>
        <v>52910.7</v>
      </c>
      <c r="E1679" s="2">
        <f>IF(front!F1679-front!C1679&gt;0,front!F1679-front!C1679,0)</f>
        <v>52910.7</v>
      </c>
      <c r="F1679" s="2">
        <f>front!I1679-front!H1679</f>
        <v>2396.8000000000011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33714.246362098653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55703.413119014876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55703.413119014876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2391.3369958421899</v>
      </c>
      <c r="M1679" s="4"/>
      <c r="N1679" s="4"/>
      <c r="O1679" s="4">
        <f t="shared" si="373"/>
        <v>56190.410603497752</v>
      </c>
      <c r="P1679" s="4">
        <f t="shared" si="374"/>
        <v>11140.682623802975</v>
      </c>
      <c r="Q1679" s="4">
        <f t="shared" si="374"/>
        <v>11140.682623802975</v>
      </c>
      <c r="R1679" s="4">
        <f t="shared" si="375"/>
        <v>398.55616597369834</v>
      </c>
      <c r="S1679" s="4"/>
      <c r="T1679" s="4"/>
      <c r="U1679" s="4">
        <f t="shared" si="376"/>
        <v>1</v>
      </c>
      <c r="V1679" s="4"/>
      <c r="W1679" s="4"/>
      <c r="X1679">
        <f>IF(front!E1679&gt;$X$2,O1679,P1679)</f>
        <v>56190.410603497752</v>
      </c>
      <c r="Y1679">
        <f t="shared" si="371"/>
        <v>55922.602170280901</v>
      </c>
      <c r="Z1679">
        <f>SUMPRODUCT($B$7:$B$456,Y$7:Y$456,EXP(constants!$B$32+constants!$A$32*ABS($A$7:$A$456-$A1679)))</f>
        <v>7.3358064492332769E-13</v>
      </c>
      <c r="AA1679">
        <f t="shared" si="372"/>
        <v>55922.602170280901</v>
      </c>
      <c r="AB1679">
        <f t="shared" si="377"/>
        <v>55918.444561261153</v>
      </c>
      <c r="AD1679" s="4"/>
      <c r="AE1679" s="4"/>
      <c r="AF1679" s="4"/>
    </row>
    <row r="1680" spans="1:32" x14ac:dyDescent="0.2">
      <c r="A1680">
        <f>front!A1680</f>
        <v>951.43</v>
      </c>
      <c r="B1680" s="1">
        <f t="shared" si="378"/>
        <v>0.43999999999994088</v>
      </c>
      <c r="C1680">
        <f>front!D1680-front!B1680</f>
        <v>32659.94</v>
      </c>
      <c r="D1680" s="2">
        <f>front!E1680-front!C1680</f>
        <v>52955.8</v>
      </c>
      <c r="E1680" s="2">
        <f>IF(front!F1680-front!C1680&gt;0,front!F1680-front!C1680,0)</f>
        <v>52955.8</v>
      </c>
      <c r="F1680" s="2">
        <f>front!I1680-front!H1680</f>
        <v>2693.3999999999996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33571.858430016626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55753.348375688372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55753.348375688372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2687.2697840491564</v>
      </c>
      <c r="M1680" s="4"/>
      <c r="N1680" s="4"/>
      <c r="O1680" s="4">
        <f t="shared" si="373"/>
        <v>55953.097383361048</v>
      </c>
      <c r="P1680" s="4">
        <f t="shared" si="374"/>
        <v>11150.669675137675</v>
      </c>
      <c r="Q1680" s="4">
        <f t="shared" si="374"/>
        <v>11150.669675137675</v>
      </c>
      <c r="R1680" s="4">
        <f t="shared" si="375"/>
        <v>447.87829734152609</v>
      </c>
      <c r="S1680" s="4"/>
      <c r="T1680" s="4"/>
      <c r="U1680" s="4">
        <f t="shared" si="376"/>
        <v>1</v>
      </c>
      <c r="V1680" s="4"/>
      <c r="W1680" s="4"/>
      <c r="X1680">
        <f>IF(front!E1680&gt;$X$2,O1680,P1680)</f>
        <v>55953.097383361048</v>
      </c>
      <c r="Y1680">
        <f t="shared" si="371"/>
        <v>55685.288950144197</v>
      </c>
      <c r="Z1680">
        <f>SUMPRODUCT($B$7:$B$456,Y$7:Y$456,EXP(constants!$B$32+constants!$A$32*ABS($A$7:$A$456-$A1680)))</f>
        <v>7.154490137880244E-13</v>
      </c>
      <c r="AA1680">
        <f t="shared" si="372"/>
        <v>55685.288950144197</v>
      </c>
      <c r="AB1680">
        <f t="shared" si="377"/>
        <v>55681.131341124448</v>
      </c>
      <c r="AD1680" s="4"/>
      <c r="AE1680" s="4"/>
      <c r="AF1680" s="4"/>
    </row>
    <row r="1681" spans="1:32" x14ac:dyDescent="0.2">
      <c r="A1681">
        <f>front!A1681</f>
        <v>951.86</v>
      </c>
      <c r="B1681" s="1">
        <f t="shared" si="378"/>
        <v>0.43000000000006366</v>
      </c>
      <c r="C1681">
        <f>front!D1681-front!B1681</f>
        <v>32797.659999999996</v>
      </c>
      <c r="D1681" s="2">
        <f>front!E1681-front!C1681</f>
        <v>52468</v>
      </c>
      <c r="E1681" s="2">
        <f>IF(front!F1681-front!C1681&gt;0,front!F1681-front!C1681,0)</f>
        <v>52468</v>
      </c>
      <c r="F1681" s="2">
        <f>front!I1681-front!H1681</f>
        <v>2993.0999999999985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33719.377965889944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55213.357023900819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55213.357023900819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2986.3039817450453</v>
      </c>
      <c r="M1681" s="4"/>
      <c r="N1681" s="4"/>
      <c r="O1681" s="4">
        <f t="shared" si="373"/>
        <v>56198.963276483242</v>
      </c>
      <c r="P1681" s="4">
        <f t="shared" si="374"/>
        <v>11042.671404780165</v>
      </c>
      <c r="Q1681" s="4">
        <f t="shared" si="374"/>
        <v>11042.671404780165</v>
      </c>
      <c r="R1681" s="4">
        <f t="shared" si="375"/>
        <v>497.71733029084083</v>
      </c>
      <c r="S1681" s="4"/>
      <c r="T1681" s="4"/>
      <c r="U1681" s="4">
        <f t="shared" si="376"/>
        <v>1</v>
      </c>
      <c r="V1681" s="4"/>
      <c r="W1681" s="4"/>
      <c r="X1681">
        <f>IF(front!E1681&gt;$X$2,O1681,P1681)</f>
        <v>56198.963276483242</v>
      </c>
      <c r="Y1681">
        <f t="shared" si="371"/>
        <v>55931.154843266391</v>
      </c>
      <c r="Z1681">
        <f>SUMPRODUCT($B$7:$B$456,Y$7:Y$456,EXP(constants!$B$32+constants!$A$32*ABS($A$7:$A$456-$A1681)))</f>
        <v>6.9816253715075305E-13</v>
      </c>
      <c r="AA1681">
        <f t="shared" si="372"/>
        <v>55931.154843266391</v>
      </c>
      <c r="AB1681">
        <f t="shared" si="377"/>
        <v>55926.997234246643</v>
      </c>
      <c r="AD1681" s="4"/>
      <c r="AE1681" s="4"/>
      <c r="AF1681" s="4"/>
    </row>
    <row r="1682" spans="1:32" x14ac:dyDescent="0.2">
      <c r="A1682">
        <f>front!A1682</f>
        <v>952.29</v>
      </c>
      <c r="B1682" s="1">
        <f t="shared" si="378"/>
        <v>0.42999999999994998</v>
      </c>
      <c r="C1682">
        <f>front!D1682-front!B1682</f>
        <v>33295</v>
      </c>
      <c r="D1682" s="2">
        <f>front!E1682-front!C1682</f>
        <v>53342.3</v>
      </c>
      <c r="E1682" s="2">
        <f>IF(front!F1682-front!C1682&gt;0,front!F1682-front!C1682,0)</f>
        <v>53342.3</v>
      </c>
      <c r="F1682" s="2">
        <f>front!I1682-front!H1682</f>
        <v>2861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34252.488312120906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56181.377342771491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56181.377342771491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2854.4961164255801</v>
      </c>
      <c r="M1682" s="4"/>
      <c r="N1682" s="4"/>
      <c r="O1682" s="4">
        <f t="shared" si="373"/>
        <v>57087.480520201512</v>
      </c>
      <c r="P1682" s="4">
        <f t="shared" si="374"/>
        <v>11236.275468554299</v>
      </c>
      <c r="Q1682" s="4">
        <f t="shared" si="374"/>
        <v>11236.275468554299</v>
      </c>
      <c r="R1682" s="4">
        <f t="shared" si="375"/>
        <v>475.74935273759672</v>
      </c>
      <c r="S1682" s="4"/>
      <c r="T1682" s="4"/>
      <c r="U1682" s="4">
        <f t="shared" si="376"/>
        <v>1</v>
      </c>
      <c r="V1682" s="4"/>
      <c r="W1682" s="4"/>
      <c r="X1682">
        <f>IF(front!E1682&gt;$X$2,O1682,P1682)</f>
        <v>57087.480520201512</v>
      </c>
      <c r="Y1682">
        <f t="shared" si="371"/>
        <v>56819.672086984661</v>
      </c>
      <c r="Z1682">
        <f>SUMPRODUCT($B$7:$B$456,Y$7:Y$456,EXP(constants!$B$32+constants!$A$32*ABS($A$7:$A$456-$A1682)))</f>
        <v>6.8129373147084587E-13</v>
      </c>
      <c r="AA1682">
        <f t="shared" si="372"/>
        <v>56819.672086984661</v>
      </c>
      <c r="AB1682">
        <f t="shared" si="377"/>
        <v>56815.514477964913</v>
      </c>
      <c r="AD1682" s="4"/>
      <c r="AE1682" s="4"/>
      <c r="AF1682" s="4"/>
    </row>
    <row r="1683" spans="1:32" x14ac:dyDescent="0.2">
      <c r="A1683">
        <f>front!A1683</f>
        <v>952.72</v>
      </c>
      <c r="B1683" s="1">
        <f t="shared" si="378"/>
        <v>0.43000000000006366</v>
      </c>
      <c r="C1683">
        <f>front!D1683-front!B1683</f>
        <v>34131.800000000003</v>
      </c>
      <c r="D1683" s="2">
        <f>front!E1683-front!C1683</f>
        <v>52230</v>
      </c>
      <c r="E1683" s="2">
        <f>IF(front!F1683-front!C1683&gt;0,front!F1683-front!C1683,0)</f>
        <v>52230</v>
      </c>
      <c r="F1683" s="2">
        <f>front!I1683-front!H1683</f>
        <v>2890.4999999999982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35150.828629418451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54949.971691046609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54949.971691046609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2883.9306773099715</v>
      </c>
      <c r="M1683" s="4"/>
      <c r="N1683" s="4"/>
      <c r="O1683" s="4">
        <f t="shared" si="373"/>
        <v>58584.71438236408</v>
      </c>
      <c r="P1683" s="4">
        <f t="shared" si="374"/>
        <v>10989.994338209322</v>
      </c>
      <c r="Q1683" s="4">
        <f t="shared" si="374"/>
        <v>10989.994338209322</v>
      </c>
      <c r="R1683" s="4">
        <f t="shared" si="375"/>
        <v>480.65511288499528</v>
      </c>
      <c r="S1683" s="4"/>
      <c r="T1683" s="4"/>
      <c r="U1683" s="4">
        <f t="shared" si="376"/>
        <v>1</v>
      </c>
      <c r="V1683" s="4"/>
      <c r="W1683" s="4"/>
      <c r="X1683">
        <f>IF(front!E1683&gt;$X$2,O1683,P1683)</f>
        <v>58584.71438236408</v>
      </c>
      <c r="Y1683">
        <f t="shared" si="371"/>
        <v>58316.905949147229</v>
      </c>
      <c r="Z1683">
        <f>SUMPRODUCT($B$7:$B$456,Y$7:Y$456,EXP(constants!$B$32+constants!$A$32*ABS($A$7:$A$456-$A1683)))</f>
        <v>6.648325051008007E-13</v>
      </c>
      <c r="AA1683">
        <f t="shared" si="372"/>
        <v>58316.905949147229</v>
      </c>
      <c r="AB1683">
        <f t="shared" si="377"/>
        <v>58312.74834012748</v>
      </c>
      <c r="AD1683" s="4"/>
      <c r="AE1683" s="4"/>
      <c r="AF1683" s="4"/>
    </row>
    <row r="1684" spans="1:32" x14ac:dyDescent="0.2">
      <c r="A1684">
        <f>front!A1684</f>
        <v>953.15</v>
      </c>
      <c r="B1684" s="1">
        <f t="shared" si="378"/>
        <v>0.42999999999994998</v>
      </c>
      <c r="C1684">
        <f>front!D1684-front!B1684</f>
        <v>35057.4</v>
      </c>
      <c r="D1684" s="2">
        <f>front!E1684-front!C1684</f>
        <v>52949.9</v>
      </c>
      <c r="E1684" s="2">
        <f>IF(front!F1684-front!C1684&gt;0,front!F1684-front!C1684,0)</f>
        <v>52949.9</v>
      </c>
      <c r="F1684" s="2">
        <f>front!I1684-front!H1684</f>
        <v>3032.0999999999985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36146.491412555682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55746.815704685243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55746.815704685243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3025.2182082039772</v>
      </c>
      <c r="M1684" s="4"/>
      <c r="N1684" s="4"/>
      <c r="O1684" s="4">
        <f t="shared" si="373"/>
        <v>60244.152354259466</v>
      </c>
      <c r="P1684" s="4">
        <f t="shared" si="374"/>
        <v>11149.363140937048</v>
      </c>
      <c r="Q1684" s="4">
        <f t="shared" si="374"/>
        <v>11149.363140937048</v>
      </c>
      <c r="R1684" s="4">
        <f t="shared" si="375"/>
        <v>504.20303470066284</v>
      </c>
      <c r="S1684" s="4"/>
      <c r="T1684" s="4"/>
      <c r="U1684" s="4">
        <f t="shared" si="376"/>
        <v>1</v>
      </c>
      <c r="V1684" s="4"/>
      <c r="W1684" s="4"/>
      <c r="X1684">
        <f>IF(front!E1684&gt;$X$2,O1684,P1684)</f>
        <v>60244.152354259466</v>
      </c>
      <c r="Y1684">
        <f t="shared" si="371"/>
        <v>59976.343921042615</v>
      </c>
      <c r="Z1684">
        <f>SUMPRODUCT($B$7:$B$456,Y$7:Y$456,EXP(constants!$B$32+constants!$A$32*ABS($A$7:$A$456-$A1684)))</f>
        <v>6.4876901022466495E-13</v>
      </c>
      <c r="AA1684">
        <f t="shared" si="372"/>
        <v>59976.343921042615</v>
      </c>
      <c r="AB1684">
        <f t="shared" si="377"/>
        <v>59972.186312022866</v>
      </c>
      <c r="AD1684" s="4"/>
      <c r="AE1684" s="4"/>
      <c r="AF1684" s="4"/>
    </row>
    <row r="1685" spans="1:32" x14ac:dyDescent="0.2">
      <c r="A1685">
        <f>front!A1685</f>
        <v>953.59</v>
      </c>
      <c r="B1685" s="1">
        <f t="shared" si="378"/>
        <v>0.44000000000005457</v>
      </c>
      <c r="C1685">
        <f>front!D1685-front!B1685</f>
        <v>36147.4</v>
      </c>
      <c r="D1685" s="2">
        <f>front!E1685-front!C1685</f>
        <v>51594.6</v>
      </c>
      <c r="E1685" s="2">
        <f>IF(front!F1685-front!C1685&gt;0,front!F1685-front!C1685,0)</f>
        <v>51594.6</v>
      </c>
      <c r="F1685" s="2">
        <f>front!I1685-front!H1685</f>
        <v>2671.2000000000007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37321.700597694202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54247.021995624869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54247.021995624869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2665.1194924803613</v>
      </c>
      <c r="M1685" s="4"/>
      <c r="N1685" s="4"/>
      <c r="O1685" s="4">
        <f t="shared" si="373"/>
        <v>62202.834329490339</v>
      </c>
      <c r="P1685" s="4">
        <f t="shared" si="374"/>
        <v>10849.404399124975</v>
      </c>
      <c r="Q1685" s="4">
        <f t="shared" si="374"/>
        <v>10849.404399124975</v>
      </c>
      <c r="R1685" s="4">
        <f t="shared" si="375"/>
        <v>444.18658208006025</v>
      </c>
      <c r="S1685" s="4"/>
      <c r="T1685" s="4"/>
      <c r="U1685" s="4">
        <f t="shared" si="376"/>
        <v>1</v>
      </c>
      <c r="V1685" s="4"/>
      <c r="W1685" s="4"/>
      <c r="X1685">
        <f>IF(front!E1685&gt;$X$2,O1685,P1685)</f>
        <v>62202.834329490339</v>
      </c>
      <c r="Y1685">
        <f t="shared" si="371"/>
        <v>61935.025896273488</v>
      </c>
      <c r="Z1685">
        <f>SUMPRODUCT($B$7:$B$456,Y$7:Y$456,EXP(constants!$B$32+constants!$A$32*ABS($A$7:$A$456-$A1685)))</f>
        <v>6.3273363569997032E-13</v>
      </c>
      <c r="AA1685">
        <f t="shared" si="372"/>
        <v>61935.025896273488</v>
      </c>
      <c r="AB1685">
        <f t="shared" si="377"/>
        <v>61930.868287253739</v>
      </c>
      <c r="AD1685" s="4"/>
      <c r="AE1685" s="4"/>
      <c r="AF1685" s="4"/>
    </row>
    <row r="1686" spans="1:32" x14ac:dyDescent="0.2">
      <c r="A1686">
        <f>front!A1686</f>
        <v>954.02</v>
      </c>
      <c r="B1686" s="1">
        <f t="shared" si="378"/>
        <v>0.42999999999994998</v>
      </c>
      <c r="C1686">
        <f>front!D1686-front!B1686</f>
        <v>37143</v>
      </c>
      <c r="D1686" s="2">
        <f>front!E1686-front!C1686</f>
        <v>53313.5</v>
      </c>
      <c r="E1686" s="2">
        <f>IF(front!F1686-front!C1686&gt;0,front!F1686-front!C1686,0)</f>
        <v>53313.5</v>
      </c>
      <c r="F1686" s="2">
        <f>front!I1686-front!H1686</f>
        <v>2565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38397.697848270407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56149.476864981334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56149.476864981334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2559.157863395315</v>
      </c>
      <c r="M1686" s="4"/>
      <c r="N1686" s="4"/>
      <c r="O1686" s="4">
        <f t="shared" si="373"/>
        <v>63996.163080450679</v>
      </c>
      <c r="P1686" s="4">
        <f t="shared" si="374"/>
        <v>11229.895372996267</v>
      </c>
      <c r="Q1686" s="4">
        <f t="shared" si="374"/>
        <v>11229.895372996267</v>
      </c>
      <c r="R1686" s="4">
        <f t="shared" si="375"/>
        <v>426.52631056588586</v>
      </c>
      <c r="S1686" s="4"/>
      <c r="T1686" s="4"/>
      <c r="U1686" s="4">
        <f t="shared" si="376"/>
        <v>1</v>
      </c>
      <c r="V1686" s="4"/>
      <c r="W1686" s="4"/>
      <c r="X1686">
        <f>IF(front!E1686&gt;$X$2,O1686,P1686)</f>
        <v>63996.163080450679</v>
      </c>
      <c r="Y1686">
        <f t="shared" si="371"/>
        <v>63728.354647233828</v>
      </c>
      <c r="Z1686">
        <f>SUMPRODUCT($B$7:$B$456,Y$7:Y$456,EXP(constants!$B$32+constants!$A$32*ABS($A$7:$A$456-$A1686)))</f>
        <v>6.174457046240304E-13</v>
      </c>
      <c r="AA1686">
        <f t="shared" si="372"/>
        <v>63728.354647233828</v>
      </c>
      <c r="AB1686">
        <f t="shared" si="377"/>
        <v>63724.197038214079</v>
      </c>
      <c r="AD1686" s="4"/>
      <c r="AE1686" s="4"/>
      <c r="AF1686" s="4"/>
    </row>
    <row r="1687" spans="1:32" x14ac:dyDescent="0.2">
      <c r="A1687">
        <f>front!A1687</f>
        <v>954.45</v>
      </c>
      <c r="B1687" s="1">
        <f t="shared" si="378"/>
        <v>0.43000000000006366</v>
      </c>
      <c r="C1687">
        <f>front!D1687-front!B1687</f>
        <v>38023.399999999994</v>
      </c>
      <c r="D1687" s="2">
        <f>front!E1687-front!C1687</f>
        <v>53028.5</v>
      </c>
      <c r="E1687" s="2">
        <f>IF(front!F1687-front!C1687&gt;0,front!F1687-front!C1687,0)</f>
        <v>53028.5</v>
      </c>
      <c r="F1687" s="2">
        <f>front!I1687-front!H1687</f>
        <v>2452.8999999999996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39351.236961066003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55833.847197284631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55833.847197284631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2447.3103588535996</v>
      </c>
      <c r="M1687" s="4"/>
      <c r="N1687" s="4"/>
      <c r="O1687" s="4">
        <f t="shared" si="373"/>
        <v>65585.394935110002</v>
      </c>
      <c r="P1687" s="4">
        <f t="shared" si="374"/>
        <v>11166.769439456926</v>
      </c>
      <c r="Q1687" s="4">
        <f t="shared" si="374"/>
        <v>11166.769439456926</v>
      </c>
      <c r="R1687" s="4">
        <f t="shared" si="375"/>
        <v>407.88505980893325</v>
      </c>
      <c r="S1687" s="4"/>
      <c r="T1687" s="4"/>
      <c r="U1687" s="4">
        <f t="shared" si="376"/>
        <v>1</v>
      </c>
      <c r="V1687" s="4"/>
      <c r="W1687" s="4"/>
      <c r="X1687">
        <f>IF(front!E1687&gt;$X$2,O1687,P1687)</f>
        <v>65585.394935110002</v>
      </c>
      <c r="Y1687">
        <f t="shared" si="371"/>
        <v>65317.586501893151</v>
      </c>
      <c r="Z1687">
        <f>SUMPRODUCT($B$7:$B$456,Y$7:Y$456,EXP(constants!$B$32+constants!$A$32*ABS($A$7:$A$456-$A1687)))</f>
        <v>6.0252715621307549E-13</v>
      </c>
      <c r="AA1687">
        <f t="shared" si="372"/>
        <v>65317.586501893151</v>
      </c>
      <c r="AB1687">
        <f t="shared" si="377"/>
        <v>65313.428892873402</v>
      </c>
      <c r="AD1687" s="4"/>
      <c r="AE1687" s="4"/>
      <c r="AF1687" s="4"/>
    </row>
    <row r="1688" spans="1:32" x14ac:dyDescent="0.2">
      <c r="A1688">
        <f>front!A1688</f>
        <v>954.88</v>
      </c>
      <c r="B1688" s="1">
        <f t="shared" si="378"/>
        <v>0.42999999999994998</v>
      </c>
      <c r="C1688">
        <f>front!D1688-front!B1688</f>
        <v>38597.199999999997</v>
      </c>
      <c r="D1688" s="2">
        <f>front!E1688-front!C1688</f>
        <v>52932.2</v>
      </c>
      <c r="E1688" s="2">
        <f>IF(front!F1688-front!C1688&gt;0,front!F1688-front!C1688,0)</f>
        <v>52932.2</v>
      </c>
      <c r="F1688" s="2">
        <f>front!I1688-front!H1688</f>
        <v>2267.7999999999993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39973.734495235512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55727.217910419509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55727.217910419509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2262.6287347383054</v>
      </c>
      <c r="M1688" s="4"/>
      <c r="N1688" s="4"/>
      <c r="O1688" s="4">
        <f t="shared" si="373"/>
        <v>66622.890825392518</v>
      </c>
      <c r="P1688" s="4">
        <f t="shared" si="374"/>
        <v>11145.443582083903</v>
      </c>
      <c r="Q1688" s="4">
        <f t="shared" si="374"/>
        <v>11145.443582083903</v>
      </c>
      <c r="R1688" s="4">
        <f t="shared" si="375"/>
        <v>377.10478912305086</v>
      </c>
      <c r="S1688" s="4"/>
      <c r="T1688" s="4"/>
      <c r="U1688" s="4">
        <f t="shared" si="376"/>
        <v>1</v>
      </c>
      <c r="V1688" s="4"/>
      <c r="W1688" s="4"/>
      <c r="X1688">
        <f>IF(front!E1688&gt;$X$2,O1688,P1688)</f>
        <v>66622.890825392518</v>
      </c>
      <c r="Y1688">
        <f t="shared" si="371"/>
        <v>66355.082392175667</v>
      </c>
      <c r="Z1688">
        <f>SUMPRODUCT($B$7:$B$456,Y$7:Y$456,EXP(constants!$B$32+constants!$A$32*ABS($A$7:$A$456-$A1688)))</f>
        <v>5.8796906554767702E-13</v>
      </c>
      <c r="AA1688">
        <f t="shared" si="372"/>
        <v>66355.082392175667</v>
      </c>
      <c r="AB1688">
        <f t="shared" si="377"/>
        <v>66350.924783155919</v>
      </c>
      <c r="AD1688" s="4"/>
      <c r="AE1688" s="4"/>
      <c r="AF1688" s="4"/>
    </row>
    <row r="1689" spans="1:32" x14ac:dyDescent="0.2">
      <c r="A1689">
        <f>front!A1689</f>
        <v>955.31</v>
      </c>
      <c r="B1689" s="1">
        <f t="shared" si="378"/>
        <v>0.42999999999994998</v>
      </c>
      <c r="C1689">
        <f>front!D1689-front!B1689</f>
        <v>38763.599999999999</v>
      </c>
      <c r="D1689" s="2">
        <f>front!E1689-front!C1689</f>
        <v>53032</v>
      </c>
      <c r="E1689" s="2">
        <f>IF(front!F1689-front!C1689&gt;0,front!F1689-front!C1689,0)</f>
        <v>53032</v>
      </c>
      <c r="F1689" s="2">
        <f>front!I1689-front!H1689</f>
        <v>2327.2999999999993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40154.407741593008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55837.72279914267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55837.72279914267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2321.994090145432</v>
      </c>
      <c r="M1689" s="4"/>
      <c r="N1689" s="4"/>
      <c r="O1689" s="4">
        <f t="shared" si="373"/>
        <v>66924.012902655013</v>
      </c>
      <c r="P1689" s="4">
        <f t="shared" si="374"/>
        <v>11167.544559828533</v>
      </c>
      <c r="Q1689" s="4">
        <f t="shared" si="374"/>
        <v>11167.544559828533</v>
      </c>
      <c r="R1689" s="4">
        <f t="shared" si="375"/>
        <v>386.99901502423864</v>
      </c>
      <c r="S1689" s="4"/>
      <c r="T1689" s="4"/>
      <c r="U1689" s="4">
        <f t="shared" si="376"/>
        <v>1</v>
      </c>
      <c r="V1689" s="4"/>
      <c r="W1689" s="4"/>
      <c r="X1689">
        <f>IF(front!E1689&gt;$X$2,O1689,P1689)</f>
        <v>66924.012902655013</v>
      </c>
      <c r="Y1689">
        <f t="shared" si="371"/>
        <v>66656.204469438162</v>
      </c>
      <c r="Z1689">
        <f>SUMPRODUCT($B$7:$B$456,Y$7:Y$456,EXP(constants!$B$32+constants!$A$32*ABS($A$7:$A$456-$A1689)))</f>
        <v>5.7376272334977329E-13</v>
      </c>
      <c r="AA1689">
        <f t="shared" si="372"/>
        <v>66656.204469438162</v>
      </c>
      <c r="AB1689">
        <f t="shared" si="377"/>
        <v>66652.046860418413</v>
      </c>
      <c r="AD1689" s="4"/>
      <c r="AE1689" s="4"/>
      <c r="AF1689" s="4"/>
    </row>
    <row r="1690" spans="1:32" x14ac:dyDescent="0.2">
      <c r="A1690">
        <f>front!A1690</f>
        <v>955.75</v>
      </c>
      <c r="B1690" s="1">
        <f t="shared" si="378"/>
        <v>0.44000000000005457</v>
      </c>
      <c r="C1690">
        <f>front!D1690-front!B1690</f>
        <v>38771.67</v>
      </c>
      <c r="D1690" s="2">
        <f>front!E1690-front!C1690</f>
        <v>52918.9</v>
      </c>
      <c r="E1690" s="2">
        <f>IF(front!F1690-front!C1690&gt;0,front!F1690-front!C1690,0)</f>
        <v>52918.9</v>
      </c>
      <c r="F1690" s="2">
        <f>front!I1690-front!H1690</f>
        <v>2393.1000000000004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40163.171681632964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55712.49209915418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55712.49209915418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2387.6453536259651</v>
      </c>
      <c r="M1690" s="4"/>
      <c r="N1690" s="4"/>
      <c r="O1690" s="4">
        <f t="shared" si="373"/>
        <v>66938.619469388272</v>
      </c>
      <c r="P1690" s="4">
        <f t="shared" si="374"/>
        <v>11142.498419830836</v>
      </c>
      <c r="Q1690" s="4">
        <f t="shared" si="374"/>
        <v>11142.498419830836</v>
      </c>
      <c r="R1690" s="4">
        <f t="shared" si="375"/>
        <v>397.9408922709942</v>
      </c>
      <c r="S1690" s="4"/>
      <c r="T1690" s="4"/>
      <c r="U1690" s="4">
        <f t="shared" si="376"/>
        <v>1</v>
      </c>
      <c r="V1690" s="4"/>
      <c r="W1690" s="4"/>
      <c r="X1690">
        <f>IF(front!E1690&gt;$X$2,O1690,P1690)</f>
        <v>66938.619469388272</v>
      </c>
      <c r="Y1690">
        <f t="shared" si="371"/>
        <v>66670.811036171421</v>
      </c>
      <c r="Z1690">
        <f>SUMPRODUCT($B$7:$B$456,Y$7:Y$456,EXP(constants!$B$32+constants!$A$32*ABS($A$7:$A$456-$A1690)))</f>
        <v>5.5958125041838864E-13</v>
      </c>
      <c r="AA1690">
        <f t="shared" si="372"/>
        <v>66670.811036171421</v>
      </c>
      <c r="AB1690">
        <f t="shared" si="377"/>
        <v>66666.653427151672</v>
      </c>
      <c r="AD1690" s="4"/>
      <c r="AE1690" s="4"/>
      <c r="AF1690" s="4"/>
    </row>
    <row r="1691" spans="1:32" x14ac:dyDescent="0.2">
      <c r="A1691">
        <f>front!A1691</f>
        <v>956.18</v>
      </c>
      <c r="B1691" s="1">
        <f t="shared" si="378"/>
        <v>0.42999999999994998</v>
      </c>
      <c r="C1691">
        <f>front!D1691-front!B1691</f>
        <v>38396.26</v>
      </c>
      <c r="D1691" s="2">
        <f>front!E1691-front!C1691</f>
        <v>52439.8</v>
      </c>
      <c r="E1691" s="2">
        <f>IF(front!F1691-front!C1691&gt;0,front!F1691-front!C1691,0)</f>
        <v>52439.8</v>
      </c>
      <c r="F1691" s="2">
        <f>front!I1691-front!H1691</f>
        <v>2202.2000000000007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39755.648952100179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55182.146621439126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55182.146621439126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2197.1773162646327</v>
      </c>
      <c r="M1691" s="4"/>
      <c r="N1691" s="4"/>
      <c r="O1691" s="4">
        <f t="shared" si="373"/>
        <v>66259.414920166964</v>
      </c>
      <c r="P1691" s="4">
        <f t="shared" si="374"/>
        <v>11036.429324287827</v>
      </c>
      <c r="Q1691" s="4">
        <f t="shared" si="374"/>
        <v>11036.429324287827</v>
      </c>
      <c r="R1691" s="4">
        <f t="shared" si="375"/>
        <v>366.19621937743875</v>
      </c>
      <c r="S1691" s="4"/>
      <c r="T1691" s="4"/>
      <c r="U1691" s="4">
        <f t="shared" si="376"/>
        <v>1</v>
      </c>
      <c r="V1691" s="4"/>
      <c r="W1691" s="4"/>
      <c r="X1691">
        <f>IF(front!E1691&gt;$X$2,O1691,P1691)</f>
        <v>66259.414920166964</v>
      </c>
      <c r="Y1691">
        <f t="shared" si="371"/>
        <v>65991.606486950113</v>
      </c>
      <c r="Z1691">
        <f>SUMPRODUCT($B$7:$B$456,Y$7:Y$456,EXP(constants!$B$32+constants!$A$32*ABS($A$7:$A$456-$A1691)))</f>
        <v>5.4606080657740233E-13</v>
      </c>
      <c r="AA1691">
        <f t="shared" si="372"/>
        <v>65991.606486950113</v>
      </c>
      <c r="AB1691">
        <f t="shared" si="377"/>
        <v>65987.448877930365</v>
      </c>
      <c r="AD1691" s="4"/>
      <c r="AE1691" s="4"/>
      <c r="AF1691" s="4"/>
    </row>
    <row r="1692" spans="1:32" x14ac:dyDescent="0.2">
      <c r="A1692">
        <f>front!A1692</f>
        <v>956.61</v>
      </c>
      <c r="B1692" s="1">
        <f t="shared" si="378"/>
        <v>0.43000000000006366</v>
      </c>
      <c r="C1692">
        <f>front!D1692-front!B1692</f>
        <v>37837</v>
      </c>
      <c r="D1692" s="2">
        <f>front!E1692-front!C1692</f>
        <v>53195.199999999997</v>
      </c>
      <c r="E1692" s="2">
        <f>IF(front!F1692-front!C1692&gt;0,front!F1692-front!C1692,0)</f>
        <v>53195.199999999997</v>
      </c>
      <c r="F1692" s="2">
        <f>front!I1692-front!H1692</f>
        <v>2070.8999999999996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39149.19194319813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56018.451586366726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56018.451586366726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2066.1750069050454</v>
      </c>
      <c r="M1692" s="4"/>
      <c r="N1692" s="4"/>
      <c r="O1692" s="4">
        <f t="shared" si="373"/>
        <v>65248.653238663552</v>
      </c>
      <c r="P1692" s="4">
        <f t="shared" si="374"/>
        <v>11203.690317273345</v>
      </c>
      <c r="Q1692" s="4">
        <f t="shared" si="374"/>
        <v>11203.690317273345</v>
      </c>
      <c r="R1692" s="4">
        <f t="shared" si="375"/>
        <v>344.3625011508409</v>
      </c>
      <c r="S1692" s="4"/>
      <c r="T1692" s="4"/>
      <c r="U1692" s="4">
        <f t="shared" si="376"/>
        <v>1</v>
      </c>
      <c r="V1692" s="4"/>
      <c r="W1692" s="4"/>
      <c r="X1692">
        <f>IF(front!E1692&gt;$X$2,O1692,P1692)</f>
        <v>65248.653238663552</v>
      </c>
      <c r="Y1692">
        <f t="shared" si="371"/>
        <v>64980.844805446701</v>
      </c>
      <c r="Z1692">
        <f>SUMPRODUCT($B$7:$B$456,Y$7:Y$456,EXP(constants!$B$32+constants!$A$32*ABS($A$7:$A$456-$A1692)))</f>
        <v>5.3286703987493473E-13</v>
      </c>
      <c r="AA1692">
        <f t="shared" si="372"/>
        <v>64980.844805446701</v>
      </c>
      <c r="AB1692">
        <f t="shared" si="377"/>
        <v>64976.687196426952</v>
      </c>
      <c r="AD1692" s="4"/>
      <c r="AE1692" s="4"/>
      <c r="AF1692" s="4"/>
    </row>
    <row r="1693" spans="1:32" x14ac:dyDescent="0.2">
      <c r="A1693">
        <f>front!A1693</f>
        <v>957.04</v>
      </c>
      <c r="B1693" s="1">
        <f t="shared" si="378"/>
        <v>0.42999999999994998</v>
      </c>
      <c r="C1693">
        <f>front!D1693-front!B1693</f>
        <v>37166.600000000006</v>
      </c>
      <c r="D1693" s="2">
        <f>front!E1693-front!C1693</f>
        <v>52415.8</v>
      </c>
      <c r="E1693" s="2">
        <f>IF(front!F1693-front!C1693&gt;0,front!F1693-front!C1693,0)</f>
        <v>52415.8</v>
      </c>
      <c r="F1693" s="2">
        <f>front!I1693-front!H1693</f>
        <v>2003.1999999999989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38423.233400276804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55155.585129176667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55155.585129176667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1998.6286002968698</v>
      </c>
      <c r="M1693" s="4"/>
      <c r="N1693" s="4"/>
      <c r="O1693" s="4">
        <f t="shared" si="373"/>
        <v>64038.722333794671</v>
      </c>
      <c r="P1693" s="4">
        <f t="shared" si="374"/>
        <v>11031.117025835334</v>
      </c>
      <c r="Q1693" s="4">
        <f t="shared" si="374"/>
        <v>11031.117025835334</v>
      </c>
      <c r="R1693" s="4">
        <f t="shared" si="375"/>
        <v>333.10476671614498</v>
      </c>
      <c r="S1693" s="4"/>
      <c r="T1693" s="4"/>
      <c r="U1693" s="4">
        <f t="shared" si="376"/>
        <v>1</v>
      </c>
      <c r="V1693" s="4"/>
      <c r="W1693" s="4"/>
      <c r="X1693">
        <f>IF(front!E1693&gt;$X$2,O1693,P1693)</f>
        <v>64038.722333794671</v>
      </c>
      <c r="Y1693">
        <f t="shared" si="371"/>
        <v>63770.91390057782</v>
      </c>
      <c r="Z1693">
        <f>SUMPRODUCT($B$7:$B$456,Y$7:Y$456,EXP(constants!$B$32+constants!$A$32*ABS($A$7:$A$456-$A1693)))</f>
        <v>5.1999205723040337E-13</v>
      </c>
      <c r="AA1693">
        <f t="shared" si="372"/>
        <v>63770.91390057782</v>
      </c>
      <c r="AB1693">
        <f t="shared" si="377"/>
        <v>63766.756291558071</v>
      </c>
      <c r="AD1693" s="4"/>
      <c r="AE1693" s="4"/>
      <c r="AF1693" s="4"/>
    </row>
    <row r="1694" spans="1:32" x14ac:dyDescent="0.2">
      <c r="A1694">
        <f>front!A1694</f>
        <v>957.47</v>
      </c>
      <c r="B1694" s="1">
        <f t="shared" si="378"/>
        <v>0.43000000000006366</v>
      </c>
      <c r="C1694">
        <f>front!D1694-front!B1694</f>
        <v>36445.800000000003</v>
      </c>
      <c r="D1694" s="2">
        <f>front!E1694-front!C1694</f>
        <v>50970.7</v>
      </c>
      <c r="E1694" s="2">
        <f>IF(front!F1694-front!C1694&gt;0,front!F1694-front!C1694,0)</f>
        <v>50970.7</v>
      </c>
      <c r="F1694" s="2">
        <f>front!I1694-front!H1694</f>
        <v>2022.6999999999989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37643.939519022242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53557.079346976716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53557.079346976716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2018.0843554016894</v>
      </c>
      <c r="M1694" s="4"/>
      <c r="N1694" s="4"/>
      <c r="O1694" s="4">
        <f t="shared" si="373"/>
        <v>62739.899198370404</v>
      </c>
      <c r="P1694" s="4">
        <f t="shared" si="374"/>
        <v>10711.415869395343</v>
      </c>
      <c r="Q1694" s="4">
        <f t="shared" si="374"/>
        <v>10711.415869395343</v>
      </c>
      <c r="R1694" s="4">
        <f t="shared" si="375"/>
        <v>336.34739256694826</v>
      </c>
      <c r="S1694" s="4"/>
      <c r="T1694" s="4"/>
      <c r="U1694" s="4">
        <f t="shared" si="376"/>
        <v>1</v>
      </c>
      <c r="V1694" s="4"/>
      <c r="W1694" s="4"/>
      <c r="X1694">
        <f>IF(front!E1694&gt;$X$2,O1694,P1694)</f>
        <v>62739.899198370404</v>
      </c>
      <c r="Y1694">
        <f t="shared" si="371"/>
        <v>62472.090765153553</v>
      </c>
      <c r="Z1694">
        <f>SUMPRODUCT($B$7:$B$456,Y$7:Y$456,EXP(constants!$B$32+constants!$A$32*ABS($A$7:$A$456-$A1694)))</f>
        <v>5.0742815627359387E-13</v>
      </c>
      <c r="AA1694">
        <f t="shared" si="372"/>
        <v>62472.090765153553</v>
      </c>
      <c r="AB1694">
        <f t="shared" si="377"/>
        <v>62467.933156133804</v>
      </c>
      <c r="AD1694" s="4"/>
      <c r="AE1694" s="4"/>
      <c r="AF1694" s="4"/>
    </row>
    <row r="1695" spans="1:32" x14ac:dyDescent="0.2">
      <c r="A1695">
        <f>front!A1695</f>
        <v>957.91</v>
      </c>
      <c r="B1695" s="1">
        <f t="shared" si="378"/>
        <v>0.43999999999994088</v>
      </c>
      <c r="C1695">
        <f>front!D1695-front!B1695</f>
        <v>35843.14</v>
      </c>
      <c r="D1695" s="2">
        <f>front!E1695-front!C1695</f>
        <v>53266.2</v>
      </c>
      <c r="E1695" s="2">
        <f>IF(front!F1695-front!C1695&gt;0,front!F1695-front!C1695,0)</f>
        <v>53266.2</v>
      </c>
      <c r="F1695" s="2">
        <f>front!I1695-front!H1695</f>
        <v>2147.2000000000007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36993.360377282574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56097.086924579446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56097.086924579446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2142.3019749222899</v>
      </c>
      <c r="M1695" s="4"/>
      <c r="N1695" s="4"/>
      <c r="O1695" s="4">
        <f t="shared" si="373"/>
        <v>61655.600628804292</v>
      </c>
      <c r="P1695" s="4">
        <f t="shared" si="374"/>
        <v>11219.417384915891</v>
      </c>
      <c r="Q1695" s="4">
        <f t="shared" si="374"/>
        <v>11219.417384915891</v>
      </c>
      <c r="R1695" s="4">
        <f t="shared" si="375"/>
        <v>357.05032915371504</v>
      </c>
      <c r="S1695" s="4"/>
      <c r="T1695" s="4"/>
      <c r="U1695" s="4">
        <f t="shared" si="376"/>
        <v>1</v>
      </c>
      <c r="V1695" s="4"/>
      <c r="W1695" s="4"/>
      <c r="X1695">
        <f>IF(front!E1695&gt;$X$2,O1695,P1695)</f>
        <v>61655.600628804292</v>
      </c>
      <c r="Y1695">
        <f t="shared" si="371"/>
        <v>61387.792195587441</v>
      </c>
      <c r="Z1695">
        <f>SUMPRODUCT($B$7:$B$456,Y$7:Y$456,EXP(constants!$B$32+constants!$A$32*ABS($A$7:$A$456-$A1695)))</f>
        <v>4.9488624936684714E-13</v>
      </c>
      <c r="AA1695">
        <f t="shared" si="372"/>
        <v>61387.792195587441</v>
      </c>
      <c r="AB1695">
        <f t="shared" si="377"/>
        <v>61383.634586567692</v>
      </c>
      <c r="AD1695" s="4"/>
      <c r="AE1695" s="4"/>
      <c r="AF1695" s="4"/>
    </row>
    <row r="1696" spans="1:32" x14ac:dyDescent="0.2">
      <c r="A1696">
        <f>front!A1696</f>
        <v>958.34</v>
      </c>
      <c r="B1696" s="1">
        <f t="shared" si="378"/>
        <v>0.43000000000006366</v>
      </c>
      <c r="C1696">
        <f>front!D1696-front!B1696</f>
        <v>35159.339999999997</v>
      </c>
      <c r="D1696" s="2">
        <f>front!E1696-front!C1696</f>
        <v>52440.9</v>
      </c>
      <c r="E1696" s="2">
        <f>IF(front!F1696-front!C1696&gt;0,front!F1696-front!C1696,0)</f>
        <v>52440.9</v>
      </c>
      <c r="F1696" s="2">
        <f>front!I1696-front!H1696</f>
        <v>2093.2000000000007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36256.276247077112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55183.364035307619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55183.364035307619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2088.4244257775963</v>
      </c>
      <c r="M1696" s="4"/>
      <c r="N1696" s="4"/>
      <c r="O1696" s="4">
        <f t="shared" si="373"/>
        <v>60427.127078461861</v>
      </c>
      <c r="P1696" s="4">
        <f t="shared" si="374"/>
        <v>11036.672807061523</v>
      </c>
      <c r="Q1696" s="4">
        <f t="shared" si="374"/>
        <v>11036.672807061523</v>
      </c>
      <c r="R1696" s="4">
        <f t="shared" si="375"/>
        <v>348.07073762959936</v>
      </c>
      <c r="S1696" s="4"/>
      <c r="T1696" s="4"/>
      <c r="U1696" s="4">
        <f t="shared" si="376"/>
        <v>1</v>
      </c>
      <c r="V1696" s="4"/>
      <c r="W1696" s="4"/>
      <c r="X1696">
        <f>IF(front!E1696&gt;$X$2,O1696,P1696)</f>
        <v>60427.127078461861</v>
      </c>
      <c r="Y1696">
        <f t="shared" si="371"/>
        <v>60159.31864524501</v>
      </c>
      <c r="Z1696">
        <f>SUMPRODUCT($B$7:$B$456,Y$7:Y$456,EXP(constants!$B$32+constants!$A$32*ABS($A$7:$A$456-$A1696)))</f>
        <v>4.8292894783603286E-13</v>
      </c>
      <c r="AA1696">
        <f t="shared" si="372"/>
        <v>60159.31864524501</v>
      </c>
      <c r="AB1696">
        <f t="shared" si="377"/>
        <v>60155.161036225261</v>
      </c>
      <c r="AD1696" s="4"/>
      <c r="AE1696" s="4"/>
      <c r="AF1696" s="4"/>
    </row>
    <row r="1697" spans="1:32" x14ac:dyDescent="0.2">
      <c r="A1697">
        <f>front!A1697</f>
        <v>958.77</v>
      </c>
      <c r="B1697" s="1">
        <f t="shared" si="378"/>
        <v>0.42999999999994998</v>
      </c>
      <c r="C1697">
        <f>front!D1697-front!B1697</f>
        <v>34909.14</v>
      </c>
      <c r="D1697" s="2">
        <f>front!E1697-front!C1697</f>
        <v>52604.3</v>
      </c>
      <c r="E1697" s="2">
        <f>IF(front!F1697-front!C1697&gt;0,front!F1697-front!C1697,0)</f>
        <v>52604.3</v>
      </c>
      <c r="F1697" s="2">
        <f>front!I1697-front!H1697</f>
        <v>2100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35986.867614307135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55364.21738713095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55364.21738713095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2095.209003360088</v>
      </c>
      <c r="M1697" s="4"/>
      <c r="N1697" s="4"/>
      <c r="O1697" s="4">
        <f t="shared" si="373"/>
        <v>59978.112690511894</v>
      </c>
      <c r="P1697" s="4">
        <f t="shared" si="374"/>
        <v>11072.84347742619</v>
      </c>
      <c r="Q1697" s="4">
        <f t="shared" si="374"/>
        <v>11072.84347742619</v>
      </c>
      <c r="R1697" s="4">
        <f t="shared" si="375"/>
        <v>349.20150056001467</v>
      </c>
      <c r="S1697" s="4"/>
      <c r="T1697" s="4"/>
      <c r="U1697" s="4">
        <f t="shared" si="376"/>
        <v>1</v>
      </c>
      <c r="V1697" s="4"/>
      <c r="W1697" s="4"/>
      <c r="X1697">
        <f>IF(front!E1697&gt;$X$2,O1697,P1697)</f>
        <v>59978.112690511894</v>
      </c>
      <c r="Y1697">
        <f t="shared" si="371"/>
        <v>59710.304257295043</v>
      </c>
      <c r="Z1697">
        <f>SUMPRODUCT($B$7:$B$456,Y$7:Y$456,EXP(constants!$B$32+constants!$A$32*ABS($A$7:$A$456-$A1697)))</f>
        <v>4.712605552415318E-13</v>
      </c>
      <c r="AA1697">
        <f t="shared" si="372"/>
        <v>59710.304257295043</v>
      </c>
      <c r="AB1697">
        <f t="shared" si="377"/>
        <v>59706.146648275295</v>
      </c>
      <c r="AD1697" s="4"/>
      <c r="AE1697" s="4"/>
      <c r="AF1697" s="4"/>
    </row>
    <row r="1698" spans="1:32" x14ac:dyDescent="0.2">
      <c r="A1698">
        <f>front!A1698</f>
        <v>959.2</v>
      </c>
      <c r="B1698" s="1">
        <f t="shared" si="378"/>
        <v>0.43000000000006366</v>
      </c>
      <c r="C1698">
        <f>front!D1698-front!B1698</f>
        <v>34723.659999999996</v>
      </c>
      <c r="D1698" s="2">
        <f>front!E1698-front!C1698</f>
        <v>52945.8</v>
      </c>
      <c r="E1698" s="2">
        <f>IF(front!F1698-front!C1698&gt;0,front!F1698-front!C1698,0)</f>
        <v>52945.8</v>
      </c>
      <c r="F1698" s="2">
        <f>front!I1698-front!H1698</f>
        <v>2196.5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35787.24701843768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55742.276073460045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55742.276073460045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2191.4902321530321</v>
      </c>
      <c r="M1698" s="4"/>
      <c r="N1698" s="4"/>
      <c r="O1698" s="4">
        <f t="shared" si="373"/>
        <v>59645.411697396128</v>
      </c>
      <c r="P1698" s="4">
        <f t="shared" si="374"/>
        <v>11148.455214692009</v>
      </c>
      <c r="Q1698" s="4">
        <f t="shared" si="374"/>
        <v>11148.455214692009</v>
      </c>
      <c r="R1698" s="4">
        <f t="shared" si="375"/>
        <v>365.24837202550532</v>
      </c>
      <c r="S1698" s="4"/>
      <c r="T1698" s="4"/>
      <c r="U1698" s="4">
        <f t="shared" si="376"/>
        <v>1</v>
      </c>
      <c r="V1698" s="4"/>
      <c r="W1698" s="4"/>
      <c r="X1698">
        <f>IF(front!E1698&gt;$X$2,O1698,P1698)</f>
        <v>59645.411697396128</v>
      </c>
      <c r="Y1698">
        <f t="shared" si="371"/>
        <v>59377.603264179277</v>
      </c>
      <c r="Z1698">
        <f>SUMPRODUCT($B$7:$B$456,Y$7:Y$456,EXP(constants!$B$32+constants!$A$32*ABS($A$7:$A$456-$A1698)))</f>
        <v>4.5987409104736353E-13</v>
      </c>
      <c r="AA1698">
        <f t="shared" si="372"/>
        <v>59377.603264179277</v>
      </c>
      <c r="AB1698">
        <f t="shared" si="377"/>
        <v>59373.445655159529</v>
      </c>
      <c r="AD1698" s="4"/>
      <c r="AE1698" s="4"/>
      <c r="AF1698" s="4"/>
    </row>
    <row r="1699" spans="1:32" x14ac:dyDescent="0.2">
      <c r="A1699">
        <f>front!A1699</f>
        <v>959.63</v>
      </c>
      <c r="B1699" s="1">
        <f t="shared" si="378"/>
        <v>0.42999999999994998</v>
      </c>
      <c r="C1699">
        <f>front!D1699-front!B1699</f>
        <v>34609.26</v>
      </c>
      <c r="D1699" s="2">
        <f>front!E1699-front!C1699</f>
        <v>53000</v>
      </c>
      <c r="E1699" s="2">
        <f>IF(front!F1699-front!C1699&gt;0,front!F1699-front!C1699,0)</f>
        <v>53000</v>
      </c>
      <c r="F1699" s="2">
        <f>front!I1699-front!H1699</f>
        <v>2183.3000000000011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35664.167498149553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55802.289215906923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55802.289215906923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2178.3201456979391</v>
      </c>
      <c r="M1699" s="4"/>
      <c r="N1699" s="4"/>
      <c r="O1699" s="4">
        <f t="shared" si="373"/>
        <v>59440.279163582585</v>
      </c>
      <c r="P1699" s="4">
        <f t="shared" si="374"/>
        <v>11160.457843181384</v>
      </c>
      <c r="Q1699" s="4">
        <f t="shared" si="374"/>
        <v>11160.457843181384</v>
      </c>
      <c r="R1699" s="4">
        <f t="shared" si="375"/>
        <v>363.05335761632318</v>
      </c>
      <c r="S1699" s="4"/>
      <c r="T1699" s="4"/>
      <c r="U1699" s="4">
        <f t="shared" si="376"/>
        <v>1</v>
      </c>
      <c r="V1699" s="4"/>
      <c r="W1699" s="4"/>
      <c r="X1699">
        <f>IF(front!E1699&gt;$X$2,O1699,P1699)</f>
        <v>59440.279163582585</v>
      </c>
      <c r="Y1699">
        <f t="shared" si="371"/>
        <v>59172.470730365734</v>
      </c>
      <c r="Z1699">
        <f>SUMPRODUCT($B$7:$B$456,Y$7:Y$456,EXP(constants!$B$32+constants!$A$32*ABS($A$7:$A$456-$A1699)))</f>
        <v>4.4876274337929668E-13</v>
      </c>
      <c r="AA1699">
        <f t="shared" si="372"/>
        <v>59172.470730365734</v>
      </c>
      <c r="AB1699">
        <f t="shared" si="377"/>
        <v>59168.313121345986</v>
      </c>
      <c r="AD1699" s="4"/>
      <c r="AE1699" s="4"/>
      <c r="AF1699" s="4"/>
    </row>
    <row r="1700" spans="1:32" x14ac:dyDescent="0.2">
      <c r="A1700">
        <f>front!A1700</f>
        <v>960.06</v>
      </c>
      <c r="B1700" s="1">
        <f t="shared" si="378"/>
        <v>0.42999999999994998</v>
      </c>
      <c r="C1700">
        <f>front!D1700-front!B1700</f>
        <v>34574.74</v>
      </c>
      <c r="D1700" s="2">
        <f>front!E1700-front!C1700</f>
        <v>53065.9</v>
      </c>
      <c r="E1700" s="2">
        <f>IF(front!F1700-front!C1700&gt;0,front!F1700-front!C1700,0)</f>
        <v>53065.9</v>
      </c>
      <c r="F1700" s="2">
        <f>front!I1700-front!H1700</f>
        <v>2104.6999999999989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35627.034769598904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55875.261459507397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55875.261459507397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2099.8983441641226</v>
      </c>
      <c r="M1700" s="4"/>
      <c r="N1700" s="4"/>
      <c r="O1700" s="4">
        <f t="shared" si="373"/>
        <v>59378.391282664837</v>
      </c>
      <c r="P1700" s="4">
        <f t="shared" si="374"/>
        <v>11175.05229190148</v>
      </c>
      <c r="Q1700" s="4">
        <f t="shared" si="374"/>
        <v>11175.05229190148</v>
      </c>
      <c r="R1700" s="4">
        <f t="shared" si="375"/>
        <v>349.98305736068704</v>
      </c>
      <c r="S1700" s="4"/>
      <c r="T1700" s="4"/>
      <c r="U1700" s="4">
        <f t="shared" si="376"/>
        <v>1</v>
      </c>
      <c r="V1700" s="4"/>
      <c r="W1700" s="4"/>
      <c r="X1700">
        <f>IF(front!E1700&gt;$X$2,O1700,P1700)</f>
        <v>59378.391282664837</v>
      </c>
      <c r="Y1700">
        <f t="shared" si="371"/>
        <v>59110.582849447987</v>
      </c>
      <c r="Z1700">
        <f>SUMPRODUCT($B$7:$B$456,Y$7:Y$456,EXP(constants!$B$32+constants!$A$32*ABS($A$7:$A$456-$A1700)))</f>
        <v>4.3791986494966695E-13</v>
      </c>
      <c r="AA1700">
        <f t="shared" si="372"/>
        <v>59110.582849447987</v>
      </c>
      <c r="AB1700">
        <f t="shared" si="377"/>
        <v>59106.425240428238</v>
      </c>
      <c r="AD1700" s="4"/>
      <c r="AE1700" s="4"/>
      <c r="AF1700" s="4"/>
    </row>
    <row r="1701" spans="1:32" x14ac:dyDescent="0.2">
      <c r="A1701">
        <f>front!A1701</f>
        <v>960.5</v>
      </c>
      <c r="B1701" s="1">
        <f t="shared" si="378"/>
        <v>0.44000000000005457</v>
      </c>
      <c r="C1701">
        <f>front!D1701-front!B1701</f>
        <v>34876.14</v>
      </c>
      <c r="D1701" s="2">
        <f>front!E1701-front!C1701</f>
        <v>53591.199999999997</v>
      </c>
      <c r="E1701" s="2">
        <f>IF(front!F1701-front!C1701&gt;0,front!F1701-front!C1701,0)</f>
        <v>53591.199999999997</v>
      </c>
      <c r="F1701" s="2">
        <f>front!I1701-front!H1701</f>
        <v>1985.5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35951.345587707008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56457.11618443171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56457.11618443171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1980.9687634995419</v>
      </c>
      <c r="M1701" s="4"/>
      <c r="N1701" s="4"/>
      <c r="O1701" s="4">
        <f t="shared" si="373"/>
        <v>59918.909312845011</v>
      </c>
      <c r="P1701" s="4">
        <f t="shared" si="374"/>
        <v>11291.423236886341</v>
      </c>
      <c r="Q1701" s="4">
        <f t="shared" si="374"/>
        <v>11291.423236886341</v>
      </c>
      <c r="R1701" s="4">
        <f t="shared" si="375"/>
        <v>330.161460583257</v>
      </c>
      <c r="S1701" s="4"/>
      <c r="T1701" s="4"/>
      <c r="U1701" s="4">
        <f t="shared" si="376"/>
        <v>1</v>
      </c>
      <c r="V1701" s="4"/>
      <c r="W1701" s="4"/>
      <c r="X1701">
        <f>IF(front!E1701&gt;$X$2,O1701,P1701)</f>
        <v>59918.909312845011</v>
      </c>
      <c r="Y1701">
        <f t="shared" si="371"/>
        <v>59651.10087962816</v>
      </c>
      <c r="Z1701">
        <f>SUMPRODUCT($B$7:$B$456,Y$7:Y$456,EXP(constants!$B$32+constants!$A$32*ABS($A$7:$A$456-$A1701)))</f>
        <v>4.270959677912007E-13</v>
      </c>
      <c r="AA1701">
        <f t="shared" si="372"/>
        <v>59651.10087962816</v>
      </c>
      <c r="AB1701">
        <f t="shared" si="377"/>
        <v>59646.943270608412</v>
      </c>
      <c r="AD1701" s="4"/>
      <c r="AE1701" s="4"/>
      <c r="AF1701" s="4"/>
    </row>
    <row r="1702" spans="1:32" x14ac:dyDescent="0.2">
      <c r="A1702">
        <f>front!A1702</f>
        <v>960.93</v>
      </c>
      <c r="B1702" s="1">
        <f t="shared" si="378"/>
        <v>0.42999999999994998</v>
      </c>
      <c r="C1702">
        <f>front!D1702-front!B1702</f>
        <v>35248.339999999997</v>
      </c>
      <c r="D1702" s="2">
        <f>front!E1702-front!C1702</f>
        <v>52925.2</v>
      </c>
      <c r="E1702" s="2">
        <f>IF(front!F1702-front!C1702&gt;0,front!F1702-front!C1702,0)</f>
        <v>52925.2</v>
      </c>
      <c r="F1702" s="2">
        <f>front!I1702-front!H1702</f>
        <v>1975.1000000000004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36352.146190411091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55719.467460517422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55719.467460517422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1970.5923631312435</v>
      </c>
      <c r="M1702" s="4"/>
      <c r="N1702" s="4"/>
      <c r="O1702" s="4">
        <f t="shared" si="373"/>
        <v>60586.910317351816</v>
      </c>
      <c r="P1702" s="4">
        <f t="shared" si="374"/>
        <v>11143.893492103483</v>
      </c>
      <c r="Q1702" s="4">
        <f t="shared" si="374"/>
        <v>11143.893492103483</v>
      </c>
      <c r="R1702" s="4">
        <f t="shared" si="375"/>
        <v>328.43206052187389</v>
      </c>
      <c r="S1702" s="4"/>
      <c r="T1702" s="4"/>
      <c r="U1702" s="4">
        <f t="shared" si="376"/>
        <v>1</v>
      </c>
      <c r="V1702" s="4"/>
      <c r="W1702" s="4"/>
      <c r="X1702">
        <f>IF(front!E1702&gt;$X$2,O1702,P1702)</f>
        <v>60586.910317351816</v>
      </c>
      <c r="Y1702">
        <f t="shared" si="371"/>
        <v>60319.101884134965</v>
      </c>
      <c r="Z1702">
        <f>SUMPRODUCT($B$7:$B$456,Y$7:Y$456,EXP(constants!$B$32+constants!$A$32*ABS($A$7:$A$456-$A1702)))</f>
        <v>4.1677659586279025E-13</v>
      </c>
      <c r="AA1702">
        <f t="shared" si="372"/>
        <v>60319.101884134965</v>
      </c>
      <c r="AB1702">
        <f t="shared" si="377"/>
        <v>60314.944275115216</v>
      </c>
      <c r="AD1702" s="4"/>
      <c r="AE1702" s="4"/>
      <c r="AF1702" s="4"/>
    </row>
    <row r="1703" spans="1:32" x14ac:dyDescent="0.2">
      <c r="A1703">
        <f>front!A1703</f>
        <v>961.36</v>
      </c>
      <c r="B1703" s="1">
        <f t="shared" si="378"/>
        <v>0.43000000000006366</v>
      </c>
      <c r="C1703">
        <f>front!D1703-front!B1703</f>
        <v>35797.200000000004</v>
      </c>
      <c r="D1703" s="2">
        <f>front!E1703-front!C1703</f>
        <v>52367</v>
      </c>
      <c r="E1703" s="2">
        <f>IF(front!F1703-front!C1703&gt;0,front!F1703-front!C1703,0)</f>
        <v>52367</v>
      </c>
      <c r="F1703" s="2">
        <f>front!I1703-front!H1703</f>
        <v>2109.3999999999996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36943.804408707212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55101.578311879821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55101.578311879821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2104.5876853191139</v>
      </c>
      <c r="M1703" s="4"/>
      <c r="N1703" s="4"/>
      <c r="O1703" s="4">
        <f t="shared" si="373"/>
        <v>61573.007347845349</v>
      </c>
      <c r="P1703" s="4">
        <f t="shared" si="374"/>
        <v>11020.315662375964</v>
      </c>
      <c r="Q1703" s="4">
        <f t="shared" si="374"/>
        <v>11020.315662375964</v>
      </c>
      <c r="R1703" s="4">
        <f t="shared" si="375"/>
        <v>350.76461421985232</v>
      </c>
      <c r="S1703" s="4"/>
      <c r="T1703" s="4"/>
      <c r="U1703" s="4">
        <f t="shared" si="376"/>
        <v>1</v>
      </c>
      <c r="V1703" s="4"/>
      <c r="W1703" s="4"/>
      <c r="X1703">
        <f>IF(front!E1703&gt;$X$2,O1703,P1703)</f>
        <v>61573.007347845349</v>
      </c>
      <c r="Y1703">
        <f t="shared" si="371"/>
        <v>61305.198914628498</v>
      </c>
      <c r="Z1703">
        <f>SUMPRODUCT($B$7:$B$456,Y$7:Y$456,EXP(constants!$B$32+constants!$A$32*ABS($A$7:$A$456-$A1703)))</f>
        <v>4.0670655767907928E-13</v>
      </c>
      <c r="AA1703">
        <f t="shared" si="372"/>
        <v>61305.198914628498</v>
      </c>
      <c r="AB1703">
        <f t="shared" si="377"/>
        <v>61301.041305608749</v>
      </c>
      <c r="AD1703" s="4"/>
      <c r="AE1703" s="4"/>
      <c r="AF1703" s="4"/>
    </row>
    <row r="1704" spans="1:32" x14ac:dyDescent="0.2">
      <c r="A1704">
        <f>front!A1704</f>
        <v>961.79</v>
      </c>
      <c r="B1704" s="1">
        <f t="shared" si="378"/>
        <v>0.42999999999994998</v>
      </c>
      <c r="C1704">
        <f>front!D1704-front!B1704</f>
        <v>36433</v>
      </c>
      <c r="D1704" s="2">
        <f>front!E1704-front!C1704</f>
        <v>52405.1</v>
      </c>
      <c r="E1704" s="2">
        <f>IF(front!F1704-front!C1704&gt;0,front!F1704-front!C1704,0)</f>
        <v>52405.1</v>
      </c>
      <c r="F1704" s="2">
        <f>front!I1704-front!H1704</f>
        <v>2086.8999999999996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37630.112412441289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55143.743293195068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55143.743293195068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2082.1387148072381</v>
      </c>
      <c r="M1704" s="4"/>
      <c r="N1704" s="4"/>
      <c r="O1704" s="4">
        <f t="shared" si="373"/>
        <v>62716.854020735482</v>
      </c>
      <c r="P1704" s="4">
        <f t="shared" si="374"/>
        <v>11028.748658639013</v>
      </c>
      <c r="Q1704" s="4">
        <f t="shared" si="374"/>
        <v>11028.748658639013</v>
      </c>
      <c r="R1704" s="4">
        <f t="shared" si="375"/>
        <v>347.02311913453968</v>
      </c>
      <c r="S1704" s="4"/>
      <c r="T1704" s="4"/>
      <c r="U1704" s="4">
        <f t="shared" si="376"/>
        <v>1</v>
      </c>
      <c r="V1704" s="4"/>
      <c r="W1704" s="4"/>
      <c r="X1704">
        <f>IF(front!E1704&gt;$X$2,O1704,P1704)</f>
        <v>62716.854020735482</v>
      </c>
      <c r="Y1704">
        <f t="shared" si="371"/>
        <v>62449.045587518631</v>
      </c>
      <c r="Z1704">
        <f>SUMPRODUCT($B$7:$B$456,Y$7:Y$456,EXP(constants!$B$32+constants!$A$32*ABS($A$7:$A$456-$A1704)))</f>
        <v>3.9687982890868302E-13</v>
      </c>
      <c r="AA1704">
        <f t="shared" si="372"/>
        <v>62449.045587518631</v>
      </c>
      <c r="AB1704">
        <f t="shared" si="377"/>
        <v>62444.887978498882</v>
      </c>
      <c r="AD1704" s="4"/>
      <c r="AE1704" s="4"/>
      <c r="AF1704" s="4"/>
    </row>
    <row r="1705" spans="1:32" x14ac:dyDescent="0.2">
      <c r="A1705">
        <f>front!A1705</f>
        <v>962.22</v>
      </c>
      <c r="B1705" s="1">
        <f t="shared" si="378"/>
        <v>0.43000000000006366</v>
      </c>
      <c r="C1705">
        <f>front!D1705-front!B1705</f>
        <v>37080.270000000004</v>
      </c>
      <c r="D1705" s="2">
        <f>front!E1705-front!C1705</f>
        <v>52189.3</v>
      </c>
      <c r="E1705" s="2">
        <f>IF(front!F1705-front!C1705&gt;0,front!F1705-front!C1705,0)</f>
        <v>52189.3</v>
      </c>
      <c r="F1705" s="2">
        <f>front!I1705-front!H1705</f>
        <v>2010.5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38329.829759337983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54904.935375828492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54904.935375828492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2005.9120364632799</v>
      </c>
      <c r="M1705" s="4"/>
      <c r="N1705" s="4"/>
      <c r="O1705" s="4">
        <f t="shared" si="373"/>
        <v>63883.049598896643</v>
      </c>
      <c r="P1705" s="4">
        <f t="shared" si="374"/>
        <v>10980.987075165698</v>
      </c>
      <c r="Q1705" s="4">
        <f t="shared" si="374"/>
        <v>10980.987075165698</v>
      </c>
      <c r="R1705" s="4">
        <f t="shared" si="375"/>
        <v>334.31867274387997</v>
      </c>
      <c r="S1705" s="4"/>
      <c r="T1705" s="4"/>
      <c r="U1705" s="4">
        <f t="shared" si="376"/>
        <v>1</v>
      </c>
      <c r="V1705" s="4"/>
      <c r="W1705" s="4"/>
      <c r="X1705">
        <f>IF(front!E1705&gt;$X$2,O1705,P1705)</f>
        <v>63883.049598896643</v>
      </c>
      <c r="Y1705">
        <f t="shared" si="371"/>
        <v>63615.241165679792</v>
      </c>
      <c r="Z1705">
        <f>SUMPRODUCT($B$7:$B$456,Y$7:Y$456,EXP(constants!$B$32+constants!$A$32*ABS($A$7:$A$456-$A1705)))</f>
        <v>3.8729053077839438E-13</v>
      </c>
      <c r="AA1705">
        <f t="shared" si="372"/>
        <v>63615.241165679792</v>
      </c>
      <c r="AB1705">
        <f t="shared" si="377"/>
        <v>63611.083556660044</v>
      </c>
      <c r="AD1705" s="4"/>
      <c r="AE1705" s="4"/>
      <c r="AF1705" s="4"/>
    </row>
    <row r="1706" spans="1:32" x14ac:dyDescent="0.2">
      <c r="A1706">
        <f>front!A1706</f>
        <v>962.65</v>
      </c>
      <c r="B1706" s="1">
        <f t="shared" si="378"/>
        <v>0.42999999999994998</v>
      </c>
      <c r="C1706">
        <f>front!D1706-front!B1706</f>
        <v>37833.799999999996</v>
      </c>
      <c r="D1706" s="2">
        <f>front!E1706-front!C1706</f>
        <v>52335.7</v>
      </c>
      <c r="E1706" s="2">
        <f>IF(front!F1706-front!C1706&gt;0,front!F1706-front!C1706,0)</f>
        <v>52335.7</v>
      </c>
      <c r="F1706" s="2">
        <f>front!I1706-front!H1706</f>
        <v>2106.8999999999996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39145.724107929382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55066.939776032297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55066.939776032297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2102.0933548732564</v>
      </c>
      <c r="M1706" s="4"/>
      <c r="N1706" s="4"/>
      <c r="O1706" s="4">
        <f t="shared" si="373"/>
        <v>65242.873513215629</v>
      </c>
      <c r="P1706" s="4">
        <f t="shared" si="374"/>
        <v>11013.387955206459</v>
      </c>
      <c r="Q1706" s="4">
        <f t="shared" si="374"/>
        <v>11013.387955206459</v>
      </c>
      <c r="R1706" s="4">
        <f t="shared" si="375"/>
        <v>350.34889247887605</v>
      </c>
      <c r="S1706" s="4"/>
      <c r="T1706" s="4"/>
      <c r="U1706" s="4">
        <f t="shared" si="376"/>
        <v>1</v>
      </c>
      <c r="V1706" s="4"/>
      <c r="W1706" s="4"/>
      <c r="X1706">
        <f>IF(front!E1706&gt;$X$2,O1706,P1706)</f>
        <v>65242.873513215629</v>
      </c>
      <c r="Y1706">
        <f t="shared" si="371"/>
        <v>64975.065079998778</v>
      </c>
      <c r="Z1706">
        <f>SUMPRODUCT($B$7:$B$456,Y$7:Y$456,EXP(constants!$B$32+constants!$A$32*ABS($A$7:$A$456-$A1706)))</f>
        <v>3.7793292655627323E-13</v>
      </c>
      <c r="AA1706">
        <f t="shared" si="372"/>
        <v>64975.065079998778</v>
      </c>
      <c r="AB1706">
        <f t="shared" si="377"/>
        <v>64970.907470979029</v>
      </c>
      <c r="AD1706" s="4"/>
      <c r="AE1706" s="4"/>
      <c r="AF1706" s="4"/>
    </row>
    <row r="1707" spans="1:32" x14ac:dyDescent="0.2">
      <c r="A1707">
        <f>front!A1707</f>
        <v>963.09</v>
      </c>
      <c r="B1707" s="1">
        <f t="shared" si="378"/>
        <v>0.44000000000005457</v>
      </c>
      <c r="C1707">
        <f>front!D1707-front!B1707</f>
        <v>38475.130000000005</v>
      </c>
      <c r="D1707" s="2">
        <f>front!E1707-front!C1707</f>
        <v>53059.9</v>
      </c>
      <c r="E1707" s="2">
        <f>IF(front!F1707-front!C1707&gt;0,front!F1707-front!C1707,0)</f>
        <v>53059.9</v>
      </c>
      <c r="F1707" s="2">
        <f>front!I1707-front!H1707</f>
        <v>2246.2000000000007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39841.23685696358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55868.617357615331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55868.617357615331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2241.0776439669989</v>
      </c>
      <c r="M1707" s="4"/>
      <c r="N1707" s="4"/>
      <c r="O1707" s="4">
        <f t="shared" si="373"/>
        <v>66402.061428272631</v>
      </c>
      <c r="P1707" s="4">
        <f t="shared" si="374"/>
        <v>11173.723471523066</v>
      </c>
      <c r="Q1707" s="4">
        <f t="shared" si="374"/>
        <v>11173.723471523066</v>
      </c>
      <c r="R1707" s="4">
        <f t="shared" si="375"/>
        <v>373.51294066116651</v>
      </c>
      <c r="S1707" s="4"/>
      <c r="T1707" s="4"/>
      <c r="U1707" s="4">
        <f t="shared" si="376"/>
        <v>1</v>
      </c>
      <c r="V1707" s="4"/>
      <c r="W1707" s="4"/>
      <c r="X1707">
        <f>IF(front!E1707&gt;$X$2,O1707,P1707)</f>
        <v>66402.061428272631</v>
      </c>
      <c r="Y1707">
        <f t="shared" si="371"/>
        <v>66134.25299505578</v>
      </c>
      <c r="Z1707">
        <f>SUMPRODUCT($B$7:$B$456,Y$7:Y$456,EXP(constants!$B$32+constants!$A$32*ABS($A$7:$A$456-$A1707)))</f>
        <v>3.6859170352152145E-13</v>
      </c>
      <c r="AA1707">
        <f t="shared" si="372"/>
        <v>66134.25299505578</v>
      </c>
      <c r="AB1707">
        <f t="shared" si="377"/>
        <v>66130.095386036031</v>
      </c>
      <c r="AD1707" s="4"/>
      <c r="AE1707" s="4"/>
      <c r="AF1707" s="4"/>
    </row>
    <row r="1708" spans="1:32" x14ac:dyDescent="0.2">
      <c r="A1708">
        <f>front!A1708</f>
        <v>963.52</v>
      </c>
      <c r="B1708" s="1">
        <f t="shared" si="378"/>
        <v>0.42999999999994998</v>
      </c>
      <c r="C1708">
        <f>front!D1708-front!B1708</f>
        <v>39088.33</v>
      </c>
      <c r="D1708" s="2">
        <f>front!E1708-front!C1708</f>
        <v>52622.6</v>
      </c>
      <c r="E1708" s="2">
        <f>IF(front!F1708-front!C1708&gt;0,front!F1708-front!C1708,0)</f>
        <v>52622.6</v>
      </c>
      <c r="F1708" s="2">
        <f>front!I1708-front!H1708</f>
        <v>2242.5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40507.186733889597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55384.47359791489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55384.47359791489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2237.3860233805503</v>
      </c>
      <c r="M1708" s="4"/>
      <c r="N1708" s="4"/>
      <c r="O1708" s="4">
        <f t="shared" si="373"/>
        <v>67511.977889815986</v>
      </c>
      <c r="P1708" s="4">
        <f t="shared" si="374"/>
        <v>11076.894719582979</v>
      </c>
      <c r="Q1708" s="4">
        <f t="shared" si="374"/>
        <v>11076.894719582979</v>
      </c>
      <c r="R1708" s="4">
        <f t="shared" si="375"/>
        <v>372.89767056342509</v>
      </c>
      <c r="S1708" s="4"/>
      <c r="T1708" s="4"/>
      <c r="U1708" s="4">
        <f t="shared" si="376"/>
        <v>1</v>
      </c>
      <c r="V1708" s="4"/>
      <c r="W1708" s="4"/>
      <c r="X1708">
        <f>IF(front!E1708&gt;$X$2,O1708,P1708)</f>
        <v>67511.977889815986</v>
      </c>
      <c r="Y1708">
        <f t="shared" si="371"/>
        <v>67244.169456599135</v>
      </c>
      <c r="Z1708">
        <f>SUMPRODUCT($B$7:$B$456,Y$7:Y$456,EXP(constants!$B$32+constants!$A$32*ABS($A$7:$A$456-$A1708)))</f>
        <v>3.5968589507281059E-13</v>
      </c>
      <c r="AA1708">
        <f t="shared" si="372"/>
        <v>67244.169456599135</v>
      </c>
      <c r="AB1708">
        <f t="shared" si="377"/>
        <v>67240.011847579386</v>
      </c>
      <c r="AD1708" s="4"/>
      <c r="AE1708" s="4"/>
      <c r="AF1708" s="4"/>
    </row>
    <row r="1709" spans="1:32" x14ac:dyDescent="0.2">
      <c r="A1709">
        <f>front!A1709</f>
        <v>963.95</v>
      </c>
      <c r="B1709" s="1">
        <f t="shared" si="378"/>
        <v>0.43000000000006366</v>
      </c>
      <c r="C1709">
        <f>front!D1709-front!B1709</f>
        <v>39358.870000000003</v>
      </c>
      <c r="D1709" s="2">
        <f>front!E1709-front!C1709</f>
        <v>52935.3</v>
      </c>
      <c r="E1709" s="2">
        <f>IF(front!F1709-front!C1709&gt;0,front!F1709-front!C1709,0)</f>
        <v>52935.3</v>
      </c>
      <c r="F1709" s="2">
        <f>front!I1709-front!H1709</f>
        <v>2241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40801.290746540559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55730.650268824618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55730.650268824618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2235.8894205565271</v>
      </c>
      <c r="M1709" s="4"/>
      <c r="N1709" s="4"/>
      <c r="O1709" s="4">
        <f t="shared" si="373"/>
        <v>68002.151244234265</v>
      </c>
      <c r="P1709" s="4">
        <f t="shared" si="374"/>
        <v>11146.130053764922</v>
      </c>
      <c r="Q1709" s="4">
        <f t="shared" si="374"/>
        <v>11146.130053764922</v>
      </c>
      <c r="R1709" s="4">
        <f t="shared" si="375"/>
        <v>372.6482367594212</v>
      </c>
      <c r="S1709" s="4"/>
      <c r="T1709" s="4"/>
      <c r="U1709" s="4">
        <f t="shared" si="376"/>
        <v>1</v>
      </c>
      <c r="V1709" s="4"/>
      <c r="W1709" s="4"/>
      <c r="X1709">
        <f>IF(front!E1709&gt;$X$2,O1709,P1709)</f>
        <v>68002.151244234265</v>
      </c>
      <c r="Y1709">
        <f t="shared" si="371"/>
        <v>67734.342811017414</v>
      </c>
      <c r="Z1709">
        <f>SUMPRODUCT($B$7:$B$456,Y$7:Y$456,EXP(constants!$B$32+constants!$A$32*ABS($A$7:$A$456-$A1709)))</f>
        <v>3.5099526624796703E-13</v>
      </c>
      <c r="AA1709">
        <f t="shared" si="372"/>
        <v>67734.342811017414</v>
      </c>
      <c r="AB1709">
        <f t="shared" si="377"/>
        <v>67730.185201997665</v>
      </c>
      <c r="AD1709" s="4"/>
      <c r="AE1709" s="4"/>
      <c r="AF1709" s="4"/>
    </row>
    <row r="1710" spans="1:32" x14ac:dyDescent="0.2">
      <c r="A1710">
        <f>front!A1710</f>
        <v>964.38</v>
      </c>
      <c r="B1710" s="1">
        <f t="shared" si="378"/>
        <v>0.42999999999994998</v>
      </c>
      <c r="C1710">
        <f>front!D1710-front!B1710</f>
        <v>39333.47</v>
      </c>
      <c r="D1710" s="2">
        <f>front!E1710-front!C1710</f>
        <v>52696.1</v>
      </c>
      <c r="E1710" s="2">
        <f>IF(front!F1710-front!C1710&gt;0,front!F1710-front!C1710,0)</f>
        <v>52696.1</v>
      </c>
      <c r="F1710" s="2">
        <f>front!I1710-front!H1710</f>
        <v>2438.0999999999985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40773.670867784116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55465.833683672092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55465.833683672092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2432.5437514255682</v>
      </c>
      <c r="M1710" s="4"/>
      <c r="N1710" s="4"/>
      <c r="O1710" s="4">
        <f t="shared" si="373"/>
        <v>67956.11811297352</v>
      </c>
      <c r="P1710" s="4">
        <f t="shared" si="374"/>
        <v>11093.166736734418</v>
      </c>
      <c r="Q1710" s="4">
        <f t="shared" si="374"/>
        <v>11093.166736734418</v>
      </c>
      <c r="R1710" s="4">
        <f t="shared" si="375"/>
        <v>405.42395857092799</v>
      </c>
      <c r="S1710" s="4"/>
      <c r="T1710" s="4"/>
      <c r="U1710" s="4">
        <f t="shared" si="376"/>
        <v>1</v>
      </c>
      <c r="V1710" s="4"/>
      <c r="W1710" s="4"/>
      <c r="X1710">
        <f>IF(front!E1710&gt;$X$2,O1710,P1710)</f>
        <v>67956.11811297352</v>
      </c>
      <c r="Y1710">
        <f t="shared" si="371"/>
        <v>67688.309679756669</v>
      </c>
      <c r="Z1710">
        <f>SUMPRODUCT($B$7:$B$456,Y$7:Y$456,EXP(constants!$B$32+constants!$A$32*ABS($A$7:$A$456-$A1710)))</f>
        <v>3.4251461793780791E-13</v>
      </c>
      <c r="AA1710">
        <f t="shared" si="372"/>
        <v>67688.309679756669</v>
      </c>
      <c r="AB1710">
        <f t="shared" si="377"/>
        <v>67684.15207073692</v>
      </c>
      <c r="AD1710" s="4"/>
      <c r="AE1710" s="4"/>
      <c r="AF1710" s="4"/>
    </row>
    <row r="1711" spans="1:32" x14ac:dyDescent="0.2">
      <c r="A1711">
        <f>front!A1711</f>
        <v>964.81</v>
      </c>
      <c r="B1711" s="1">
        <f t="shared" si="378"/>
        <v>0.42999999999994998</v>
      </c>
      <c r="C1711">
        <f>front!D1711-front!B1711</f>
        <v>39055.599999999999</v>
      </c>
      <c r="D1711" s="2">
        <f>front!E1711-front!C1711</f>
        <v>52833.8</v>
      </c>
      <c r="E1711" s="2">
        <f>IF(front!F1711-front!C1711&gt;0,front!F1711-front!C1711,0)</f>
        <v>52833.8</v>
      </c>
      <c r="F1711" s="2">
        <f>front!I1711-front!H1711</f>
        <v>2495.5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40471.617997017951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55618.273355537662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55618.273355537662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2489.8143123926184</v>
      </c>
      <c r="M1711" s="4"/>
      <c r="N1711" s="4"/>
      <c r="O1711" s="4">
        <f t="shared" si="373"/>
        <v>67452.69666169658</v>
      </c>
      <c r="P1711" s="4">
        <f t="shared" si="374"/>
        <v>11123.654671107532</v>
      </c>
      <c r="Q1711" s="4">
        <f t="shared" si="374"/>
        <v>11123.654671107532</v>
      </c>
      <c r="R1711" s="4">
        <f t="shared" si="375"/>
        <v>414.96905206543641</v>
      </c>
      <c r="S1711" s="4"/>
      <c r="T1711" s="4"/>
      <c r="U1711" s="4">
        <f t="shared" si="376"/>
        <v>1</v>
      </c>
      <c r="V1711" s="4"/>
      <c r="W1711" s="4"/>
      <c r="X1711">
        <f>IF(front!E1711&gt;$X$2,O1711,P1711)</f>
        <v>67452.69666169658</v>
      </c>
      <c r="Y1711">
        <f t="shared" si="371"/>
        <v>67184.888228479729</v>
      </c>
      <c r="Z1711">
        <f>SUMPRODUCT($B$7:$B$456,Y$7:Y$456,EXP(constants!$B$32+constants!$A$32*ABS($A$7:$A$456-$A1711)))</f>
        <v>3.3423887665254748E-13</v>
      </c>
      <c r="AA1711">
        <f t="shared" si="372"/>
        <v>67184.888228479729</v>
      </c>
      <c r="AB1711">
        <f t="shared" si="377"/>
        <v>67180.730619459981</v>
      </c>
      <c r="AD1711" s="4"/>
      <c r="AE1711" s="4"/>
      <c r="AF1711" s="4"/>
    </row>
    <row r="1712" spans="1:32" x14ac:dyDescent="0.2">
      <c r="A1712">
        <f>front!A1712</f>
        <v>965.24</v>
      </c>
      <c r="B1712" s="1">
        <f t="shared" si="378"/>
        <v>0.43000000000006366</v>
      </c>
      <c r="C1712">
        <f>front!D1712-front!B1712</f>
        <v>38497</v>
      </c>
      <c r="D1712" s="2">
        <f>front!E1712-front!C1712</f>
        <v>53037.4</v>
      </c>
      <c r="E1712" s="2">
        <f>IF(front!F1712-front!C1712&gt;0,front!F1712-front!C1712,0)</f>
        <v>53037.4</v>
      </c>
      <c r="F1712" s="2">
        <f>front!I1712-front!H1712</f>
        <v>2507.1000000000004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39864.972380368381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55843.70232514196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55843.70232514196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2501.3881779116132</v>
      </c>
      <c r="M1712" s="4"/>
      <c r="N1712" s="4"/>
      <c r="O1712" s="4">
        <f t="shared" si="373"/>
        <v>66441.620633947299</v>
      </c>
      <c r="P1712" s="4">
        <f t="shared" si="374"/>
        <v>11168.740465028392</v>
      </c>
      <c r="Q1712" s="4">
        <f t="shared" si="374"/>
        <v>11168.740465028392</v>
      </c>
      <c r="R1712" s="4">
        <f t="shared" si="375"/>
        <v>416.89802965193553</v>
      </c>
      <c r="S1712" s="4"/>
      <c r="T1712" s="4"/>
      <c r="U1712" s="4">
        <f t="shared" si="376"/>
        <v>1</v>
      </c>
      <c r="V1712" s="4"/>
      <c r="W1712" s="4"/>
      <c r="X1712">
        <f>IF(front!E1712&gt;$X$2,O1712,P1712)</f>
        <v>66441.620633947299</v>
      </c>
      <c r="Y1712">
        <f t="shared" si="371"/>
        <v>66173.812200730448</v>
      </c>
      <c r="Z1712">
        <f>SUMPRODUCT($B$7:$B$456,Y$7:Y$456,EXP(constants!$B$32+constants!$A$32*ABS($A$7:$A$456-$A1712)))</f>
        <v>3.2616309148662651E-13</v>
      </c>
      <c r="AA1712">
        <f t="shared" si="372"/>
        <v>66173.812200730448</v>
      </c>
      <c r="AB1712">
        <f t="shared" si="377"/>
        <v>66169.6545917107</v>
      </c>
      <c r="AD1712" s="4"/>
      <c r="AE1712" s="4"/>
      <c r="AF1712" s="4"/>
    </row>
    <row r="1713" spans="1:32" x14ac:dyDescent="0.2">
      <c r="A1713">
        <f>front!A1713</f>
        <v>965.67</v>
      </c>
      <c r="B1713" s="1">
        <f t="shared" si="378"/>
        <v>0.42999999999994998</v>
      </c>
      <c r="C1713">
        <f>front!D1713-front!B1713</f>
        <v>37737.730000000003</v>
      </c>
      <c r="D1713" s="2">
        <f>front!E1713-front!C1713</f>
        <v>52195.1</v>
      </c>
      <c r="E1713" s="2">
        <f>IF(front!F1713-front!C1713&gt;0,front!F1713-front!C1713,0)</f>
        <v>52195.1</v>
      </c>
      <c r="F1713" s="2">
        <f>front!I1713-front!H1713</f>
        <v>2451.7999999999993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39041.624968126518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54911.353244107398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54911.353244107398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2446.2128403178249</v>
      </c>
      <c r="M1713" s="4"/>
      <c r="N1713" s="4"/>
      <c r="O1713" s="4">
        <f t="shared" si="373"/>
        <v>65069.374946877535</v>
      </c>
      <c r="P1713" s="4">
        <f t="shared" si="374"/>
        <v>10982.270648821479</v>
      </c>
      <c r="Q1713" s="4">
        <f t="shared" si="374"/>
        <v>10982.270648821479</v>
      </c>
      <c r="R1713" s="4">
        <f t="shared" si="375"/>
        <v>407.70214005297083</v>
      </c>
      <c r="S1713" s="4"/>
      <c r="T1713" s="4"/>
      <c r="U1713" s="4">
        <f t="shared" si="376"/>
        <v>1</v>
      </c>
      <c r="V1713" s="4"/>
      <c r="W1713" s="4"/>
      <c r="X1713">
        <f>IF(front!E1713&gt;$X$2,O1713,P1713)</f>
        <v>65069.374946877535</v>
      </c>
      <c r="Y1713">
        <f t="shared" si="371"/>
        <v>64801.566513660684</v>
      </c>
      <c r="Z1713">
        <f>SUMPRODUCT($B$7:$B$456,Y$7:Y$456,EXP(constants!$B$32+constants!$A$32*ABS($A$7:$A$456-$A1713)))</f>
        <v>3.1828243115687076E-13</v>
      </c>
      <c r="AA1713">
        <f t="shared" si="372"/>
        <v>64801.566513660684</v>
      </c>
      <c r="AB1713">
        <f t="shared" si="377"/>
        <v>64797.408904640935</v>
      </c>
      <c r="AD1713" s="4"/>
      <c r="AE1713" s="4"/>
      <c r="AF1713" s="4"/>
    </row>
    <row r="1714" spans="1:32" x14ac:dyDescent="0.2">
      <c r="A1714">
        <f>front!A1714</f>
        <v>966.1</v>
      </c>
      <c r="B1714" s="1">
        <f t="shared" si="378"/>
        <v>0.43000000000006366</v>
      </c>
      <c r="C1714">
        <f>front!D1714-front!B1714</f>
        <v>36809.67</v>
      </c>
      <c r="D1714" s="2">
        <f>front!E1714-front!C1714</f>
        <v>52992.3</v>
      </c>
      <c r="E1714" s="2">
        <f>IF(front!F1714-front!C1714&gt;0,front!F1714-front!C1714,0)</f>
        <v>52992.3</v>
      </c>
      <c r="F1714" s="2">
        <f>front!I1714-front!H1714</f>
        <v>2266.2000000000007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38037.177177810234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55793.763173743188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55793.763173743188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2261.032357136397</v>
      </c>
      <c r="M1714" s="4"/>
      <c r="N1714" s="4"/>
      <c r="O1714" s="4">
        <f t="shared" si="373"/>
        <v>63395.295296350392</v>
      </c>
      <c r="P1714" s="4">
        <f t="shared" si="374"/>
        <v>11158.752634748638</v>
      </c>
      <c r="Q1714" s="4">
        <f t="shared" si="374"/>
        <v>11158.752634748638</v>
      </c>
      <c r="R1714" s="4">
        <f t="shared" si="375"/>
        <v>376.83872618939955</v>
      </c>
      <c r="S1714" s="4"/>
      <c r="T1714" s="4"/>
      <c r="U1714" s="4">
        <f t="shared" si="376"/>
        <v>1</v>
      </c>
      <c r="V1714" s="4"/>
      <c r="W1714" s="4"/>
      <c r="X1714">
        <f>IF(front!E1714&gt;$X$2,O1714,P1714)</f>
        <v>63395.295296350392</v>
      </c>
      <c r="Y1714">
        <f t="shared" si="371"/>
        <v>63127.486863133541</v>
      </c>
      <c r="Z1714">
        <f>SUMPRODUCT($B$7:$B$456,Y$7:Y$456,EXP(constants!$B$32+constants!$A$32*ABS($A$7:$A$456-$A1714)))</f>
        <v>3.105921811121944E-13</v>
      </c>
      <c r="AA1714">
        <f t="shared" si="372"/>
        <v>63127.486863133541</v>
      </c>
      <c r="AB1714">
        <f t="shared" si="377"/>
        <v>63123.329254113793</v>
      </c>
      <c r="AD1714" s="4"/>
      <c r="AE1714" s="4"/>
      <c r="AF1714" s="4"/>
    </row>
    <row r="1715" spans="1:32" x14ac:dyDescent="0.2">
      <c r="A1715">
        <f>front!A1715</f>
        <v>966.54</v>
      </c>
      <c r="B1715" s="1">
        <f t="shared" si="378"/>
        <v>0.43999999999994088</v>
      </c>
      <c r="C1715">
        <f>front!D1715-front!B1715</f>
        <v>35870.26</v>
      </c>
      <c r="D1715" s="2">
        <f>front!E1715-front!C1715</f>
        <v>52786.8</v>
      </c>
      <c r="E1715" s="2">
        <f>IF(front!F1715-front!C1715&gt;0,front!F1715-front!C1715,0)</f>
        <v>52786.8</v>
      </c>
      <c r="F1715" s="2">
        <f>front!I1715-front!H1715</f>
        <v>2273.2999999999993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37022.617459065586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55566.2402879687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55566.2402879687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2268.1162833844382</v>
      </c>
      <c r="M1715" s="4"/>
      <c r="N1715" s="4"/>
      <c r="O1715" s="4">
        <f t="shared" si="373"/>
        <v>61704.362431775975</v>
      </c>
      <c r="P1715" s="4">
        <f t="shared" si="374"/>
        <v>11113.248057593741</v>
      </c>
      <c r="Q1715" s="4">
        <f t="shared" si="374"/>
        <v>11113.248057593741</v>
      </c>
      <c r="R1715" s="4">
        <f t="shared" si="375"/>
        <v>378.019380564073</v>
      </c>
      <c r="S1715" s="4"/>
      <c r="T1715" s="4"/>
      <c r="U1715" s="4">
        <f t="shared" si="376"/>
        <v>1</v>
      </c>
      <c r="V1715" s="4"/>
      <c r="W1715" s="4"/>
      <c r="X1715">
        <f>IF(front!E1715&gt;$X$2,O1715,P1715)</f>
        <v>61704.362431775975</v>
      </c>
      <c r="Y1715">
        <f t="shared" si="371"/>
        <v>61436.553998559124</v>
      </c>
      <c r="Z1715">
        <f>SUMPRODUCT($B$7:$B$456,Y$7:Y$456,EXP(constants!$B$32+constants!$A$32*ABS($A$7:$A$456-$A1715)))</f>
        <v>3.0291539342646646E-13</v>
      </c>
      <c r="AA1715">
        <f t="shared" si="372"/>
        <v>61436.553998559124</v>
      </c>
      <c r="AB1715">
        <f t="shared" si="377"/>
        <v>61432.396389539375</v>
      </c>
      <c r="AD1715" s="4"/>
      <c r="AE1715" s="4"/>
      <c r="AF1715" s="4"/>
    </row>
    <row r="1716" spans="1:32" x14ac:dyDescent="0.2">
      <c r="A1716">
        <f>front!A1716</f>
        <v>966.97</v>
      </c>
      <c r="B1716" s="1">
        <f t="shared" si="378"/>
        <v>0.43000000000006366</v>
      </c>
      <c r="C1716">
        <f>front!D1716-front!B1716</f>
        <v>35076</v>
      </c>
      <c r="D1716" s="2">
        <f>front!E1716-front!C1716</f>
        <v>52392.7</v>
      </c>
      <c r="E1716" s="2">
        <f>IF(front!F1716-front!C1716&gt;0,front!F1716-front!C1716,0)</f>
        <v>52392.7</v>
      </c>
      <c r="F1716" s="2">
        <f>front!I1716-front!H1716</f>
        <v>2321.7000000000007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36166.520876422328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55130.020168899646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55130.020168899646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2316.4067569907902</v>
      </c>
      <c r="M1716" s="4"/>
      <c r="N1716" s="4"/>
      <c r="O1716" s="4">
        <f t="shared" si="373"/>
        <v>60277.534794037216</v>
      </c>
      <c r="P1716" s="4">
        <f t="shared" si="374"/>
        <v>11026.004033779929</v>
      </c>
      <c r="Q1716" s="4">
        <f t="shared" si="374"/>
        <v>11026.004033779929</v>
      </c>
      <c r="R1716" s="4">
        <f t="shared" si="375"/>
        <v>386.06779283179839</v>
      </c>
      <c r="S1716" s="4"/>
      <c r="T1716" s="4"/>
      <c r="U1716" s="4">
        <f t="shared" si="376"/>
        <v>1</v>
      </c>
      <c r="V1716" s="4"/>
      <c r="W1716" s="4"/>
      <c r="X1716">
        <f>IF(front!E1716&gt;$X$2,O1716,P1716)</f>
        <v>60277.534794037216</v>
      </c>
      <c r="Y1716">
        <f t="shared" si="371"/>
        <v>60009.726360820365</v>
      </c>
      <c r="Z1716">
        <f>SUMPRODUCT($B$7:$B$456,Y$7:Y$456,EXP(constants!$B$32+constants!$A$32*ABS($A$7:$A$456-$A1716)))</f>
        <v>2.9559643739938066E-13</v>
      </c>
      <c r="AA1716">
        <f t="shared" si="372"/>
        <v>60009.726360820365</v>
      </c>
      <c r="AB1716">
        <f t="shared" si="377"/>
        <v>60005.568751800616</v>
      </c>
      <c r="AD1716" s="4"/>
      <c r="AE1716" s="4"/>
      <c r="AF1716" s="4"/>
    </row>
    <row r="1717" spans="1:32" x14ac:dyDescent="0.2">
      <c r="A1717">
        <f>front!A1717</f>
        <v>967.4</v>
      </c>
      <c r="B1717" s="1">
        <f t="shared" si="378"/>
        <v>0.42999999999994998</v>
      </c>
      <c r="C1717">
        <f>front!D1717-front!B1717</f>
        <v>34454.460000000006</v>
      </c>
      <c r="D1717" s="2">
        <f>front!E1717-front!C1717</f>
        <v>53060.2</v>
      </c>
      <c r="E1717" s="2">
        <f>IF(front!F1717-front!C1717&gt;0,front!F1717-front!C1717,0)</f>
        <v>53060.2</v>
      </c>
      <c r="F1717" s="2">
        <f>front!I1717-front!H1717</f>
        <v>2194.5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35497.673898277193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55868.949561774993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55868.949561774993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2189.4947642359698</v>
      </c>
      <c r="M1717" s="4"/>
      <c r="N1717" s="4"/>
      <c r="O1717" s="4">
        <f t="shared" si="373"/>
        <v>59162.789830461988</v>
      </c>
      <c r="P1717" s="4">
        <f t="shared" si="374"/>
        <v>11173.789912354998</v>
      </c>
      <c r="Q1717" s="4">
        <f t="shared" si="374"/>
        <v>11173.789912354998</v>
      </c>
      <c r="R1717" s="4">
        <f t="shared" si="375"/>
        <v>364.91579403932826</v>
      </c>
      <c r="S1717" s="4"/>
      <c r="T1717" s="4"/>
      <c r="U1717" s="4">
        <f t="shared" si="376"/>
        <v>1</v>
      </c>
      <c r="V1717" s="4"/>
      <c r="W1717" s="4"/>
      <c r="X1717">
        <f>IF(front!E1717&gt;$X$2,O1717,P1717)</f>
        <v>59162.789830461988</v>
      </c>
      <c r="Y1717">
        <f t="shared" ref="Y1717:Y1780" si="379">X1717-$U$4</f>
        <v>58894.981397245137</v>
      </c>
      <c r="Z1717">
        <f>SUMPRODUCT($B$7:$B$456,Y$7:Y$456,EXP(constants!$B$32+constants!$A$32*ABS($A$7:$A$456-$A1717)))</f>
        <v>2.8845431991694951E-13</v>
      </c>
      <c r="AA1717">
        <f t="shared" si="372"/>
        <v>58894.981397245137</v>
      </c>
      <c r="AB1717">
        <f t="shared" si="377"/>
        <v>58890.823788225389</v>
      </c>
      <c r="AD1717" s="4"/>
      <c r="AE1717" s="4"/>
      <c r="AF1717" s="4"/>
    </row>
    <row r="1718" spans="1:32" x14ac:dyDescent="0.2">
      <c r="A1718">
        <f>front!A1718</f>
        <v>967.83</v>
      </c>
      <c r="B1718" s="1">
        <f t="shared" si="378"/>
        <v>0.43000000000006366</v>
      </c>
      <c r="C1718">
        <f>front!D1718-front!B1718</f>
        <v>34191.07</v>
      </c>
      <c r="D1718" s="2">
        <f>front!E1718-front!C1718</f>
        <v>52988.3</v>
      </c>
      <c r="E1718" s="2">
        <f>IF(front!F1718-front!C1718&gt;0,front!F1718-front!C1718,0)</f>
        <v>52988.3</v>
      </c>
      <c r="F1718" s="2">
        <f>front!I1718-front!H1718</f>
        <v>2063.1999999999989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35214.522187347437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55789.334085872644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55789.334085872644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2058.4924736755042</v>
      </c>
      <c r="M1718" s="4"/>
      <c r="N1718" s="4"/>
      <c r="O1718" s="4">
        <f t="shared" si="373"/>
        <v>58690.870312245723</v>
      </c>
      <c r="P1718" s="4">
        <f t="shared" si="374"/>
        <v>11157.866817174528</v>
      </c>
      <c r="Q1718" s="4">
        <f t="shared" si="374"/>
        <v>11157.866817174528</v>
      </c>
      <c r="R1718" s="4">
        <f t="shared" si="375"/>
        <v>343.08207894591737</v>
      </c>
      <c r="S1718" s="4"/>
      <c r="T1718" s="4"/>
      <c r="U1718" s="4">
        <f t="shared" si="376"/>
        <v>1</v>
      </c>
      <c r="V1718" s="4"/>
      <c r="W1718" s="4"/>
      <c r="X1718">
        <f>IF(front!E1718&gt;$X$2,O1718,P1718)</f>
        <v>58690.870312245723</v>
      </c>
      <c r="Y1718">
        <f t="shared" si="379"/>
        <v>58423.061879028872</v>
      </c>
      <c r="Z1718">
        <f>SUMPRODUCT($B$7:$B$456,Y$7:Y$456,EXP(constants!$B$32+constants!$A$32*ABS($A$7:$A$456-$A1718)))</f>
        <v>2.814847682562889E-13</v>
      </c>
      <c r="AA1718">
        <f t="shared" si="372"/>
        <v>58423.061879028872</v>
      </c>
      <c r="AB1718">
        <f t="shared" si="377"/>
        <v>58418.904270009123</v>
      </c>
      <c r="AD1718" s="4"/>
      <c r="AE1718" s="4"/>
      <c r="AF1718" s="4"/>
    </row>
    <row r="1719" spans="1:32" x14ac:dyDescent="0.2">
      <c r="A1719">
        <f>front!A1719</f>
        <v>968.26</v>
      </c>
      <c r="B1719" s="1">
        <f t="shared" si="378"/>
        <v>0.42999999999994998</v>
      </c>
      <c r="C1719">
        <f>front!D1719-front!B1719</f>
        <v>33926.400000000001</v>
      </c>
      <c r="D1719" s="2">
        <f>front!E1719-front!C1719</f>
        <v>52088.4</v>
      </c>
      <c r="E1719" s="2">
        <f>IF(front!F1719-front!C1719&gt;0,front!F1719-front!C1719,0)</f>
        <v>52088.4</v>
      </c>
      <c r="F1719" s="2">
        <f>front!I1719-front!H1719</f>
        <v>2109.3000000000011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34930.165142358586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54793.290971360722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54793.290971360722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2104.4879120993328</v>
      </c>
      <c r="M1719" s="4"/>
      <c r="N1719" s="4"/>
      <c r="O1719" s="4">
        <f t="shared" si="373"/>
        <v>58216.94190393098</v>
      </c>
      <c r="P1719" s="4">
        <f t="shared" si="374"/>
        <v>10958.658194272144</v>
      </c>
      <c r="Q1719" s="4">
        <f t="shared" si="374"/>
        <v>10958.658194272144</v>
      </c>
      <c r="R1719" s="4">
        <f t="shared" si="375"/>
        <v>350.74798534988884</v>
      </c>
      <c r="S1719" s="4"/>
      <c r="T1719" s="4"/>
      <c r="U1719" s="4">
        <f t="shared" si="376"/>
        <v>1</v>
      </c>
      <c r="V1719" s="4"/>
      <c r="W1719" s="4"/>
      <c r="X1719">
        <f>IF(front!E1719&gt;$X$2,O1719,P1719)</f>
        <v>58216.94190393098</v>
      </c>
      <c r="Y1719">
        <f t="shared" si="379"/>
        <v>57949.133470714129</v>
      </c>
      <c r="Z1719">
        <f>SUMPRODUCT($B$7:$B$456,Y$7:Y$456,EXP(constants!$B$32+constants!$A$32*ABS($A$7:$A$456-$A1719)))</f>
        <v>2.7468361293084393E-13</v>
      </c>
      <c r="AA1719">
        <f t="shared" si="372"/>
        <v>57949.133470714129</v>
      </c>
      <c r="AB1719">
        <f t="shared" si="377"/>
        <v>57944.97586169438</v>
      </c>
      <c r="AD1719" s="4"/>
      <c r="AE1719" s="4"/>
      <c r="AF1719" s="4"/>
    </row>
    <row r="1720" spans="1:32" x14ac:dyDescent="0.2">
      <c r="A1720">
        <f>front!A1720</f>
        <v>968.69</v>
      </c>
      <c r="B1720" s="1">
        <f t="shared" si="378"/>
        <v>0.43000000000006366</v>
      </c>
      <c r="C1720">
        <f>front!D1720-front!B1720</f>
        <v>33944.670000000006</v>
      </c>
      <c r="D1720" s="2">
        <f>front!E1720-front!C1720</f>
        <v>50195.3</v>
      </c>
      <c r="E1720" s="2">
        <f>IF(front!F1720-front!C1720&gt;0,front!F1720-front!C1720,0)</f>
        <v>50195.3</v>
      </c>
      <c r="F1720" s="2">
        <f>front!I1720-front!H1720</f>
        <v>2119.7999999999993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34949.788635832672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52699.967289216918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52699.967289216918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2114.9641010846658</v>
      </c>
      <c r="M1720" s="4"/>
      <c r="N1720" s="4"/>
      <c r="O1720" s="4">
        <f t="shared" si="373"/>
        <v>58249.64772638779</v>
      </c>
      <c r="P1720" s="4">
        <f t="shared" si="374"/>
        <v>10539.993457843384</v>
      </c>
      <c r="Q1720" s="4">
        <f t="shared" si="374"/>
        <v>10539.993457843384</v>
      </c>
      <c r="R1720" s="4">
        <f t="shared" si="375"/>
        <v>352.4940168474443</v>
      </c>
      <c r="S1720" s="4"/>
      <c r="T1720" s="4"/>
      <c r="U1720" s="4">
        <f t="shared" si="376"/>
        <v>1</v>
      </c>
      <c r="V1720" s="4"/>
      <c r="W1720" s="4"/>
      <c r="X1720">
        <f>IF(front!E1720&gt;$X$2,O1720,P1720)</f>
        <v>58249.64772638779</v>
      </c>
      <c r="Y1720">
        <f t="shared" si="379"/>
        <v>57981.839293170939</v>
      </c>
      <c r="Z1720">
        <f>SUMPRODUCT($B$7:$B$456,Y$7:Y$456,EXP(constants!$B$32+constants!$A$32*ABS($A$7:$A$456-$A1720)))</f>
        <v>2.6804678519600661E-13</v>
      </c>
      <c r="AA1720">
        <f t="shared" si="372"/>
        <v>57981.839293170939</v>
      </c>
      <c r="AB1720">
        <f t="shared" si="377"/>
        <v>57977.68168415119</v>
      </c>
      <c r="AD1720" s="4"/>
      <c r="AE1720" s="4"/>
      <c r="AF1720" s="4"/>
    </row>
    <row r="1721" spans="1:32" x14ac:dyDescent="0.2">
      <c r="A1721">
        <f>front!A1721</f>
        <v>969.12</v>
      </c>
      <c r="B1721" s="1">
        <f t="shared" si="378"/>
        <v>0.42999999999994998</v>
      </c>
      <c r="C1721">
        <f>front!D1721-front!B1721</f>
        <v>34106</v>
      </c>
      <c r="D1721" s="2">
        <f>front!E1721-front!C1721</f>
        <v>52309.7</v>
      </c>
      <c r="E1721" s="2">
        <f>IF(front!F1721-front!C1721&gt;0,front!F1721-front!C1721,0)</f>
        <v>52309.7</v>
      </c>
      <c r="F1721" s="2">
        <f>front!I1721-front!H1721</f>
        <v>2114.3000000000011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35123.105751532989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55038.167187933461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55038.167187933461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2109.4765732901496</v>
      </c>
      <c r="M1721" s="4"/>
      <c r="N1721" s="4"/>
      <c r="O1721" s="4">
        <f t="shared" si="373"/>
        <v>58538.509585888314</v>
      </c>
      <c r="P1721" s="4">
        <f t="shared" si="374"/>
        <v>11007.633437586692</v>
      </c>
      <c r="Q1721" s="4">
        <f t="shared" si="374"/>
        <v>11007.633437586692</v>
      </c>
      <c r="R1721" s="4">
        <f t="shared" si="375"/>
        <v>351.57942888169163</v>
      </c>
      <c r="S1721" s="4"/>
      <c r="T1721" s="4"/>
      <c r="U1721" s="4">
        <f t="shared" si="376"/>
        <v>1</v>
      </c>
      <c r="V1721" s="4"/>
      <c r="W1721" s="4"/>
      <c r="X1721">
        <f>IF(front!E1721&gt;$X$2,O1721,P1721)</f>
        <v>58538.509585888314</v>
      </c>
      <c r="Y1721">
        <f t="shared" si="379"/>
        <v>58270.701152671463</v>
      </c>
      <c r="Z1721">
        <f>SUMPRODUCT($B$7:$B$456,Y$7:Y$456,EXP(constants!$B$32+constants!$A$32*ABS($A$7:$A$456-$A1721)))</f>
        <v>2.6157031461503251E-13</v>
      </c>
      <c r="AA1721">
        <f t="shared" si="372"/>
        <v>58270.701152671463</v>
      </c>
      <c r="AB1721">
        <f t="shared" si="377"/>
        <v>58266.543543651715</v>
      </c>
      <c r="AD1721" s="4"/>
      <c r="AE1721" s="4"/>
      <c r="AF1721" s="4"/>
    </row>
    <row r="1722" spans="1:32" x14ac:dyDescent="0.2">
      <c r="A1722">
        <f>front!A1722</f>
        <v>969.55</v>
      </c>
      <c r="B1722" s="1">
        <f t="shared" si="378"/>
        <v>0.42999999999994998</v>
      </c>
      <c r="C1722">
        <f>front!D1722-front!B1722</f>
        <v>34068.400000000001</v>
      </c>
      <c r="D1722" s="2">
        <f>front!E1722-front!C1722</f>
        <v>52777.1</v>
      </c>
      <c r="E1722" s="2">
        <f>IF(front!F1722-front!C1722&gt;0,front!F1722-front!C1722,0)</f>
        <v>52777.1</v>
      </c>
      <c r="F1722" s="2">
        <f>front!I1722-front!H1722</f>
        <v>2115.1000000000004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35082.706327315987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55555.501821669073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55555.501821669073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2110.2747591192806</v>
      </c>
      <c r="M1722" s="4"/>
      <c r="N1722" s="4"/>
      <c r="O1722" s="4">
        <f t="shared" si="373"/>
        <v>58471.17721219331</v>
      </c>
      <c r="P1722" s="4">
        <f t="shared" si="374"/>
        <v>11111.100364333814</v>
      </c>
      <c r="Q1722" s="4">
        <f t="shared" si="374"/>
        <v>11111.100364333814</v>
      </c>
      <c r="R1722" s="4">
        <f t="shared" si="375"/>
        <v>351.71245985321343</v>
      </c>
      <c r="S1722" s="4"/>
      <c r="T1722" s="4"/>
      <c r="U1722" s="4">
        <f t="shared" si="376"/>
        <v>1</v>
      </c>
      <c r="V1722" s="4"/>
      <c r="W1722" s="4"/>
      <c r="X1722">
        <f>IF(front!E1722&gt;$X$2,O1722,P1722)</f>
        <v>58471.17721219331</v>
      </c>
      <c r="Y1722">
        <f t="shared" si="379"/>
        <v>58203.368778976459</v>
      </c>
      <c r="Z1722">
        <f>SUMPRODUCT($B$7:$B$456,Y$7:Y$456,EXP(constants!$B$32+constants!$A$32*ABS($A$7:$A$456-$A1722)))</f>
        <v>2.5525032668373995E-13</v>
      </c>
      <c r="AA1722">
        <f t="shared" si="372"/>
        <v>58203.368778976459</v>
      </c>
      <c r="AB1722">
        <f t="shared" si="377"/>
        <v>58199.21116995671</v>
      </c>
      <c r="AD1722" s="4"/>
      <c r="AE1722" s="4"/>
      <c r="AF1722" s="4"/>
    </row>
    <row r="1723" spans="1:32" x14ac:dyDescent="0.2">
      <c r="A1723">
        <f>front!A1723</f>
        <v>969.98</v>
      </c>
      <c r="B1723" s="1">
        <f t="shared" si="378"/>
        <v>0.43000000000006366</v>
      </c>
      <c r="C1723">
        <f>front!D1723-front!B1723</f>
        <v>34050.329999999994</v>
      </c>
      <c r="D1723" s="2">
        <f>front!E1723-front!C1723</f>
        <v>52438.5</v>
      </c>
      <c r="E1723" s="2">
        <f>IF(front!F1723-front!C1723&gt;0,front!F1723-front!C1723,0)</f>
        <v>52438.5</v>
      </c>
      <c r="F1723" s="2">
        <f>front!I1723-front!H1723</f>
        <v>2071.6000000000004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35063.29219321128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55180.707860969676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55180.707860969676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2066.8734190541395</v>
      </c>
      <c r="M1723" s="4"/>
      <c r="N1723" s="4"/>
      <c r="O1723" s="4">
        <f t="shared" si="373"/>
        <v>58438.820322018801</v>
      </c>
      <c r="P1723" s="4">
        <f t="shared" si="374"/>
        <v>11036.141572193936</v>
      </c>
      <c r="Q1723" s="4">
        <f t="shared" si="374"/>
        <v>11036.141572193936</v>
      </c>
      <c r="R1723" s="4">
        <f t="shared" si="375"/>
        <v>344.47890317568988</v>
      </c>
      <c r="S1723" s="4"/>
      <c r="T1723" s="4"/>
      <c r="U1723" s="4">
        <f t="shared" si="376"/>
        <v>1</v>
      </c>
      <c r="V1723" s="4"/>
      <c r="W1723" s="4"/>
      <c r="X1723">
        <f>IF(front!E1723&gt;$X$2,O1723,P1723)</f>
        <v>58438.820322018801</v>
      </c>
      <c r="Y1723">
        <f t="shared" si="379"/>
        <v>58171.01188880195</v>
      </c>
      <c r="Z1723">
        <f>SUMPRODUCT($B$7:$B$456,Y$7:Y$456,EXP(constants!$B$32+constants!$A$32*ABS($A$7:$A$456-$A1723)))</f>
        <v>2.4908304051262301E-13</v>
      </c>
      <c r="AA1723">
        <f t="shared" si="372"/>
        <v>58171.01188880195</v>
      </c>
      <c r="AB1723">
        <f t="shared" si="377"/>
        <v>58166.854279782201</v>
      </c>
      <c r="AD1723" s="4"/>
      <c r="AE1723" s="4"/>
      <c r="AF1723" s="4"/>
    </row>
    <row r="1724" spans="1:32" x14ac:dyDescent="0.2">
      <c r="A1724">
        <f>front!A1724</f>
        <v>970.42</v>
      </c>
      <c r="B1724" s="1">
        <f t="shared" si="378"/>
        <v>0.43999999999994088</v>
      </c>
      <c r="C1724">
        <f>front!D1724-front!B1724</f>
        <v>34307.199999999997</v>
      </c>
      <c r="D1724" s="2">
        <f>front!E1724-front!C1724</f>
        <v>53195.6</v>
      </c>
      <c r="E1724" s="2">
        <f>IF(front!F1724-front!C1724&gt;0,front!F1724-front!C1724,0)</f>
        <v>53195.6</v>
      </c>
      <c r="F1724" s="2">
        <f>front!I1724-front!H1724</f>
        <v>2065.7999999999993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35339.344317816838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56018.894585958005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56018.894585958005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2061.0865757219049</v>
      </c>
      <c r="M1724" s="4"/>
      <c r="N1724" s="4"/>
      <c r="O1724" s="4">
        <f t="shared" si="373"/>
        <v>58898.907196361397</v>
      </c>
      <c r="P1724" s="4">
        <f t="shared" si="374"/>
        <v>11203.778917191601</v>
      </c>
      <c r="Q1724" s="4">
        <f t="shared" si="374"/>
        <v>11203.778917191601</v>
      </c>
      <c r="R1724" s="4">
        <f t="shared" si="375"/>
        <v>343.51442928698413</v>
      </c>
      <c r="S1724" s="4"/>
      <c r="T1724" s="4"/>
      <c r="U1724" s="4">
        <f t="shared" si="376"/>
        <v>1</v>
      </c>
      <c r="V1724" s="4"/>
      <c r="W1724" s="4"/>
      <c r="X1724">
        <f>IF(front!E1724&gt;$X$2,O1724,P1724)</f>
        <v>58898.907196361397</v>
      </c>
      <c r="Y1724">
        <f t="shared" si="379"/>
        <v>58631.098763144546</v>
      </c>
      <c r="Z1724">
        <f>SUMPRODUCT($B$7:$B$456,Y$7:Y$456,EXP(constants!$B$32+constants!$A$32*ABS($A$7:$A$456-$A1724)))</f>
        <v>2.4292655063807521E-13</v>
      </c>
      <c r="AA1724">
        <f t="shared" si="372"/>
        <v>58631.098763144546</v>
      </c>
      <c r="AB1724">
        <f t="shared" si="377"/>
        <v>58626.941154124797</v>
      </c>
      <c r="AD1724" s="4"/>
      <c r="AE1724" s="4"/>
      <c r="AF1724" s="4"/>
    </row>
    <row r="1725" spans="1:32" x14ac:dyDescent="0.2">
      <c r="A1725">
        <f>front!A1725</f>
        <v>970.85</v>
      </c>
      <c r="B1725" s="1">
        <f t="shared" si="378"/>
        <v>0.43000000000006366</v>
      </c>
      <c r="C1725">
        <f>front!D1725-front!B1725</f>
        <v>34510.730000000003</v>
      </c>
      <c r="D1725" s="2">
        <f>front!E1725-front!C1725</f>
        <v>53013.2</v>
      </c>
      <c r="E1725" s="2">
        <f>IF(front!F1725-front!C1725&gt;0,front!F1725-front!C1725,0)</f>
        <v>53013.2</v>
      </c>
      <c r="F1725" s="2">
        <f>front!I1725-front!H1725</f>
        <v>2020.2999999999993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35558.187746734286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55816.905435670851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55816.905435670851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2015.6898007561358</v>
      </c>
      <c r="M1725" s="4"/>
      <c r="N1725" s="4"/>
      <c r="O1725" s="4">
        <f t="shared" si="373"/>
        <v>59263.646244557138</v>
      </c>
      <c r="P1725" s="4">
        <f t="shared" si="374"/>
        <v>11163.38108713417</v>
      </c>
      <c r="Q1725" s="4">
        <f t="shared" si="374"/>
        <v>11163.38108713417</v>
      </c>
      <c r="R1725" s="4">
        <f t="shared" si="375"/>
        <v>335.94830012602262</v>
      </c>
      <c r="S1725" s="4"/>
      <c r="T1725" s="4"/>
      <c r="U1725" s="4">
        <f t="shared" si="376"/>
        <v>1</v>
      </c>
      <c r="V1725" s="4"/>
      <c r="W1725" s="4"/>
      <c r="X1725">
        <f>IF(front!E1725&gt;$X$2,O1725,P1725)</f>
        <v>59263.646244557138</v>
      </c>
      <c r="Y1725">
        <f t="shared" si="379"/>
        <v>58995.837811340287</v>
      </c>
      <c r="Z1725">
        <f>SUMPRODUCT($B$7:$B$456,Y$7:Y$456,EXP(constants!$B$32+constants!$A$32*ABS($A$7:$A$456-$A1725)))</f>
        <v>2.3705702805680269E-13</v>
      </c>
      <c r="AA1725">
        <f t="shared" si="372"/>
        <v>58995.837811340287</v>
      </c>
      <c r="AB1725">
        <f t="shared" si="377"/>
        <v>58991.680202320538</v>
      </c>
      <c r="AD1725" s="4"/>
      <c r="AE1725" s="4"/>
      <c r="AF1725" s="4"/>
    </row>
    <row r="1726" spans="1:32" x14ac:dyDescent="0.2">
      <c r="A1726">
        <f>front!A1726</f>
        <v>971.28</v>
      </c>
      <c r="B1726" s="1">
        <f t="shared" si="378"/>
        <v>0.42999999999994998</v>
      </c>
      <c r="C1726">
        <f>front!D1726-front!B1726</f>
        <v>34969.86</v>
      </c>
      <c r="D1726" s="2">
        <f>front!E1726-front!C1726</f>
        <v>52478.9</v>
      </c>
      <c r="E1726" s="2">
        <f>IF(front!F1726-front!C1726&gt;0,front!F1726-front!C1726,0)</f>
        <v>52478.9</v>
      </c>
      <c r="F1726" s="2">
        <f>front!I1726-front!H1726</f>
        <v>1966.7999999999993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36052.235134084702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55225.420808329283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55225.420808329283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1962.3111978691265</v>
      </c>
      <c r="M1726" s="4"/>
      <c r="N1726" s="4"/>
      <c r="O1726" s="4">
        <f t="shared" si="373"/>
        <v>60087.058556807839</v>
      </c>
      <c r="P1726" s="4">
        <f t="shared" si="374"/>
        <v>11045.084161665856</v>
      </c>
      <c r="Q1726" s="4">
        <f t="shared" si="374"/>
        <v>11045.084161665856</v>
      </c>
      <c r="R1726" s="4">
        <f t="shared" si="375"/>
        <v>327.05186631152105</v>
      </c>
      <c r="S1726" s="4"/>
      <c r="T1726" s="4"/>
      <c r="U1726" s="4">
        <f t="shared" si="376"/>
        <v>1</v>
      </c>
      <c r="V1726" s="4"/>
      <c r="W1726" s="4"/>
      <c r="X1726">
        <f>IF(front!E1726&gt;$X$2,O1726,P1726)</f>
        <v>60087.058556807839</v>
      </c>
      <c r="Y1726">
        <f t="shared" si="379"/>
        <v>59819.250123590988</v>
      </c>
      <c r="Z1726">
        <f>SUMPRODUCT($B$7:$B$456,Y$7:Y$456,EXP(constants!$B$32+constants!$A$32*ABS($A$7:$A$456-$A1726)))</f>
        <v>2.3132932321937882E-13</v>
      </c>
      <c r="AA1726">
        <f t="shared" si="372"/>
        <v>59819.250123590988</v>
      </c>
      <c r="AB1726">
        <f t="shared" si="377"/>
        <v>59815.092514571239</v>
      </c>
      <c r="AD1726" s="4"/>
      <c r="AE1726" s="4"/>
      <c r="AF1726" s="4"/>
    </row>
    <row r="1727" spans="1:32" x14ac:dyDescent="0.2">
      <c r="A1727">
        <f>front!A1727</f>
        <v>971.71</v>
      </c>
      <c r="B1727" s="1">
        <f t="shared" si="378"/>
        <v>0.43000000000006366</v>
      </c>
      <c r="C1727">
        <f>front!D1727-front!B1727</f>
        <v>35317.870000000003</v>
      </c>
      <c r="D1727" s="2">
        <f>front!E1727-front!C1727</f>
        <v>52958.3</v>
      </c>
      <c r="E1727" s="2">
        <f>IF(front!F1727-front!C1727&gt;0,front!F1727-front!C1727,0)</f>
        <v>52958.3</v>
      </c>
      <c r="F1727" s="2">
        <f>front!I1727-front!H1727</f>
        <v>2046.7999999999993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36427.056809241585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55756.116467654123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55756.116467654123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2042.1296779976558</v>
      </c>
      <c r="M1727" s="4"/>
      <c r="N1727" s="4"/>
      <c r="O1727" s="4">
        <f t="shared" si="373"/>
        <v>60711.761348735978</v>
      </c>
      <c r="P1727" s="4">
        <f t="shared" si="374"/>
        <v>11151.223293530826</v>
      </c>
      <c r="Q1727" s="4">
        <f t="shared" si="374"/>
        <v>11151.223293530826</v>
      </c>
      <c r="R1727" s="4">
        <f t="shared" si="375"/>
        <v>340.35494633294263</v>
      </c>
      <c r="S1727" s="4"/>
      <c r="T1727" s="4"/>
      <c r="U1727" s="4">
        <f t="shared" si="376"/>
        <v>1</v>
      </c>
      <c r="V1727" s="4"/>
      <c r="W1727" s="4"/>
      <c r="X1727">
        <f>IF(front!E1727&gt;$X$2,O1727,P1727)</f>
        <v>60711.761348735978</v>
      </c>
      <c r="Y1727">
        <f t="shared" si="379"/>
        <v>60443.952915519127</v>
      </c>
      <c r="Z1727">
        <f>SUMPRODUCT($B$7:$B$456,Y$7:Y$456,EXP(constants!$B$32+constants!$A$32*ABS($A$7:$A$456-$A1727)))</f>
        <v>2.2574000956560044E-13</v>
      </c>
      <c r="AA1727">
        <f t="shared" si="372"/>
        <v>60443.952915519127</v>
      </c>
      <c r="AB1727">
        <f t="shared" si="377"/>
        <v>60439.795306499378</v>
      </c>
      <c r="AD1727" s="4"/>
      <c r="AE1727" s="4"/>
      <c r="AF1727" s="4"/>
    </row>
    <row r="1728" spans="1:32" x14ac:dyDescent="0.2">
      <c r="A1728">
        <f>front!A1728</f>
        <v>972.14</v>
      </c>
      <c r="B1728" s="1">
        <f t="shared" si="378"/>
        <v>0.42999999999994998</v>
      </c>
      <c r="C1728">
        <f>front!D1728-front!B1728</f>
        <v>35884.659999999996</v>
      </c>
      <c r="D1728" s="2">
        <f>front!E1728-front!C1728</f>
        <v>52729.9</v>
      </c>
      <c r="E1728" s="2">
        <f>IF(front!F1728-front!C1728&gt;0,front!F1728-front!C1728,0)</f>
        <v>52729.9</v>
      </c>
      <c r="F1728" s="2">
        <f>front!I1728-front!H1728</f>
        <v>2086.7999999999993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37038.152931602315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55503.249983896487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55503.249983896487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2082.0389416218641</v>
      </c>
      <c r="M1728" s="4"/>
      <c r="N1728" s="4"/>
      <c r="O1728" s="4">
        <f t="shared" si="373"/>
        <v>61730.254886003859</v>
      </c>
      <c r="P1728" s="4">
        <f t="shared" si="374"/>
        <v>11100.649996779297</v>
      </c>
      <c r="Q1728" s="4">
        <f t="shared" si="374"/>
        <v>11100.649996779297</v>
      </c>
      <c r="R1728" s="4">
        <f t="shared" si="375"/>
        <v>347.00649027031068</v>
      </c>
      <c r="S1728" s="4"/>
      <c r="T1728" s="4"/>
      <c r="U1728" s="4">
        <f t="shared" si="376"/>
        <v>1</v>
      </c>
      <c r="V1728" s="4"/>
      <c r="W1728" s="4"/>
      <c r="X1728">
        <f>IF(front!E1728&gt;$X$2,O1728,P1728)</f>
        <v>61730.254886003859</v>
      </c>
      <c r="Y1728">
        <f t="shared" si="379"/>
        <v>61462.446452787008</v>
      </c>
      <c r="Z1728">
        <f>SUMPRODUCT($B$7:$B$456,Y$7:Y$456,EXP(constants!$B$32+constants!$A$32*ABS($A$7:$A$456-$A1728)))</f>
        <v>2.2028574332684893E-13</v>
      </c>
      <c r="AA1728">
        <f t="shared" si="372"/>
        <v>61462.446452787008</v>
      </c>
      <c r="AB1728">
        <f t="shared" si="377"/>
        <v>61458.288843767259</v>
      </c>
      <c r="AD1728" s="4"/>
      <c r="AE1728" s="4"/>
      <c r="AF1728" s="4"/>
    </row>
    <row r="1729" spans="1:32" x14ac:dyDescent="0.2">
      <c r="A1729">
        <f>front!A1729</f>
        <v>972.57</v>
      </c>
      <c r="B1729" s="1">
        <f t="shared" si="378"/>
        <v>0.43000000000006366</v>
      </c>
      <c r="C1729">
        <f>front!D1729-front!B1729</f>
        <v>36555.800000000003</v>
      </c>
      <c r="D1729" s="2">
        <f>front!E1729-front!C1729</f>
        <v>53293</v>
      </c>
      <c r="E1729" s="2">
        <f>IF(front!F1729-front!C1729&gt;0,front!F1729-front!C1729,0)</f>
        <v>53293</v>
      </c>
      <c r="F1729" s="2">
        <f>front!I1729-front!H1729</f>
        <v>2188.3999999999996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37762.78294366553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56126.770537321623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56126.770537321623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2183.4085876940153</v>
      </c>
      <c r="M1729" s="4"/>
      <c r="N1729" s="4"/>
      <c r="O1729" s="4">
        <f t="shared" si="373"/>
        <v>62937.971572775881</v>
      </c>
      <c r="P1729" s="4">
        <f t="shared" si="374"/>
        <v>11225.354107464324</v>
      </c>
      <c r="Q1729" s="4">
        <f t="shared" si="374"/>
        <v>11225.354107464324</v>
      </c>
      <c r="R1729" s="4">
        <f t="shared" si="375"/>
        <v>363.90143128233592</v>
      </c>
      <c r="S1729" s="4"/>
      <c r="T1729" s="4"/>
      <c r="U1729" s="4">
        <f t="shared" si="376"/>
        <v>1</v>
      </c>
      <c r="V1729" s="4"/>
      <c r="W1729" s="4"/>
      <c r="X1729">
        <f>IF(front!E1729&gt;$X$2,O1729,P1729)</f>
        <v>62937.971572775881</v>
      </c>
      <c r="Y1729">
        <f t="shared" si="379"/>
        <v>62670.16313955903</v>
      </c>
      <c r="Z1729">
        <f>SUMPRODUCT($B$7:$B$456,Y$7:Y$456,EXP(constants!$B$32+constants!$A$32*ABS($A$7:$A$456-$A1729)))</f>
        <v>2.1496326152569063E-13</v>
      </c>
      <c r="AA1729">
        <f t="shared" si="372"/>
        <v>62670.16313955903</v>
      </c>
      <c r="AB1729">
        <f t="shared" si="377"/>
        <v>62666.005530539282</v>
      </c>
      <c r="AD1729" s="4"/>
      <c r="AE1729" s="4"/>
      <c r="AF1729" s="4"/>
    </row>
    <row r="1730" spans="1:32" x14ac:dyDescent="0.2">
      <c r="A1730">
        <f>front!A1730</f>
        <v>973</v>
      </c>
      <c r="B1730" s="1">
        <f t="shared" si="378"/>
        <v>0.42999999999994998</v>
      </c>
      <c r="C1730">
        <f>front!D1730-front!B1730</f>
        <v>36986.07</v>
      </c>
      <c r="D1730" s="2">
        <f>front!E1730-front!C1730</f>
        <v>53081.4</v>
      </c>
      <c r="E1730" s="2">
        <f>IF(front!F1730-front!C1730&gt;0,front!F1730-front!C1730,0)</f>
        <v>53081.4</v>
      </c>
      <c r="F1730" s="2">
        <f>front!I1730-front!H1730</f>
        <v>2286.2000000000007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38227.932334937075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55892.425572096632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55892.425572096632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2280.9870832780857</v>
      </c>
      <c r="M1730" s="4"/>
      <c r="N1730" s="4"/>
      <c r="O1730" s="4">
        <f t="shared" si="373"/>
        <v>63713.220558228459</v>
      </c>
      <c r="P1730" s="4">
        <f t="shared" si="374"/>
        <v>11178.485114419325</v>
      </c>
      <c r="Q1730" s="4">
        <f t="shared" si="374"/>
        <v>11178.485114419325</v>
      </c>
      <c r="R1730" s="4">
        <f t="shared" si="375"/>
        <v>380.16451387968095</v>
      </c>
      <c r="S1730" s="4"/>
      <c r="T1730" s="4"/>
      <c r="U1730" s="4">
        <f t="shared" si="376"/>
        <v>1</v>
      </c>
      <c r="V1730" s="4"/>
      <c r="W1730" s="4"/>
      <c r="X1730">
        <f>IF(front!E1730&gt;$X$2,O1730,P1730)</f>
        <v>63713.220558228459</v>
      </c>
      <c r="Y1730">
        <f t="shared" si="379"/>
        <v>63445.412125011608</v>
      </c>
      <c r="Z1730">
        <f>SUMPRODUCT($B$7:$B$456,Y$7:Y$456,EXP(constants!$B$32+constants!$A$32*ABS($A$7:$A$456-$A1730)))</f>
        <v>2.0976938002383497E-13</v>
      </c>
      <c r="AA1730">
        <f t="shared" si="372"/>
        <v>63445.412125011608</v>
      </c>
      <c r="AB1730">
        <f t="shared" si="377"/>
        <v>63441.254515991859</v>
      </c>
      <c r="AD1730" s="4"/>
      <c r="AE1730" s="4"/>
      <c r="AF1730" s="4"/>
    </row>
    <row r="1731" spans="1:32" x14ac:dyDescent="0.2">
      <c r="A1731">
        <f>front!A1731</f>
        <v>973.43</v>
      </c>
      <c r="B1731" s="1">
        <f t="shared" si="378"/>
        <v>0.42999999999994998</v>
      </c>
      <c r="C1731">
        <f>front!D1731-front!B1731</f>
        <v>37129.47</v>
      </c>
      <c r="D1731" s="2">
        <f>front!E1731-front!C1731</f>
        <v>52971</v>
      </c>
      <c r="E1731" s="2">
        <f>IF(front!F1731-front!C1731&gt;0,front!F1731-front!C1731,0)</f>
        <v>52971</v>
      </c>
      <c r="F1731" s="2">
        <f>front!I1731-front!H1731</f>
        <v>2321.2000000000007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38383.058808595299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55770.178476514164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55770.178476514164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2315.9078880188213</v>
      </c>
      <c r="M1731" s="4"/>
      <c r="N1731" s="4"/>
      <c r="O1731" s="4">
        <f t="shared" si="373"/>
        <v>63971.764680992164</v>
      </c>
      <c r="P1731" s="4">
        <f t="shared" si="374"/>
        <v>11154.035695302831</v>
      </c>
      <c r="Q1731" s="4">
        <f t="shared" si="374"/>
        <v>11154.035695302831</v>
      </c>
      <c r="R1731" s="4">
        <f t="shared" si="375"/>
        <v>385.9846480031369</v>
      </c>
      <c r="S1731" s="4"/>
      <c r="T1731" s="4"/>
      <c r="U1731" s="4">
        <f t="shared" si="376"/>
        <v>1</v>
      </c>
      <c r="V1731" s="4"/>
      <c r="W1731" s="4"/>
      <c r="X1731">
        <f>IF(front!E1731&gt;$X$2,O1731,P1731)</f>
        <v>63971.764680992164</v>
      </c>
      <c r="Y1731">
        <f t="shared" si="379"/>
        <v>63703.956247775313</v>
      </c>
      <c r="Z1731">
        <f>SUMPRODUCT($B$7:$B$456,Y$7:Y$456,EXP(constants!$B$32+constants!$A$32*ABS($A$7:$A$456-$A1731)))</f>
        <v>2.047009916172359E-13</v>
      </c>
      <c r="AA1731">
        <f t="shared" si="372"/>
        <v>63703.956247775313</v>
      </c>
      <c r="AB1731">
        <f t="shared" si="377"/>
        <v>63699.798638755565</v>
      </c>
      <c r="AD1731" s="4"/>
      <c r="AE1731" s="4"/>
      <c r="AF1731" s="4"/>
    </row>
    <row r="1732" spans="1:32" x14ac:dyDescent="0.2">
      <c r="A1732">
        <f>front!A1732</f>
        <v>973.86</v>
      </c>
      <c r="B1732" s="1">
        <f t="shared" si="378"/>
        <v>0.43000000000006366</v>
      </c>
      <c r="C1732">
        <f>front!D1732-front!B1732</f>
        <v>37155.600000000006</v>
      </c>
      <c r="D1732" s="2">
        <f>front!E1732-front!C1732</f>
        <v>52439.9</v>
      </c>
      <c r="E1732" s="2">
        <f>IF(front!F1732-front!C1732&gt;0,front!F1732-front!C1732,0)</f>
        <v>52439.9</v>
      </c>
      <c r="F1732" s="2">
        <f>front!I1732-front!H1732</f>
        <v>2263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38411.331064567239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55182.257295383119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55182.257295383119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2257.839602181145</v>
      </c>
      <c r="M1732" s="4"/>
      <c r="N1732" s="4"/>
      <c r="O1732" s="4">
        <f t="shared" si="373"/>
        <v>64018.885107612063</v>
      </c>
      <c r="P1732" s="4">
        <f t="shared" si="374"/>
        <v>11036.451459076623</v>
      </c>
      <c r="Q1732" s="4">
        <f t="shared" si="374"/>
        <v>11036.451459076623</v>
      </c>
      <c r="R1732" s="4">
        <f t="shared" si="375"/>
        <v>376.30660036352418</v>
      </c>
      <c r="S1732" s="4"/>
      <c r="T1732" s="4"/>
      <c r="U1732" s="4">
        <f t="shared" si="376"/>
        <v>1</v>
      </c>
      <c r="V1732" s="4"/>
      <c r="W1732" s="4"/>
      <c r="X1732">
        <f>IF(front!E1732&gt;$X$2,O1732,P1732)</f>
        <v>64018.885107612063</v>
      </c>
      <c r="Y1732">
        <f t="shared" si="379"/>
        <v>63751.076674395212</v>
      </c>
      <c r="Z1732">
        <f>SUMPRODUCT($B$7:$B$456,Y$7:Y$456,EXP(constants!$B$32+constants!$A$32*ABS($A$7:$A$456-$A1732)))</f>
        <v>1.9975506417723249E-13</v>
      </c>
      <c r="AA1732">
        <f t="shared" si="372"/>
        <v>63751.076674395212</v>
      </c>
      <c r="AB1732">
        <f t="shared" si="377"/>
        <v>63746.919065375463</v>
      </c>
      <c r="AD1732" s="4"/>
      <c r="AE1732" s="4"/>
      <c r="AF1732" s="4"/>
    </row>
    <row r="1733" spans="1:32" x14ac:dyDescent="0.2">
      <c r="A1733">
        <f>front!A1733</f>
        <v>974.29</v>
      </c>
      <c r="B1733" s="1">
        <f t="shared" si="378"/>
        <v>0.42999999999994998</v>
      </c>
      <c r="C1733">
        <f>front!D1733-front!B1733</f>
        <v>36755.200000000004</v>
      </c>
      <c r="D1733" s="2">
        <f>front!E1733-front!C1733</f>
        <v>52903.5</v>
      </c>
      <c r="E1733" s="2">
        <f>IF(front!F1733-front!C1733&gt;0,front!F1733-front!C1733,0)</f>
        <v>52903.5</v>
      </c>
      <c r="F1733" s="2">
        <f>front!I1733-front!H1733</f>
        <v>2386.7999999999993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37978.29007217312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55695.441388901752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55695.441388901752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2381.3595859529473</v>
      </c>
      <c r="M1733" s="4"/>
      <c r="N1733" s="4"/>
      <c r="O1733" s="4">
        <f t="shared" si="373"/>
        <v>63297.150120288534</v>
      </c>
      <c r="P1733" s="4">
        <f t="shared" si="374"/>
        <v>11139.088277780351</v>
      </c>
      <c r="Q1733" s="4">
        <f t="shared" si="374"/>
        <v>11139.088277780351</v>
      </c>
      <c r="R1733" s="4">
        <f t="shared" si="375"/>
        <v>396.8932643254912</v>
      </c>
      <c r="S1733" s="4"/>
      <c r="T1733" s="4"/>
      <c r="U1733" s="4">
        <f t="shared" si="376"/>
        <v>1</v>
      </c>
      <c r="V1733" s="4"/>
      <c r="W1733" s="4"/>
      <c r="X1733">
        <f>IF(front!E1733&gt;$X$2,O1733,P1733)</f>
        <v>63297.150120288534</v>
      </c>
      <c r="Y1733">
        <f t="shared" si="379"/>
        <v>63029.341687071683</v>
      </c>
      <c r="Z1733">
        <f>SUMPRODUCT($B$7:$B$456,Y$7:Y$456,EXP(constants!$B$32+constants!$A$32*ABS($A$7:$A$456-$A1733)))</f>
        <v>1.949286388366022E-13</v>
      </c>
      <c r="AA1733">
        <f t="shared" si="372"/>
        <v>63029.341687071683</v>
      </c>
      <c r="AB1733">
        <f t="shared" si="377"/>
        <v>63025.184078051934</v>
      </c>
      <c r="AD1733" s="4"/>
      <c r="AE1733" s="4"/>
      <c r="AF1733" s="4"/>
    </row>
    <row r="1734" spans="1:32" x14ac:dyDescent="0.2">
      <c r="A1734">
        <f>front!A1734</f>
        <v>974.72</v>
      </c>
      <c r="B1734" s="1">
        <f t="shared" si="378"/>
        <v>0.43000000000006366</v>
      </c>
      <c r="C1734">
        <f>front!D1734-front!B1734</f>
        <v>36037.53</v>
      </c>
      <c r="D1734" s="2">
        <f>front!E1734-front!C1734</f>
        <v>52296.6</v>
      </c>
      <c r="E1734" s="2">
        <f>IF(front!F1734-front!C1734&gt;0,front!F1734-front!C1734,0)</f>
        <v>52296.6</v>
      </c>
      <c r="F1734" s="2">
        <f>front!I1734-front!H1734</f>
        <v>2339.2000000000007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37203.108684943589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55023.670447437158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55023.670447437158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2333.8671772511411</v>
      </c>
      <c r="M1734" s="4"/>
      <c r="N1734" s="4"/>
      <c r="O1734" s="4">
        <f t="shared" si="373"/>
        <v>62005.181141572648</v>
      </c>
      <c r="P1734" s="4">
        <f t="shared" si="374"/>
        <v>11004.734089487432</v>
      </c>
      <c r="Q1734" s="4">
        <f t="shared" si="374"/>
        <v>11004.734089487432</v>
      </c>
      <c r="R1734" s="4">
        <f t="shared" si="375"/>
        <v>388.97786287519017</v>
      </c>
      <c r="S1734" s="4"/>
      <c r="T1734" s="4"/>
      <c r="U1734" s="4">
        <f t="shared" si="376"/>
        <v>1</v>
      </c>
      <c r="V1734" s="4"/>
      <c r="W1734" s="4"/>
      <c r="X1734">
        <f>IF(front!E1734&gt;$X$2,O1734,P1734)</f>
        <v>62005.181141572648</v>
      </c>
      <c r="Y1734">
        <f t="shared" si="379"/>
        <v>61737.372708355797</v>
      </c>
      <c r="Z1734">
        <f>SUMPRODUCT($B$7:$B$456,Y$7:Y$456,EXP(constants!$B$32+constants!$A$32*ABS($A$7:$A$456-$A1734)))</f>
        <v>1.9021882821943031E-13</v>
      </c>
      <c r="AA1734">
        <f t="shared" si="372"/>
        <v>61737.372708355797</v>
      </c>
      <c r="AB1734">
        <f t="shared" si="377"/>
        <v>61733.215099336048</v>
      </c>
      <c r="AD1734" s="4"/>
      <c r="AE1734" s="4"/>
      <c r="AF1734" s="4"/>
    </row>
    <row r="1735" spans="1:32" x14ac:dyDescent="0.2">
      <c r="A1735">
        <f>front!A1735</f>
        <v>975.15</v>
      </c>
      <c r="B1735" s="1">
        <f t="shared" si="378"/>
        <v>0.42999999999994998</v>
      </c>
      <c r="C1735">
        <f>front!D1735-front!B1735</f>
        <v>35298.74</v>
      </c>
      <c r="D1735" s="2">
        <f>front!E1735-front!C1735</f>
        <v>52551.6</v>
      </c>
      <c r="E1735" s="2">
        <f>IF(front!F1735-front!C1735&gt;0,front!F1735-front!C1735,0)</f>
        <v>52551.6</v>
      </c>
      <c r="F1735" s="2">
        <f>front!I1735-front!H1735</f>
        <v>2199.5999999999985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36406.445235719439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55305.885659551743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55305.885659551743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2194.5832076211536</v>
      </c>
      <c r="M1735" s="4"/>
      <c r="N1735" s="4"/>
      <c r="O1735" s="4">
        <f t="shared" si="373"/>
        <v>60677.408726199072</v>
      </c>
      <c r="P1735" s="4">
        <f t="shared" si="374"/>
        <v>11061.177131910348</v>
      </c>
      <c r="Q1735" s="4">
        <f t="shared" si="374"/>
        <v>11061.177131910348</v>
      </c>
      <c r="R1735" s="4">
        <f t="shared" si="375"/>
        <v>365.7638679368589</v>
      </c>
      <c r="S1735" s="4"/>
      <c r="T1735" s="4"/>
      <c r="U1735" s="4">
        <f t="shared" si="376"/>
        <v>1</v>
      </c>
      <c r="V1735" s="4"/>
      <c r="W1735" s="4"/>
      <c r="X1735">
        <f>IF(front!E1735&gt;$X$2,O1735,P1735)</f>
        <v>60677.408726199072</v>
      </c>
      <c r="Y1735">
        <f t="shared" si="379"/>
        <v>60409.600292982221</v>
      </c>
      <c r="Z1735">
        <f>SUMPRODUCT($B$7:$B$456,Y$7:Y$456,EXP(constants!$B$32+constants!$A$32*ABS($A$7:$A$456-$A1735)))</f>
        <v>1.8562281471376678E-13</v>
      </c>
      <c r="AA1735">
        <f t="shared" ref="AA1735:AA1798" si="380">Y1735-Z1735</f>
        <v>60409.600292982221</v>
      </c>
      <c r="AB1735">
        <f t="shared" si="377"/>
        <v>60405.442683962472</v>
      </c>
      <c r="AD1735" s="4"/>
      <c r="AE1735" s="4"/>
      <c r="AF1735" s="4"/>
    </row>
    <row r="1736" spans="1:32" x14ac:dyDescent="0.2">
      <c r="A1736">
        <f>front!A1736</f>
        <v>975.58</v>
      </c>
      <c r="B1736" s="1">
        <f t="shared" si="378"/>
        <v>0.43000000000006366</v>
      </c>
      <c r="C1736">
        <f>front!D1736-front!B1736</f>
        <v>34490.729999999996</v>
      </c>
      <c r="D1736" s="2">
        <f>front!E1736-front!C1736</f>
        <v>53069.8</v>
      </c>
      <c r="E1736" s="2">
        <f>IF(front!F1736-front!C1736&gt;0,front!F1736-front!C1736,0)</f>
        <v>53069.8</v>
      </c>
      <c r="F1736" s="2">
        <f>front!I1736-front!H1736</f>
        <v>2166.7000000000007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35536.678471022919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55879.580146873814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55879.580146873814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2161.7577700266511</v>
      </c>
      <c r="M1736" s="4"/>
      <c r="N1736" s="4"/>
      <c r="O1736" s="4">
        <f t="shared" ref="O1736:O1799" si="381">I1736*1000/O$4</f>
        <v>59227.797451704864</v>
      </c>
      <c r="P1736" s="4">
        <f t="shared" ref="P1736:Q1799" si="382">J1736*1000/P$4</f>
        <v>11175.916029374763</v>
      </c>
      <c r="Q1736" s="4">
        <f t="shared" si="382"/>
        <v>11175.916029374763</v>
      </c>
      <c r="R1736" s="4">
        <f t="shared" ref="R1736:R1799" si="383">L1736*1000/R$4</f>
        <v>360.29296167110851</v>
      </c>
      <c r="S1736" s="4"/>
      <c r="T1736" s="4"/>
      <c r="U1736" s="4">
        <f t="shared" ref="U1736:U1799" si="384">Q1736/P1736</f>
        <v>1</v>
      </c>
      <c r="V1736" s="4"/>
      <c r="W1736" s="4"/>
      <c r="X1736">
        <f>IF(front!E1736&gt;$X$2,O1736,P1736)</f>
        <v>59227.797451704864</v>
      </c>
      <c r="Y1736">
        <f t="shared" si="379"/>
        <v>58959.989018488013</v>
      </c>
      <c r="Z1736">
        <f>SUMPRODUCT($B$7:$B$456,Y$7:Y$456,EXP(constants!$B$32+constants!$A$32*ABS($A$7:$A$456-$A1736)))</f>
        <v>1.8113784878599946E-13</v>
      </c>
      <c r="AA1736">
        <f t="shared" si="380"/>
        <v>58959.989018488013</v>
      </c>
      <c r="AB1736">
        <f t="shared" ref="AB1736:AB1799" si="385">IF((AA1736-$AA$3)&gt;0,AA1736-$AA$3,0)</f>
        <v>58955.831409468265</v>
      </c>
      <c r="AD1736" s="4"/>
      <c r="AE1736" s="4"/>
      <c r="AF1736" s="4"/>
    </row>
    <row r="1737" spans="1:32" x14ac:dyDescent="0.2">
      <c r="A1737">
        <f>front!A1737</f>
        <v>976.01</v>
      </c>
      <c r="B1737" s="1">
        <f t="shared" ref="B1737:B1800" si="386">A1737-A1736</f>
        <v>0.42999999999994998</v>
      </c>
      <c r="C1737">
        <f>front!D1737-front!B1737</f>
        <v>33759.07</v>
      </c>
      <c r="D1737" s="2">
        <f>front!E1737-front!C1737</f>
        <v>53044.800000000003</v>
      </c>
      <c r="E1737" s="2">
        <f>IF(front!F1737-front!C1737&gt;0,front!F1737-front!C1737,0)</f>
        <v>53044.800000000003</v>
      </c>
      <c r="F1737" s="2">
        <f>front!I1737-front!H1737</f>
        <v>2067.6999999999989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34750.476693974495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55851.896541727125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55851.896541727125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2062.9822657320524</v>
      </c>
      <c r="M1737" s="4"/>
      <c r="N1737" s="4"/>
      <c r="O1737" s="4">
        <f t="shared" si="381"/>
        <v>57917.461156624158</v>
      </c>
      <c r="P1737" s="4">
        <f t="shared" si="382"/>
        <v>11170.379308345426</v>
      </c>
      <c r="Q1737" s="4">
        <f t="shared" si="382"/>
        <v>11170.379308345426</v>
      </c>
      <c r="R1737" s="4">
        <f t="shared" si="383"/>
        <v>343.83037762200871</v>
      </c>
      <c r="S1737" s="4"/>
      <c r="T1737" s="4"/>
      <c r="U1737" s="4">
        <f t="shared" si="384"/>
        <v>1</v>
      </c>
      <c r="V1737" s="4"/>
      <c r="W1737" s="4"/>
      <c r="X1737">
        <f>IF(front!E1737&gt;$X$2,O1737,P1737)</f>
        <v>57917.461156624158</v>
      </c>
      <c r="Y1737">
        <f t="shared" si="379"/>
        <v>57649.652723407307</v>
      </c>
      <c r="Z1737">
        <f>SUMPRODUCT($B$7:$B$456,Y$7:Y$456,EXP(constants!$B$32+constants!$A$32*ABS($A$7:$A$456-$A1737)))</f>
        <v>1.767612473359739E-13</v>
      </c>
      <c r="AA1737">
        <f t="shared" si="380"/>
        <v>57649.652723407307</v>
      </c>
      <c r="AB1737">
        <f t="shared" si="385"/>
        <v>57645.495114387559</v>
      </c>
      <c r="AD1737" s="4"/>
      <c r="AE1737" s="4"/>
      <c r="AF1737" s="4"/>
    </row>
    <row r="1738" spans="1:32" x14ac:dyDescent="0.2">
      <c r="A1738">
        <f>front!A1738</f>
        <v>976.45</v>
      </c>
      <c r="B1738" s="1">
        <f t="shared" si="386"/>
        <v>0.44000000000005457</v>
      </c>
      <c r="C1738">
        <f>front!D1738-front!B1738</f>
        <v>33134.74</v>
      </c>
      <c r="D1738" s="2">
        <f>front!E1738-front!C1738</f>
        <v>53142.8</v>
      </c>
      <c r="E1738" s="2">
        <f>IF(front!F1738-front!C1738&gt;0,front!F1738-front!C1738,0)</f>
        <v>53142.8</v>
      </c>
      <c r="F1738" s="2">
        <f>front!I1738-front!H1738</f>
        <v>2136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34080.63649132062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55960.420221116801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55960.420221116801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2131.1273678661241</v>
      </c>
      <c r="M1738" s="4"/>
      <c r="N1738" s="4"/>
      <c r="O1738" s="4">
        <f t="shared" si="381"/>
        <v>56801.060818867692</v>
      </c>
      <c r="P1738" s="4">
        <f t="shared" si="382"/>
        <v>11192.08404422336</v>
      </c>
      <c r="Q1738" s="4">
        <f t="shared" si="382"/>
        <v>11192.08404422336</v>
      </c>
      <c r="R1738" s="4">
        <f t="shared" si="383"/>
        <v>355.187894644354</v>
      </c>
      <c r="S1738" s="4"/>
      <c r="T1738" s="4"/>
      <c r="U1738" s="4">
        <f t="shared" si="384"/>
        <v>1</v>
      </c>
      <c r="V1738" s="4"/>
      <c r="W1738" s="4"/>
      <c r="X1738">
        <f>IF(front!E1738&gt;$X$2,O1738,P1738)</f>
        <v>56801.060818867692</v>
      </c>
      <c r="Y1738">
        <f t="shared" si="379"/>
        <v>56533.252385650841</v>
      </c>
      <c r="Z1738">
        <f>SUMPRODUCT($B$7:$B$456,Y$7:Y$456,EXP(constants!$B$32+constants!$A$32*ABS($A$7:$A$456-$A1738)))</f>
        <v>1.7239230745473177E-13</v>
      </c>
      <c r="AA1738">
        <f t="shared" si="380"/>
        <v>56533.252385650841</v>
      </c>
      <c r="AB1738">
        <f t="shared" si="385"/>
        <v>56529.094776631093</v>
      </c>
      <c r="AD1738" s="4"/>
      <c r="AE1738" s="4"/>
      <c r="AF1738" s="4"/>
    </row>
    <row r="1739" spans="1:32" x14ac:dyDescent="0.2">
      <c r="A1739">
        <f>front!A1739</f>
        <v>976.88</v>
      </c>
      <c r="B1739" s="1">
        <f t="shared" si="386"/>
        <v>0.42999999999994998</v>
      </c>
      <c r="C1739">
        <f>front!D1739-front!B1739</f>
        <v>32661.660000000003</v>
      </c>
      <c r="D1739" s="2">
        <f>front!E1739-front!C1739</f>
        <v>52621.9</v>
      </c>
      <c r="E1739" s="2">
        <f>IF(front!F1739-front!C1739&gt;0,front!F1739-front!C1739,0)</f>
        <v>52621.9</v>
      </c>
      <c r="F1739" s="2">
        <f>front!I1739-front!H1739</f>
        <v>2213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33573.70053507929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55383.69876443324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55383.69876443324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2207.9528463374077</v>
      </c>
      <c r="M1739" s="4"/>
      <c r="N1739" s="4"/>
      <c r="O1739" s="4">
        <f t="shared" si="381"/>
        <v>55956.167558465488</v>
      </c>
      <c r="P1739" s="4">
        <f t="shared" si="382"/>
        <v>11076.739752886648</v>
      </c>
      <c r="Q1739" s="4">
        <f t="shared" si="382"/>
        <v>11076.739752886648</v>
      </c>
      <c r="R1739" s="4">
        <f t="shared" si="383"/>
        <v>367.99214105623463</v>
      </c>
      <c r="S1739" s="4"/>
      <c r="T1739" s="4"/>
      <c r="U1739" s="4">
        <f t="shared" si="384"/>
        <v>1</v>
      </c>
      <c r="V1739" s="4"/>
      <c r="W1739" s="4"/>
      <c r="X1739">
        <f>IF(front!E1739&gt;$X$2,O1739,P1739)</f>
        <v>55956.167558465488</v>
      </c>
      <c r="Y1739">
        <f t="shared" si="379"/>
        <v>55688.359125248637</v>
      </c>
      <c r="Z1739">
        <f>SUMPRODUCT($B$7:$B$456,Y$7:Y$456,EXP(constants!$B$32+constants!$A$32*ABS($A$7:$A$456-$A1739)))</f>
        <v>1.6822701329983124E-13</v>
      </c>
      <c r="AA1739">
        <f t="shared" si="380"/>
        <v>55688.359125248637</v>
      </c>
      <c r="AB1739">
        <f t="shared" si="385"/>
        <v>55684.201516228888</v>
      </c>
      <c r="AD1739" s="4"/>
      <c r="AE1739" s="4"/>
      <c r="AF1739" s="4"/>
    </row>
    <row r="1740" spans="1:32" x14ac:dyDescent="0.2">
      <c r="A1740">
        <f>front!A1740</f>
        <v>977.31</v>
      </c>
      <c r="B1740" s="1">
        <f t="shared" si="386"/>
        <v>0.42999999999994998</v>
      </c>
      <c r="C1740">
        <f>front!D1740-front!B1740</f>
        <v>32343.069999999996</v>
      </c>
      <c r="D1740" s="2">
        <f>front!E1740-front!C1740</f>
        <v>53221.5</v>
      </c>
      <c r="E1740" s="2">
        <f>IF(front!F1740-front!C1740&gt;0,front!F1740-front!C1740,0)</f>
        <v>53221.5</v>
      </c>
      <c r="F1740" s="2">
        <f>front!I1740-front!H1740</f>
        <v>2090.2999999999993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33232.615167541211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56047.579202747518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56047.579202747518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2085.5310031955678</v>
      </c>
      <c r="M1740" s="4"/>
      <c r="N1740" s="4"/>
      <c r="O1740" s="4">
        <f t="shared" si="381"/>
        <v>55387.691945902014</v>
      </c>
      <c r="P1740" s="4">
        <f t="shared" si="382"/>
        <v>11209.515840549504</v>
      </c>
      <c r="Q1740" s="4">
        <f t="shared" si="382"/>
        <v>11209.515840549504</v>
      </c>
      <c r="R1740" s="4">
        <f t="shared" si="383"/>
        <v>347.58850053259465</v>
      </c>
      <c r="S1740" s="4"/>
      <c r="T1740" s="4"/>
      <c r="U1740" s="4">
        <f t="shared" si="384"/>
        <v>1</v>
      </c>
      <c r="V1740" s="4"/>
      <c r="W1740" s="4"/>
      <c r="X1740">
        <f>IF(front!E1740&gt;$X$2,O1740,P1740)</f>
        <v>55387.691945902014</v>
      </c>
      <c r="Y1740">
        <f t="shared" si="379"/>
        <v>55119.883512685163</v>
      </c>
      <c r="Z1740">
        <f>SUMPRODUCT($B$7:$B$456,Y$7:Y$456,EXP(constants!$B$32+constants!$A$32*ABS($A$7:$A$456-$A1740)))</f>
        <v>1.6416235980374527E-13</v>
      </c>
      <c r="AA1740">
        <f t="shared" si="380"/>
        <v>55119.883512685163</v>
      </c>
      <c r="AB1740">
        <f t="shared" si="385"/>
        <v>55115.725903665414</v>
      </c>
      <c r="AD1740" s="4"/>
      <c r="AE1740" s="4"/>
      <c r="AF1740" s="4"/>
    </row>
    <row r="1741" spans="1:32" x14ac:dyDescent="0.2">
      <c r="A1741">
        <f>front!A1741</f>
        <v>977.74</v>
      </c>
      <c r="B1741" s="1">
        <f t="shared" si="386"/>
        <v>0.43000000000006366</v>
      </c>
      <c r="C1741">
        <f>front!D1741-front!B1741</f>
        <v>32194.400000000001</v>
      </c>
      <c r="D1741" s="2">
        <f>front!E1741-front!C1741</f>
        <v>52360.1</v>
      </c>
      <c r="E1741" s="2">
        <f>IF(front!F1741-front!C1741&gt;0,front!F1741-front!C1741,0)</f>
        <v>52360.1</v>
      </c>
      <c r="F1741" s="2">
        <f>front!I1741-front!H1741</f>
        <v>2111.2999999999993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33073.531410730939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55093.94226842239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55093.94226842239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2106.4833765260919</v>
      </c>
      <c r="M1741" s="4"/>
      <c r="N1741" s="4"/>
      <c r="O1741" s="4">
        <f t="shared" si="381"/>
        <v>55122.552351218234</v>
      </c>
      <c r="P1741" s="4">
        <f t="shared" si="382"/>
        <v>11018.788453684478</v>
      </c>
      <c r="Q1741" s="4">
        <f t="shared" si="382"/>
        <v>11018.788453684478</v>
      </c>
      <c r="R1741" s="4">
        <f t="shared" si="383"/>
        <v>351.08056275434859</v>
      </c>
      <c r="S1741" s="4"/>
      <c r="T1741" s="4"/>
      <c r="U1741" s="4">
        <f t="shared" si="384"/>
        <v>1</v>
      </c>
      <c r="V1741" s="4"/>
      <c r="W1741" s="4"/>
      <c r="X1741">
        <f>IF(front!E1741&gt;$X$2,O1741,P1741)</f>
        <v>55122.552351218234</v>
      </c>
      <c r="Y1741">
        <f t="shared" si="379"/>
        <v>54854.743918001383</v>
      </c>
      <c r="Z1741">
        <f>SUMPRODUCT($B$7:$B$456,Y$7:Y$456,EXP(constants!$B$32+constants!$A$32*ABS($A$7:$A$456-$A1741)))</f>
        <v>1.6019591531535094E-13</v>
      </c>
      <c r="AA1741">
        <f t="shared" si="380"/>
        <v>54854.743918001383</v>
      </c>
      <c r="AB1741">
        <f t="shared" si="385"/>
        <v>54850.586308981634</v>
      </c>
      <c r="AD1741" s="4"/>
      <c r="AE1741" s="4"/>
      <c r="AF1741" s="4"/>
    </row>
    <row r="1742" spans="1:32" x14ac:dyDescent="0.2">
      <c r="A1742">
        <f>front!A1742</f>
        <v>978.17</v>
      </c>
      <c r="B1742" s="1">
        <f t="shared" si="386"/>
        <v>0.42999999999994998</v>
      </c>
      <c r="C1742">
        <f>front!D1742-front!B1742</f>
        <v>32101.999999999996</v>
      </c>
      <c r="D1742" s="2">
        <f>front!E1742-front!C1742</f>
        <v>52702</v>
      </c>
      <c r="E1742" s="2">
        <f>IF(front!F1742-front!C1742&gt;0,front!F1742-front!C1742,0)</f>
        <v>52702</v>
      </c>
      <c r="F1742" s="2">
        <f>front!I1742-front!H1742</f>
        <v>2188.6000000000004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32974.685961028561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55472.36485210542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55472.36485210542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2183.6081344515937</v>
      </c>
      <c r="M1742" s="4"/>
      <c r="N1742" s="4"/>
      <c r="O1742" s="4">
        <f t="shared" si="381"/>
        <v>54957.809935047604</v>
      </c>
      <c r="P1742" s="4">
        <f t="shared" si="382"/>
        <v>11094.472970421084</v>
      </c>
      <c r="Q1742" s="4">
        <f t="shared" si="382"/>
        <v>11094.472970421084</v>
      </c>
      <c r="R1742" s="4">
        <f t="shared" si="383"/>
        <v>363.93468907526562</v>
      </c>
      <c r="S1742" s="4"/>
      <c r="T1742" s="4"/>
      <c r="U1742" s="4">
        <f t="shared" si="384"/>
        <v>1</v>
      </c>
      <c r="V1742" s="4"/>
      <c r="W1742" s="4"/>
      <c r="X1742">
        <f>IF(front!E1742&gt;$X$2,O1742,P1742)</f>
        <v>54957.809935047604</v>
      </c>
      <c r="Y1742">
        <f t="shared" si="379"/>
        <v>54690.001501830753</v>
      </c>
      <c r="Z1742">
        <f>SUMPRODUCT($B$7:$B$456,Y$7:Y$456,EXP(constants!$B$32+constants!$A$32*ABS($A$7:$A$456-$A1742)))</f>
        <v>1.5632530693639403E-13</v>
      </c>
      <c r="AA1742">
        <f t="shared" si="380"/>
        <v>54690.001501830753</v>
      </c>
      <c r="AB1742">
        <f t="shared" si="385"/>
        <v>54685.843892811004</v>
      </c>
      <c r="AD1742" s="4"/>
      <c r="AE1742" s="4"/>
      <c r="AF1742" s="4"/>
    </row>
    <row r="1743" spans="1:32" x14ac:dyDescent="0.2">
      <c r="A1743">
        <f>front!A1743</f>
        <v>978.6</v>
      </c>
      <c r="B1743" s="1">
        <f t="shared" si="386"/>
        <v>0.43000000000006366</v>
      </c>
      <c r="C1743">
        <f>front!D1743-front!B1743</f>
        <v>32351.94</v>
      </c>
      <c r="D1743" s="2">
        <f>front!E1743-front!C1743</f>
        <v>52908.1</v>
      </c>
      <c r="E1743" s="2">
        <f>IF(front!F1743-front!C1743&gt;0,front!F1743-front!C1743,0)</f>
        <v>52908.1</v>
      </c>
      <c r="F1743" s="2">
        <f>front!I1743-front!H1743</f>
        <v>2083.6000000000004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33242.10815939249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55700.534432520879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55700.534432520879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2078.8461997648105</v>
      </c>
      <c r="M1743" s="4"/>
      <c r="N1743" s="4"/>
      <c r="O1743" s="4">
        <f t="shared" si="381"/>
        <v>55403.513598987483</v>
      </c>
      <c r="P1743" s="4">
        <f t="shared" si="382"/>
        <v>11140.106886504176</v>
      </c>
      <c r="Q1743" s="4">
        <f t="shared" si="382"/>
        <v>11140.106886504176</v>
      </c>
      <c r="R1743" s="4">
        <f t="shared" si="383"/>
        <v>346.47436662746844</v>
      </c>
      <c r="S1743" s="4"/>
      <c r="T1743" s="4"/>
      <c r="U1743" s="4">
        <f t="shared" si="384"/>
        <v>1</v>
      </c>
      <c r="V1743" s="4"/>
      <c r="W1743" s="4"/>
      <c r="X1743">
        <f>IF(front!E1743&gt;$X$2,O1743,P1743)</f>
        <v>55403.513598987483</v>
      </c>
      <c r="Y1743">
        <f t="shared" si="379"/>
        <v>55135.705165770632</v>
      </c>
      <c r="Z1743">
        <f>SUMPRODUCT($B$7:$B$456,Y$7:Y$456,EXP(constants!$B$32+constants!$A$32*ABS($A$7:$A$456-$A1743)))</f>
        <v>1.5254821910191297E-13</v>
      </c>
      <c r="AA1743">
        <f t="shared" si="380"/>
        <v>55135.705165770632</v>
      </c>
      <c r="AB1743">
        <f t="shared" si="385"/>
        <v>55131.547556750884</v>
      </c>
      <c r="AD1743" s="4"/>
      <c r="AE1743" s="4"/>
      <c r="AF1743" s="4"/>
    </row>
    <row r="1744" spans="1:32" x14ac:dyDescent="0.2">
      <c r="A1744">
        <f>front!A1744</f>
        <v>979.03</v>
      </c>
      <c r="B1744" s="1">
        <f t="shared" si="386"/>
        <v>0.42999999999994998</v>
      </c>
      <c r="C1744">
        <f>front!D1744-front!B1744</f>
        <v>32709.200000000004</v>
      </c>
      <c r="D1744" s="2">
        <f>front!E1744-front!C1744</f>
        <v>52895.199999999997</v>
      </c>
      <c r="E1744" s="2">
        <f>IF(front!F1744-front!C1744&gt;0,front!F1744-front!C1744,0)</f>
        <v>52895.199999999997</v>
      </c>
      <c r="F1744" s="2">
        <f>front!I1744-front!H1744</f>
        <v>1970.2000000000007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33624.61828884836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55686.251821899859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55686.251821899859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1965.7034823926883</v>
      </c>
      <c r="M1744" s="4"/>
      <c r="N1744" s="4"/>
      <c r="O1744" s="4">
        <f t="shared" si="381"/>
        <v>56041.030481413938</v>
      </c>
      <c r="P1744" s="4">
        <f t="shared" si="382"/>
        <v>11137.250364379972</v>
      </c>
      <c r="Q1744" s="4">
        <f t="shared" si="382"/>
        <v>11137.250364379972</v>
      </c>
      <c r="R1744" s="4">
        <f t="shared" si="383"/>
        <v>327.61724706544805</v>
      </c>
      <c r="S1744" s="4"/>
      <c r="T1744" s="4"/>
      <c r="U1744" s="4">
        <f t="shared" si="384"/>
        <v>1</v>
      </c>
      <c r="V1744" s="4"/>
      <c r="W1744" s="4"/>
      <c r="X1744">
        <f>IF(front!E1744&gt;$X$2,O1744,P1744)</f>
        <v>56041.030481413938</v>
      </c>
      <c r="Y1744">
        <f t="shared" si="379"/>
        <v>55773.222048197087</v>
      </c>
      <c r="Z1744">
        <f>SUMPRODUCT($B$7:$B$456,Y$7:Y$456,EXP(constants!$B$32+constants!$A$32*ABS($A$7:$A$456-$A1744)))</f>
        <v>1.4886239219497532E-13</v>
      </c>
      <c r="AA1744">
        <f t="shared" si="380"/>
        <v>55773.222048197087</v>
      </c>
      <c r="AB1744">
        <f t="shared" si="385"/>
        <v>55769.064439177338</v>
      </c>
      <c r="AD1744" s="4"/>
      <c r="AE1744" s="4"/>
      <c r="AF1744" s="4"/>
    </row>
    <row r="1745" spans="1:32" x14ac:dyDescent="0.2">
      <c r="A1745">
        <f>front!A1745</f>
        <v>979.46</v>
      </c>
      <c r="B1745" s="1">
        <f t="shared" si="386"/>
        <v>0.43000000000006366</v>
      </c>
      <c r="C1745">
        <f>front!D1745-front!B1745</f>
        <v>33146.339999999997</v>
      </c>
      <c r="D1745" s="2">
        <f>front!E1745-front!C1745</f>
        <v>52898.9</v>
      </c>
      <c r="E1745" s="2">
        <f>IF(front!F1745-front!C1745&gt;0,front!F1745-front!C1745,0)</f>
        <v>52898.9</v>
      </c>
      <c r="F1745" s="2">
        <f>front!I1745-front!H1745</f>
        <v>1987.7000000000007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34093.073445701797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55690.34836710283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55690.34836710283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1983.1637713511386</v>
      </c>
      <c r="M1745" s="4"/>
      <c r="N1745" s="4"/>
      <c r="O1745" s="4">
        <f t="shared" si="381"/>
        <v>56821.789076169669</v>
      </c>
      <c r="P1745" s="4">
        <f t="shared" si="382"/>
        <v>11138.069673420567</v>
      </c>
      <c r="Q1745" s="4">
        <f t="shared" si="382"/>
        <v>11138.069673420567</v>
      </c>
      <c r="R1745" s="4">
        <f t="shared" si="383"/>
        <v>330.52729522518979</v>
      </c>
      <c r="S1745" s="4"/>
      <c r="T1745" s="4"/>
      <c r="U1745" s="4">
        <f t="shared" si="384"/>
        <v>1</v>
      </c>
      <c r="V1745" s="4"/>
      <c r="W1745" s="4"/>
      <c r="X1745">
        <f>IF(front!E1745&gt;$X$2,O1745,P1745)</f>
        <v>56821.789076169669</v>
      </c>
      <c r="Y1745">
        <f t="shared" si="379"/>
        <v>56553.980642952818</v>
      </c>
      <c r="Z1745">
        <f>SUMPRODUCT($B$7:$B$456,Y$7:Y$456,EXP(constants!$B$32+constants!$A$32*ABS($A$7:$A$456-$A1745)))</f>
        <v>1.4526562119487005E-13</v>
      </c>
      <c r="AA1745">
        <f t="shared" si="380"/>
        <v>56553.980642952818</v>
      </c>
      <c r="AB1745">
        <f t="shared" si="385"/>
        <v>56549.823033933069</v>
      </c>
      <c r="AD1745" s="4"/>
      <c r="AE1745" s="4"/>
      <c r="AF1745" s="4"/>
    </row>
    <row r="1746" spans="1:32" x14ac:dyDescent="0.2">
      <c r="A1746">
        <f>front!A1746</f>
        <v>979.89</v>
      </c>
      <c r="B1746" s="1">
        <f t="shared" si="386"/>
        <v>0.42999999999994998</v>
      </c>
      <c r="C1746">
        <f>front!D1746-front!B1746</f>
        <v>33597.33</v>
      </c>
      <c r="D1746" s="2">
        <f>front!E1746-front!C1746</f>
        <v>52226.1</v>
      </c>
      <c r="E1746" s="2">
        <f>IF(front!F1746-front!C1746&gt;0,front!F1746-front!C1746,0)</f>
        <v>52226.1</v>
      </c>
      <c r="F1746" s="2">
        <f>front!I1746-front!H1746</f>
        <v>1981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34576.855880193187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54945.656112685159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54945.656112685159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1976.4789748028659</v>
      </c>
      <c r="M1746" s="4"/>
      <c r="N1746" s="4"/>
      <c r="O1746" s="4">
        <f t="shared" si="381"/>
        <v>57628.093133655311</v>
      </c>
      <c r="P1746" s="4">
        <f t="shared" si="382"/>
        <v>10989.131222537031</v>
      </c>
      <c r="Q1746" s="4">
        <f t="shared" si="382"/>
        <v>10989.131222537031</v>
      </c>
      <c r="R1746" s="4">
        <f t="shared" si="383"/>
        <v>329.41316246714433</v>
      </c>
      <c r="S1746" s="4"/>
      <c r="T1746" s="4"/>
      <c r="U1746" s="4">
        <f t="shared" si="384"/>
        <v>1</v>
      </c>
      <c r="V1746" s="4"/>
      <c r="W1746" s="4"/>
      <c r="X1746">
        <f>IF(front!E1746&gt;$X$2,O1746,P1746)</f>
        <v>57628.093133655311</v>
      </c>
      <c r="Y1746">
        <f t="shared" si="379"/>
        <v>57360.28470043846</v>
      </c>
      <c r="Z1746">
        <f>SUMPRODUCT($B$7:$B$456,Y$7:Y$456,EXP(constants!$B$32+constants!$A$32*ABS($A$7:$A$456-$A1746)))</f>
        <v>1.4175575435797595E-13</v>
      </c>
      <c r="AA1746">
        <f t="shared" si="380"/>
        <v>57360.28470043846</v>
      </c>
      <c r="AB1746">
        <f t="shared" si="385"/>
        <v>57356.127091418712</v>
      </c>
      <c r="AD1746" s="4"/>
      <c r="AE1746" s="4"/>
      <c r="AF1746" s="4"/>
    </row>
    <row r="1747" spans="1:32" x14ac:dyDescent="0.2">
      <c r="A1747">
        <f>front!A1747</f>
        <v>980.32</v>
      </c>
      <c r="B1747" s="1">
        <f t="shared" si="386"/>
        <v>0.43000000000006366</v>
      </c>
      <c r="C1747">
        <f>front!D1747-front!B1747</f>
        <v>33930.200000000004</v>
      </c>
      <c r="D1747" s="2">
        <f>front!E1747-front!C1747</f>
        <v>52389.9</v>
      </c>
      <c r="E1747" s="2">
        <f>IF(front!F1747-front!C1747&gt;0,front!F1747-front!C1747,0)</f>
        <v>52389.9</v>
      </c>
      <c r="F1747" s="2">
        <f>front!I1747-front!H1747</f>
        <v>1916.8000000000011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34934.246590132025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55126.921417403639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55126.921417403639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1912.4246656336838</v>
      </c>
      <c r="M1747" s="4"/>
      <c r="N1747" s="4"/>
      <c r="O1747" s="4">
        <f t="shared" si="381"/>
        <v>58223.74431688671</v>
      </c>
      <c r="P1747" s="4">
        <f t="shared" si="382"/>
        <v>11025.384283480727</v>
      </c>
      <c r="Q1747" s="4">
        <f t="shared" si="382"/>
        <v>11025.384283480727</v>
      </c>
      <c r="R1747" s="4">
        <f t="shared" si="383"/>
        <v>318.73744427228064</v>
      </c>
      <c r="S1747" s="4"/>
      <c r="T1747" s="4"/>
      <c r="U1747" s="4">
        <f t="shared" si="384"/>
        <v>1</v>
      </c>
      <c r="V1747" s="4"/>
      <c r="W1747" s="4"/>
      <c r="X1747">
        <f>IF(front!E1747&gt;$X$2,O1747,P1747)</f>
        <v>58223.74431688671</v>
      </c>
      <c r="Y1747">
        <f t="shared" si="379"/>
        <v>57955.935883669859</v>
      </c>
      <c r="Z1747">
        <f>SUMPRODUCT($B$7:$B$456,Y$7:Y$456,EXP(constants!$B$32+constants!$A$32*ABS($A$7:$A$456-$A1747)))</f>
        <v>1.3833069193048909E-13</v>
      </c>
      <c r="AA1747">
        <f t="shared" si="380"/>
        <v>57955.935883669859</v>
      </c>
      <c r="AB1747">
        <f t="shared" si="385"/>
        <v>57951.778274650111</v>
      </c>
      <c r="AD1747" s="4"/>
      <c r="AE1747" s="4"/>
      <c r="AF1747" s="4"/>
    </row>
    <row r="1748" spans="1:32" x14ac:dyDescent="0.2">
      <c r="A1748">
        <f>front!A1748</f>
        <v>980.75</v>
      </c>
      <c r="B1748" s="1">
        <f t="shared" si="386"/>
        <v>0.42999999999994998</v>
      </c>
      <c r="C1748">
        <f>front!D1748-front!B1748</f>
        <v>34382.199999999997</v>
      </c>
      <c r="D1748" s="2">
        <f>front!E1748-front!C1748</f>
        <v>53060</v>
      </c>
      <c r="E1748" s="2">
        <f>IF(front!F1748-front!C1748&gt;0,front!F1748-front!C1748,0)</f>
        <v>53060</v>
      </c>
      <c r="F1748" s="2">
        <f>front!I1748-front!H1748</f>
        <v>1962.3999999999996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35419.975461707618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55868.728092324265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55868.728092324265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1957.9211826839728</v>
      </c>
      <c r="M1748" s="4"/>
      <c r="N1748" s="4"/>
      <c r="O1748" s="4">
        <f t="shared" si="381"/>
        <v>59033.292436179356</v>
      </c>
      <c r="P1748" s="4">
        <f t="shared" si="382"/>
        <v>11173.745618464853</v>
      </c>
      <c r="Q1748" s="4">
        <f t="shared" si="382"/>
        <v>11173.745618464853</v>
      </c>
      <c r="R1748" s="4">
        <f t="shared" si="383"/>
        <v>326.3201971139955</v>
      </c>
      <c r="S1748" s="4"/>
      <c r="T1748" s="4"/>
      <c r="U1748" s="4">
        <f t="shared" si="384"/>
        <v>1</v>
      </c>
      <c r="V1748" s="4"/>
      <c r="W1748" s="4"/>
      <c r="X1748">
        <f>IF(front!E1748&gt;$X$2,O1748,P1748)</f>
        <v>59033.292436179356</v>
      </c>
      <c r="Y1748">
        <f t="shared" si="379"/>
        <v>58765.484002962505</v>
      </c>
      <c r="Z1748">
        <f>SUMPRODUCT($B$7:$B$456,Y$7:Y$456,EXP(constants!$B$32+constants!$A$32*ABS($A$7:$A$456-$A1748)))</f>
        <v>1.3498838489226601E-13</v>
      </c>
      <c r="AA1748">
        <f t="shared" si="380"/>
        <v>58765.484002962505</v>
      </c>
      <c r="AB1748">
        <f t="shared" si="385"/>
        <v>58761.326393942756</v>
      </c>
      <c r="AD1748" s="4"/>
      <c r="AE1748" s="4"/>
      <c r="AF1748" s="4"/>
    </row>
    <row r="1749" spans="1:32" x14ac:dyDescent="0.2">
      <c r="A1749">
        <f>front!A1749</f>
        <v>981.18</v>
      </c>
      <c r="B1749" s="1">
        <f t="shared" si="386"/>
        <v>0.42999999999994998</v>
      </c>
      <c r="C1749">
        <f>front!D1749-front!B1749</f>
        <v>34744.530000000006</v>
      </c>
      <c r="D1749" s="2">
        <f>front!E1749-front!C1749</f>
        <v>52590.6</v>
      </c>
      <c r="E1749" s="2">
        <f>IF(front!F1749-front!C1749&gt;0,front!F1749-front!C1749,0)</f>
        <v>52590.6</v>
      </c>
      <c r="F1749" s="2">
        <f>front!I1749-front!H1749</f>
        <v>2036.2000000000007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35809.703886024552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55349.053105250612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55349.053105250612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2031.5537262708965</v>
      </c>
      <c r="M1749" s="4"/>
      <c r="N1749" s="4"/>
      <c r="O1749" s="4">
        <f t="shared" si="381"/>
        <v>59682.839810040918</v>
      </c>
      <c r="P1749" s="4">
        <f t="shared" si="382"/>
        <v>11069.810621050123</v>
      </c>
      <c r="Q1749" s="4">
        <f t="shared" si="382"/>
        <v>11069.810621050123</v>
      </c>
      <c r="R1749" s="4">
        <f t="shared" si="383"/>
        <v>338.59228771181608</v>
      </c>
      <c r="S1749" s="4"/>
      <c r="T1749" s="4"/>
      <c r="U1749" s="4">
        <f t="shared" si="384"/>
        <v>1</v>
      </c>
      <c r="V1749" s="4"/>
      <c r="W1749" s="4"/>
      <c r="X1749">
        <f>IF(front!E1749&gt;$X$2,O1749,P1749)</f>
        <v>59682.839810040918</v>
      </c>
      <c r="Y1749">
        <f t="shared" si="379"/>
        <v>59415.031376824067</v>
      </c>
      <c r="Z1749">
        <f>SUMPRODUCT($B$7:$B$456,Y$7:Y$456,EXP(constants!$B$32+constants!$A$32*ABS($A$7:$A$456-$A1749)))</f>
        <v>1.3172683373100632E-13</v>
      </c>
      <c r="AA1749">
        <f t="shared" si="380"/>
        <v>59415.031376824067</v>
      </c>
      <c r="AB1749">
        <f t="shared" si="385"/>
        <v>59410.873767804318</v>
      </c>
      <c r="AD1749" s="4"/>
      <c r="AE1749" s="4"/>
      <c r="AF1749" s="4"/>
    </row>
    <row r="1750" spans="1:32" x14ac:dyDescent="0.2">
      <c r="A1750">
        <f>front!A1750</f>
        <v>981.61</v>
      </c>
      <c r="B1750" s="1">
        <f t="shared" si="386"/>
        <v>0.43000000000006366</v>
      </c>
      <c r="C1750">
        <f>front!D1750-front!B1750</f>
        <v>35125.47</v>
      </c>
      <c r="D1750" s="2">
        <f>front!E1750-front!C1750</f>
        <v>52164.9</v>
      </c>
      <c r="E1750" s="2">
        <f>IF(front!F1750-front!C1750&gt;0,front!F1750-front!C1750,0)</f>
        <v>52164.9</v>
      </c>
      <c r="F1750" s="2">
        <f>front!I1750-front!H1750</f>
        <v>1988.6999999999989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36219.796931032528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54877.936369252908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54877.936369252908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1984.1615022026981</v>
      </c>
      <c r="M1750" s="4"/>
      <c r="N1750" s="4"/>
      <c r="O1750" s="4">
        <f t="shared" si="381"/>
        <v>60366.328218387549</v>
      </c>
      <c r="P1750" s="4">
        <f t="shared" si="382"/>
        <v>10975.58727385058</v>
      </c>
      <c r="Q1750" s="4">
        <f t="shared" si="382"/>
        <v>10975.58727385058</v>
      </c>
      <c r="R1750" s="4">
        <f t="shared" si="383"/>
        <v>330.69358370044966</v>
      </c>
      <c r="S1750" s="4"/>
      <c r="T1750" s="4"/>
      <c r="U1750" s="4">
        <f t="shared" si="384"/>
        <v>1</v>
      </c>
      <c r="V1750" s="4"/>
      <c r="W1750" s="4"/>
      <c r="X1750">
        <f>IF(front!E1750&gt;$X$2,O1750,P1750)</f>
        <v>60366.328218387549</v>
      </c>
      <c r="Y1750">
        <f t="shared" si="379"/>
        <v>60098.519785170698</v>
      </c>
      <c r="Z1750">
        <f>SUMPRODUCT($B$7:$B$456,Y$7:Y$456,EXP(constants!$B$32+constants!$A$32*ABS($A$7:$A$456-$A1750)))</f>
        <v>1.285440872460592E-13</v>
      </c>
      <c r="AA1750">
        <f t="shared" si="380"/>
        <v>60098.519785170698</v>
      </c>
      <c r="AB1750">
        <f t="shared" si="385"/>
        <v>60094.362176150949</v>
      </c>
      <c r="AD1750" s="4"/>
      <c r="AE1750" s="4"/>
      <c r="AF1750" s="4"/>
    </row>
    <row r="1751" spans="1:32" x14ac:dyDescent="0.2">
      <c r="A1751">
        <f>front!A1751</f>
        <v>982.04</v>
      </c>
      <c r="B1751" s="1">
        <f t="shared" si="386"/>
        <v>0.42999999999994998</v>
      </c>
      <c r="C1751">
        <f>front!D1751-front!B1751</f>
        <v>35271</v>
      </c>
      <c r="D1751" s="2">
        <f>front!E1751-front!C1751</f>
        <v>52770.8</v>
      </c>
      <c r="E1751" s="2">
        <f>IF(front!F1751-front!C1751&gt;0,front!F1751-front!C1751,0)</f>
        <v>52770.8</v>
      </c>
      <c r="F1751" s="2">
        <f>front!I1751-front!H1751</f>
        <v>2074.1000000000004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36376.55843941967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55548.527403563377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55548.527403563377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2069.3677482100634</v>
      </c>
      <c r="M1751" s="4"/>
      <c r="N1751" s="4"/>
      <c r="O1751" s="4">
        <f t="shared" si="381"/>
        <v>60627.597399032784</v>
      </c>
      <c r="P1751" s="4">
        <f t="shared" si="382"/>
        <v>11109.705480712677</v>
      </c>
      <c r="Q1751" s="4">
        <f t="shared" si="382"/>
        <v>11109.705480712677</v>
      </c>
      <c r="R1751" s="4">
        <f t="shared" si="383"/>
        <v>344.89462470167723</v>
      </c>
      <c r="S1751" s="4"/>
      <c r="T1751" s="4"/>
      <c r="U1751" s="4">
        <f t="shared" si="384"/>
        <v>1</v>
      </c>
      <c r="V1751" s="4"/>
      <c r="W1751" s="4"/>
      <c r="X1751">
        <f>IF(front!E1751&gt;$X$2,O1751,P1751)</f>
        <v>60627.597399032784</v>
      </c>
      <c r="Y1751">
        <f t="shared" si="379"/>
        <v>60359.788965815933</v>
      </c>
      <c r="Z1751">
        <f>SUMPRODUCT($B$7:$B$456,Y$7:Y$456,EXP(constants!$B$32+constants!$A$32*ABS($A$7:$A$456-$A1751)))</f>
        <v>1.254382413811347E-13</v>
      </c>
      <c r="AA1751">
        <f t="shared" si="380"/>
        <v>60359.788965815933</v>
      </c>
      <c r="AB1751">
        <f t="shared" si="385"/>
        <v>60355.631356796184</v>
      </c>
      <c r="AD1751" s="4"/>
      <c r="AE1751" s="4"/>
      <c r="AF1751" s="4"/>
    </row>
    <row r="1752" spans="1:32" x14ac:dyDescent="0.2">
      <c r="A1752">
        <f>front!A1752</f>
        <v>982.47</v>
      </c>
      <c r="B1752" s="1">
        <f t="shared" si="386"/>
        <v>0.43000000000006366</v>
      </c>
      <c r="C1752">
        <f>front!D1752-front!B1752</f>
        <v>35242.47</v>
      </c>
      <c r="D1752" s="2">
        <f>front!E1752-front!C1752</f>
        <v>52766.1</v>
      </c>
      <c r="E1752" s="2">
        <f>IF(front!F1752-front!C1752&gt;0,front!F1752-front!C1752,0)</f>
        <v>52766.1</v>
      </c>
      <c r="F1752" s="2">
        <f>front!I1752-front!H1752</f>
        <v>2058.8999999999996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36345.822482174102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55543.324291674398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55543.324291674398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2054.2022281641639</v>
      </c>
      <c r="M1752" s="4"/>
      <c r="N1752" s="4"/>
      <c r="O1752" s="4">
        <f t="shared" si="381"/>
        <v>60576.370803623511</v>
      </c>
      <c r="P1752" s="4">
        <f t="shared" si="382"/>
        <v>11108.66485833488</v>
      </c>
      <c r="Q1752" s="4">
        <f t="shared" si="382"/>
        <v>11108.66485833488</v>
      </c>
      <c r="R1752" s="4">
        <f t="shared" si="383"/>
        <v>342.36703802736065</v>
      </c>
      <c r="S1752" s="4"/>
      <c r="T1752" s="4"/>
      <c r="U1752" s="4">
        <f t="shared" si="384"/>
        <v>1</v>
      </c>
      <c r="V1752" s="4"/>
      <c r="W1752" s="4"/>
      <c r="X1752">
        <f>IF(front!E1752&gt;$X$2,O1752,P1752)</f>
        <v>60576.370803623511</v>
      </c>
      <c r="Y1752">
        <f t="shared" si="379"/>
        <v>60308.56237040666</v>
      </c>
      <c r="Z1752">
        <f>SUMPRODUCT($B$7:$B$456,Y$7:Y$456,EXP(constants!$B$32+constants!$A$32*ABS($A$7:$A$456-$A1752)))</f>
        <v>1.2240743808520922E-13</v>
      </c>
      <c r="AA1752">
        <f t="shared" si="380"/>
        <v>60308.56237040666</v>
      </c>
      <c r="AB1752">
        <f t="shared" si="385"/>
        <v>60304.404761386912</v>
      </c>
      <c r="AD1752" s="4"/>
      <c r="AE1752" s="4"/>
      <c r="AF1752" s="4"/>
    </row>
    <row r="1753" spans="1:32" x14ac:dyDescent="0.2">
      <c r="A1753">
        <f>front!A1753</f>
        <v>982.9</v>
      </c>
      <c r="B1753" s="1">
        <f t="shared" si="386"/>
        <v>0.42999999999994998</v>
      </c>
      <c r="C1753">
        <f>front!D1753-front!B1753</f>
        <v>35233.469999999994</v>
      </c>
      <c r="D1753" s="2">
        <f>front!E1753-front!C1753</f>
        <v>52988.6</v>
      </c>
      <c r="E1753" s="2">
        <f>IF(front!F1753-front!C1753&gt;0,front!F1753-front!C1753,0)</f>
        <v>52988.6</v>
      </c>
      <c r="F1753" s="2">
        <f>front!I1753-front!H1753</f>
        <v>2154.2000000000007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36336.127012523488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55789.666266872191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55789.666266872191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2149.2861055904559</v>
      </c>
      <c r="M1753" s="4"/>
      <c r="N1753" s="4"/>
      <c r="O1753" s="4">
        <f t="shared" si="381"/>
        <v>60560.211687539144</v>
      </c>
      <c r="P1753" s="4">
        <f t="shared" si="382"/>
        <v>11157.933253374438</v>
      </c>
      <c r="Q1753" s="4">
        <f t="shared" si="382"/>
        <v>11157.933253374438</v>
      </c>
      <c r="R1753" s="4">
        <f t="shared" si="383"/>
        <v>358.21435093174262</v>
      </c>
      <c r="S1753" s="4"/>
      <c r="T1753" s="4"/>
      <c r="U1753" s="4">
        <f t="shared" si="384"/>
        <v>1</v>
      </c>
      <c r="V1753" s="4"/>
      <c r="W1753" s="4"/>
      <c r="X1753">
        <f>IF(front!E1753&gt;$X$2,O1753,P1753)</f>
        <v>60560.211687539144</v>
      </c>
      <c r="Y1753">
        <f t="shared" si="379"/>
        <v>60292.403254322293</v>
      </c>
      <c r="Z1753">
        <f>SUMPRODUCT($B$7:$B$456,Y$7:Y$456,EXP(constants!$B$32+constants!$A$32*ABS($A$7:$A$456-$A1753)))</f>
        <v>1.1944986420096524E-13</v>
      </c>
      <c r="AA1753">
        <f t="shared" si="380"/>
        <v>60292.403254322293</v>
      </c>
      <c r="AB1753">
        <f t="shared" si="385"/>
        <v>60288.245645302544</v>
      </c>
      <c r="AD1753" s="4"/>
      <c r="AE1753" s="4"/>
      <c r="AF1753" s="4"/>
    </row>
    <row r="1754" spans="1:32" x14ac:dyDescent="0.2">
      <c r="A1754">
        <f>front!A1754</f>
        <v>983.33</v>
      </c>
      <c r="B1754" s="1">
        <f t="shared" si="386"/>
        <v>0.43000000000006366</v>
      </c>
      <c r="C1754">
        <f>front!D1754-front!B1754</f>
        <v>35261.4</v>
      </c>
      <c r="D1754" s="2">
        <f>front!E1754-front!C1754</f>
        <v>52900.2</v>
      </c>
      <c r="E1754" s="2">
        <f>IF(front!F1754-front!C1754&gt;0,front!F1754-front!C1754,0)</f>
        <v>52900.2</v>
      </c>
      <c r="F1754" s="2">
        <f>front!I1754-front!H1754</f>
        <v>2095.6999999999989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36366.215937695961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55691.787697140549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55691.787697140549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2090.918755689846</v>
      </c>
      <c r="M1754" s="4"/>
      <c r="N1754" s="4"/>
      <c r="O1754" s="4">
        <f t="shared" si="381"/>
        <v>60610.359896159927</v>
      </c>
      <c r="P1754" s="4">
        <f t="shared" si="382"/>
        <v>11138.357539428111</v>
      </c>
      <c r="Q1754" s="4">
        <f t="shared" si="382"/>
        <v>11138.357539428111</v>
      </c>
      <c r="R1754" s="4">
        <f t="shared" si="383"/>
        <v>348.48645928164098</v>
      </c>
      <c r="S1754" s="4"/>
      <c r="T1754" s="4"/>
      <c r="U1754" s="4">
        <f t="shared" si="384"/>
        <v>1</v>
      </c>
      <c r="V1754" s="4"/>
      <c r="W1754" s="4"/>
      <c r="X1754">
        <f>IF(front!E1754&gt;$X$2,O1754,P1754)</f>
        <v>60610.359896159927</v>
      </c>
      <c r="Y1754">
        <f t="shared" si="379"/>
        <v>60342.551462943076</v>
      </c>
      <c r="Z1754">
        <f>SUMPRODUCT($B$7:$B$456,Y$7:Y$456,EXP(constants!$B$32+constants!$A$32*ABS($A$7:$A$456-$A1754)))</f>
        <v>1.1656375038007596E-13</v>
      </c>
      <c r="AA1754">
        <f t="shared" si="380"/>
        <v>60342.551462943076</v>
      </c>
      <c r="AB1754">
        <f t="shared" si="385"/>
        <v>60338.393853923328</v>
      </c>
      <c r="AD1754" s="4"/>
      <c r="AE1754" s="4"/>
      <c r="AF1754" s="4"/>
    </row>
    <row r="1755" spans="1:32" x14ac:dyDescent="0.2">
      <c r="A1755">
        <f>front!A1755</f>
        <v>983.76</v>
      </c>
      <c r="B1755" s="1">
        <f t="shared" si="386"/>
        <v>0.42999999999994998</v>
      </c>
      <c r="C1755">
        <f>front!D1755-front!B1755</f>
        <v>34902.86</v>
      </c>
      <c r="D1755" s="2">
        <f>front!E1755-front!C1755</f>
        <v>53116.3</v>
      </c>
      <c r="E1755" s="2">
        <f>IF(front!F1755-front!C1755&gt;0,front!F1755-front!C1755,0)</f>
        <v>53116.3</v>
      </c>
      <c r="F1755" s="2">
        <f>front!I1755-front!H1755</f>
        <v>2075.7000000000007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35980.107458897561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55931.073480706094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55931.073480706094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2070.964118912967</v>
      </c>
      <c r="M1755" s="4"/>
      <c r="N1755" s="4"/>
      <c r="O1755" s="4">
        <f t="shared" si="381"/>
        <v>59966.845764829268</v>
      </c>
      <c r="P1755" s="4">
        <f t="shared" si="382"/>
        <v>11186.21469614122</v>
      </c>
      <c r="Q1755" s="4">
        <f t="shared" si="382"/>
        <v>11186.21469614122</v>
      </c>
      <c r="R1755" s="4">
        <f t="shared" si="383"/>
        <v>345.16068648549447</v>
      </c>
      <c r="S1755" s="4"/>
      <c r="T1755" s="4"/>
      <c r="U1755" s="4">
        <f t="shared" si="384"/>
        <v>1</v>
      </c>
      <c r="V1755" s="4"/>
      <c r="W1755" s="4"/>
      <c r="X1755">
        <f>IF(front!E1755&gt;$X$2,O1755,P1755)</f>
        <v>59966.845764829268</v>
      </c>
      <c r="Y1755">
        <f t="shared" si="379"/>
        <v>59699.037331612417</v>
      </c>
      <c r="Z1755">
        <f>SUMPRODUCT($B$7:$B$456,Y$7:Y$456,EXP(constants!$B$32+constants!$A$32*ABS($A$7:$A$456-$A1755)))</f>
        <v>1.1374737002471159E-13</v>
      </c>
      <c r="AA1755">
        <f t="shared" si="380"/>
        <v>59699.037331612417</v>
      </c>
      <c r="AB1755">
        <f t="shared" si="385"/>
        <v>59694.879722592668</v>
      </c>
      <c r="AD1755" s="4"/>
      <c r="AE1755" s="4"/>
      <c r="AF1755" s="4"/>
    </row>
    <row r="1756" spans="1:32" x14ac:dyDescent="0.2">
      <c r="A1756">
        <f>front!A1756</f>
        <v>984.19</v>
      </c>
      <c r="B1756" s="1">
        <f t="shared" si="386"/>
        <v>0.43000000000006366</v>
      </c>
      <c r="C1756">
        <f>front!D1756-front!B1756</f>
        <v>34580.93</v>
      </c>
      <c r="D1756" s="2">
        <f>front!E1756-front!C1756</f>
        <v>52211</v>
      </c>
      <c r="E1756" s="2">
        <f>IF(front!F1756-front!C1756&gt;0,front!F1756-front!C1756,0)</f>
        <v>52211</v>
      </c>
      <c r="F1756" s="2">
        <f>front!I1756-front!H1756</f>
        <v>2064.6000000000004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35633.693059636054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54928.947197121226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54928.947197121226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2059.8892978439649</v>
      </c>
      <c r="M1756" s="4"/>
      <c r="N1756" s="4"/>
      <c r="O1756" s="4">
        <f t="shared" si="381"/>
        <v>59389.488432726757</v>
      </c>
      <c r="P1756" s="4">
        <f t="shared" si="382"/>
        <v>10985.789439424245</v>
      </c>
      <c r="Q1756" s="4">
        <f t="shared" si="382"/>
        <v>10985.789439424245</v>
      </c>
      <c r="R1756" s="4">
        <f t="shared" si="383"/>
        <v>343.31488297399414</v>
      </c>
      <c r="S1756" s="4"/>
      <c r="T1756" s="4"/>
      <c r="U1756" s="4">
        <f t="shared" si="384"/>
        <v>1</v>
      </c>
      <c r="V1756" s="4"/>
      <c r="W1756" s="4"/>
      <c r="X1756">
        <f>IF(front!E1756&gt;$X$2,O1756,P1756)</f>
        <v>59389.488432726757</v>
      </c>
      <c r="Y1756">
        <f t="shared" si="379"/>
        <v>59121.679999509906</v>
      </c>
      <c r="Z1756">
        <f>SUMPRODUCT($B$7:$B$456,Y$7:Y$456,EXP(constants!$B$32+constants!$A$32*ABS($A$7:$A$456-$A1756)))</f>
        <v>1.109990382546076E-13</v>
      </c>
      <c r="AA1756">
        <f t="shared" si="380"/>
        <v>59121.679999509906</v>
      </c>
      <c r="AB1756">
        <f t="shared" si="385"/>
        <v>59117.522390490158</v>
      </c>
      <c r="AD1756" s="4"/>
      <c r="AE1756" s="4"/>
      <c r="AF1756" s="4"/>
    </row>
    <row r="1757" spans="1:32" x14ac:dyDescent="0.2">
      <c r="A1757">
        <f>front!A1757</f>
        <v>984.62</v>
      </c>
      <c r="B1757" s="1">
        <f t="shared" si="386"/>
        <v>0.42999999999994998</v>
      </c>
      <c r="C1757">
        <f>front!D1757-front!B1757</f>
        <v>34272.469999999994</v>
      </c>
      <c r="D1757" s="2">
        <f>front!E1757-front!C1757</f>
        <v>52328.4</v>
      </c>
      <c r="E1757" s="2">
        <f>IF(front!F1757-front!C1757&gt;0,front!F1757-front!C1757,0)</f>
        <v>52328.4</v>
      </c>
      <c r="F1757" s="2">
        <f>front!I1757-front!H1757</f>
        <v>2051.1000000000004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35302.011382371325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55058.861260497375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55058.861260497375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2046.4199229084186</v>
      </c>
      <c r="M1757" s="4"/>
      <c r="N1757" s="4"/>
      <c r="O1757" s="4">
        <f t="shared" si="381"/>
        <v>58836.685637285547</v>
      </c>
      <c r="P1757" s="4">
        <f t="shared" si="382"/>
        <v>11011.772252099476</v>
      </c>
      <c r="Q1757" s="4">
        <f t="shared" si="382"/>
        <v>11011.772252099476</v>
      </c>
      <c r="R1757" s="4">
        <f t="shared" si="383"/>
        <v>341.0699871514031</v>
      </c>
      <c r="S1757" s="4"/>
      <c r="T1757" s="4"/>
      <c r="U1757" s="4">
        <f t="shared" si="384"/>
        <v>1</v>
      </c>
      <c r="V1757" s="4"/>
      <c r="W1757" s="4"/>
      <c r="X1757">
        <f>IF(front!E1757&gt;$X$2,O1757,P1757)</f>
        <v>58836.685637285547</v>
      </c>
      <c r="Y1757">
        <f t="shared" si="379"/>
        <v>58568.877204068696</v>
      </c>
      <c r="Z1757">
        <f>SUMPRODUCT($B$7:$B$456,Y$7:Y$456,EXP(constants!$B$32+constants!$A$32*ABS($A$7:$A$456-$A1757)))</f>
        <v>1.0831711089910239E-13</v>
      </c>
      <c r="AA1757">
        <f t="shared" si="380"/>
        <v>58568.877204068696</v>
      </c>
      <c r="AB1757">
        <f t="shared" si="385"/>
        <v>58564.719595048948</v>
      </c>
      <c r="AD1757" s="4"/>
      <c r="AE1757" s="4"/>
      <c r="AF1757" s="4"/>
    </row>
    <row r="1758" spans="1:32" x14ac:dyDescent="0.2">
      <c r="A1758">
        <f>front!A1758</f>
        <v>985.05</v>
      </c>
      <c r="B1758" s="1">
        <f t="shared" si="386"/>
        <v>0.42999999999994998</v>
      </c>
      <c r="C1758">
        <f>front!D1758-front!B1758</f>
        <v>33741.270000000004</v>
      </c>
      <c r="D1758" s="2">
        <f>front!E1758-front!C1758</f>
        <v>53199.7</v>
      </c>
      <c r="E1758" s="2">
        <f>IF(front!F1758-front!C1758&gt;0,front!F1758-front!C1758,0)</f>
        <v>53199.7</v>
      </c>
      <c r="F1758" s="2">
        <f>front!I1758-front!H1758</f>
        <v>2009.5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34731.366056107341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56023.435342389712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56023.435342389712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2004.9143054571864</v>
      </c>
      <c r="M1758" s="4"/>
      <c r="N1758" s="4"/>
      <c r="O1758" s="4">
        <f t="shared" si="381"/>
        <v>57885.610093512238</v>
      </c>
      <c r="P1758" s="4">
        <f t="shared" si="382"/>
        <v>11204.687068477942</v>
      </c>
      <c r="Q1758" s="4">
        <f t="shared" si="382"/>
        <v>11204.687068477942</v>
      </c>
      <c r="R1758" s="4">
        <f t="shared" si="383"/>
        <v>334.1523842428644</v>
      </c>
      <c r="S1758" s="4"/>
      <c r="T1758" s="4"/>
      <c r="U1758" s="4">
        <f t="shared" si="384"/>
        <v>1</v>
      </c>
      <c r="V1758" s="4"/>
      <c r="W1758" s="4"/>
      <c r="X1758">
        <f>IF(front!E1758&gt;$X$2,O1758,P1758)</f>
        <v>57885.610093512238</v>
      </c>
      <c r="Y1758">
        <f t="shared" si="379"/>
        <v>57617.801660295387</v>
      </c>
      <c r="Z1758">
        <f>SUMPRODUCT($B$7:$B$456,Y$7:Y$456,EXP(constants!$B$32+constants!$A$32*ABS($A$7:$A$456-$A1758)))</f>
        <v>1.0569998351351859E-13</v>
      </c>
      <c r="AA1758">
        <f t="shared" si="380"/>
        <v>57617.801660295387</v>
      </c>
      <c r="AB1758">
        <f t="shared" si="385"/>
        <v>57613.644051275638</v>
      </c>
      <c r="AD1758" s="4"/>
      <c r="AE1758" s="4"/>
      <c r="AF1758" s="4"/>
    </row>
    <row r="1759" spans="1:32" x14ac:dyDescent="0.2">
      <c r="A1759">
        <f>front!A1759</f>
        <v>985.48</v>
      </c>
      <c r="B1759" s="1">
        <f t="shared" si="386"/>
        <v>0.43000000000006366</v>
      </c>
      <c r="C1759">
        <f>front!D1759-front!B1759</f>
        <v>33178.870000000003</v>
      </c>
      <c r="D1759" s="2">
        <f>front!E1759-front!C1759</f>
        <v>53549.7</v>
      </c>
      <c r="E1759" s="2">
        <f>IF(front!F1759-front!C1759&gt;0,front!F1759-front!C1759,0)</f>
        <v>53549.7</v>
      </c>
      <c r="F1759" s="2">
        <f>front!I1759-front!H1759</f>
        <v>1985.3999999999996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34127.952264184591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56411.135670240561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56411.135670240561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1980.8689904160824</v>
      </c>
      <c r="M1759" s="4"/>
      <c r="N1759" s="4"/>
      <c r="O1759" s="4">
        <f t="shared" si="381"/>
        <v>56879.920440307658</v>
      </c>
      <c r="P1759" s="4">
        <f t="shared" si="382"/>
        <v>11282.227134048111</v>
      </c>
      <c r="Q1759" s="4">
        <f t="shared" si="382"/>
        <v>11282.227134048111</v>
      </c>
      <c r="R1759" s="4">
        <f t="shared" si="383"/>
        <v>330.14483173601371</v>
      </c>
      <c r="S1759" s="4"/>
      <c r="T1759" s="4"/>
      <c r="U1759" s="4">
        <f t="shared" si="384"/>
        <v>1</v>
      </c>
      <c r="V1759" s="4"/>
      <c r="W1759" s="4"/>
      <c r="X1759">
        <f>IF(front!E1759&gt;$X$2,O1759,P1759)</f>
        <v>56879.920440307658</v>
      </c>
      <c r="Y1759">
        <f t="shared" si="379"/>
        <v>56612.112007090807</v>
      </c>
      <c r="Z1759">
        <f>SUMPRODUCT($B$7:$B$456,Y$7:Y$456,EXP(constants!$B$32+constants!$A$32*ABS($A$7:$A$456-$A1759)))</f>
        <v>1.0314609041931724E-13</v>
      </c>
      <c r="AA1759">
        <f t="shared" si="380"/>
        <v>56612.112007090807</v>
      </c>
      <c r="AB1759">
        <f t="shared" si="385"/>
        <v>56607.954398071059</v>
      </c>
      <c r="AD1759" s="4"/>
      <c r="AE1759" s="4"/>
      <c r="AF1759" s="4"/>
    </row>
    <row r="1760" spans="1:32" x14ac:dyDescent="0.2">
      <c r="A1760">
        <f>front!A1760</f>
        <v>985.91</v>
      </c>
      <c r="B1760" s="1">
        <f t="shared" si="386"/>
        <v>0.42999999999994998</v>
      </c>
      <c r="C1760">
        <f>front!D1760-front!B1760</f>
        <v>32322.869999999995</v>
      </c>
      <c r="D1760" s="2">
        <f>front!E1760-front!C1760</f>
        <v>52866.6</v>
      </c>
      <c r="E1760" s="2">
        <f>IF(front!F1760-front!C1760&gt;0,front!F1760-front!C1760,0)</f>
        <v>52866.6</v>
      </c>
      <c r="F1760" s="2">
        <f>front!I1760-front!H1760</f>
        <v>1904.0999999999985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33210.997110991688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55654.587108097905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55654.587108097905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1899.7534873154423</v>
      </c>
      <c r="M1760" s="4"/>
      <c r="N1760" s="4"/>
      <c r="O1760" s="4">
        <f t="shared" si="381"/>
        <v>55351.661851652811</v>
      </c>
      <c r="P1760" s="4">
        <f t="shared" si="382"/>
        <v>11130.917421619581</v>
      </c>
      <c r="Q1760" s="4">
        <f t="shared" si="382"/>
        <v>11130.917421619581</v>
      </c>
      <c r="R1760" s="4">
        <f t="shared" si="383"/>
        <v>316.62558121924036</v>
      </c>
      <c r="S1760" s="4"/>
      <c r="T1760" s="4"/>
      <c r="U1760" s="4">
        <f t="shared" si="384"/>
        <v>1</v>
      </c>
      <c r="V1760" s="4"/>
      <c r="W1760" s="4"/>
      <c r="X1760">
        <f>IF(front!E1760&gt;$X$2,O1760,P1760)</f>
        <v>55351.661851652811</v>
      </c>
      <c r="Y1760">
        <f t="shared" si="379"/>
        <v>55083.85341843596</v>
      </c>
      <c r="Z1760">
        <f>SUMPRODUCT($B$7:$B$456,Y$7:Y$456,EXP(constants!$B$32+constants!$A$32*ABS($A$7:$A$456-$A1760)))</f>
        <v>1.0065390376744333E-13</v>
      </c>
      <c r="AA1760">
        <f t="shared" si="380"/>
        <v>55083.85341843596</v>
      </c>
      <c r="AB1760">
        <f t="shared" si="385"/>
        <v>55079.695809416211</v>
      </c>
      <c r="AD1760" s="4"/>
      <c r="AE1760" s="4"/>
      <c r="AF1760" s="4"/>
    </row>
    <row r="1761" spans="1:32" x14ac:dyDescent="0.2">
      <c r="A1761">
        <f>front!A1761</f>
        <v>986.34</v>
      </c>
      <c r="B1761" s="1">
        <f t="shared" si="386"/>
        <v>0.43000000000006366</v>
      </c>
      <c r="C1761">
        <f>front!D1761-front!B1761</f>
        <v>31762.399999999998</v>
      </c>
      <c r="D1761" s="2">
        <f>front!E1761-front!C1761</f>
        <v>52268.1</v>
      </c>
      <c r="E1761" s="2">
        <f>IF(front!F1761-front!C1761&gt;0,front!F1761-front!C1761,0)</f>
        <v>52268.1</v>
      </c>
      <c r="F1761" s="2">
        <f>front!I1761-front!H1761</f>
        <v>1876.1000000000004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32611.573262499831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54992.132237020225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54992.132237020225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1871.8170313389551</v>
      </c>
      <c r="M1761" s="4"/>
      <c r="N1761" s="4"/>
      <c r="O1761" s="4">
        <f t="shared" si="381"/>
        <v>54352.622104166388</v>
      </c>
      <c r="P1761" s="4">
        <f t="shared" si="382"/>
        <v>10998.426447404045</v>
      </c>
      <c r="Q1761" s="4">
        <f t="shared" si="382"/>
        <v>10998.426447404045</v>
      </c>
      <c r="R1761" s="4">
        <f t="shared" si="383"/>
        <v>311.96950522315916</v>
      </c>
      <c r="S1761" s="4"/>
      <c r="T1761" s="4"/>
      <c r="U1761" s="4">
        <f t="shared" si="384"/>
        <v>1</v>
      </c>
      <c r="V1761" s="4"/>
      <c r="W1761" s="4"/>
      <c r="X1761">
        <f>IF(front!E1761&gt;$X$2,O1761,P1761)</f>
        <v>54352.622104166388</v>
      </c>
      <c r="Y1761">
        <f t="shared" si="379"/>
        <v>54084.813670949537</v>
      </c>
      <c r="Z1761">
        <f>SUMPRODUCT($B$7:$B$456,Y$7:Y$456,EXP(constants!$B$32+constants!$A$32*ABS($A$7:$A$456-$A1761)))</f>
        <v>9.8221932624295448E-14</v>
      </c>
      <c r="AA1761">
        <f t="shared" si="380"/>
        <v>54084.813670949537</v>
      </c>
      <c r="AB1761">
        <f t="shared" si="385"/>
        <v>54080.656061929789</v>
      </c>
      <c r="AD1761" s="4"/>
      <c r="AE1761" s="4"/>
      <c r="AF1761" s="4"/>
    </row>
    <row r="1762" spans="1:32" x14ac:dyDescent="0.2">
      <c r="A1762">
        <f>front!A1762</f>
        <v>986.77</v>
      </c>
      <c r="B1762" s="1">
        <f t="shared" si="386"/>
        <v>0.42999999999994998</v>
      </c>
      <c r="C1762">
        <f>front!D1762-front!B1762</f>
        <v>31140.53</v>
      </c>
      <c r="D1762" s="2">
        <f>front!E1762-front!C1762</f>
        <v>52920.800000000003</v>
      </c>
      <c r="E1762" s="2">
        <f>IF(front!F1762-front!C1762&gt;0,front!F1762-front!C1762,0)</f>
        <v>52920.800000000003</v>
      </c>
      <c r="F1762" s="2">
        <f>front!I1762-front!H1762</f>
        <v>1857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31947.365253495213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55714.595775226284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55714.595775226284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1852.7603770379615</v>
      </c>
      <c r="M1762" s="4"/>
      <c r="N1762" s="4"/>
      <c r="O1762" s="4">
        <f t="shared" si="381"/>
        <v>53245.608755825357</v>
      </c>
      <c r="P1762" s="4">
        <f t="shared" si="382"/>
        <v>11142.919155045258</v>
      </c>
      <c r="Q1762" s="4">
        <f t="shared" si="382"/>
        <v>11142.919155045258</v>
      </c>
      <c r="R1762" s="4">
        <f t="shared" si="383"/>
        <v>308.7933961729936</v>
      </c>
      <c r="S1762" s="4"/>
      <c r="T1762" s="4"/>
      <c r="U1762" s="4">
        <f t="shared" si="384"/>
        <v>1</v>
      </c>
      <c r="V1762" s="4"/>
      <c r="W1762" s="4"/>
      <c r="X1762">
        <f>IF(front!E1762&gt;$X$2,O1762,P1762)</f>
        <v>53245.608755825357</v>
      </c>
      <c r="Y1762">
        <f t="shared" si="379"/>
        <v>52977.800322608506</v>
      </c>
      <c r="Z1762">
        <f>SUMPRODUCT($B$7:$B$456,Y$7:Y$456,EXP(constants!$B$32+constants!$A$32*ABS($A$7:$A$456-$A1762)))</f>
        <v>9.5848722079790989E-14</v>
      </c>
      <c r="AA1762">
        <f t="shared" si="380"/>
        <v>52977.800322608506</v>
      </c>
      <c r="AB1762">
        <f t="shared" si="385"/>
        <v>52973.642713588757</v>
      </c>
      <c r="AD1762" s="4"/>
      <c r="AE1762" s="4"/>
      <c r="AF1762" s="4"/>
    </row>
    <row r="1763" spans="1:32" x14ac:dyDescent="0.2">
      <c r="A1763">
        <f>front!A1763</f>
        <v>987.2</v>
      </c>
      <c r="B1763" s="1">
        <f t="shared" si="386"/>
        <v>0.43000000000006366</v>
      </c>
      <c r="C1763">
        <f>front!D1763-front!B1763</f>
        <v>30573.13</v>
      </c>
      <c r="D1763" s="2">
        <f>front!E1763-front!C1763</f>
        <v>53172.6</v>
      </c>
      <c r="E1763" s="2">
        <f>IF(front!F1763-front!C1763&gt;0,front!F1763-front!C1763,0)</f>
        <v>53172.6</v>
      </c>
      <c r="F1763" s="2">
        <f>front!I1763-front!H1763</f>
        <v>1874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31342.145213997032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55993.422407669772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55993.422407669772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1869.7217971226639</v>
      </c>
      <c r="M1763" s="4"/>
      <c r="N1763" s="4"/>
      <c r="O1763" s="4">
        <f t="shared" si="381"/>
        <v>52236.908689995056</v>
      </c>
      <c r="P1763" s="4">
        <f t="shared" si="382"/>
        <v>11198.684481533955</v>
      </c>
      <c r="Q1763" s="4">
        <f t="shared" si="382"/>
        <v>11198.684481533955</v>
      </c>
      <c r="R1763" s="4">
        <f t="shared" si="383"/>
        <v>311.62029952044395</v>
      </c>
      <c r="S1763" s="4"/>
      <c r="T1763" s="4"/>
      <c r="U1763" s="4">
        <f t="shared" si="384"/>
        <v>1</v>
      </c>
      <c r="V1763" s="4"/>
      <c r="W1763" s="4"/>
      <c r="X1763">
        <f>IF(front!E1763&gt;$X$2,O1763,P1763)</f>
        <v>52236.908689995056</v>
      </c>
      <c r="Y1763">
        <f t="shared" si="379"/>
        <v>51969.100256778205</v>
      </c>
      <c r="Z1763">
        <f>SUMPRODUCT($B$7:$B$456,Y$7:Y$456,EXP(constants!$B$32+constants!$A$32*ABS($A$7:$A$456-$A1763)))</f>
        <v>9.353285237697027E-14</v>
      </c>
      <c r="AA1763">
        <f t="shared" si="380"/>
        <v>51969.100256778205</v>
      </c>
      <c r="AB1763">
        <f t="shared" si="385"/>
        <v>51964.942647758457</v>
      </c>
      <c r="AD1763" s="4"/>
      <c r="AE1763" s="4"/>
      <c r="AF1763" s="4"/>
    </row>
    <row r="1764" spans="1:32" x14ac:dyDescent="0.2">
      <c r="A1764">
        <f>front!A1764</f>
        <v>987.63</v>
      </c>
      <c r="B1764" s="1">
        <f t="shared" si="386"/>
        <v>0.42999999999994998</v>
      </c>
      <c r="C1764">
        <f>front!D1764-front!B1764</f>
        <v>30405.800000000003</v>
      </c>
      <c r="D1764" s="2">
        <f>front!E1764-front!C1764</f>
        <v>52574.5</v>
      </c>
      <c r="E1764" s="2">
        <f>IF(front!F1764-front!C1764&gt;0,front!F1764-front!C1764,0)</f>
        <v>52574.5</v>
      </c>
      <c r="F1764" s="2">
        <f>front!I1764-front!H1764</f>
        <v>1780.3000000000011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31163.809328926527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55331.232528681699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55331.232528681699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1776.234429247382</v>
      </c>
      <c r="M1764" s="4"/>
      <c r="N1764" s="4"/>
      <c r="O1764" s="4">
        <f t="shared" si="381"/>
        <v>51939.682214877546</v>
      </c>
      <c r="P1764" s="4">
        <f t="shared" si="382"/>
        <v>11066.246505736341</v>
      </c>
      <c r="Q1764" s="4">
        <f t="shared" si="382"/>
        <v>11066.246505736341</v>
      </c>
      <c r="R1764" s="4">
        <f t="shared" si="383"/>
        <v>296.03907154123033</v>
      </c>
      <c r="S1764" s="4"/>
      <c r="T1764" s="4"/>
      <c r="U1764" s="4">
        <f t="shared" si="384"/>
        <v>1</v>
      </c>
      <c r="V1764" s="4"/>
      <c r="W1764" s="4"/>
      <c r="X1764">
        <f>IF(front!E1764&gt;$X$2,O1764,P1764)</f>
        <v>51939.682214877546</v>
      </c>
      <c r="Y1764">
        <f t="shared" si="379"/>
        <v>51671.873781660695</v>
      </c>
      <c r="Z1764">
        <f>SUMPRODUCT($B$7:$B$456,Y$7:Y$456,EXP(constants!$B$32+constants!$A$32*ABS($A$7:$A$456-$A1764)))</f>
        <v>9.1272938062642334E-14</v>
      </c>
      <c r="AA1764">
        <f t="shared" si="380"/>
        <v>51671.873781660695</v>
      </c>
      <c r="AB1764">
        <f t="shared" si="385"/>
        <v>51667.716172640947</v>
      </c>
      <c r="AD1764" s="4"/>
      <c r="AE1764" s="4"/>
      <c r="AF1764" s="4"/>
    </row>
    <row r="1765" spans="1:32" x14ac:dyDescent="0.2">
      <c r="A1765">
        <f>front!A1765</f>
        <v>988.06</v>
      </c>
      <c r="B1765" s="1">
        <f t="shared" si="386"/>
        <v>0.42999999999994998</v>
      </c>
      <c r="C1765">
        <f>front!D1765-front!B1765</f>
        <v>30214.54</v>
      </c>
      <c r="D1765" s="2">
        <f>front!E1765-front!C1765</f>
        <v>52783.199999999997</v>
      </c>
      <c r="E1765" s="2">
        <f>IF(front!F1765-front!C1765&gt;0,front!F1765-front!C1765,0)</f>
        <v>52783.199999999997</v>
      </c>
      <c r="F1765" s="2">
        <f>front!I1765-front!H1765</f>
        <v>1781.6000000000004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30960.051813686681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55562.254866953015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55562.254866953015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1777.5314794374131</v>
      </c>
      <c r="M1765" s="4"/>
      <c r="N1765" s="4"/>
      <c r="O1765" s="4">
        <f t="shared" si="381"/>
        <v>51600.086356144464</v>
      </c>
      <c r="P1765" s="4">
        <f t="shared" si="382"/>
        <v>11112.450973390603</v>
      </c>
      <c r="Q1765" s="4">
        <f t="shared" si="382"/>
        <v>11112.450973390603</v>
      </c>
      <c r="R1765" s="4">
        <f t="shared" si="383"/>
        <v>296.25524657290219</v>
      </c>
      <c r="S1765" s="4"/>
      <c r="T1765" s="4"/>
      <c r="U1765" s="4">
        <f t="shared" si="384"/>
        <v>1</v>
      </c>
      <c r="V1765" s="4"/>
      <c r="W1765" s="4"/>
      <c r="X1765">
        <f>IF(front!E1765&gt;$X$2,O1765,P1765)</f>
        <v>51600.086356144464</v>
      </c>
      <c r="Y1765">
        <f t="shared" si="379"/>
        <v>51332.277922927613</v>
      </c>
      <c r="Z1765">
        <f>SUMPRODUCT($B$7:$B$456,Y$7:Y$456,EXP(constants!$B$32+constants!$A$32*ABS($A$7:$A$456-$A1765)))</f>
        <v>8.9067627158541892E-14</v>
      </c>
      <c r="AA1765">
        <f t="shared" si="380"/>
        <v>51332.277922927613</v>
      </c>
      <c r="AB1765">
        <f t="shared" si="385"/>
        <v>51328.120313907864</v>
      </c>
      <c r="AD1765" s="4"/>
      <c r="AE1765" s="4"/>
      <c r="AF1765" s="4"/>
    </row>
    <row r="1766" spans="1:32" x14ac:dyDescent="0.2">
      <c r="A1766">
        <f>front!A1766</f>
        <v>988.49</v>
      </c>
      <c r="B1766" s="1">
        <f t="shared" si="386"/>
        <v>0.43000000000006366</v>
      </c>
      <c r="C1766">
        <f>front!D1766-front!B1766</f>
        <v>30189.340000000004</v>
      </c>
      <c r="D1766" s="2">
        <f>front!E1766-front!C1766</f>
        <v>52643</v>
      </c>
      <c r="E1766" s="2">
        <f>IF(front!F1766-front!C1766&gt;0,front!F1766-front!C1766,0)</f>
        <v>52643</v>
      </c>
      <c r="F1766" s="2">
        <f>front!I1766-front!H1766</f>
        <v>1844.8000000000011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30933.211719239767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55407.054661028713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55407.054661028713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1840.5880634369703</v>
      </c>
      <c r="M1766" s="4"/>
      <c r="N1766" s="4"/>
      <c r="O1766" s="4">
        <f t="shared" si="381"/>
        <v>51555.352865399611</v>
      </c>
      <c r="P1766" s="4">
        <f t="shared" si="382"/>
        <v>11081.410932205743</v>
      </c>
      <c r="Q1766" s="4">
        <f t="shared" si="382"/>
        <v>11081.410932205743</v>
      </c>
      <c r="R1766" s="4">
        <f t="shared" si="383"/>
        <v>306.76467723949509</v>
      </c>
      <c r="S1766" s="4"/>
      <c r="T1766" s="4"/>
      <c r="U1766" s="4">
        <f t="shared" si="384"/>
        <v>1</v>
      </c>
      <c r="V1766" s="4"/>
      <c r="W1766" s="4"/>
      <c r="X1766">
        <f>IF(front!E1766&gt;$X$2,O1766,P1766)</f>
        <v>51555.352865399611</v>
      </c>
      <c r="Y1766">
        <f t="shared" si="379"/>
        <v>51287.54443218276</v>
      </c>
      <c r="Z1766">
        <f>SUMPRODUCT($B$7:$B$456,Y$7:Y$456,EXP(constants!$B$32+constants!$A$32*ABS($A$7:$A$456-$A1766)))</f>
        <v>8.6915600352520703E-14</v>
      </c>
      <c r="AA1766">
        <f t="shared" si="380"/>
        <v>51287.54443218276</v>
      </c>
      <c r="AB1766">
        <f t="shared" si="385"/>
        <v>51283.386823163011</v>
      </c>
      <c r="AD1766" s="4"/>
      <c r="AE1766" s="4"/>
      <c r="AF1766" s="4"/>
    </row>
    <row r="1767" spans="1:32" x14ac:dyDescent="0.2">
      <c r="A1767">
        <f>front!A1767</f>
        <v>988.92</v>
      </c>
      <c r="B1767" s="1">
        <f t="shared" si="386"/>
        <v>0.42999999999994998</v>
      </c>
      <c r="C1767">
        <f>front!D1767-front!B1767</f>
        <v>30471.94</v>
      </c>
      <c r="D1767" s="2">
        <f>front!E1767-front!C1767</f>
        <v>52820.3</v>
      </c>
      <c r="E1767" s="2">
        <f>IF(front!F1767-front!C1767&gt;0,front!F1767-front!C1767,0)</f>
        <v>52820.3</v>
      </c>
      <c r="F1767" s="2">
        <f>front!I1767-front!H1767</f>
        <v>1842.9000000000015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31234.291558162691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55603.327461416862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55603.327461416862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1838.6923752184107</v>
      </c>
      <c r="M1767" s="4"/>
      <c r="N1767" s="4"/>
      <c r="O1767" s="4">
        <f t="shared" si="381"/>
        <v>52057.15259693782</v>
      </c>
      <c r="P1767" s="4">
        <f t="shared" si="382"/>
        <v>11120.665492283373</v>
      </c>
      <c r="Q1767" s="4">
        <f t="shared" si="382"/>
        <v>11120.665492283373</v>
      </c>
      <c r="R1767" s="4">
        <f t="shared" si="383"/>
        <v>306.44872920306847</v>
      </c>
      <c r="S1767" s="4"/>
      <c r="T1767" s="4"/>
      <c r="U1767" s="4">
        <f t="shared" si="384"/>
        <v>1</v>
      </c>
      <c r="V1767" s="4"/>
      <c r="W1767" s="4"/>
      <c r="X1767">
        <f>IF(front!E1767&gt;$X$2,O1767,P1767)</f>
        <v>52057.15259693782</v>
      </c>
      <c r="Y1767">
        <f t="shared" si="379"/>
        <v>51789.344163720969</v>
      </c>
      <c r="Z1767">
        <f>SUMPRODUCT($B$7:$B$456,Y$7:Y$456,EXP(constants!$B$32+constants!$A$32*ABS($A$7:$A$456-$A1767)))</f>
        <v>8.4815570209278312E-14</v>
      </c>
      <c r="AA1767">
        <f t="shared" si="380"/>
        <v>51789.344163720969</v>
      </c>
      <c r="AB1767">
        <f t="shared" si="385"/>
        <v>51785.18655470122</v>
      </c>
      <c r="AD1767" s="4"/>
      <c r="AE1767" s="4"/>
      <c r="AF1767" s="4"/>
    </row>
    <row r="1768" spans="1:32" x14ac:dyDescent="0.2">
      <c r="A1768">
        <f>front!A1768</f>
        <v>989.35</v>
      </c>
      <c r="B1768" s="1">
        <f t="shared" si="386"/>
        <v>0.43000000000006366</v>
      </c>
      <c r="C1768">
        <f>front!D1768-front!B1768</f>
        <v>30611.870000000003</v>
      </c>
      <c r="D1768" s="2">
        <f>front!E1768-front!C1768</f>
        <v>52610.5</v>
      </c>
      <c r="E1768" s="2">
        <f>IF(front!F1768-front!C1768&gt;0,front!F1768-front!C1768,0)</f>
        <v>52610.5</v>
      </c>
      <c r="F1768" s="2">
        <f>front!I1768-front!H1768</f>
        <v>1819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31383.442860435003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55371.080112119198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55371.080112119198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1814.8466118882825</v>
      </c>
      <c r="M1768" s="4"/>
      <c r="N1768" s="4"/>
      <c r="O1768" s="4">
        <f t="shared" si="381"/>
        <v>52305.738100725001</v>
      </c>
      <c r="P1768" s="4">
        <f t="shared" si="382"/>
        <v>11074.21602242384</v>
      </c>
      <c r="Q1768" s="4">
        <f t="shared" si="382"/>
        <v>11074.21602242384</v>
      </c>
      <c r="R1768" s="4">
        <f t="shared" si="383"/>
        <v>302.47443531471373</v>
      </c>
      <c r="S1768" s="4"/>
      <c r="T1768" s="4"/>
      <c r="U1768" s="4">
        <f t="shared" si="384"/>
        <v>1</v>
      </c>
      <c r="V1768" s="4"/>
      <c r="W1768" s="4"/>
      <c r="X1768">
        <f>IF(front!E1768&gt;$X$2,O1768,P1768)</f>
        <v>52305.738100725001</v>
      </c>
      <c r="Y1768">
        <f t="shared" si="379"/>
        <v>52037.92966750815</v>
      </c>
      <c r="Z1768">
        <f>SUMPRODUCT($B$7:$B$456,Y$7:Y$456,EXP(constants!$B$32+constants!$A$32*ABS($A$7:$A$456-$A1768)))</f>
        <v>8.2766280400160093E-14</v>
      </c>
      <c r="AA1768">
        <f t="shared" si="380"/>
        <v>52037.92966750815</v>
      </c>
      <c r="AB1768">
        <f t="shared" si="385"/>
        <v>52033.772058488401</v>
      </c>
      <c r="AD1768" s="4"/>
      <c r="AE1768" s="4"/>
      <c r="AF1768" s="4"/>
    </row>
    <row r="1769" spans="1:32" x14ac:dyDescent="0.2">
      <c r="A1769">
        <f>front!A1769</f>
        <v>989.78</v>
      </c>
      <c r="B1769" s="1">
        <f t="shared" si="386"/>
        <v>0.42999999999994998</v>
      </c>
      <c r="C1769">
        <f>front!D1769-front!B1769</f>
        <v>30943</v>
      </c>
      <c r="D1769" s="2">
        <f>front!E1769-front!C1769</f>
        <v>52771</v>
      </c>
      <c r="E1769" s="2">
        <f>IF(front!F1769-front!C1769&gt;0,front!F1769-front!C1769,0)</f>
        <v>52771</v>
      </c>
      <c r="F1769" s="2">
        <f>front!I1769-front!H1769</f>
        <v>1848.2999999999993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31736.581259218961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55548.748813061567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55548.748813061567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1844.0801206556914</v>
      </c>
      <c r="M1769" s="4"/>
      <c r="N1769" s="4"/>
      <c r="O1769" s="4">
        <f t="shared" si="381"/>
        <v>52894.302098698266</v>
      </c>
      <c r="P1769" s="4">
        <f t="shared" si="382"/>
        <v>11109.749762612313</v>
      </c>
      <c r="Q1769" s="4">
        <f t="shared" si="382"/>
        <v>11109.749762612313</v>
      </c>
      <c r="R1769" s="4">
        <f t="shared" si="383"/>
        <v>307.34668677594857</v>
      </c>
      <c r="S1769" s="4"/>
      <c r="T1769" s="4"/>
      <c r="U1769" s="4">
        <f t="shared" si="384"/>
        <v>1</v>
      </c>
      <c r="V1769" s="4"/>
      <c r="W1769" s="4"/>
      <c r="X1769">
        <f>IF(front!E1769&gt;$X$2,O1769,P1769)</f>
        <v>52894.302098698266</v>
      </c>
      <c r="Y1769">
        <f t="shared" si="379"/>
        <v>52626.493665481416</v>
      </c>
      <c r="Z1769">
        <f>SUMPRODUCT($B$7:$B$456,Y$7:Y$456,EXP(constants!$B$32+constants!$A$32*ABS($A$7:$A$456-$A1769)))</f>
        <v>8.0766504951570539E-14</v>
      </c>
      <c r="AA1769">
        <f t="shared" si="380"/>
        <v>52626.493665481416</v>
      </c>
      <c r="AB1769">
        <f t="shared" si="385"/>
        <v>52622.336056461667</v>
      </c>
      <c r="AD1769" s="4"/>
      <c r="AE1769" s="4"/>
      <c r="AF1769" s="4"/>
    </row>
    <row r="1770" spans="1:32" x14ac:dyDescent="0.2">
      <c r="A1770">
        <f>front!A1770</f>
        <v>990.2</v>
      </c>
      <c r="B1770" s="1">
        <f t="shared" si="386"/>
        <v>0.42000000000007276</v>
      </c>
      <c r="C1770">
        <f>front!D1770-front!B1770</f>
        <v>31242.870000000003</v>
      </c>
      <c r="D1770" s="2">
        <f>front!E1770-front!C1770</f>
        <v>52935.9</v>
      </c>
      <c r="E1770" s="2">
        <f>IF(front!F1770-front!C1770&gt;0,front!F1770-front!C1770,0)</f>
        <v>52935.9</v>
      </c>
      <c r="F1770" s="2">
        <f>front!I1770-front!H1770</f>
        <v>1863.8999999999996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32056.608939420035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55731.314597415389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55731.314597415389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1859.6447181902452</v>
      </c>
      <c r="M1770" s="4"/>
      <c r="N1770" s="4"/>
      <c r="O1770" s="4">
        <f t="shared" si="381"/>
        <v>53427.681565700062</v>
      </c>
      <c r="P1770" s="4">
        <f t="shared" si="382"/>
        <v>11146.262919483077</v>
      </c>
      <c r="Q1770" s="4">
        <f t="shared" si="382"/>
        <v>11146.262919483077</v>
      </c>
      <c r="R1770" s="4">
        <f t="shared" si="383"/>
        <v>309.94078636504082</v>
      </c>
      <c r="S1770" s="4"/>
      <c r="T1770" s="4"/>
      <c r="U1770" s="4">
        <f t="shared" si="384"/>
        <v>1</v>
      </c>
      <c r="V1770" s="4"/>
      <c r="W1770" s="4"/>
      <c r="X1770">
        <f>IF(front!E1770&gt;$X$2,O1770,P1770)</f>
        <v>53427.681565700062</v>
      </c>
      <c r="Y1770">
        <f t="shared" si="379"/>
        <v>53159.873132483212</v>
      </c>
      <c r="Z1770">
        <f>SUMPRODUCT($B$7:$B$456,Y$7:Y$456,EXP(constants!$B$32+constants!$A$32*ABS($A$7:$A$456-$A1770)))</f>
        <v>7.8859890262633642E-14</v>
      </c>
      <c r="AA1770">
        <f t="shared" si="380"/>
        <v>53159.873132483212</v>
      </c>
      <c r="AB1770">
        <f t="shared" si="385"/>
        <v>53155.715523463463</v>
      </c>
      <c r="AD1770" s="4"/>
      <c r="AE1770" s="4"/>
      <c r="AF1770" s="4"/>
    </row>
    <row r="1771" spans="1:32" x14ac:dyDescent="0.2">
      <c r="A1771">
        <f>front!A1771</f>
        <v>990.63</v>
      </c>
      <c r="B1771" s="1">
        <f t="shared" si="386"/>
        <v>0.42999999999994998</v>
      </c>
      <c r="C1771">
        <f>front!D1771-front!B1771</f>
        <v>31734.660000000003</v>
      </c>
      <c r="D1771" s="2">
        <f>front!E1771-front!C1771</f>
        <v>52549.1</v>
      </c>
      <c r="E1771" s="2">
        <f>IF(front!F1771-front!C1771&gt;0,front!F1771-front!C1771,0)</f>
        <v>52549.1</v>
      </c>
      <c r="F1771" s="2">
        <f>front!I1771-front!H1771</f>
        <v>1913.6000000000004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32581.924889137794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55303.118563162156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55303.118563162156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1909.2319277739027</v>
      </c>
      <c r="M1771" s="4"/>
      <c r="N1771" s="4"/>
      <c r="O1771" s="4">
        <f t="shared" si="381"/>
        <v>54303.20814856299</v>
      </c>
      <c r="P1771" s="4">
        <f t="shared" si="382"/>
        <v>11060.62371263243</v>
      </c>
      <c r="Q1771" s="4">
        <f t="shared" si="382"/>
        <v>11060.62371263243</v>
      </c>
      <c r="R1771" s="4">
        <f t="shared" si="383"/>
        <v>318.20532129565044</v>
      </c>
      <c r="S1771" s="4"/>
      <c r="T1771" s="4"/>
      <c r="U1771" s="4">
        <f t="shared" si="384"/>
        <v>1</v>
      </c>
      <c r="V1771" s="4"/>
      <c r="W1771" s="4"/>
      <c r="X1771">
        <f>IF(front!E1771&gt;$X$2,O1771,P1771)</f>
        <v>54303.20814856299</v>
      </c>
      <c r="Y1771">
        <f t="shared" si="379"/>
        <v>54035.399715346139</v>
      </c>
      <c r="Z1771">
        <f>SUMPRODUCT($B$7:$B$456,Y$7:Y$456,EXP(constants!$B$32+constants!$A$32*ABS($A$7:$A$456-$A1771)))</f>
        <v>7.69544999072473E-14</v>
      </c>
      <c r="AA1771">
        <f t="shared" si="380"/>
        <v>54035.399715346139</v>
      </c>
      <c r="AB1771">
        <f t="shared" si="385"/>
        <v>54031.24210632639</v>
      </c>
      <c r="AD1771" s="4"/>
      <c r="AE1771" s="4"/>
      <c r="AF1771" s="4"/>
    </row>
    <row r="1772" spans="1:32" x14ac:dyDescent="0.2">
      <c r="A1772">
        <f>front!A1772</f>
        <v>991.06</v>
      </c>
      <c r="B1772" s="1">
        <f t="shared" si="386"/>
        <v>0.42999999999994998</v>
      </c>
      <c r="C1772">
        <f>front!D1772-front!B1772</f>
        <v>32211.599999999999</v>
      </c>
      <c r="D1772" s="2">
        <f>front!E1772-front!C1772</f>
        <v>52771</v>
      </c>
      <c r="E1772" s="2">
        <f>IF(front!F1772-front!C1772&gt;0,front!F1772-front!C1772,0)</f>
        <v>52771</v>
      </c>
      <c r="F1772" s="2">
        <f>front!I1772-front!H1772</f>
        <v>1962.1999999999989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33091.933481618464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55548.748813061567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55548.748813061567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1957.7216365412667</v>
      </c>
      <c r="M1772" s="4"/>
      <c r="N1772" s="4"/>
      <c r="O1772" s="4">
        <f t="shared" si="381"/>
        <v>55153.222469364104</v>
      </c>
      <c r="P1772" s="4">
        <f t="shared" si="382"/>
        <v>11109.749762612313</v>
      </c>
      <c r="Q1772" s="4">
        <f t="shared" si="382"/>
        <v>11109.749762612313</v>
      </c>
      <c r="R1772" s="4">
        <f t="shared" si="383"/>
        <v>326.28693942354442</v>
      </c>
      <c r="S1772" s="4"/>
      <c r="T1772" s="4"/>
      <c r="U1772" s="4">
        <f t="shared" si="384"/>
        <v>1</v>
      </c>
      <c r="V1772" s="4"/>
      <c r="W1772" s="4"/>
      <c r="X1772">
        <f>IF(front!E1772&gt;$X$2,O1772,P1772)</f>
        <v>55153.222469364104</v>
      </c>
      <c r="Y1772">
        <f t="shared" si="379"/>
        <v>54885.414036147253</v>
      </c>
      <c r="Z1772">
        <f>SUMPRODUCT($B$7:$B$456,Y$7:Y$456,EXP(constants!$B$32+constants!$A$32*ABS($A$7:$A$456-$A1772)))</f>
        <v>7.5095147054503889E-14</v>
      </c>
      <c r="AA1772">
        <f t="shared" si="380"/>
        <v>54885.414036147253</v>
      </c>
      <c r="AB1772">
        <f t="shared" si="385"/>
        <v>54881.256427127504</v>
      </c>
      <c r="AD1772" s="4"/>
      <c r="AE1772" s="4"/>
      <c r="AF1772" s="4"/>
    </row>
    <row r="1773" spans="1:32" x14ac:dyDescent="0.2">
      <c r="A1773">
        <f>front!A1773</f>
        <v>991.49</v>
      </c>
      <c r="B1773" s="1">
        <f t="shared" si="386"/>
        <v>0.43000000000006366</v>
      </c>
      <c r="C1773">
        <f>front!D1773-front!B1773</f>
        <v>32526.07</v>
      </c>
      <c r="D1773" s="2">
        <f>front!E1773-front!C1773</f>
        <v>52589.3</v>
      </c>
      <c r="E1773" s="2">
        <f>IF(front!F1773-front!C1773&gt;0,front!F1773-front!C1773,0)</f>
        <v>52589.3</v>
      </c>
      <c r="F1773" s="2">
        <f>front!I1773-front!H1773</f>
        <v>1951.1999999999989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33428.506723072074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55347.614167826083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55347.614167826083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1946.7465989479688</v>
      </c>
      <c r="M1773" s="4"/>
      <c r="N1773" s="4"/>
      <c r="O1773" s="4">
        <f t="shared" si="381"/>
        <v>55714.177871786793</v>
      </c>
      <c r="P1773" s="4">
        <f t="shared" si="382"/>
        <v>11069.522833565217</v>
      </c>
      <c r="Q1773" s="4">
        <f t="shared" si="382"/>
        <v>11069.522833565217</v>
      </c>
      <c r="R1773" s="4">
        <f t="shared" si="383"/>
        <v>324.45776649132813</v>
      </c>
      <c r="S1773" s="4"/>
      <c r="T1773" s="4"/>
      <c r="U1773" s="4">
        <f t="shared" si="384"/>
        <v>1</v>
      </c>
      <c r="V1773" s="4"/>
      <c r="W1773" s="4"/>
      <c r="X1773">
        <f>IF(front!E1773&gt;$X$2,O1773,P1773)</f>
        <v>55714.177871786793</v>
      </c>
      <c r="Y1773">
        <f t="shared" si="379"/>
        <v>55446.369438569942</v>
      </c>
      <c r="Z1773">
        <f>SUMPRODUCT($B$7:$B$456,Y$7:Y$456,EXP(constants!$B$32+constants!$A$32*ABS($A$7:$A$456-$A1773)))</f>
        <v>7.3280719359290506E-14</v>
      </c>
      <c r="AA1773">
        <f t="shared" si="380"/>
        <v>55446.369438569942</v>
      </c>
      <c r="AB1773">
        <f t="shared" si="385"/>
        <v>55442.211829550193</v>
      </c>
      <c r="AD1773" s="4"/>
      <c r="AE1773" s="4"/>
      <c r="AF1773" s="4"/>
    </row>
    <row r="1774" spans="1:32" x14ac:dyDescent="0.2">
      <c r="A1774">
        <f>front!A1774</f>
        <v>991.92</v>
      </c>
      <c r="B1774" s="1">
        <f t="shared" si="386"/>
        <v>0.42999999999994998</v>
      </c>
      <c r="C1774">
        <f>front!D1774-front!B1774</f>
        <v>32812.400000000001</v>
      </c>
      <c r="D1774" s="2">
        <f>front!E1774-front!C1774</f>
        <v>51718</v>
      </c>
      <c r="E1774" s="2">
        <f>IF(front!F1774-front!C1774&gt;0,front!F1774-front!C1774,0)</f>
        <v>51718</v>
      </c>
      <c r="F1774" s="2">
        <f>front!I1774-front!H1774</f>
        <v>2026.2000000000007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33735.169511955814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54383.516848913394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54383.516848913394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2021.5764143520946</v>
      </c>
      <c r="M1774" s="4"/>
      <c r="N1774" s="4"/>
      <c r="O1774" s="4">
        <f t="shared" si="381"/>
        <v>56225.282519926353</v>
      </c>
      <c r="P1774" s="4">
        <f t="shared" si="382"/>
        <v>10876.703369782679</v>
      </c>
      <c r="Q1774" s="4">
        <f t="shared" si="382"/>
        <v>10876.703369782679</v>
      </c>
      <c r="R1774" s="4">
        <f t="shared" si="383"/>
        <v>336.92940239201573</v>
      </c>
      <c r="S1774" s="4"/>
      <c r="T1774" s="4"/>
      <c r="U1774" s="4">
        <f t="shared" si="384"/>
        <v>1</v>
      </c>
      <c r="V1774" s="4"/>
      <c r="W1774" s="4"/>
      <c r="X1774">
        <f>IF(front!E1774&gt;$X$2,O1774,P1774)</f>
        <v>56225.282519926353</v>
      </c>
      <c r="Y1774">
        <f t="shared" si="379"/>
        <v>55957.474086709502</v>
      </c>
      <c r="Z1774">
        <f>SUMPRODUCT($B$7:$B$456,Y$7:Y$456,EXP(constants!$B$32+constants!$A$32*ABS($A$7:$A$456-$A1774)))</f>
        <v>7.1510131352663093E-14</v>
      </c>
      <c r="AA1774">
        <f t="shared" si="380"/>
        <v>55957.474086709502</v>
      </c>
      <c r="AB1774">
        <f t="shared" si="385"/>
        <v>55953.316477689754</v>
      </c>
      <c r="AD1774" s="4"/>
      <c r="AE1774" s="4"/>
      <c r="AF1774" s="4"/>
    </row>
    <row r="1775" spans="1:32" x14ac:dyDescent="0.2">
      <c r="A1775">
        <f>front!A1775</f>
        <v>992.35</v>
      </c>
      <c r="B1775" s="1">
        <f t="shared" si="386"/>
        <v>0.43000000000006366</v>
      </c>
      <c r="C1775">
        <f>front!D1775-front!B1775</f>
        <v>32881.54</v>
      </c>
      <c r="D1775" s="2">
        <f>front!E1775-front!C1775</f>
        <v>52966.5</v>
      </c>
      <c r="E1775" s="2">
        <f>IF(front!F1775-front!C1775&gt;0,front!F1775-front!C1775,0)</f>
        <v>52966.5</v>
      </c>
      <c r="F1775" s="2">
        <f>front!I1775-front!H1775</f>
        <v>2039.6000000000004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33809.248941006794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55765.195855488681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55765.195855488681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2034.9460125468643</v>
      </c>
      <c r="M1775" s="4"/>
      <c r="N1775" s="4"/>
      <c r="O1775" s="4">
        <f t="shared" si="381"/>
        <v>56348.748235011328</v>
      </c>
      <c r="P1775" s="4">
        <f t="shared" si="382"/>
        <v>11153.039171097736</v>
      </c>
      <c r="Q1775" s="4">
        <f t="shared" si="382"/>
        <v>11153.039171097736</v>
      </c>
      <c r="R1775" s="4">
        <f t="shared" si="383"/>
        <v>339.15766875781071</v>
      </c>
      <c r="S1775" s="4"/>
      <c r="T1775" s="4"/>
      <c r="U1775" s="4">
        <f t="shared" si="384"/>
        <v>1</v>
      </c>
      <c r="V1775" s="4"/>
      <c r="W1775" s="4"/>
      <c r="X1775">
        <f>IF(front!E1775&gt;$X$2,O1775,P1775)</f>
        <v>56348.748235011328</v>
      </c>
      <c r="Y1775">
        <f t="shared" si="379"/>
        <v>56080.939801794477</v>
      </c>
      <c r="Z1775">
        <f>SUMPRODUCT($B$7:$B$456,Y$7:Y$456,EXP(constants!$B$32+constants!$A$32*ABS($A$7:$A$456-$A1775)))</f>
        <v>6.978232379246952E-14</v>
      </c>
      <c r="AA1775">
        <f t="shared" si="380"/>
        <v>56080.939801794477</v>
      </c>
      <c r="AB1775">
        <f t="shared" si="385"/>
        <v>56076.782192774728</v>
      </c>
      <c r="AD1775" s="4"/>
      <c r="AE1775" s="4"/>
      <c r="AF1775" s="4"/>
    </row>
    <row r="1776" spans="1:32" x14ac:dyDescent="0.2">
      <c r="A1776">
        <f>front!A1776</f>
        <v>992.78</v>
      </c>
      <c r="B1776" s="1">
        <f t="shared" si="386"/>
        <v>0.42999999999994998</v>
      </c>
      <c r="C1776">
        <f>front!D1776-front!B1776</f>
        <v>32720.930000000004</v>
      </c>
      <c r="D1776" s="2">
        <f>front!E1776-front!C1776</f>
        <v>53189.1</v>
      </c>
      <c r="E1776" s="2">
        <f>IF(front!F1776-front!C1776&gt;0,front!F1776-front!C1776,0)</f>
        <v>53189.1</v>
      </c>
      <c r="F1776" s="2">
        <f>front!I1776-front!H1776</f>
        <v>2075.1000000000004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33637.182553701117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56011.695865396054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56011.695865396054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2070.3654798954049</v>
      </c>
      <c r="M1776" s="4"/>
      <c r="N1776" s="4"/>
      <c r="O1776" s="4">
        <f t="shared" si="381"/>
        <v>56061.970922835193</v>
      </c>
      <c r="P1776" s="4">
        <f t="shared" si="382"/>
        <v>11202.33917307921</v>
      </c>
      <c r="Q1776" s="4">
        <f t="shared" si="382"/>
        <v>11202.33917307921</v>
      </c>
      <c r="R1776" s="4">
        <f t="shared" si="383"/>
        <v>345.06091331590079</v>
      </c>
      <c r="S1776" s="4"/>
      <c r="T1776" s="4"/>
      <c r="U1776" s="4">
        <f t="shared" si="384"/>
        <v>1</v>
      </c>
      <c r="V1776" s="4"/>
      <c r="W1776" s="4"/>
      <c r="X1776">
        <f>IF(front!E1776&gt;$X$2,O1776,P1776)</f>
        <v>56061.970922835193</v>
      </c>
      <c r="Y1776">
        <f t="shared" si="379"/>
        <v>55794.162489618342</v>
      </c>
      <c r="Z1776">
        <f>SUMPRODUCT($B$7:$B$456,Y$7:Y$456,EXP(constants!$B$32+constants!$A$32*ABS($A$7:$A$456-$A1776)))</f>
        <v>6.809626302966837E-14</v>
      </c>
      <c r="AA1776">
        <f t="shared" si="380"/>
        <v>55794.162489618342</v>
      </c>
      <c r="AB1776">
        <f t="shared" si="385"/>
        <v>55790.004880598593</v>
      </c>
      <c r="AD1776" s="4"/>
      <c r="AE1776" s="4"/>
      <c r="AF1776" s="4"/>
    </row>
    <row r="1777" spans="1:32" x14ac:dyDescent="0.2">
      <c r="A1777">
        <f>front!A1777</f>
        <v>993.21</v>
      </c>
      <c r="B1777" s="1">
        <f t="shared" si="386"/>
        <v>0.43000000000006366</v>
      </c>
      <c r="C1777">
        <f>front!D1777-front!B1777</f>
        <v>32419.67</v>
      </c>
      <c r="D1777" s="2">
        <f>front!E1777-front!C1777</f>
        <v>52825.7</v>
      </c>
      <c r="E1777" s="2">
        <f>IF(front!F1777-front!C1777&gt;0,front!F1777-front!C1777,0)</f>
        <v>52825.7</v>
      </c>
      <c r="F1777" s="2">
        <f>front!I1777-front!H1777</f>
        <v>2029.5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33314.601482760278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55609.305797128225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55609.305797128225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2024.8689271797982</v>
      </c>
      <c r="M1777" s="4"/>
      <c r="N1777" s="4"/>
      <c r="O1777" s="4">
        <f t="shared" si="381"/>
        <v>55524.335804600458</v>
      </c>
      <c r="P1777" s="4">
        <f t="shared" si="382"/>
        <v>11121.861159425645</v>
      </c>
      <c r="Q1777" s="4">
        <f t="shared" si="382"/>
        <v>11121.861159425645</v>
      </c>
      <c r="R1777" s="4">
        <f t="shared" si="383"/>
        <v>337.47815452996639</v>
      </c>
      <c r="S1777" s="4"/>
      <c r="T1777" s="4"/>
      <c r="U1777" s="4">
        <f t="shared" si="384"/>
        <v>1</v>
      </c>
      <c r="V1777" s="4"/>
      <c r="W1777" s="4"/>
      <c r="X1777">
        <f>IF(front!E1777&gt;$X$2,O1777,P1777)</f>
        <v>55524.335804600458</v>
      </c>
      <c r="Y1777">
        <f t="shared" si="379"/>
        <v>55256.527371383607</v>
      </c>
      <c r="Z1777">
        <f>SUMPRODUCT($B$7:$B$456,Y$7:Y$456,EXP(constants!$B$32+constants!$A$32*ABS($A$7:$A$456-$A1777)))</f>
        <v>6.6450940389952554E-14</v>
      </c>
      <c r="AA1777">
        <f t="shared" si="380"/>
        <v>55256.527371383607</v>
      </c>
      <c r="AB1777">
        <f t="shared" si="385"/>
        <v>55252.369762363858</v>
      </c>
      <c r="AD1777" s="4"/>
      <c r="AE1777" s="4"/>
      <c r="AF1777" s="4"/>
    </row>
    <row r="1778" spans="1:32" x14ac:dyDescent="0.2">
      <c r="A1778">
        <f>front!A1778</f>
        <v>993.64</v>
      </c>
      <c r="B1778" s="1">
        <f t="shared" si="386"/>
        <v>0.42999999999994998</v>
      </c>
      <c r="C1778">
        <f>front!D1778-front!B1778</f>
        <v>31970.06</v>
      </c>
      <c r="D1778" s="2">
        <f>front!E1778-front!C1778</f>
        <v>53074.400000000001</v>
      </c>
      <c r="E1778" s="2">
        <f>IF(front!F1778-front!C1778&gt;0,front!F1778-front!C1778,0)</f>
        <v>53074.400000000001</v>
      </c>
      <c r="F1778" s="2">
        <f>front!I1778-front!H1778</f>
        <v>2079.1999999999989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32833.577966938668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55884.674004698849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55884.674004698849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2074.4561799448347</v>
      </c>
      <c r="M1778" s="4"/>
      <c r="N1778" s="4"/>
      <c r="O1778" s="4">
        <f t="shared" si="381"/>
        <v>54722.629944897781</v>
      </c>
      <c r="P1778" s="4">
        <f t="shared" si="382"/>
        <v>11176.934800939771</v>
      </c>
      <c r="Q1778" s="4">
        <f t="shared" si="382"/>
        <v>11176.934800939771</v>
      </c>
      <c r="R1778" s="4">
        <f t="shared" si="383"/>
        <v>345.74269665747244</v>
      </c>
      <c r="S1778" s="4"/>
      <c r="T1778" s="4"/>
      <c r="U1778" s="4">
        <f t="shared" si="384"/>
        <v>1</v>
      </c>
      <c r="V1778" s="4"/>
      <c r="W1778" s="4"/>
      <c r="X1778">
        <f>IF(front!E1778&gt;$X$2,O1778,P1778)</f>
        <v>54722.629944897781</v>
      </c>
      <c r="Y1778">
        <f t="shared" si="379"/>
        <v>54454.82151168093</v>
      </c>
      <c r="Z1778">
        <f>SUMPRODUCT($B$7:$B$456,Y$7:Y$456,EXP(constants!$B$32+constants!$A$32*ABS($A$7:$A$456-$A1778)))</f>
        <v>6.4845371570319414E-14</v>
      </c>
      <c r="AA1778">
        <f t="shared" si="380"/>
        <v>54454.82151168093</v>
      </c>
      <c r="AB1778">
        <f t="shared" si="385"/>
        <v>54450.663902661181</v>
      </c>
      <c r="AD1778" s="4"/>
      <c r="AE1778" s="4"/>
      <c r="AF1778" s="4"/>
    </row>
    <row r="1779" spans="1:32" x14ac:dyDescent="0.2">
      <c r="A1779">
        <f>front!A1779</f>
        <v>994.07</v>
      </c>
      <c r="B1779" s="1">
        <f t="shared" si="386"/>
        <v>0.43000000000006366</v>
      </c>
      <c r="C1779">
        <f>front!D1779-front!B1779</f>
        <v>31502.67</v>
      </c>
      <c r="D1779" s="2">
        <f>front!E1779-front!C1779</f>
        <v>53004.9</v>
      </c>
      <c r="E1779" s="2">
        <f>IF(front!F1779-front!C1779&gt;0,front!F1779-front!C1779,0)</f>
        <v>53004.9</v>
      </c>
      <c r="F1779" s="2">
        <f>front!I1779-front!H1779</f>
        <v>2144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32334.047493987553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55807.71491207373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55807.71491207373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2139.1092298005155</v>
      </c>
      <c r="M1779" s="4"/>
      <c r="N1779" s="4"/>
      <c r="O1779" s="4">
        <f t="shared" si="381"/>
        <v>53890.079156645923</v>
      </c>
      <c r="P1779" s="4">
        <f t="shared" si="382"/>
        <v>11161.542982414747</v>
      </c>
      <c r="Q1779" s="4">
        <f t="shared" si="382"/>
        <v>11161.542982414747</v>
      </c>
      <c r="R1779" s="4">
        <f t="shared" si="383"/>
        <v>356.51820496675253</v>
      </c>
      <c r="S1779" s="4"/>
      <c r="T1779" s="4"/>
      <c r="U1779" s="4">
        <f t="shared" si="384"/>
        <v>1</v>
      </c>
      <c r="V1779" s="4"/>
      <c r="W1779" s="4"/>
      <c r="X1779">
        <f>IF(front!E1779&gt;$X$2,O1779,P1779)</f>
        <v>53890.079156645923</v>
      </c>
      <c r="Y1779">
        <f t="shared" si="379"/>
        <v>53622.270723429072</v>
      </c>
      <c r="Z1779">
        <f>SUMPRODUCT($B$7:$B$456,Y$7:Y$456,EXP(constants!$B$32+constants!$A$32*ABS($A$7:$A$456-$A1779)))</f>
        <v>6.32785960502156E-14</v>
      </c>
      <c r="AA1779">
        <f t="shared" si="380"/>
        <v>53622.270723429072</v>
      </c>
      <c r="AB1779">
        <f t="shared" si="385"/>
        <v>53618.113114409323</v>
      </c>
      <c r="AD1779" s="4"/>
      <c r="AE1779" s="4"/>
      <c r="AF1779" s="4"/>
    </row>
    <row r="1780" spans="1:32" x14ac:dyDescent="0.2">
      <c r="A1780">
        <f>front!A1780</f>
        <v>994.5</v>
      </c>
      <c r="B1780" s="1">
        <f t="shared" si="386"/>
        <v>0.42999999999994998</v>
      </c>
      <c r="C1780">
        <f>front!D1780-front!B1780</f>
        <v>30852.400000000001</v>
      </c>
      <c r="D1780" s="2">
        <f>front!E1780-front!C1780</f>
        <v>52484.800000000003</v>
      </c>
      <c r="E1780" s="2">
        <f>IF(front!F1780-front!C1780&gt;0,front!F1780-front!C1780,0)</f>
        <v>52484.800000000003</v>
      </c>
      <c r="F1780" s="2">
        <f>front!I1780-front!H1780</f>
        <v>2000.2999999999993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31639.933433241651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55231.950790888332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55231.950790888332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1995.7351805609997</v>
      </c>
      <c r="M1780" s="4"/>
      <c r="N1780" s="4"/>
      <c r="O1780" s="4">
        <f t="shared" si="381"/>
        <v>52733.222388736081</v>
      </c>
      <c r="P1780" s="4">
        <f t="shared" si="382"/>
        <v>11046.390158177666</v>
      </c>
      <c r="Q1780" s="4">
        <f t="shared" si="382"/>
        <v>11046.390158177666</v>
      </c>
      <c r="R1780" s="4">
        <f t="shared" si="383"/>
        <v>332.6225300934999</v>
      </c>
      <c r="S1780" s="4"/>
      <c r="T1780" s="4"/>
      <c r="U1780" s="4">
        <f t="shared" si="384"/>
        <v>1</v>
      </c>
      <c r="V1780" s="4"/>
      <c r="W1780" s="4"/>
      <c r="X1780">
        <f>IF(front!E1780&gt;$X$2,O1780,P1780)</f>
        <v>52733.222388736081</v>
      </c>
      <c r="Y1780">
        <f t="shared" si="379"/>
        <v>52465.413955519231</v>
      </c>
      <c r="Z1780">
        <f>SUMPRODUCT($B$7:$B$456,Y$7:Y$456,EXP(constants!$B$32+constants!$A$32*ABS($A$7:$A$456-$A1780)))</f>
        <v>6.1749676516915065E-14</v>
      </c>
      <c r="AA1780">
        <f t="shared" si="380"/>
        <v>52465.413955519231</v>
      </c>
      <c r="AB1780">
        <f t="shared" si="385"/>
        <v>52461.256346499482</v>
      </c>
      <c r="AD1780" s="4"/>
      <c r="AE1780" s="4"/>
      <c r="AF1780" s="4"/>
    </row>
    <row r="1781" spans="1:32" x14ac:dyDescent="0.2">
      <c r="A1781">
        <f>front!A1781</f>
        <v>994.93</v>
      </c>
      <c r="B1781" s="1">
        <f t="shared" si="386"/>
        <v>0.42999999999994998</v>
      </c>
      <c r="C1781">
        <f>front!D1781-front!B1781</f>
        <v>30371.599999999999</v>
      </c>
      <c r="D1781" s="2">
        <f>front!E1781-front!C1781</f>
        <v>52351.9</v>
      </c>
      <c r="E1781" s="2">
        <f>IF(front!F1781-front!C1781&gt;0,front!F1781-front!C1781,0)</f>
        <v>52351.9</v>
      </c>
      <c r="F1781" s="2">
        <f>front!I1781-front!H1781</f>
        <v>2011.8999999999996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31127.368146605259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55084.867603366278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55084.867603366278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2007.3088598851955</v>
      </c>
      <c r="M1781" s="4"/>
      <c r="N1781" s="4"/>
      <c r="O1781" s="4">
        <f t="shared" si="381"/>
        <v>51878.946911008759</v>
      </c>
      <c r="P1781" s="4">
        <f t="shared" si="382"/>
        <v>11016.973520673255</v>
      </c>
      <c r="Q1781" s="4">
        <f t="shared" si="382"/>
        <v>11016.973520673255</v>
      </c>
      <c r="R1781" s="4">
        <f t="shared" si="383"/>
        <v>334.55147664753258</v>
      </c>
      <c r="S1781" s="4"/>
      <c r="T1781" s="4"/>
      <c r="U1781" s="4">
        <f t="shared" si="384"/>
        <v>1</v>
      </c>
      <c r="V1781" s="4"/>
      <c r="W1781" s="4"/>
      <c r="X1781">
        <f>IF(front!E1781&gt;$X$2,O1781,P1781)</f>
        <v>51878.946911008759</v>
      </c>
      <c r="Y1781">
        <f t="shared" ref="Y1781:Y1844" si="387">X1781-$U$4</f>
        <v>51611.138477791908</v>
      </c>
      <c r="Z1781">
        <f>SUMPRODUCT($B$7:$B$456,Y$7:Y$456,EXP(constants!$B$32+constants!$A$32*ABS($A$7:$A$456-$A1781)))</f>
        <v>6.0257698304775576E-14</v>
      </c>
      <c r="AA1781">
        <f t="shared" si="380"/>
        <v>51611.138477791908</v>
      </c>
      <c r="AB1781">
        <f t="shared" si="385"/>
        <v>51606.98086877216</v>
      </c>
      <c r="AD1781" s="4"/>
      <c r="AE1781" s="4"/>
      <c r="AF1781" s="4"/>
    </row>
    <row r="1782" spans="1:32" x14ac:dyDescent="0.2">
      <c r="A1782">
        <f>front!A1782</f>
        <v>995.36</v>
      </c>
      <c r="B1782" s="1">
        <f t="shared" si="386"/>
        <v>0.43000000000006366</v>
      </c>
      <c r="C1782">
        <f>front!D1782-front!B1782</f>
        <v>29787.800000000003</v>
      </c>
      <c r="D1782" s="2">
        <f>front!E1782-front!C1782</f>
        <v>52614.400000000001</v>
      </c>
      <c r="E1782" s="2">
        <f>IF(front!F1782-front!C1782&gt;0,front!F1782-front!C1782,0)</f>
        <v>52614.400000000001</v>
      </c>
      <c r="F1782" s="2">
        <f>front!I1782-front!H1782</f>
        <v>1943.8999999999996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30505.744218272459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55375.39700584887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55375.39700584887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1939.4631651573893</v>
      </c>
      <c r="M1782" s="4"/>
      <c r="N1782" s="4"/>
      <c r="O1782" s="4">
        <f t="shared" si="381"/>
        <v>50842.907030454095</v>
      </c>
      <c r="P1782" s="4">
        <f t="shared" si="382"/>
        <v>11075.079401169774</v>
      </c>
      <c r="Q1782" s="4">
        <f t="shared" si="382"/>
        <v>11075.079401169774</v>
      </c>
      <c r="R1782" s="4">
        <f t="shared" si="383"/>
        <v>323.2438608595649</v>
      </c>
      <c r="S1782" s="4"/>
      <c r="T1782" s="4"/>
      <c r="U1782" s="4">
        <f t="shared" si="384"/>
        <v>1</v>
      </c>
      <c r="V1782" s="4"/>
      <c r="W1782" s="4"/>
      <c r="X1782">
        <f>IF(front!E1782&gt;$X$2,O1782,P1782)</f>
        <v>50842.907030454095</v>
      </c>
      <c r="Y1782">
        <f t="shared" si="387"/>
        <v>50575.098597237244</v>
      </c>
      <c r="Z1782">
        <f>SUMPRODUCT($B$7:$B$456,Y$7:Y$456,EXP(constants!$B$32+constants!$A$32*ABS($A$7:$A$456-$A1782)))</f>
        <v>5.8801768848047204E-14</v>
      </c>
      <c r="AA1782">
        <f t="shared" si="380"/>
        <v>50575.098597237244</v>
      </c>
      <c r="AB1782">
        <f t="shared" si="385"/>
        <v>50570.940988217495</v>
      </c>
      <c r="AD1782" s="4"/>
      <c r="AE1782" s="4"/>
      <c r="AF1782" s="4"/>
    </row>
    <row r="1783" spans="1:32" x14ac:dyDescent="0.2">
      <c r="A1783">
        <f>front!A1783</f>
        <v>995.79</v>
      </c>
      <c r="B1783" s="1">
        <f t="shared" si="386"/>
        <v>0.42999999999994998</v>
      </c>
      <c r="C1783">
        <f>front!D1783-front!B1783</f>
        <v>29249.4</v>
      </c>
      <c r="D1783" s="2">
        <f>front!E1783-front!C1783</f>
        <v>52685.9</v>
      </c>
      <c r="E1783" s="2">
        <f>IF(front!F1783-front!C1783&gt;0,front!F1783-front!C1783,0)</f>
        <v>52685.9</v>
      </c>
      <c r="F1783" s="2">
        <f>front!I1783-front!H1783</f>
        <v>1908.3000000000011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29933.189153051986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55454.542589780867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55454.542589780867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1903.943955719041</v>
      </c>
      <c r="M1783" s="4"/>
      <c r="N1783" s="4"/>
      <c r="O1783" s="4">
        <f t="shared" si="381"/>
        <v>49888.648588419979</v>
      </c>
      <c r="P1783" s="4">
        <f t="shared" si="382"/>
        <v>11090.908517956173</v>
      </c>
      <c r="Q1783" s="4">
        <f t="shared" si="382"/>
        <v>11090.908517956173</v>
      </c>
      <c r="R1783" s="4">
        <f t="shared" si="383"/>
        <v>317.32399261984017</v>
      </c>
      <c r="S1783" s="4"/>
      <c r="T1783" s="4"/>
      <c r="U1783" s="4">
        <f t="shared" si="384"/>
        <v>1</v>
      </c>
      <c r="V1783" s="4"/>
      <c r="W1783" s="4"/>
      <c r="X1783">
        <f>IF(front!E1783&gt;$X$2,O1783,P1783)</f>
        <v>49888.648588419979</v>
      </c>
      <c r="Y1783">
        <f t="shared" si="387"/>
        <v>49620.840155203128</v>
      </c>
      <c r="Z1783">
        <f>SUMPRODUCT($B$7:$B$456,Y$7:Y$456,EXP(constants!$B$32+constants!$A$32*ABS($A$7:$A$456-$A1783)))</f>
        <v>5.7381017146902388E-14</v>
      </c>
      <c r="AA1783">
        <f t="shared" si="380"/>
        <v>49620.840155203128</v>
      </c>
      <c r="AB1783">
        <f t="shared" si="385"/>
        <v>49616.68254618338</v>
      </c>
      <c r="AD1783" s="4"/>
      <c r="AE1783" s="4"/>
      <c r="AF1783" s="4"/>
    </row>
    <row r="1784" spans="1:32" x14ac:dyDescent="0.2">
      <c r="A1784">
        <f>front!A1784</f>
        <v>996.21</v>
      </c>
      <c r="B1784" s="1">
        <f t="shared" si="386"/>
        <v>0.42000000000007276</v>
      </c>
      <c r="C1784">
        <f>front!D1784-front!B1784</f>
        <v>28866.66</v>
      </c>
      <c r="D1784" s="2">
        <f>front!E1784-front!C1784</f>
        <v>53422.6</v>
      </c>
      <c r="E1784" s="2">
        <f>IF(front!F1784-front!C1784&gt;0,front!F1784-front!C1784,0)</f>
        <v>53422.6</v>
      </c>
      <c r="F1784" s="2">
        <f>front!I1784-front!H1784</f>
        <v>1909.2000000000007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29526.595019558659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56270.327453895494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56270.327453895494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1904.8419132358717</v>
      </c>
      <c r="M1784" s="4"/>
      <c r="N1784" s="4"/>
      <c r="O1784" s="4">
        <f t="shared" si="381"/>
        <v>49210.991699264436</v>
      </c>
      <c r="P1784" s="4">
        <f t="shared" si="382"/>
        <v>11254.065490779099</v>
      </c>
      <c r="Q1784" s="4">
        <f t="shared" si="382"/>
        <v>11254.065490779099</v>
      </c>
      <c r="R1784" s="4">
        <f t="shared" si="383"/>
        <v>317.47365220597862</v>
      </c>
      <c r="S1784" s="4"/>
      <c r="T1784" s="4"/>
      <c r="U1784" s="4">
        <f t="shared" si="384"/>
        <v>1</v>
      </c>
      <c r="V1784" s="4"/>
      <c r="W1784" s="4"/>
      <c r="X1784">
        <f>IF(front!E1784&gt;$X$2,O1784,P1784)</f>
        <v>49210.991699264436</v>
      </c>
      <c r="Y1784">
        <f t="shared" si="387"/>
        <v>48943.183266047585</v>
      </c>
      <c r="Z1784">
        <f>SUMPRODUCT($B$7:$B$456,Y$7:Y$456,EXP(constants!$B$32+constants!$A$32*ABS($A$7:$A$456-$A1784)))</f>
        <v>5.6026452030781217E-14</v>
      </c>
      <c r="AA1784">
        <f t="shared" si="380"/>
        <v>48943.183266047585</v>
      </c>
      <c r="AB1784">
        <f t="shared" si="385"/>
        <v>48939.025657027836</v>
      </c>
      <c r="AD1784" s="4"/>
      <c r="AE1784" s="4"/>
      <c r="AF1784" s="4"/>
    </row>
    <row r="1785" spans="1:32" x14ac:dyDescent="0.2">
      <c r="A1785">
        <f>front!A1785</f>
        <v>996.64</v>
      </c>
      <c r="B1785" s="1">
        <f t="shared" si="386"/>
        <v>0.42999999999994998</v>
      </c>
      <c r="C1785">
        <f>front!D1785-front!B1785</f>
        <v>28615.07</v>
      </c>
      <c r="D1785" s="2">
        <f>front!E1785-front!C1785</f>
        <v>53261.7</v>
      </c>
      <c r="E1785" s="2">
        <f>IF(front!F1785-front!C1785&gt;0,front!F1785-front!C1785,0)</f>
        <v>53261.7</v>
      </c>
      <c r="F1785" s="2">
        <f>front!I1785-front!H1785</f>
        <v>1904.8000000000011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29259.518475479406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56092.102819424101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56092.102819424101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1900.4518987152076</v>
      </c>
      <c r="M1785" s="4"/>
      <c r="N1785" s="4"/>
      <c r="O1785" s="4">
        <f t="shared" si="381"/>
        <v>48765.864125799009</v>
      </c>
      <c r="P1785" s="4">
        <f t="shared" si="382"/>
        <v>11218.42056388482</v>
      </c>
      <c r="Q1785" s="4">
        <f t="shared" si="382"/>
        <v>11218.42056388482</v>
      </c>
      <c r="R1785" s="4">
        <f t="shared" si="383"/>
        <v>316.74198311920128</v>
      </c>
      <c r="S1785" s="4"/>
      <c r="T1785" s="4"/>
      <c r="U1785" s="4">
        <f t="shared" si="384"/>
        <v>1</v>
      </c>
      <c r="V1785" s="4"/>
      <c r="W1785" s="4"/>
      <c r="X1785">
        <f>IF(front!E1785&gt;$X$2,O1785,P1785)</f>
        <v>48765.864125799009</v>
      </c>
      <c r="Y1785">
        <f t="shared" si="387"/>
        <v>48498.055692582158</v>
      </c>
      <c r="Z1785">
        <f>SUMPRODUCT($B$7:$B$456,Y$7:Y$456,EXP(constants!$B$32+constants!$A$32*ABS($A$7:$A$456-$A1785)))</f>
        <v>5.4672756749308705E-14</v>
      </c>
      <c r="AA1785">
        <f t="shared" si="380"/>
        <v>48498.055692582158</v>
      </c>
      <c r="AB1785">
        <f t="shared" si="385"/>
        <v>48493.89808356241</v>
      </c>
      <c r="AD1785" s="4"/>
      <c r="AE1785" s="4"/>
      <c r="AF1785" s="4"/>
    </row>
    <row r="1786" spans="1:32" x14ac:dyDescent="0.2">
      <c r="A1786">
        <f>front!A1786</f>
        <v>997.07</v>
      </c>
      <c r="B1786" s="1">
        <f t="shared" si="386"/>
        <v>0.43000000000006366</v>
      </c>
      <c r="C1786">
        <f>front!D1786-front!B1786</f>
        <v>28277.600000000002</v>
      </c>
      <c r="D1786" s="2">
        <f>front!E1786-front!C1786</f>
        <v>53650</v>
      </c>
      <c r="E1786" s="2">
        <f>IF(front!F1786-front!C1786&gt;0,front!F1786-front!C1786,0)</f>
        <v>53650</v>
      </c>
      <c r="F1786" s="2">
        <f>front!I1786-front!H1786</f>
        <v>1919.4000000000015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28901.517927872155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56522.268461986438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56522.268461986438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1915.018765155012</v>
      </c>
      <c r="M1786" s="4"/>
      <c r="N1786" s="4"/>
      <c r="O1786" s="4">
        <f t="shared" si="381"/>
        <v>48169.19654645359</v>
      </c>
      <c r="P1786" s="4">
        <f t="shared" si="382"/>
        <v>11304.453692397288</v>
      </c>
      <c r="Q1786" s="4">
        <f t="shared" si="382"/>
        <v>11304.453692397288</v>
      </c>
      <c r="R1786" s="4">
        <f t="shared" si="383"/>
        <v>319.16979419250202</v>
      </c>
      <c r="S1786" s="4"/>
      <c r="T1786" s="4"/>
      <c r="U1786" s="4">
        <f t="shared" si="384"/>
        <v>1</v>
      </c>
      <c r="V1786" s="4"/>
      <c r="W1786" s="4"/>
      <c r="X1786">
        <f>IF(front!E1786&gt;$X$2,O1786,P1786)</f>
        <v>48169.19654645359</v>
      </c>
      <c r="Y1786">
        <f t="shared" si="387"/>
        <v>47901.388113236739</v>
      </c>
      <c r="Z1786">
        <f>SUMPRODUCT($B$7:$B$456,Y$7:Y$456,EXP(constants!$B$32+constants!$A$32*ABS($A$7:$A$456-$A1786)))</f>
        <v>5.3351769070203204E-14</v>
      </c>
      <c r="AA1786">
        <f t="shared" si="380"/>
        <v>47901.388113236739</v>
      </c>
      <c r="AB1786">
        <f t="shared" si="385"/>
        <v>47897.23050421699</v>
      </c>
      <c r="AD1786" s="4"/>
      <c r="AE1786" s="4"/>
      <c r="AF1786" s="4"/>
    </row>
    <row r="1787" spans="1:32" x14ac:dyDescent="0.2">
      <c r="A1787">
        <f>front!A1787</f>
        <v>997.5</v>
      </c>
      <c r="B1787" s="1">
        <f t="shared" si="386"/>
        <v>0.42999999999994998</v>
      </c>
      <c r="C1787">
        <f>front!D1787-front!B1787</f>
        <v>28087.67</v>
      </c>
      <c r="D1787" s="2">
        <f>front!E1787-front!C1787</f>
        <v>52163.7</v>
      </c>
      <c r="E1787" s="2">
        <f>IF(front!F1787-front!C1787&gt;0,front!F1787-front!C1787,0)</f>
        <v>52163.7</v>
      </c>
      <c r="F1787" s="2">
        <f>front!I1787-front!H1787</f>
        <v>1836.5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28700.155793369748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54876.60856178512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54876.60856178512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1832.3068990353247</v>
      </c>
      <c r="M1787" s="4"/>
      <c r="N1787" s="4"/>
      <c r="O1787" s="4">
        <f t="shared" si="381"/>
        <v>47833.592988949582</v>
      </c>
      <c r="P1787" s="4">
        <f t="shared" si="382"/>
        <v>10975.321712357023</v>
      </c>
      <c r="Q1787" s="4">
        <f t="shared" si="382"/>
        <v>10975.321712357023</v>
      </c>
      <c r="R1787" s="4">
        <f t="shared" si="383"/>
        <v>305.38448317255416</v>
      </c>
      <c r="S1787" s="4"/>
      <c r="T1787" s="4"/>
      <c r="U1787" s="4">
        <f t="shared" si="384"/>
        <v>1</v>
      </c>
      <c r="V1787" s="4"/>
      <c r="W1787" s="4"/>
      <c r="X1787">
        <f>IF(front!E1787&gt;$X$2,O1787,P1787)</f>
        <v>47833.592988949582</v>
      </c>
      <c r="Y1787">
        <f t="shared" si="387"/>
        <v>47565.784555732731</v>
      </c>
      <c r="Z1787">
        <f>SUMPRODUCT($B$7:$B$456,Y$7:Y$456,EXP(constants!$B$32+constants!$A$32*ABS($A$7:$A$456-$A1787)))</f>
        <v>5.2062698721631631E-14</v>
      </c>
      <c r="AA1787">
        <f t="shared" si="380"/>
        <v>47565.784555732731</v>
      </c>
      <c r="AB1787">
        <f t="shared" si="385"/>
        <v>47561.626946712982</v>
      </c>
      <c r="AD1787" s="4"/>
      <c r="AE1787" s="4"/>
      <c r="AF1787" s="4"/>
    </row>
    <row r="1788" spans="1:32" x14ac:dyDescent="0.2">
      <c r="A1788">
        <f>front!A1788</f>
        <v>997.93</v>
      </c>
      <c r="B1788" s="1">
        <f t="shared" si="386"/>
        <v>0.42999999999994998</v>
      </c>
      <c r="C1788">
        <f>front!D1788-front!B1788</f>
        <v>28006.800000000003</v>
      </c>
      <c r="D1788" s="2">
        <f>front!E1788-front!C1788</f>
        <v>52371.7</v>
      </c>
      <c r="E1788" s="2">
        <f>IF(front!F1788-front!C1788&gt;0,front!F1788-front!C1788,0)</f>
        <v>52371.7</v>
      </c>
      <c r="F1788" s="2">
        <f>front!I1788-front!H1788</f>
        <v>1839.7999999999993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28614.445008331862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55106.779698310231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55106.779698310231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1835.5994102077771</v>
      </c>
      <c r="M1788" s="4"/>
      <c r="N1788" s="4"/>
      <c r="O1788" s="4">
        <f t="shared" si="381"/>
        <v>47690.741680553103</v>
      </c>
      <c r="P1788" s="4">
        <f t="shared" si="382"/>
        <v>11021.355939662048</v>
      </c>
      <c r="Q1788" s="4">
        <f t="shared" si="382"/>
        <v>11021.355939662048</v>
      </c>
      <c r="R1788" s="4">
        <f t="shared" si="383"/>
        <v>305.93323503462949</v>
      </c>
      <c r="S1788" s="4"/>
      <c r="T1788" s="4"/>
      <c r="U1788" s="4">
        <f t="shared" si="384"/>
        <v>1</v>
      </c>
      <c r="V1788" s="4"/>
      <c r="W1788" s="4"/>
      <c r="X1788">
        <f>IF(front!E1788&gt;$X$2,O1788,P1788)</f>
        <v>47690.741680553103</v>
      </c>
      <c r="Y1788">
        <f t="shared" si="387"/>
        <v>47422.933247336252</v>
      </c>
      <c r="Z1788">
        <f>SUMPRODUCT($B$7:$B$456,Y$7:Y$456,EXP(constants!$B$32+constants!$A$32*ABS($A$7:$A$456-$A1788)))</f>
        <v>5.0804774526084157E-14</v>
      </c>
      <c r="AA1788">
        <f t="shared" si="380"/>
        <v>47422.933247336252</v>
      </c>
      <c r="AB1788">
        <f t="shared" si="385"/>
        <v>47418.775638316503</v>
      </c>
      <c r="AD1788" s="4"/>
      <c r="AE1788" s="4"/>
      <c r="AF1788" s="4"/>
    </row>
    <row r="1789" spans="1:32" x14ac:dyDescent="0.2">
      <c r="A1789">
        <f>front!A1789</f>
        <v>998.36</v>
      </c>
      <c r="B1789" s="1">
        <f t="shared" si="386"/>
        <v>0.43000000000006366</v>
      </c>
      <c r="C1789">
        <f>front!D1789-front!B1789</f>
        <v>28109.93</v>
      </c>
      <c r="D1789" s="2">
        <f>front!E1789-front!C1789</f>
        <v>52962.3</v>
      </c>
      <c r="E1789" s="2">
        <f>IF(front!F1789-front!C1789&gt;0,front!F1789-front!C1789,0)</f>
        <v>52962.3</v>
      </c>
      <c r="F1789" s="2">
        <f>front!I1789-front!H1789</f>
        <v>1852.1999999999989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28723.751072366722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55760.545428478668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55760.545428478668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1847.9712700906391</v>
      </c>
      <c r="M1789" s="4"/>
      <c r="N1789" s="4"/>
      <c r="O1789" s="4">
        <f t="shared" si="381"/>
        <v>47872.918453944534</v>
      </c>
      <c r="P1789" s="4">
        <f t="shared" si="382"/>
        <v>11152.109085695733</v>
      </c>
      <c r="Q1789" s="4">
        <f t="shared" si="382"/>
        <v>11152.109085695733</v>
      </c>
      <c r="R1789" s="4">
        <f t="shared" si="383"/>
        <v>307.99521168177318</v>
      </c>
      <c r="S1789" s="4"/>
      <c r="T1789" s="4"/>
      <c r="U1789" s="4">
        <f t="shared" si="384"/>
        <v>1</v>
      </c>
      <c r="V1789" s="4"/>
      <c r="W1789" s="4"/>
      <c r="X1789">
        <f>IF(front!E1789&gt;$X$2,O1789,P1789)</f>
        <v>47872.918453944534</v>
      </c>
      <c r="Y1789">
        <f t="shared" si="387"/>
        <v>47605.110020727683</v>
      </c>
      <c r="Z1789">
        <f>SUMPRODUCT($B$7:$B$456,Y$7:Y$456,EXP(constants!$B$32+constants!$A$32*ABS($A$7:$A$456-$A1789)))</f>
        <v>4.9577243939023797E-14</v>
      </c>
      <c r="AA1789">
        <f t="shared" si="380"/>
        <v>47605.110020727683</v>
      </c>
      <c r="AB1789">
        <f t="shared" si="385"/>
        <v>47600.952411707935</v>
      </c>
      <c r="AD1789" s="4"/>
      <c r="AE1789" s="4"/>
      <c r="AF1789" s="4"/>
    </row>
    <row r="1790" spans="1:32" x14ac:dyDescent="0.2">
      <c r="A1790">
        <f>front!A1790</f>
        <v>998.79</v>
      </c>
      <c r="B1790" s="1">
        <f t="shared" si="386"/>
        <v>0.42999999999994998</v>
      </c>
      <c r="C1790">
        <f>front!D1790-front!B1790</f>
        <v>28199.4</v>
      </c>
      <c r="D1790" s="2">
        <f>front!E1790-front!C1790</f>
        <v>52681.5</v>
      </c>
      <c r="E1790" s="2">
        <f>IF(front!F1790-front!C1790&gt;0,front!F1790-front!C1790,0)</f>
        <v>52681.5</v>
      </c>
      <c r="F1790" s="2">
        <f>front!I1790-front!H1790</f>
        <v>1831.7999999999993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28818.600252836164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55449.671952524375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55449.671952524375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1827.6175648805261</v>
      </c>
      <c r="M1790" s="4"/>
      <c r="N1790" s="4"/>
      <c r="O1790" s="4">
        <f t="shared" si="381"/>
        <v>48031.000421393604</v>
      </c>
      <c r="P1790" s="4">
        <f t="shared" si="382"/>
        <v>11089.934390504875</v>
      </c>
      <c r="Q1790" s="4">
        <f t="shared" si="382"/>
        <v>11089.934390504875</v>
      </c>
      <c r="R1790" s="4">
        <f t="shared" si="383"/>
        <v>304.60292748008771</v>
      </c>
      <c r="S1790" s="4"/>
      <c r="T1790" s="4"/>
      <c r="U1790" s="4">
        <f t="shared" si="384"/>
        <v>1</v>
      </c>
      <c r="V1790" s="4"/>
      <c r="W1790" s="4"/>
      <c r="X1790">
        <f>IF(front!E1790&gt;$X$2,O1790,P1790)</f>
        <v>48031.000421393604</v>
      </c>
      <c r="Y1790">
        <f t="shared" si="387"/>
        <v>47763.191988176754</v>
      </c>
      <c r="Z1790">
        <f>SUMPRODUCT($B$7:$B$456,Y$7:Y$456,EXP(constants!$B$32+constants!$A$32*ABS($A$7:$A$456-$A1790)))</f>
        <v>4.8379372598682587E-14</v>
      </c>
      <c r="AA1790">
        <f t="shared" si="380"/>
        <v>47763.191988176754</v>
      </c>
      <c r="AB1790">
        <f t="shared" si="385"/>
        <v>47759.034379157005</v>
      </c>
      <c r="AD1790" s="4"/>
      <c r="AE1790" s="4"/>
      <c r="AF1790" s="4"/>
    </row>
    <row r="1791" spans="1:32" x14ac:dyDescent="0.2">
      <c r="A1791">
        <f>front!A1791</f>
        <v>999.22</v>
      </c>
      <c r="B1791" s="1">
        <f t="shared" si="386"/>
        <v>0.43000000000006366</v>
      </c>
      <c r="C1791">
        <f>front!D1791-front!B1791</f>
        <v>28409.8</v>
      </c>
      <c r="D1791" s="2">
        <f>front!E1791-front!C1791</f>
        <v>53259.1</v>
      </c>
      <c r="E1791" s="2">
        <f>IF(front!F1791-front!C1791&gt;0,front!F1791-front!C1791,0)</f>
        <v>53259.1</v>
      </c>
      <c r="F1791" s="2">
        <f>front!I1791-front!H1791</f>
        <v>1874.2999999999993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29041.72738393995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56089.223125125216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56089.223125125216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1870.0211162967282</v>
      </c>
      <c r="M1791" s="4"/>
      <c r="N1791" s="4"/>
      <c r="O1791" s="4">
        <f t="shared" si="381"/>
        <v>48402.878973233244</v>
      </c>
      <c r="P1791" s="4">
        <f t="shared" si="382"/>
        <v>11217.844625025044</v>
      </c>
      <c r="Q1791" s="4">
        <f t="shared" si="382"/>
        <v>11217.844625025044</v>
      </c>
      <c r="R1791" s="4">
        <f t="shared" si="383"/>
        <v>311.67018604945468</v>
      </c>
      <c r="S1791" s="4"/>
      <c r="T1791" s="4"/>
      <c r="U1791" s="4">
        <f t="shared" si="384"/>
        <v>1</v>
      </c>
      <c r="V1791" s="4"/>
      <c r="W1791" s="4"/>
      <c r="X1791">
        <f>IF(front!E1791&gt;$X$2,O1791,P1791)</f>
        <v>48402.878973233244</v>
      </c>
      <c r="Y1791">
        <f t="shared" si="387"/>
        <v>48135.070540016393</v>
      </c>
      <c r="Z1791">
        <f>SUMPRODUCT($B$7:$B$456,Y$7:Y$456,EXP(constants!$B$32+constants!$A$32*ABS($A$7:$A$456-$A1791)))</f>
        <v>4.7210443886732868E-14</v>
      </c>
      <c r="AA1791">
        <f t="shared" si="380"/>
        <v>48135.070540016393</v>
      </c>
      <c r="AB1791">
        <f t="shared" si="385"/>
        <v>48130.912930996645</v>
      </c>
      <c r="AD1791" s="4"/>
      <c r="AE1791" s="4"/>
      <c r="AF1791" s="4"/>
    </row>
    <row r="1792" spans="1:32" x14ac:dyDescent="0.2">
      <c r="A1792">
        <f>front!A1792</f>
        <v>999.65</v>
      </c>
      <c r="B1792" s="1">
        <f t="shared" si="386"/>
        <v>0.42999999999994998</v>
      </c>
      <c r="C1792">
        <f>front!D1792-front!B1792</f>
        <v>28575.670000000002</v>
      </c>
      <c r="D1792" s="2">
        <f>front!E1792-front!C1792</f>
        <v>51902.5</v>
      </c>
      <c r="E1792" s="2">
        <f>IF(front!F1792-front!C1792&gt;0,front!F1792-front!C1792,0)</f>
        <v>51902.5</v>
      </c>
      <c r="F1792" s="2">
        <f>front!I1792-front!H1792</f>
        <v>1907.1000000000004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29217.707176330467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54587.616406425594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54587.616406425594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1902.7466790309845</v>
      </c>
      <c r="M1792" s="4"/>
      <c r="N1792" s="4"/>
      <c r="O1792" s="4">
        <f t="shared" si="381"/>
        <v>48696.178627217443</v>
      </c>
      <c r="P1792" s="4">
        <f t="shared" si="382"/>
        <v>10917.523281285119</v>
      </c>
      <c r="Q1792" s="4">
        <f t="shared" si="382"/>
        <v>10917.523281285119</v>
      </c>
      <c r="R1792" s="4">
        <f t="shared" si="383"/>
        <v>317.12444650516409</v>
      </c>
      <c r="S1792" s="4"/>
      <c r="T1792" s="4"/>
      <c r="U1792" s="4">
        <f t="shared" si="384"/>
        <v>1</v>
      </c>
      <c r="V1792" s="4"/>
      <c r="W1792" s="4"/>
      <c r="X1792">
        <f>IF(front!E1792&gt;$X$2,O1792,P1792)</f>
        <v>48696.178627217443</v>
      </c>
      <c r="Y1792">
        <f t="shared" si="387"/>
        <v>48428.370194000592</v>
      </c>
      <c r="Z1792">
        <f>SUMPRODUCT($B$7:$B$456,Y$7:Y$456,EXP(constants!$B$32+constants!$A$32*ABS($A$7:$A$456-$A1792)))</f>
        <v>4.6069758499577109E-14</v>
      </c>
      <c r="AA1792">
        <f t="shared" si="380"/>
        <v>48428.370194000592</v>
      </c>
      <c r="AB1792">
        <f t="shared" si="385"/>
        <v>48424.212584980844</v>
      </c>
      <c r="AD1792" s="4"/>
      <c r="AE1792" s="4"/>
      <c r="AF1792" s="4"/>
    </row>
    <row r="1793" spans="1:32" x14ac:dyDescent="0.2">
      <c r="A1793">
        <f>front!A1793</f>
        <v>1000.07</v>
      </c>
      <c r="B1793" s="1">
        <f t="shared" si="386"/>
        <v>0.42000000000007276</v>
      </c>
      <c r="C1793">
        <f>front!D1793-front!B1793</f>
        <v>28946.93</v>
      </c>
      <c r="D1793" s="2">
        <f>front!E1793-front!C1793</f>
        <v>52808.7</v>
      </c>
      <c r="E1793" s="2">
        <f>IF(front!F1793-front!C1793&gt;0,front!F1793-front!C1793,0)</f>
        <v>52808.7</v>
      </c>
      <c r="F1793" s="2">
        <f>front!I1793-front!H1793</f>
        <v>1883.7000000000007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29611.838387269712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55590.485209237275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55590.485209237275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1879.3997837051193</v>
      </c>
      <c r="M1793" s="4"/>
      <c r="N1793" s="4"/>
      <c r="O1793" s="4">
        <f t="shared" si="381"/>
        <v>49353.063978782855</v>
      </c>
      <c r="P1793" s="4">
        <f t="shared" si="382"/>
        <v>11118.097041847455</v>
      </c>
      <c r="Q1793" s="4">
        <f t="shared" si="382"/>
        <v>11118.097041847455</v>
      </c>
      <c r="R1793" s="4">
        <f t="shared" si="383"/>
        <v>313.23329728418656</v>
      </c>
      <c r="S1793" s="4"/>
      <c r="T1793" s="4"/>
      <c r="U1793" s="4">
        <f t="shared" si="384"/>
        <v>1</v>
      </c>
      <c r="V1793" s="4"/>
      <c r="W1793" s="4"/>
      <c r="X1793">
        <f>IF(front!E1793&gt;$X$2,O1793,P1793)</f>
        <v>49353.063978782855</v>
      </c>
      <c r="Y1793">
        <f t="shared" si="387"/>
        <v>49085.255545566004</v>
      </c>
      <c r="Z1793">
        <f>SUMPRODUCT($B$7:$B$456,Y$7:Y$456,EXP(constants!$B$32+constants!$A$32*ABS($A$7:$A$456-$A1793)))</f>
        <v>4.4982212637294959E-14</v>
      </c>
      <c r="AA1793">
        <f t="shared" si="380"/>
        <v>49085.255545566004</v>
      </c>
      <c r="AB1793">
        <f t="shared" si="385"/>
        <v>49081.097936546255</v>
      </c>
      <c r="AD1793" s="4"/>
      <c r="AE1793" s="4"/>
      <c r="AF1793" s="4"/>
    </row>
    <row r="1794" spans="1:32" x14ac:dyDescent="0.2">
      <c r="A1794">
        <f>front!A1794</f>
        <v>1000.5</v>
      </c>
      <c r="B1794" s="1">
        <f t="shared" si="386"/>
        <v>0.42999999999994998</v>
      </c>
      <c r="C1794">
        <f>front!D1794-front!B1794</f>
        <v>29281.600000000002</v>
      </c>
      <c r="D1794" s="2">
        <f>front!E1794-front!C1794</f>
        <v>52664.1</v>
      </c>
      <c r="E1794" s="2">
        <f>IF(front!F1794-front!C1794&gt;0,front!F1794-front!C1794,0)</f>
        <v>52664.1</v>
      </c>
      <c r="F1794" s="2">
        <f>front!I1794-front!H1794</f>
        <v>1944.0999999999985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29967.41218309298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55430.410976698971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55430.410976698971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1939.6627112862877</v>
      </c>
      <c r="M1794" s="4"/>
      <c r="N1794" s="4"/>
      <c r="O1794" s="4">
        <f t="shared" si="381"/>
        <v>49945.686971821633</v>
      </c>
      <c r="P1794" s="4">
        <f t="shared" si="382"/>
        <v>11086.082195339795</v>
      </c>
      <c r="Q1794" s="4">
        <f t="shared" si="382"/>
        <v>11086.082195339795</v>
      </c>
      <c r="R1794" s="4">
        <f t="shared" si="383"/>
        <v>323.27711854771462</v>
      </c>
      <c r="S1794" s="4"/>
      <c r="T1794" s="4"/>
      <c r="U1794" s="4">
        <f t="shared" si="384"/>
        <v>1</v>
      </c>
      <c r="V1794" s="4"/>
      <c r="W1794" s="4"/>
      <c r="X1794">
        <f>IF(front!E1794&gt;$X$2,O1794,P1794)</f>
        <v>49945.686971821633</v>
      </c>
      <c r="Y1794">
        <f t="shared" si="387"/>
        <v>49677.878538604782</v>
      </c>
      <c r="Z1794">
        <f>SUMPRODUCT($B$7:$B$456,Y$7:Y$456,EXP(constants!$B$32+constants!$A$32*ABS($A$7:$A$456-$A1794)))</f>
        <v>4.3895365143117628E-14</v>
      </c>
      <c r="AA1794">
        <f t="shared" si="380"/>
        <v>49677.878538604782</v>
      </c>
      <c r="AB1794">
        <f t="shared" si="385"/>
        <v>49673.720929585033</v>
      </c>
      <c r="AD1794" s="4"/>
      <c r="AE1794" s="4"/>
      <c r="AF1794" s="4"/>
    </row>
    <row r="1795" spans="1:32" x14ac:dyDescent="0.2">
      <c r="A1795">
        <f>front!A1795</f>
        <v>1000.93</v>
      </c>
      <c r="B1795" s="1">
        <f t="shared" si="386"/>
        <v>0.42999999999994998</v>
      </c>
      <c r="C1795">
        <f>front!D1795-front!B1795</f>
        <v>29580.400000000001</v>
      </c>
      <c r="D1795" s="2">
        <f>front!E1795-front!C1795</f>
        <v>52016</v>
      </c>
      <c r="E1795" s="2">
        <f>IF(front!F1795-front!C1795&gt;0,front!F1795-front!C1795,0)</f>
        <v>52016</v>
      </c>
      <c r="F1795" s="2">
        <f>front!I1795-front!H1795</f>
        <v>1983.5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30285.10435836907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54713.186426012224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54713.186426012224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1978.9733018417933</v>
      </c>
      <c r="M1795" s="4"/>
      <c r="N1795" s="4"/>
      <c r="O1795" s="4">
        <f t="shared" si="381"/>
        <v>50475.173930615121</v>
      </c>
      <c r="P1795" s="4">
        <f t="shared" si="382"/>
        <v>10942.637285202445</v>
      </c>
      <c r="Q1795" s="4">
        <f t="shared" si="382"/>
        <v>10942.637285202445</v>
      </c>
      <c r="R1795" s="4">
        <f t="shared" si="383"/>
        <v>329.8288836402989</v>
      </c>
      <c r="S1795" s="4"/>
      <c r="T1795" s="4"/>
      <c r="U1795" s="4">
        <f t="shared" si="384"/>
        <v>1</v>
      </c>
      <c r="V1795" s="4"/>
      <c r="W1795" s="4"/>
      <c r="X1795">
        <f>IF(front!E1795&gt;$X$2,O1795,P1795)</f>
        <v>50475.173930615121</v>
      </c>
      <c r="Y1795">
        <f t="shared" si="387"/>
        <v>50207.36549739827</v>
      </c>
      <c r="Z1795">
        <f>SUMPRODUCT($B$7:$B$456,Y$7:Y$456,EXP(constants!$B$32+constants!$A$32*ABS($A$7:$A$456-$A1795)))</f>
        <v>4.2834777750574794E-14</v>
      </c>
      <c r="AA1795">
        <f t="shared" si="380"/>
        <v>50207.36549739827</v>
      </c>
      <c r="AB1795">
        <f t="shared" si="385"/>
        <v>50203.207888378522</v>
      </c>
      <c r="AD1795" s="4"/>
      <c r="AE1795" s="4"/>
      <c r="AF1795" s="4"/>
    </row>
    <row r="1796" spans="1:32" x14ac:dyDescent="0.2">
      <c r="A1796">
        <f>front!A1796</f>
        <v>1001.36</v>
      </c>
      <c r="B1796" s="1">
        <f t="shared" si="386"/>
        <v>0.43000000000006366</v>
      </c>
      <c r="C1796">
        <f>front!D1796-front!B1796</f>
        <v>29787.94</v>
      </c>
      <c r="D1796" s="2">
        <f>front!E1796-front!C1796</f>
        <v>53158.7</v>
      </c>
      <c r="E1796" s="2">
        <f>IF(front!F1796-front!C1796&gt;0,front!F1796-front!C1796,0)</f>
        <v>53158.7</v>
      </c>
      <c r="F1796" s="2">
        <f>front!I1796-front!H1796</f>
        <v>1965.5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30505.893190493854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55978.028644971753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55978.028644971753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1961.0141479188144</v>
      </c>
      <c r="M1796" s="4"/>
      <c r="N1796" s="4"/>
      <c r="O1796" s="4">
        <f t="shared" si="381"/>
        <v>50843.155317489756</v>
      </c>
      <c r="P1796" s="4">
        <f t="shared" si="382"/>
        <v>11195.605728994351</v>
      </c>
      <c r="Q1796" s="4">
        <f t="shared" si="382"/>
        <v>11195.605728994351</v>
      </c>
      <c r="R1796" s="4">
        <f t="shared" si="383"/>
        <v>326.83569131980238</v>
      </c>
      <c r="S1796" s="4"/>
      <c r="T1796" s="4"/>
      <c r="U1796" s="4">
        <f t="shared" si="384"/>
        <v>1</v>
      </c>
      <c r="V1796" s="4"/>
      <c r="W1796" s="4"/>
      <c r="X1796">
        <f>IF(front!E1796&gt;$X$2,O1796,P1796)</f>
        <v>50843.155317489756</v>
      </c>
      <c r="Y1796">
        <f t="shared" si="387"/>
        <v>50575.346884272905</v>
      </c>
      <c r="Z1796">
        <f>SUMPRODUCT($B$7:$B$456,Y$7:Y$456,EXP(constants!$B$32+constants!$A$32*ABS($A$7:$A$456-$A1796)))</f>
        <v>4.1799815970520682E-14</v>
      </c>
      <c r="AA1796">
        <f t="shared" si="380"/>
        <v>50575.346884272905</v>
      </c>
      <c r="AB1796">
        <f t="shared" si="385"/>
        <v>50571.189275253157</v>
      </c>
      <c r="AD1796" s="4"/>
      <c r="AE1796" s="4"/>
      <c r="AF1796" s="4"/>
    </row>
    <row r="1797" spans="1:32" x14ac:dyDescent="0.2">
      <c r="A1797">
        <f>front!A1797</f>
        <v>1001.79</v>
      </c>
      <c r="B1797" s="1">
        <f t="shared" si="386"/>
        <v>0.42999999999994998</v>
      </c>
      <c r="C1797">
        <f>front!D1797-front!B1797</f>
        <v>29742.130000000005</v>
      </c>
      <c r="D1797" s="2">
        <f>front!E1797-front!C1797</f>
        <v>52610.3</v>
      </c>
      <c r="E1797" s="2">
        <f>IF(front!F1797-front!C1797&gt;0,front!F1797-front!C1797,0)</f>
        <v>52610.3</v>
      </c>
      <c r="F1797" s="2">
        <f>front!I1797-front!H1797</f>
        <v>1991.8999999999996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30457.149870470828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55370.85873333551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55370.85873333551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1987.3542409704471</v>
      </c>
      <c r="M1797" s="4"/>
      <c r="N1797" s="4"/>
      <c r="O1797" s="4">
        <f t="shared" si="381"/>
        <v>50761.916450784716</v>
      </c>
      <c r="P1797" s="4">
        <f t="shared" si="382"/>
        <v>11074.171746667102</v>
      </c>
      <c r="Q1797" s="4">
        <f t="shared" si="382"/>
        <v>11074.171746667102</v>
      </c>
      <c r="R1797" s="4">
        <f t="shared" si="383"/>
        <v>331.22570682840785</v>
      </c>
      <c r="S1797" s="4"/>
      <c r="T1797" s="4"/>
      <c r="U1797" s="4">
        <f t="shared" si="384"/>
        <v>1</v>
      </c>
      <c r="V1797" s="4"/>
      <c r="W1797" s="4"/>
      <c r="X1797">
        <f>IF(front!E1797&gt;$X$2,O1797,P1797)</f>
        <v>50761.916450784716</v>
      </c>
      <c r="Y1797">
        <f t="shared" si="387"/>
        <v>50494.108017567865</v>
      </c>
      <c r="Z1797">
        <f>SUMPRODUCT($B$7:$B$456,Y$7:Y$456,EXP(constants!$B$32+constants!$A$32*ABS($A$7:$A$456-$A1797)))</f>
        <v>4.0789860644157539E-14</v>
      </c>
      <c r="AA1797">
        <f t="shared" si="380"/>
        <v>50494.108017567865</v>
      </c>
      <c r="AB1797">
        <f t="shared" si="385"/>
        <v>50489.950408548117</v>
      </c>
      <c r="AD1797" s="4"/>
      <c r="AE1797" s="4"/>
      <c r="AF1797" s="4"/>
    </row>
    <row r="1798" spans="1:32" x14ac:dyDescent="0.2">
      <c r="A1798">
        <f>front!A1798</f>
        <v>1002.22</v>
      </c>
      <c r="B1798" s="1">
        <f t="shared" si="386"/>
        <v>0.43000000000006366</v>
      </c>
      <c r="C1798">
        <f>front!D1798-front!B1798</f>
        <v>29706.870000000003</v>
      </c>
      <c r="D1798" s="2">
        <f>front!E1798-front!C1798</f>
        <v>52433.599999999999</v>
      </c>
      <c r="E1798" s="2">
        <f>IF(front!F1798-front!C1798&gt;0,front!F1798-front!C1798,0)</f>
        <v>52433.599999999999</v>
      </c>
      <c r="F1798" s="2">
        <f>front!I1798-front!H1798</f>
        <v>1976.5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30419.635533662349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55175.284854117454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55175.284854117454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1971.9891862224704</v>
      </c>
      <c r="M1798" s="4"/>
      <c r="N1798" s="4"/>
      <c r="O1798" s="4">
        <f t="shared" si="381"/>
        <v>50699.392556103914</v>
      </c>
      <c r="P1798" s="4">
        <f t="shared" si="382"/>
        <v>11035.056970823491</v>
      </c>
      <c r="Q1798" s="4">
        <f t="shared" si="382"/>
        <v>11035.056970823491</v>
      </c>
      <c r="R1798" s="4">
        <f t="shared" si="383"/>
        <v>328.66486437041175</v>
      </c>
      <c r="S1798" s="4"/>
      <c r="T1798" s="4"/>
      <c r="U1798" s="4">
        <f t="shared" si="384"/>
        <v>1</v>
      </c>
      <c r="V1798" s="4"/>
      <c r="W1798" s="4"/>
      <c r="X1798">
        <f>IF(front!E1798&gt;$X$2,O1798,P1798)</f>
        <v>50699.392556103914</v>
      </c>
      <c r="Y1798">
        <f t="shared" si="387"/>
        <v>50431.584122887063</v>
      </c>
      <c r="Z1798">
        <f>SUMPRODUCT($B$7:$B$456,Y$7:Y$456,EXP(constants!$B$32+constants!$A$32*ABS($A$7:$A$456-$A1798)))</f>
        <v>3.980430757262633E-14</v>
      </c>
      <c r="AA1798">
        <f t="shared" si="380"/>
        <v>50431.584122887063</v>
      </c>
      <c r="AB1798">
        <f t="shared" si="385"/>
        <v>50427.426513867314</v>
      </c>
      <c r="AD1798" s="4"/>
      <c r="AE1798" s="4"/>
      <c r="AF1798" s="4"/>
    </row>
    <row r="1799" spans="1:32" x14ac:dyDescent="0.2">
      <c r="A1799">
        <f>front!A1799</f>
        <v>1002.65</v>
      </c>
      <c r="B1799" s="1">
        <f t="shared" si="386"/>
        <v>0.42999999999994998</v>
      </c>
      <c r="C1799">
        <f>front!D1799-front!B1799</f>
        <v>29270.199999999997</v>
      </c>
      <c r="D1799" s="2">
        <f>front!E1799-front!C1799</f>
        <v>52772.1</v>
      </c>
      <c r="E1799" s="2">
        <f>IF(front!F1799-front!C1799&gt;0,front!F1799-front!C1799,0)</f>
        <v>52772.1</v>
      </c>
      <c r="F1799" s="2">
        <f>front!I1799-front!H1799</f>
        <v>1966.6000000000004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29955.295668380819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55549.966566004987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55549.966566004987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1962.1116517224095</v>
      </c>
      <c r="M1799" s="4"/>
      <c r="N1799" s="4"/>
      <c r="O1799" s="4">
        <f t="shared" si="381"/>
        <v>49925.492780634697</v>
      </c>
      <c r="P1799" s="4">
        <f t="shared" si="382"/>
        <v>11109.993313200997</v>
      </c>
      <c r="Q1799" s="4">
        <f t="shared" si="382"/>
        <v>11109.993313200997</v>
      </c>
      <c r="R1799" s="4">
        <f t="shared" si="383"/>
        <v>327.01860862040161</v>
      </c>
      <c r="S1799" s="4"/>
      <c r="T1799" s="4"/>
      <c r="U1799" s="4">
        <f t="shared" si="384"/>
        <v>1</v>
      </c>
      <c r="V1799" s="4"/>
      <c r="W1799" s="4"/>
      <c r="X1799">
        <f>IF(front!E1799&gt;$X$2,O1799,P1799)</f>
        <v>49925.492780634697</v>
      </c>
      <c r="Y1799">
        <f t="shared" si="387"/>
        <v>49657.684347417846</v>
      </c>
      <c r="Z1799">
        <f>SUMPRODUCT($B$7:$B$456,Y$7:Y$456,EXP(constants!$B$32+constants!$A$32*ABS($A$7:$A$456-$A1799)))</f>
        <v>3.8842567155550793E-14</v>
      </c>
      <c r="AA1799">
        <f t="shared" ref="AA1799:AA1862" si="388">Y1799-Z1799</f>
        <v>49657.684347417846</v>
      </c>
      <c r="AB1799">
        <f t="shared" si="385"/>
        <v>49653.526738398097</v>
      </c>
      <c r="AD1799" s="4"/>
      <c r="AE1799" s="4"/>
      <c r="AF1799" s="4"/>
    </row>
    <row r="1800" spans="1:32" x14ac:dyDescent="0.2">
      <c r="A1800">
        <f>front!A1800</f>
        <v>1003.08</v>
      </c>
      <c r="B1800" s="1">
        <f t="shared" si="386"/>
        <v>0.43000000000006366</v>
      </c>
      <c r="C1800">
        <f>front!D1800-front!B1800</f>
        <v>28866.469999999998</v>
      </c>
      <c r="D1800" s="2">
        <f>front!E1800-front!C1800</f>
        <v>52553.8</v>
      </c>
      <c r="E1800" s="2">
        <f>IF(front!F1800-front!C1800&gt;0,front!F1800-front!C1800,0)</f>
        <v>52553.8</v>
      </c>
      <c r="F1800" s="2">
        <f>front!I1800-front!H1800</f>
        <v>2017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29526.393266099665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55308.320709096122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55308.320709096122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2012.3972882003054</v>
      </c>
      <c r="M1800" s="4"/>
      <c r="N1800" s="4"/>
      <c r="O1800" s="4">
        <f t="shared" ref="O1800:O1863" si="389">I1800*1000/O$4</f>
        <v>49210.65544349944</v>
      </c>
      <c r="P1800" s="4">
        <f t="shared" ref="P1800:Q1863" si="390">J1800*1000/P$4</f>
        <v>11061.664141819223</v>
      </c>
      <c r="Q1800" s="4">
        <f t="shared" si="390"/>
        <v>11061.664141819223</v>
      </c>
      <c r="R1800" s="4">
        <f t="shared" ref="R1800:R1863" si="391">L1800*1000/R$4</f>
        <v>335.39954803338424</v>
      </c>
      <c r="S1800" s="4"/>
      <c r="T1800" s="4"/>
      <c r="U1800" s="4">
        <f t="shared" ref="U1800:U1863" si="392">Q1800/P1800</f>
        <v>1</v>
      </c>
      <c r="V1800" s="4"/>
      <c r="W1800" s="4"/>
      <c r="X1800">
        <f>IF(front!E1800&gt;$X$2,O1800,P1800)</f>
        <v>49210.65544349944</v>
      </c>
      <c r="Y1800">
        <f t="shared" si="387"/>
        <v>48942.847010282589</v>
      </c>
      <c r="Z1800">
        <f>SUMPRODUCT($B$7:$B$456,Y$7:Y$456,EXP(constants!$B$32+constants!$A$32*ABS($A$7:$A$456-$A1800)))</f>
        <v>3.7904064038311189E-14</v>
      </c>
      <c r="AA1800">
        <f t="shared" si="388"/>
        <v>48942.847010282589</v>
      </c>
      <c r="AB1800">
        <f t="shared" ref="AB1800:AB1863" si="393">IF((AA1800-$AA$3)&gt;0,AA1800-$AA$3,0)</f>
        <v>48938.68940126284</v>
      </c>
      <c r="AD1800" s="4"/>
      <c r="AE1800" s="4"/>
      <c r="AF1800" s="4"/>
    </row>
    <row r="1801" spans="1:32" x14ac:dyDescent="0.2">
      <c r="A1801">
        <f>front!A1801</f>
        <v>1003.5</v>
      </c>
      <c r="B1801" s="1">
        <f t="shared" ref="B1801:B1864" si="394">A1801-A1800</f>
        <v>0.41999999999995907</v>
      </c>
      <c r="C1801">
        <f>front!D1801-front!B1801</f>
        <v>28286.93</v>
      </c>
      <c r="D1801" s="2">
        <f>front!E1801-front!C1801</f>
        <v>52799</v>
      </c>
      <c r="E1801" s="2">
        <f>IF(front!F1801-front!C1801&gt;0,front!F1801-front!C1801,0)</f>
        <v>52799</v>
      </c>
      <c r="F1801" s="2">
        <f>front!I1801-front!H1801</f>
        <v>1880.7999999999993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28911.411791562474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55579.74653238531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55579.74653238531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1876.5063650447878</v>
      </c>
      <c r="M1801" s="4"/>
      <c r="N1801" s="4"/>
      <c r="O1801" s="4">
        <f t="shared" si="389"/>
        <v>48185.68631927079</v>
      </c>
      <c r="P1801" s="4">
        <f t="shared" si="390"/>
        <v>11115.949306477063</v>
      </c>
      <c r="Q1801" s="4">
        <f t="shared" si="390"/>
        <v>11115.949306477063</v>
      </c>
      <c r="R1801" s="4">
        <f t="shared" si="391"/>
        <v>312.75106084079795</v>
      </c>
      <c r="S1801" s="4"/>
      <c r="T1801" s="4"/>
      <c r="U1801" s="4">
        <f t="shared" si="392"/>
        <v>1</v>
      </c>
      <c r="V1801" s="4"/>
      <c r="W1801" s="4"/>
      <c r="X1801">
        <f>IF(front!E1801&gt;$X$2,O1801,P1801)</f>
        <v>48185.68631927079</v>
      </c>
      <c r="Y1801">
        <f t="shared" si="387"/>
        <v>47917.877886053939</v>
      </c>
      <c r="Z1801">
        <f>SUMPRODUCT($B$7:$B$456,Y$7:Y$456,EXP(constants!$B$32+constants!$A$32*ABS($A$7:$A$456-$A1801)))</f>
        <v>3.7009281661518158E-14</v>
      </c>
      <c r="AA1801">
        <f t="shared" si="388"/>
        <v>47917.877886053939</v>
      </c>
      <c r="AB1801">
        <f t="shared" si="393"/>
        <v>47913.72027703419</v>
      </c>
      <c r="AD1801" s="4"/>
      <c r="AE1801" s="4"/>
      <c r="AF1801" s="4"/>
    </row>
    <row r="1802" spans="1:32" x14ac:dyDescent="0.2">
      <c r="A1802">
        <f>front!A1802</f>
        <v>1003.93</v>
      </c>
      <c r="B1802" s="1">
        <f t="shared" si="394"/>
        <v>0.42999999999994998</v>
      </c>
      <c r="C1802">
        <f>front!D1802-front!B1802</f>
        <v>27534</v>
      </c>
      <c r="D1802" s="2">
        <f>front!E1802-front!C1802</f>
        <v>52435.6</v>
      </c>
      <c r="E1802" s="2">
        <f>IF(front!F1802-front!C1802&gt;0,front!F1802-front!C1802,0)</f>
        <v>52435.6</v>
      </c>
      <c r="F1802" s="2">
        <f>front!I1802-front!H1802</f>
        <v>1909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28113.66655181691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55177.498323748929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55177.498323748929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1904.6423671209577</v>
      </c>
      <c r="M1802" s="4"/>
      <c r="N1802" s="4"/>
      <c r="O1802" s="4">
        <f t="shared" si="389"/>
        <v>46856.110919694853</v>
      </c>
      <c r="P1802" s="4">
        <f t="shared" si="390"/>
        <v>11035.499664749786</v>
      </c>
      <c r="Q1802" s="4">
        <f t="shared" si="390"/>
        <v>11035.499664749786</v>
      </c>
      <c r="R1802" s="4">
        <f t="shared" si="391"/>
        <v>317.4403945201596</v>
      </c>
      <c r="S1802" s="4"/>
      <c r="T1802" s="4"/>
      <c r="U1802" s="4">
        <f t="shared" si="392"/>
        <v>1</v>
      </c>
      <c r="V1802" s="4"/>
      <c r="W1802" s="4"/>
      <c r="X1802">
        <f>IF(front!E1802&gt;$X$2,O1802,P1802)</f>
        <v>46856.110919694853</v>
      </c>
      <c r="Y1802">
        <f t="shared" si="387"/>
        <v>46588.302486478002</v>
      </c>
      <c r="Z1802">
        <f>SUMPRODUCT($B$7:$B$456,Y$7:Y$456,EXP(constants!$B$32+constants!$A$32*ABS($A$7:$A$456-$A1802)))</f>
        <v>3.6115073869663674E-14</v>
      </c>
      <c r="AA1802">
        <f t="shared" si="388"/>
        <v>46588.302486478002</v>
      </c>
      <c r="AB1802">
        <f t="shared" si="393"/>
        <v>46584.144877458253</v>
      </c>
      <c r="AD1802" s="4"/>
      <c r="AE1802" s="4"/>
      <c r="AF1802" s="4"/>
    </row>
    <row r="1803" spans="1:32" x14ac:dyDescent="0.2">
      <c r="A1803">
        <f>front!A1803</f>
        <v>1004.36</v>
      </c>
      <c r="B1803" s="1">
        <f t="shared" si="394"/>
        <v>0.43000000000006366</v>
      </c>
      <c r="C1803">
        <f>front!D1803-front!B1803</f>
        <v>26921.46</v>
      </c>
      <c r="D1803" s="2">
        <f>front!E1803-front!C1803</f>
        <v>53256.800000000003</v>
      </c>
      <c r="E1803" s="2">
        <f>IF(front!F1803-front!C1803&gt;0,front!F1803-front!C1803,0)</f>
        <v>53256.800000000003</v>
      </c>
      <c r="F1803" s="2">
        <f>front!I1803-front!H1803</f>
        <v>1903.7999999999993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27465.705031992587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56086.675709893054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56086.675709893054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1899.454168144204</v>
      </c>
      <c r="M1803" s="4"/>
      <c r="N1803" s="4"/>
      <c r="O1803" s="4">
        <f t="shared" si="389"/>
        <v>45776.175053320978</v>
      </c>
      <c r="P1803" s="4">
        <f t="shared" si="390"/>
        <v>11217.33514197861</v>
      </c>
      <c r="Q1803" s="4">
        <f t="shared" si="390"/>
        <v>11217.33514197861</v>
      </c>
      <c r="R1803" s="4">
        <f t="shared" si="391"/>
        <v>316.57569469070069</v>
      </c>
      <c r="S1803" s="4"/>
      <c r="T1803" s="4"/>
      <c r="U1803" s="4">
        <f t="shared" si="392"/>
        <v>1</v>
      </c>
      <c r="V1803" s="4"/>
      <c r="W1803" s="4"/>
      <c r="X1803">
        <f>IF(front!E1803&gt;$X$2,O1803,P1803)</f>
        <v>45776.175053320978</v>
      </c>
      <c r="Y1803">
        <f t="shared" si="387"/>
        <v>45508.366620104127</v>
      </c>
      <c r="Z1803">
        <f>SUMPRODUCT($B$7:$B$456,Y$7:Y$456,EXP(constants!$B$32+constants!$A$32*ABS($A$7:$A$456-$A1803)))</f>
        <v>3.5242471673462684E-14</v>
      </c>
      <c r="AA1803">
        <f t="shared" si="388"/>
        <v>45508.366620104127</v>
      </c>
      <c r="AB1803">
        <f t="shared" si="393"/>
        <v>45504.209011084378</v>
      </c>
      <c r="AD1803" s="4"/>
      <c r="AE1803" s="4"/>
      <c r="AF1803" s="4"/>
    </row>
    <row r="1804" spans="1:32" x14ac:dyDescent="0.2">
      <c r="A1804">
        <f>front!A1804</f>
        <v>1004.79</v>
      </c>
      <c r="B1804" s="1">
        <f t="shared" si="394"/>
        <v>0.42999999999994998</v>
      </c>
      <c r="C1804">
        <f>front!D1804-front!B1804</f>
        <v>26301.87</v>
      </c>
      <c r="D1804" s="2">
        <f>front!E1804-front!C1804</f>
        <v>52514.1</v>
      </c>
      <c r="E1804" s="2">
        <f>IF(front!F1804-front!C1804&gt;0,front!F1804-front!C1804,0)</f>
        <v>52514.1</v>
      </c>
      <c r="F1804" s="2">
        <f>front!I1804-front!H1804</f>
        <v>1843.8999999999996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26811.246815559556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55264.379810478124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55264.379810478124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1839.6901058610283</v>
      </c>
      <c r="M1804" s="4"/>
      <c r="N1804" s="4"/>
      <c r="O1804" s="4">
        <f t="shared" si="389"/>
        <v>44685.411359265927</v>
      </c>
      <c r="P1804" s="4">
        <f t="shared" si="390"/>
        <v>11052.875962095624</v>
      </c>
      <c r="Q1804" s="4">
        <f t="shared" si="390"/>
        <v>11052.875962095624</v>
      </c>
      <c r="R1804" s="4">
        <f t="shared" si="391"/>
        <v>306.61501764350476</v>
      </c>
      <c r="S1804" s="4"/>
      <c r="T1804" s="4"/>
      <c r="U1804" s="4">
        <f t="shared" si="392"/>
        <v>1</v>
      </c>
      <c r="V1804" s="4"/>
      <c r="W1804" s="4"/>
      <c r="X1804">
        <f>IF(front!E1804&gt;$X$2,O1804,P1804)</f>
        <v>44685.411359265927</v>
      </c>
      <c r="Y1804">
        <f t="shared" si="387"/>
        <v>44417.602926049076</v>
      </c>
      <c r="Z1804">
        <f>SUMPRODUCT($B$7:$B$456,Y$7:Y$456,EXP(constants!$B$32+constants!$A$32*ABS($A$7:$A$456-$A1804)))</f>
        <v>3.439095304462668E-14</v>
      </c>
      <c r="AA1804">
        <f t="shared" si="388"/>
        <v>44417.602926049076</v>
      </c>
      <c r="AB1804">
        <f t="shared" si="393"/>
        <v>44413.445317029327</v>
      </c>
      <c r="AD1804" s="4"/>
      <c r="AE1804" s="4"/>
      <c r="AF1804" s="4"/>
    </row>
    <row r="1805" spans="1:32" x14ac:dyDescent="0.2">
      <c r="A1805">
        <f>front!A1805</f>
        <v>1005.22</v>
      </c>
      <c r="B1805" s="1">
        <f t="shared" si="394"/>
        <v>0.43000000000006366</v>
      </c>
      <c r="C1805">
        <f>front!D1805-front!B1805</f>
        <v>25833.469999999998</v>
      </c>
      <c r="D1805" s="2">
        <f>front!E1805-front!C1805</f>
        <v>52705.3</v>
      </c>
      <c r="E1805" s="2">
        <f>IF(front!F1805-front!C1805&gt;0,front!F1805-front!C1805,0)</f>
        <v>52705.3</v>
      </c>
      <c r="F1805" s="2">
        <f>front!I1805-front!H1805</f>
        <v>1810.0999999999985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26317.137851716841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55476.017893090684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55476.017893090684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1805.9668082490673</v>
      </c>
      <c r="M1805" s="4"/>
      <c r="N1805" s="4"/>
      <c r="O1805" s="4">
        <f t="shared" si="389"/>
        <v>43861.896419528071</v>
      </c>
      <c r="P1805" s="4">
        <f t="shared" si="390"/>
        <v>11095.203578618137</v>
      </c>
      <c r="Q1805" s="4">
        <f t="shared" si="390"/>
        <v>11095.203578618137</v>
      </c>
      <c r="R1805" s="4">
        <f t="shared" si="391"/>
        <v>300.9944680415112</v>
      </c>
      <c r="S1805" s="4"/>
      <c r="T1805" s="4"/>
      <c r="U1805" s="4">
        <f t="shared" si="392"/>
        <v>1</v>
      </c>
      <c r="V1805" s="4"/>
      <c r="W1805" s="4"/>
      <c r="X1805">
        <f>IF(front!E1805&gt;$X$2,O1805,P1805)</f>
        <v>43861.896419528071</v>
      </c>
      <c r="Y1805">
        <f t="shared" si="387"/>
        <v>43594.08798631122</v>
      </c>
      <c r="Z1805">
        <f>SUMPRODUCT($B$7:$B$456,Y$7:Y$456,EXP(constants!$B$32+constants!$A$32*ABS($A$7:$A$456-$A1805)))</f>
        <v>3.3560008567966078E-14</v>
      </c>
      <c r="AA1805">
        <f t="shared" si="388"/>
        <v>43594.08798631122</v>
      </c>
      <c r="AB1805">
        <f t="shared" si="393"/>
        <v>43589.930377291472</v>
      </c>
      <c r="AD1805" s="4"/>
      <c r="AE1805" s="4"/>
      <c r="AF1805" s="4"/>
    </row>
    <row r="1806" spans="1:32" x14ac:dyDescent="0.2">
      <c r="A1806">
        <f>front!A1806</f>
        <v>1005.65</v>
      </c>
      <c r="B1806" s="1">
        <f t="shared" si="394"/>
        <v>0.42999999999994998</v>
      </c>
      <c r="C1806">
        <f>front!D1806-front!B1806</f>
        <v>25460.600000000002</v>
      </c>
      <c r="D1806" s="2">
        <f>front!E1806-front!C1806</f>
        <v>51985.7</v>
      </c>
      <c r="E1806" s="2">
        <f>IF(front!F1806-front!C1806&gt;0,front!F1806-front!C1806,0)</f>
        <v>51985.7</v>
      </c>
      <c r="F1806" s="2">
        <f>front!I1806-front!H1806</f>
        <v>1818.1000000000004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25924.208344146966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54679.663233093335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54679.663233093335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1813.9486542321131</v>
      </c>
      <c r="M1806" s="4"/>
      <c r="N1806" s="4"/>
      <c r="O1806" s="4">
        <f t="shared" si="389"/>
        <v>43207.013906911612</v>
      </c>
      <c r="P1806" s="4">
        <f t="shared" si="390"/>
        <v>10935.932646618667</v>
      </c>
      <c r="Q1806" s="4">
        <f t="shared" si="390"/>
        <v>10935.932646618667</v>
      </c>
      <c r="R1806" s="4">
        <f t="shared" si="391"/>
        <v>302.32477570535218</v>
      </c>
      <c r="S1806" s="4"/>
      <c r="T1806" s="4"/>
      <c r="U1806" s="4">
        <f t="shared" si="392"/>
        <v>1</v>
      </c>
      <c r="V1806" s="4"/>
      <c r="W1806" s="4"/>
      <c r="X1806">
        <f>IF(front!E1806&gt;$X$2,O1806,P1806)</f>
        <v>43207.013906911612</v>
      </c>
      <c r="Y1806">
        <f t="shared" si="387"/>
        <v>42939.205473694761</v>
      </c>
      <c r="Z1806">
        <f>SUMPRODUCT($B$7:$B$456,Y$7:Y$456,EXP(constants!$B$32+constants!$A$32*ABS($A$7:$A$456-$A1806)))</f>
        <v>3.2749141136637849E-14</v>
      </c>
      <c r="AA1806">
        <f t="shared" si="388"/>
        <v>42939.205473694761</v>
      </c>
      <c r="AB1806">
        <f t="shared" si="393"/>
        <v>42935.047864675013</v>
      </c>
      <c r="AD1806" s="4"/>
      <c r="AE1806" s="4"/>
      <c r="AF1806" s="4"/>
    </row>
    <row r="1807" spans="1:32" x14ac:dyDescent="0.2">
      <c r="A1807">
        <f>front!A1807</f>
        <v>1006.07</v>
      </c>
      <c r="B1807" s="1">
        <f t="shared" si="394"/>
        <v>0.42000000000007276</v>
      </c>
      <c r="C1807">
        <f>front!D1807-front!B1807</f>
        <v>25171.14</v>
      </c>
      <c r="D1807" s="2">
        <f>front!E1807-front!C1807</f>
        <v>52913.2</v>
      </c>
      <c r="E1807" s="2">
        <f>IF(front!F1807-front!C1807&gt;0,front!F1807-front!C1807,0)</f>
        <v>52913.2</v>
      </c>
      <c r="F1807" s="2">
        <f>front!I1807-front!H1807</f>
        <v>1783.6999999999989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25619.427126140919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55706.181093388521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55706.181093388521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1779.626714339264</v>
      </c>
      <c r="M1807" s="4"/>
      <c r="N1807" s="4"/>
      <c r="O1807" s="4">
        <f t="shared" si="389"/>
        <v>42699.045210234864</v>
      </c>
      <c r="P1807" s="4">
        <f t="shared" si="390"/>
        <v>11141.236218677705</v>
      </c>
      <c r="Q1807" s="4">
        <f t="shared" si="390"/>
        <v>11141.236218677705</v>
      </c>
      <c r="R1807" s="4">
        <f t="shared" si="391"/>
        <v>296.60445238987734</v>
      </c>
      <c r="S1807" s="4"/>
      <c r="T1807" s="4"/>
      <c r="U1807" s="4">
        <f t="shared" si="392"/>
        <v>1</v>
      </c>
      <c r="V1807" s="4"/>
      <c r="W1807" s="4"/>
      <c r="X1807">
        <f>IF(front!E1807&gt;$X$2,O1807,P1807)</f>
        <v>42699.045210234864</v>
      </c>
      <c r="Y1807">
        <f t="shared" si="387"/>
        <v>42431.236777018014</v>
      </c>
      <c r="Z1807">
        <f>SUMPRODUCT($B$7:$B$456,Y$7:Y$456,EXP(constants!$B$32+constants!$A$32*ABS($A$7:$A$456-$A1807)))</f>
        <v>3.1976048459436799E-14</v>
      </c>
      <c r="AA1807">
        <f t="shared" si="388"/>
        <v>42431.236777018014</v>
      </c>
      <c r="AB1807">
        <f t="shared" si="393"/>
        <v>42427.079167998265</v>
      </c>
      <c r="AD1807" s="4"/>
      <c r="AE1807" s="4"/>
      <c r="AF1807" s="4"/>
    </row>
    <row r="1808" spans="1:32" x14ac:dyDescent="0.2">
      <c r="A1808">
        <f>front!A1808</f>
        <v>1006.5</v>
      </c>
      <c r="B1808" s="1">
        <f t="shared" si="394"/>
        <v>0.42999999999994998</v>
      </c>
      <c r="C1808">
        <f>front!D1808-front!B1808</f>
        <v>24875.26</v>
      </c>
      <c r="D1808" s="2">
        <f>front!E1808-front!C1808</f>
        <v>53318.5</v>
      </c>
      <c r="E1808" s="2">
        <f>IF(front!F1808-front!C1808&gt;0,front!F1808-front!C1808,0)</f>
        <v>53318.5</v>
      </c>
      <c r="F1808" s="2">
        <f>front!I1808-front!H1808</f>
        <v>1830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25308.115147557306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56155.015070349924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56155.015070349924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1825.8216496524549</v>
      </c>
      <c r="M1808" s="4"/>
      <c r="N1808" s="4"/>
      <c r="O1808" s="4">
        <f t="shared" si="389"/>
        <v>42180.19191259551</v>
      </c>
      <c r="P1808" s="4">
        <f t="shared" si="390"/>
        <v>11231.003014069986</v>
      </c>
      <c r="Q1808" s="4">
        <f t="shared" si="390"/>
        <v>11231.003014069986</v>
      </c>
      <c r="R1808" s="4">
        <f t="shared" si="391"/>
        <v>304.30360827540915</v>
      </c>
      <c r="S1808" s="4"/>
      <c r="T1808" s="4"/>
      <c r="U1808" s="4">
        <f t="shared" si="392"/>
        <v>1</v>
      </c>
      <c r="V1808" s="4"/>
      <c r="W1808" s="4"/>
      <c r="X1808">
        <f>IF(front!E1808&gt;$X$2,O1808,P1808)</f>
        <v>42180.19191259551</v>
      </c>
      <c r="Y1808">
        <f t="shared" si="387"/>
        <v>41912.383479378659</v>
      </c>
      <c r="Z1808">
        <f>SUMPRODUCT($B$7:$B$456,Y$7:Y$456,EXP(constants!$B$32+constants!$A$32*ABS($A$7:$A$456-$A1808)))</f>
        <v>3.1203452224074683E-14</v>
      </c>
      <c r="AA1808">
        <f t="shared" si="388"/>
        <v>41912.383479378659</v>
      </c>
      <c r="AB1808">
        <f t="shared" si="393"/>
        <v>41908.22587035891</v>
      </c>
      <c r="AD1808" s="4"/>
      <c r="AE1808" s="4"/>
      <c r="AF1808" s="4"/>
    </row>
    <row r="1809" spans="1:32" x14ac:dyDescent="0.2">
      <c r="A1809">
        <f>front!A1809</f>
        <v>1006.93</v>
      </c>
      <c r="B1809" s="1">
        <f t="shared" si="394"/>
        <v>0.42999999999994998</v>
      </c>
      <c r="C1809">
        <f>front!D1809-front!B1809</f>
        <v>24739.399999999998</v>
      </c>
      <c r="D1809" s="2">
        <f>front!E1809-front!C1809</f>
        <v>52511.1</v>
      </c>
      <c r="E1809" s="2">
        <f>IF(front!F1809-front!C1809&gt;0,front!F1809-front!C1809,0)</f>
        <v>52511.1</v>
      </c>
      <c r="F1809" s="2">
        <f>front!I1809-front!H1809</f>
        <v>1895.2999999999993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25165.247384078903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55261.059397571167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55261.059397571167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1890.9734583073252</v>
      </c>
      <c r="M1809" s="4"/>
      <c r="N1809" s="4"/>
      <c r="O1809" s="4">
        <f t="shared" si="389"/>
        <v>41942.078973464835</v>
      </c>
      <c r="P1809" s="4">
        <f t="shared" si="390"/>
        <v>11052.211879514234</v>
      </c>
      <c r="Q1809" s="4">
        <f t="shared" si="390"/>
        <v>11052.211879514234</v>
      </c>
      <c r="R1809" s="4">
        <f t="shared" si="391"/>
        <v>315.16224305122086</v>
      </c>
      <c r="S1809" s="4"/>
      <c r="T1809" s="4"/>
      <c r="U1809" s="4">
        <f t="shared" si="392"/>
        <v>1</v>
      </c>
      <c r="V1809" s="4"/>
      <c r="W1809" s="4"/>
      <c r="X1809">
        <f>IF(front!E1809&gt;$X$2,O1809,P1809)</f>
        <v>41942.078973464835</v>
      </c>
      <c r="Y1809">
        <f t="shared" si="387"/>
        <v>41674.270540247984</v>
      </c>
      <c r="Z1809">
        <f>SUMPRODUCT($B$7:$B$456,Y$7:Y$456,EXP(constants!$B$32+constants!$A$32*ABS($A$7:$A$456-$A1809)))</f>
        <v>3.0449523240347897E-14</v>
      </c>
      <c r="AA1809">
        <f t="shared" si="388"/>
        <v>41674.270540247984</v>
      </c>
      <c r="AB1809">
        <f t="shared" si="393"/>
        <v>41670.112931228236</v>
      </c>
      <c r="AD1809" s="4"/>
      <c r="AE1809" s="4"/>
      <c r="AF1809" s="4"/>
    </row>
    <row r="1810" spans="1:32" x14ac:dyDescent="0.2">
      <c r="A1810">
        <f>front!A1810</f>
        <v>1007.36</v>
      </c>
      <c r="B1810" s="1">
        <f t="shared" si="394"/>
        <v>0.43000000000006366</v>
      </c>
      <c r="C1810">
        <f>front!D1810-front!B1810</f>
        <v>24752.460000000003</v>
      </c>
      <c r="D1810" s="2">
        <f>front!E1810-front!C1810</f>
        <v>52763.1</v>
      </c>
      <c r="E1810" s="2">
        <f>IF(front!F1810-front!C1810&gt;0,front!F1810-front!C1810,0)</f>
        <v>52763.1</v>
      </c>
      <c r="F1810" s="2">
        <f>front!I1810-front!H1810</f>
        <v>1896.6000000000004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25178.978881596791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55540.003167769042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55540.003167769042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1892.2705080459327</v>
      </c>
      <c r="M1810" s="4"/>
      <c r="N1810" s="4"/>
      <c r="O1810" s="4">
        <f t="shared" si="389"/>
        <v>41964.964802661321</v>
      </c>
      <c r="P1810" s="4">
        <f t="shared" si="390"/>
        <v>11108.000633553809</v>
      </c>
      <c r="Q1810" s="4">
        <f t="shared" si="390"/>
        <v>11108.000633553809</v>
      </c>
      <c r="R1810" s="4">
        <f t="shared" si="391"/>
        <v>315.37841800765545</v>
      </c>
      <c r="S1810" s="4"/>
      <c r="T1810" s="4"/>
      <c r="U1810" s="4">
        <f t="shared" si="392"/>
        <v>1</v>
      </c>
      <c r="V1810" s="4"/>
      <c r="W1810" s="4"/>
      <c r="X1810">
        <f>IF(front!E1810&gt;$X$2,O1810,P1810)</f>
        <v>41964.964802661321</v>
      </c>
      <c r="Y1810">
        <f t="shared" si="387"/>
        <v>41697.15636944447</v>
      </c>
      <c r="Z1810">
        <f>SUMPRODUCT($B$7:$B$456,Y$7:Y$456,EXP(constants!$B$32+constants!$A$32*ABS($A$7:$A$456-$A1810)))</f>
        <v>2.971381047540408E-14</v>
      </c>
      <c r="AA1810">
        <f t="shared" si="388"/>
        <v>41697.15636944447</v>
      </c>
      <c r="AB1810">
        <f t="shared" si="393"/>
        <v>41692.998760424722</v>
      </c>
      <c r="AD1810" s="4"/>
      <c r="AE1810" s="4"/>
      <c r="AF1810" s="4"/>
    </row>
    <row r="1811" spans="1:32" x14ac:dyDescent="0.2">
      <c r="A1811">
        <f>front!A1811</f>
        <v>1007.79</v>
      </c>
      <c r="B1811" s="1">
        <f t="shared" si="394"/>
        <v>0.42999999999994998</v>
      </c>
      <c r="C1811">
        <f>front!D1811-front!B1811</f>
        <v>24718.530000000002</v>
      </c>
      <c r="D1811" s="2">
        <f>front!E1811-front!C1811</f>
        <v>53076.800000000003</v>
      </c>
      <c r="E1811" s="2">
        <f>IF(front!F1811-front!C1811&gt;0,front!F1811-front!C1811,0)</f>
        <v>53076.800000000003</v>
      </c>
      <c r="F1811" s="2">
        <f>front!I1811-front!H1811</f>
        <v>1904.5999999999985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25143.305274642677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55887.33167887757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55887.33167887757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1900.252352600957</v>
      </c>
      <c r="M1811" s="4"/>
      <c r="N1811" s="4"/>
      <c r="O1811" s="4">
        <f t="shared" si="389"/>
        <v>41905.50879107113</v>
      </c>
      <c r="P1811" s="4">
        <f t="shared" si="390"/>
        <v>11177.466335775514</v>
      </c>
      <c r="Q1811" s="4">
        <f t="shared" si="390"/>
        <v>11177.466335775514</v>
      </c>
      <c r="R1811" s="4">
        <f t="shared" si="391"/>
        <v>316.70872543349282</v>
      </c>
      <c r="S1811" s="4"/>
      <c r="T1811" s="4"/>
      <c r="U1811" s="4">
        <f t="shared" si="392"/>
        <v>1</v>
      </c>
      <c r="V1811" s="4"/>
      <c r="W1811" s="4"/>
      <c r="X1811">
        <f>IF(front!E1811&gt;$X$2,O1811,P1811)</f>
        <v>41905.50879107113</v>
      </c>
      <c r="Y1811">
        <f t="shared" si="387"/>
        <v>41637.700357854279</v>
      </c>
      <c r="Z1811">
        <f>SUMPRODUCT($B$7:$B$456,Y$7:Y$456,EXP(constants!$B$32+constants!$A$32*ABS($A$7:$A$456-$A1811)))</f>
        <v>2.8995873794119586E-14</v>
      </c>
      <c r="AA1811">
        <f t="shared" si="388"/>
        <v>41637.700357854279</v>
      </c>
      <c r="AB1811">
        <f t="shared" si="393"/>
        <v>41633.54274883453</v>
      </c>
      <c r="AD1811" s="4"/>
      <c r="AE1811" s="4"/>
      <c r="AF1811" s="4"/>
    </row>
    <row r="1812" spans="1:32" x14ac:dyDescent="0.2">
      <c r="A1812">
        <f>front!A1812</f>
        <v>1008.22</v>
      </c>
      <c r="B1812" s="1">
        <f t="shared" si="394"/>
        <v>0.43000000000006366</v>
      </c>
      <c r="C1812">
        <f>front!D1812-front!B1812</f>
        <v>24766.6</v>
      </c>
      <c r="D1812" s="2">
        <f>front!E1812-front!C1812</f>
        <v>53353.599999999999</v>
      </c>
      <c r="E1812" s="2">
        <f>IF(front!F1812-front!C1812&gt;0,front!F1812-front!C1812,0)</f>
        <v>53353.599999999999</v>
      </c>
      <c r="F1812" s="2">
        <f>front!I1812-front!H1812</f>
        <v>2025.6999999999989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25193.846424354346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56193.894125215149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56193.894125215149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2021.0775487809376</v>
      </c>
      <c r="M1812" s="4"/>
      <c r="N1812" s="4"/>
      <c r="O1812" s="4">
        <f t="shared" si="389"/>
        <v>41989.744040590573</v>
      </c>
      <c r="P1812" s="4">
        <f t="shared" si="390"/>
        <v>11238.778825043029</v>
      </c>
      <c r="Q1812" s="4">
        <f t="shared" si="390"/>
        <v>11238.778825043029</v>
      </c>
      <c r="R1812" s="4">
        <f t="shared" si="391"/>
        <v>336.84625813015629</v>
      </c>
      <c r="S1812" s="4"/>
      <c r="T1812" s="4"/>
      <c r="U1812" s="4">
        <f t="shared" si="392"/>
        <v>1</v>
      </c>
      <c r="V1812" s="4"/>
      <c r="W1812" s="4"/>
      <c r="X1812">
        <f>IF(front!E1812&gt;$X$2,O1812,P1812)</f>
        <v>41989.744040590573</v>
      </c>
      <c r="Y1812">
        <f t="shared" si="387"/>
        <v>41721.935607373722</v>
      </c>
      <c r="Z1812">
        <f>SUMPRODUCT($B$7:$B$456,Y$7:Y$456,EXP(constants!$B$32+constants!$A$32*ABS($A$7:$A$456-$A1812)))</f>
        <v>2.8295283695790317E-14</v>
      </c>
      <c r="AA1812">
        <f t="shared" si="388"/>
        <v>41721.935607373722</v>
      </c>
      <c r="AB1812">
        <f t="shared" si="393"/>
        <v>41717.777998353973</v>
      </c>
      <c r="AD1812" s="4"/>
      <c r="AE1812" s="4"/>
      <c r="AF1812" s="4"/>
    </row>
    <row r="1813" spans="1:32" x14ac:dyDescent="0.2">
      <c r="A1813">
        <f>front!A1813</f>
        <v>1008.64</v>
      </c>
      <c r="B1813" s="1">
        <f t="shared" si="394"/>
        <v>0.41999999999995907</v>
      </c>
      <c r="C1813">
        <f>front!D1813-front!B1813</f>
        <v>24790.13</v>
      </c>
      <c r="D1813" s="2">
        <f>front!E1813-front!C1813</f>
        <v>52843.6</v>
      </c>
      <c r="E1813" s="2">
        <f>IF(front!F1813-front!C1813&gt;0,front!F1813-front!C1813,0)</f>
        <v>52843.6</v>
      </c>
      <c r="F1813" s="2">
        <f>front!I1813-front!H1813</f>
        <v>2090.6000000000004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25218.588296570721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55629.12308232933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55629.12308232933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2085.8303227672914</v>
      </c>
      <c r="M1813" s="4"/>
      <c r="N1813" s="4"/>
      <c r="O1813" s="4">
        <f t="shared" si="389"/>
        <v>42030.980494284537</v>
      </c>
      <c r="P1813" s="4">
        <f t="shared" si="390"/>
        <v>11125.824616465867</v>
      </c>
      <c r="Q1813" s="4">
        <f t="shared" si="390"/>
        <v>11125.824616465867</v>
      </c>
      <c r="R1813" s="4">
        <f t="shared" si="391"/>
        <v>347.63838712788191</v>
      </c>
      <c r="S1813" s="4"/>
      <c r="T1813" s="4"/>
      <c r="U1813" s="4">
        <f t="shared" si="392"/>
        <v>1</v>
      </c>
      <c r="V1813" s="4"/>
      <c r="W1813" s="4"/>
      <c r="X1813">
        <f>IF(front!E1813&gt;$X$2,O1813,P1813)</f>
        <v>42030.980494284537</v>
      </c>
      <c r="Y1813">
        <f t="shared" si="387"/>
        <v>41763.172061067686</v>
      </c>
      <c r="Z1813">
        <f>SUMPRODUCT($B$7:$B$456,Y$7:Y$456,EXP(constants!$B$32+constants!$A$32*ABS($A$7:$A$456-$A1813)))</f>
        <v>2.7627331014733182E-14</v>
      </c>
      <c r="AA1813">
        <f t="shared" si="388"/>
        <v>41763.172061067686</v>
      </c>
      <c r="AB1813">
        <f t="shared" si="393"/>
        <v>41759.014452047937</v>
      </c>
      <c r="AD1813" s="4"/>
      <c r="AE1813" s="4"/>
      <c r="AF1813" s="4"/>
    </row>
    <row r="1814" spans="1:32" x14ac:dyDescent="0.2">
      <c r="A1814">
        <f>front!A1814</f>
        <v>1009.07</v>
      </c>
      <c r="B1814" s="1">
        <f t="shared" si="394"/>
        <v>0.43000000000006366</v>
      </c>
      <c r="C1814">
        <f>front!D1814-front!B1814</f>
        <v>24856</v>
      </c>
      <c r="D1814" s="2">
        <f>front!E1814-front!C1814</f>
        <v>53022.1</v>
      </c>
      <c r="E1814" s="2">
        <f>IF(front!F1814-front!C1814&gt;0,front!F1814-front!C1814,0)</f>
        <v>53022.1</v>
      </c>
      <c r="F1814" s="2">
        <f>front!I1814-front!H1814</f>
        <v>2119.5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25287.858698467906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55826.760416656638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55826.760416656638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2114.6647813734467</v>
      </c>
      <c r="M1814" s="4"/>
      <c r="N1814" s="4"/>
      <c r="O1814" s="4">
        <f t="shared" si="389"/>
        <v>42146.431164113179</v>
      </c>
      <c r="P1814" s="4">
        <f t="shared" si="390"/>
        <v>11165.352083331327</v>
      </c>
      <c r="Q1814" s="4">
        <f t="shared" si="390"/>
        <v>11165.352083331327</v>
      </c>
      <c r="R1814" s="4">
        <f t="shared" si="391"/>
        <v>352.4441302289078</v>
      </c>
      <c r="S1814" s="4"/>
      <c r="T1814" s="4"/>
      <c r="U1814" s="4">
        <f t="shared" si="392"/>
        <v>1</v>
      </c>
      <c r="V1814" s="4"/>
      <c r="W1814" s="4"/>
      <c r="X1814">
        <f>IF(front!E1814&gt;$X$2,O1814,P1814)</f>
        <v>42146.431164113179</v>
      </c>
      <c r="Y1814">
        <f t="shared" si="387"/>
        <v>41878.622730896328</v>
      </c>
      <c r="Z1814">
        <f>SUMPRODUCT($B$7:$B$456,Y$7:Y$456,EXP(constants!$B$32+constants!$A$32*ABS($A$7:$A$456-$A1814)))</f>
        <v>2.6959807259814933E-14</v>
      </c>
      <c r="AA1814">
        <f t="shared" si="388"/>
        <v>41878.622730896328</v>
      </c>
      <c r="AB1814">
        <f t="shared" si="393"/>
        <v>41874.465121876579</v>
      </c>
      <c r="AD1814" s="4"/>
      <c r="AE1814" s="4"/>
      <c r="AF1814" s="4"/>
    </row>
    <row r="1815" spans="1:32" x14ac:dyDescent="0.2">
      <c r="A1815">
        <f>front!A1815</f>
        <v>1009.5</v>
      </c>
      <c r="B1815" s="1">
        <f t="shared" si="394"/>
        <v>0.42999999999994998</v>
      </c>
      <c r="C1815">
        <f>front!D1815-front!B1815</f>
        <v>24871</v>
      </c>
      <c r="D1815" s="2">
        <f>front!E1815-front!C1815</f>
        <v>50484.9</v>
      </c>
      <c r="E1815" s="2">
        <f>IF(front!F1815-front!C1815&gt;0,front!F1815-front!C1815,0)</f>
        <v>50484.9</v>
      </c>
      <c r="F1815" s="2">
        <f>front!I1815-front!H1815</f>
        <v>2018.6000000000004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25303.634663823257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53020.038060369669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53020.038060369669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2013.9936579126618</v>
      </c>
      <c r="M1815" s="4"/>
      <c r="N1815" s="4"/>
      <c r="O1815" s="4">
        <f t="shared" si="389"/>
        <v>42172.724439705431</v>
      </c>
      <c r="P1815" s="4">
        <f t="shared" si="390"/>
        <v>10604.007612073934</v>
      </c>
      <c r="Q1815" s="4">
        <f t="shared" si="390"/>
        <v>10604.007612073934</v>
      </c>
      <c r="R1815" s="4">
        <f t="shared" si="391"/>
        <v>335.66560965211028</v>
      </c>
      <c r="S1815" s="4"/>
      <c r="T1815" s="4"/>
      <c r="U1815" s="4">
        <f t="shared" si="392"/>
        <v>1</v>
      </c>
      <c r="V1815" s="4"/>
      <c r="W1815" s="4"/>
      <c r="X1815">
        <f>IF(front!E1815&gt;$X$2,O1815,P1815)</f>
        <v>42172.724439705431</v>
      </c>
      <c r="Y1815">
        <f t="shared" si="387"/>
        <v>41904.91600648858</v>
      </c>
      <c r="Z1815">
        <f>SUMPRODUCT($B$7:$B$456,Y$7:Y$456,EXP(constants!$B$32+constants!$A$32*ABS($A$7:$A$456-$A1815)))</f>
        <v>2.6308412024989585E-14</v>
      </c>
      <c r="AA1815">
        <f t="shared" si="388"/>
        <v>41904.91600648858</v>
      </c>
      <c r="AB1815">
        <f t="shared" si="393"/>
        <v>41900.758397468831</v>
      </c>
      <c r="AD1815" s="4"/>
      <c r="AE1815" s="4"/>
      <c r="AF1815" s="4"/>
    </row>
    <row r="1816" spans="1:32" x14ac:dyDescent="0.2">
      <c r="A1816">
        <f>front!A1816</f>
        <v>1009.93</v>
      </c>
      <c r="B1816" s="1">
        <f t="shared" si="394"/>
        <v>0.42999999999994998</v>
      </c>
      <c r="C1816">
        <f>front!D1816-front!B1816</f>
        <v>25006.2</v>
      </c>
      <c r="D1816" s="2">
        <f>front!E1816-front!C1816</f>
        <v>52118.5</v>
      </c>
      <c r="E1816" s="2">
        <f>IF(front!F1816-front!C1816&gt;0,front!F1816-front!C1816,0)</f>
        <v>52118.5</v>
      </c>
      <c r="F1816" s="2">
        <f>front!I1816-front!H1816</f>
        <v>2067.3999999999996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25445.855779223089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54826.595330389297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54826.595330389297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2062.682946253753</v>
      </c>
      <c r="M1816" s="4"/>
      <c r="N1816" s="4"/>
      <c r="O1816" s="4">
        <f t="shared" si="389"/>
        <v>42409.759632038484</v>
      </c>
      <c r="P1816" s="4">
        <f t="shared" si="390"/>
        <v>10965.31906607786</v>
      </c>
      <c r="Q1816" s="4">
        <f t="shared" si="390"/>
        <v>10965.31906607786</v>
      </c>
      <c r="R1816" s="4">
        <f t="shared" si="391"/>
        <v>343.78049104229217</v>
      </c>
      <c r="S1816" s="4"/>
      <c r="T1816" s="4"/>
      <c r="U1816" s="4">
        <f t="shared" si="392"/>
        <v>1</v>
      </c>
      <c r="V1816" s="4"/>
      <c r="W1816" s="4"/>
      <c r="X1816">
        <f>IF(front!E1816&gt;$X$2,O1816,P1816)</f>
        <v>42409.759632038484</v>
      </c>
      <c r="Y1816">
        <f t="shared" si="387"/>
        <v>42141.951198821633</v>
      </c>
      <c r="Z1816">
        <f>SUMPRODUCT($B$7:$B$456,Y$7:Y$456,EXP(constants!$B$32+constants!$A$32*ABS($A$7:$A$456-$A1816)))</f>
        <v>2.5672755617518043E-14</v>
      </c>
      <c r="AA1816">
        <f t="shared" si="388"/>
        <v>42141.951198821633</v>
      </c>
      <c r="AB1816">
        <f t="shared" si="393"/>
        <v>42137.793589801884</v>
      </c>
      <c r="AD1816" s="4"/>
      <c r="AE1816" s="4"/>
      <c r="AF1816" s="4"/>
    </row>
    <row r="1817" spans="1:32" x14ac:dyDescent="0.2">
      <c r="A1817">
        <f>front!A1817</f>
        <v>1010.36</v>
      </c>
      <c r="B1817" s="1">
        <f t="shared" si="394"/>
        <v>0.43000000000006366</v>
      </c>
      <c r="C1817">
        <f>front!D1817-front!B1817</f>
        <v>25038.93</v>
      </c>
      <c r="D1817" s="2">
        <f>front!E1817-front!C1817</f>
        <v>52268.7</v>
      </c>
      <c r="E1817" s="2">
        <f>IF(front!F1817-front!C1817&gt;0,front!F1817-front!C1817,0)</f>
        <v>52268.7</v>
      </c>
      <c r="F1817" s="2">
        <f>front!I1817-front!H1817</f>
        <v>2046.3999999999996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25480.292806796653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54992.796192315356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54992.796192315356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2041.7305854581268</v>
      </c>
      <c r="M1817" s="4"/>
      <c r="N1817" s="4"/>
      <c r="O1817" s="4">
        <f t="shared" si="389"/>
        <v>42467.154677994418</v>
      </c>
      <c r="P1817" s="4">
        <f t="shared" si="390"/>
        <v>10998.559238463071</v>
      </c>
      <c r="Q1817" s="4">
        <f t="shared" si="390"/>
        <v>10998.559238463071</v>
      </c>
      <c r="R1817" s="4">
        <f t="shared" si="391"/>
        <v>340.2884309096878</v>
      </c>
      <c r="S1817" s="4"/>
      <c r="T1817" s="4"/>
      <c r="U1817" s="4">
        <f t="shared" si="392"/>
        <v>1</v>
      </c>
      <c r="V1817" s="4"/>
      <c r="W1817" s="4"/>
      <c r="X1817">
        <f>IF(front!E1817&gt;$X$2,O1817,P1817)</f>
        <v>42467.154677994418</v>
      </c>
      <c r="Y1817">
        <f t="shared" si="387"/>
        <v>42199.346244777567</v>
      </c>
      <c r="Z1817">
        <f>SUMPRODUCT($B$7:$B$456,Y$7:Y$456,EXP(constants!$B$32+constants!$A$32*ABS($A$7:$A$456-$A1817)))</f>
        <v>2.5052457760306804E-14</v>
      </c>
      <c r="AA1817">
        <f t="shared" si="388"/>
        <v>42199.346244777567</v>
      </c>
      <c r="AB1817">
        <f t="shared" si="393"/>
        <v>42195.188635757819</v>
      </c>
      <c r="AD1817" s="4"/>
      <c r="AE1817" s="4"/>
      <c r="AF1817" s="4"/>
    </row>
    <row r="1818" spans="1:32" x14ac:dyDescent="0.2">
      <c r="A1818">
        <f>front!A1818</f>
        <v>1010.78</v>
      </c>
      <c r="B1818" s="1">
        <f t="shared" si="394"/>
        <v>0.41999999999995907</v>
      </c>
      <c r="C1818">
        <f>front!D1818-front!B1818</f>
        <v>25135.74</v>
      </c>
      <c r="D1818" s="2">
        <f>front!E1818-front!C1818</f>
        <v>52559.6</v>
      </c>
      <c r="E1818" s="2">
        <f>IF(front!F1818-front!C1818&gt;0,front!F1818-front!C1818,0)</f>
        <v>52559.6</v>
      </c>
      <c r="F1818" s="2">
        <f>front!I1818-front!H1818</f>
        <v>1986.8999999999996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25582.168559049856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55314.740406379467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55314.740406379467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1982.3655866743798</v>
      </c>
      <c r="M1818" s="4"/>
      <c r="N1818" s="4"/>
      <c r="O1818" s="4">
        <f t="shared" si="389"/>
        <v>42636.947598416424</v>
      </c>
      <c r="P1818" s="4">
        <f t="shared" si="390"/>
        <v>11062.948081275894</v>
      </c>
      <c r="Q1818" s="4">
        <f t="shared" si="390"/>
        <v>11062.948081275894</v>
      </c>
      <c r="R1818" s="4">
        <f t="shared" si="391"/>
        <v>330.39426444572996</v>
      </c>
      <c r="S1818" s="4"/>
      <c r="T1818" s="4"/>
      <c r="U1818" s="4">
        <f t="shared" si="392"/>
        <v>1</v>
      </c>
      <c r="V1818" s="4"/>
      <c r="W1818" s="4"/>
      <c r="X1818">
        <f>IF(front!E1818&gt;$X$2,O1818,P1818)</f>
        <v>42636.947598416424</v>
      </c>
      <c r="Y1818">
        <f t="shared" si="387"/>
        <v>42369.139165199573</v>
      </c>
      <c r="Z1818">
        <f>SUMPRODUCT($B$7:$B$456,Y$7:Y$456,EXP(constants!$B$32+constants!$A$32*ABS($A$7:$A$456-$A1818)))</f>
        <v>2.4461056857316112E-14</v>
      </c>
      <c r="AA1818">
        <f t="shared" si="388"/>
        <v>42369.139165199573</v>
      </c>
      <c r="AB1818">
        <f t="shared" si="393"/>
        <v>42364.981556179824</v>
      </c>
      <c r="AD1818" s="4"/>
      <c r="AE1818" s="4"/>
      <c r="AF1818" s="4"/>
    </row>
    <row r="1819" spans="1:32" x14ac:dyDescent="0.2">
      <c r="A1819">
        <f>front!A1819</f>
        <v>1011.21</v>
      </c>
      <c r="B1819" s="1">
        <f t="shared" si="394"/>
        <v>0.43000000000006366</v>
      </c>
      <c r="C1819">
        <f>front!D1819-front!B1819</f>
        <v>25137</v>
      </c>
      <c r="D1819" s="2">
        <f>front!E1819-front!C1819</f>
        <v>52432.3</v>
      </c>
      <c r="E1819" s="2">
        <f>IF(front!F1819-front!C1819&gt;0,front!F1819-front!C1819,0)</f>
        <v>52432.3</v>
      </c>
      <c r="F1819" s="2">
        <f>front!I1819-front!H1819</f>
        <v>2009.5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25583.494654510177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55173.846100744224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55173.846100744224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2004.9143054571864</v>
      </c>
      <c r="M1819" s="4"/>
      <c r="N1819" s="4"/>
      <c r="O1819" s="4">
        <f t="shared" si="389"/>
        <v>42639.157757516965</v>
      </c>
      <c r="P1819" s="4">
        <f t="shared" si="390"/>
        <v>11034.769220148844</v>
      </c>
      <c r="Q1819" s="4">
        <f t="shared" si="390"/>
        <v>11034.769220148844</v>
      </c>
      <c r="R1819" s="4">
        <f t="shared" si="391"/>
        <v>334.1523842428644</v>
      </c>
      <c r="S1819" s="4"/>
      <c r="T1819" s="4"/>
      <c r="U1819" s="4">
        <f t="shared" si="392"/>
        <v>1</v>
      </c>
      <c r="V1819" s="4"/>
      <c r="W1819" s="4"/>
      <c r="X1819">
        <f>IF(front!E1819&gt;$X$2,O1819,P1819)</f>
        <v>42639.157757516965</v>
      </c>
      <c r="Y1819">
        <f t="shared" si="387"/>
        <v>42371.349324300114</v>
      </c>
      <c r="Z1819">
        <f>SUMPRODUCT($B$7:$B$456,Y$7:Y$456,EXP(constants!$B$32+constants!$A$32*ABS($A$7:$A$456-$A1819)))</f>
        <v>2.3870035722702836E-14</v>
      </c>
      <c r="AA1819">
        <f t="shared" si="388"/>
        <v>42371.349324300114</v>
      </c>
      <c r="AB1819">
        <f t="shared" si="393"/>
        <v>42367.191715280365</v>
      </c>
      <c r="AD1819" s="4"/>
      <c r="AE1819" s="4"/>
      <c r="AF1819" s="4"/>
    </row>
    <row r="1820" spans="1:32" x14ac:dyDescent="0.2">
      <c r="A1820">
        <f>front!A1820</f>
        <v>1011.64</v>
      </c>
      <c r="B1820" s="1">
        <f t="shared" si="394"/>
        <v>0.42999999999994998</v>
      </c>
      <c r="C1820">
        <f>front!D1820-front!B1820</f>
        <v>25154.400000000001</v>
      </c>
      <c r="D1820" s="2">
        <f>front!E1820-front!C1820</f>
        <v>52177.2</v>
      </c>
      <c r="E1820" s="2">
        <f>IF(front!F1820-front!C1820&gt;0,front!F1820-front!C1820,0)</f>
        <v>52177.2</v>
      </c>
      <c r="F1820" s="2">
        <f>front!I1820-front!H1820</f>
        <v>2005.3999999999996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25601.807831104874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54891.546463439641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54891.546463439641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2000.823608413755</v>
      </c>
      <c r="M1820" s="4"/>
      <c r="N1820" s="4"/>
      <c r="O1820" s="4">
        <f t="shared" si="389"/>
        <v>42669.679718508123</v>
      </c>
      <c r="P1820" s="4">
        <f t="shared" si="390"/>
        <v>10978.309292687929</v>
      </c>
      <c r="Q1820" s="4">
        <f t="shared" si="390"/>
        <v>10978.309292687929</v>
      </c>
      <c r="R1820" s="4">
        <f t="shared" si="391"/>
        <v>333.47060140229252</v>
      </c>
      <c r="S1820" s="4"/>
      <c r="T1820" s="4"/>
      <c r="U1820" s="4">
        <f t="shared" si="392"/>
        <v>1</v>
      </c>
      <c r="V1820" s="4"/>
      <c r="W1820" s="4"/>
      <c r="X1820">
        <f>IF(front!E1820&gt;$X$2,O1820,P1820)</f>
        <v>42669.679718508123</v>
      </c>
      <c r="Y1820">
        <f t="shared" si="387"/>
        <v>42401.871285291272</v>
      </c>
      <c r="Z1820">
        <f>SUMPRODUCT($B$7:$B$456,Y$7:Y$456,EXP(constants!$B$32+constants!$A$32*ABS($A$7:$A$456-$A1820)))</f>
        <v>2.3293294673516792E-14</v>
      </c>
      <c r="AA1820">
        <f t="shared" si="388"/>
        <v>42401.871285291272</v>
      </c>
      <c r="AB1820">
        <f t="shared" si="393"/>
        <v>42397.713676271524</v>
      </c>
      <c r="AD1820" s="4"/>
      <c r="AE1820" s="4"/>
      <c r="AF1820" s="4"/>
    </row>
    <row r="1821" spans="1:32" x14ac:dyDescent="0.2">
      <c r="A1821">
        <f>front!A1821</f>
        <v>1012.07</v>
      </c>
      <c r="B1821" s="1">
        <f t="shared" si="394"/>
        <v>0.43000000000006366</v>
      </c>
      <c r="C1821">
        <f>front!D1821-front!B1821</f>
        <v>25107.600000000002</v>
      </c>
      <c r="D1821" s="2">
        <f>front!E1821-front!C1821</f>
        <v>52846.8</v>
      </c>
      <c r="E1821" s="2">
        <f>IF(front!F1821-front!C1821&gt;0,front!F1821-front!C1821,0)</f>
        <v>52846.8</v>
      </c>
      <c r="F1821" s="2">
        <f>front!I1821-front!H1821</f>
        <v>1976.5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25552.553522710314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55632.665871235389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55632.665871235389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1971.9891862224704</v>
      </c>
      <c r="M1821" s="4"/>
      <c r="N1821" s="4"/>
      <c r="O1821" s="4">
        <f t="shared" si="389"/>
        <v>42587.589204517186</v>
      </c>
      <c r="P1821" s="4">
        <f t="shared" si="390"/>
        <v>11126.533174247077</v>
      </c>
      <c r="Q1821" s="4">
        <f t="shared" si="390"/>
        <v>11126.533174247077</v>
      </c>
      <c r="R1821" s="4">
        <f t="shared" si="391"/>
        <v>328.66486437041175</v>
      </c>
      <c r="S1821" s="4"/>
      <c r="T1821" s="4"/>
      <c r="U1821" s="4">
        <f t="shared" si="392"/>
        <v>1</v>
      </c>
      <c r="V1821" s="4"/>
      <c r="W1821" s="4"/>
      <c r="X1821">
        <f>IF(front!E1821&gt;$X$2,O1821,P1821)</f>
        <v>42587.589204517186</v>
      </c>
      <c r="Y1821">
        <f t="shared" si="387"/>
        <v>42319.780771300335</v>
      </c>
      <c r="Z1821">
        <f>SUMPRODUCT($B$7:$B$456,Y$7:Y$456,EXP(constants!$B$32+constants!$A$32*ABS($A$7:$A$456-$A1821)))</f>
        <v>2.2730488678374093E-14</v>
      </c>
      <c r="AA1821">
        <f t="shared" si="388"/>
        <v>42319.780771300335</v>
      </c>
      <c r="AB1821">
        <f t="shared" si="393"/>
        <v>42315.623162280586</v>
      </c>
      <c r="AD1821" s="4"/>
      <c r="AE1821" s="4"/>
      <c r="AF1821" s="4"/>
    </row>
    <row r="1822" spans="1:32" x14ac:dyDescent="0.2">
      <c r="A1822">
        <f>front!A1822</f>
        <v>1012.5</v>
      </c>
      <c r="B1822" s="1">
        <f t="shared" si="394"/>
        <v>0.42999999999994998</v>
      </c>
      <c r="C1822">
        <f>front!D1822-front!B1822</f>
        <v>25004</v>
      </c>
      <c r="D1822" s="2">
        <f>front!E1822-front!C1822</f>
        <v>52398.3</v>
      </c>
      <c r="E1822" s="2">
        <f>IF(front!F1822-front!C1822&gt;0,front!F1822-front!C1822,0)</f>
        <v>52398.3</v>
      </c>
      <c r="F1822" s="2">
        <f>front!I1822-front!H1822</f>
        <v>1915.8999999999996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25443.541140727069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55136.217692331818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55136.217692331818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1911.5267081092875</v>
      </c>
      <c r="M1822" s="4"/>
      <c r="N1822" s="4"/>
      <c r="O1822" s="4">
        <f t="shared" si="389"/>
        <v>42405.901901211779</v>
      </c>
      <c r="P1822" s="4">
        <f t="shared" si="390"/>
        <v>11027.243538466364</v>
      </c>
      <c r="Q1822" s="4">
        <f t="shared" si="390"/>
        <v>11027.243538466364</v>
      </c>
      <c r="R1822" s="4">
        <f t="shared" si="391"/>
        <v>318.58778468488129</v>
      </c>
      <c r="S1822" s="4"/>
      <c r="T1822" s="4"/>
      <c r="U1822" s="4">
        <f t="shared" si="392"/>
        <v>1</v>
      </c>
      <c r="V1822" s="4"/>
      <c r="W1822" s="4"/>
      <c r="X1822">
        <f>IF(front!E1822&gt;$X$2,O1822,P1822)</f>
        <v>42405.901901211779</v>
      </c>
      <c r="Y1822">
        <f t="shared" si="387"/>
        <v>42138.093467994928</v>
      </c>
      <c r="Z1822">
        <f>SUMPRODUCT($B$7:$B$456,Y$7:Y$456,EXP(constants!$B$32+constants!$A$32*ABS($A$7:$A$456-$A1822)))</f>
        <v>2.2181281042442139E-14</v>
      </c>
      <c r="AA1822">
        <f t="shared" si="388"/>
        <v>42138.093467994928</v>
      </c>
      <c r="AB1822">
        <f t="shared" si="393"/>
        <v>42133.935858975179</v>
      </c>
      <c r="AD1822" s="4"/>
      <c r="AE1822" s="4"/>
      <c r="AF1822" s="4"/>
    </row>
    <row r="1823" spans="1:32" x14ac:dyDescent="0.2">
      <c r="A1823">
        <f>front!A1823</f>
        <v>1012.92</v>
      </c>
      <c r="B1823" s="1">
        <f t="shared" si="394"/>
        <v>0.41999999999995907</v>
      </c>
      <c r="C1823">
        <f>front!D1823-front!B1823</f>
        <v>24811.27</v>
      </c>
      <c r="D1823" s="2">
        <f>front!E1823-front!C1823</f>
        <v>52749.4</v>
      </c>
      <c r="E1823" s="2">
        <f>IF(front!F1823-front!C1823&gt;0,front!F1823-front!C1823,0)</f>
        <v>52749.4</v>
      </c>
      <c r="F1823" s="2">
        <f>front!I1823-front!H1823</f>
        <v>1890.1000000000004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25240.818340320002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55524.836813998561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55524.836813998561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1885.7852593524283</v>
      </c>
      <c r="M1823" s="4"/>
      <c r="N1823" s="4"/>
      <c r="O1823" s="4">
        <f t="shared" si="389"/>
        <v>42068.030567200003</v>
      </c>
      <c r="P1823" s="4">
        <f t="shared" si="390"/>
        <v>11104.967362799713</v>
      </c>
      <c r="Q1823" s="4">
        <f t="shared" si="390"/>
        <v>11104.967362799713</v>
      </c>
      <c r="R1823" s="4">
        <f t="shared" si="391"/>
        <v>314.29754322540475</v>
      </c>
      <c r="S1823" s="4"/>
      <c r="T1823" s="4"/>
      <c r="U1823" s="4">
        <f t="shared" si="392"/>
        <v>1</v>
      </c>
      <c r="V1823" s="4"/>
      <c r="W1823" s="4"/>
      <c r="X1823">
        <f>IF(front!E1823&gt;$X$2,O1823,P1823)</f>
        <v>42068.030567200003</v>
      </c>
      <c r="Y1823">
        <f t="shared" si="387"/>
        <v>41800.222133983152</v>
      </c>
      <c r="Z1823">
        <f>SUMPRODUCT($B$7:$B$456,Y$7:Y$456,EXP(constants!$B$32+constants!$A$32*ABS($A$7:$A$456-$A1823)))</f>
        <v>2.1657658579388874E-14</v>
      </c>
      <c r="AA1823">
        <f t="shared" si="388"/>
        <v>41800.222133983152</v>
      </c>
      <c r="AB1823">
        <f t="shared" si="393"/>
        <v>41796.064524963404</v>
      </c>
      <c r="AD1823" s="4"/>
      <c r="AE1823" s="4"/>
      <c r="AF1823" s="4"/>
    </row>
    <row r="1824" spans="1:32" x14ac:dyDescent="0.2">
      <c r="A1824">
        <f>front!A1824</f>
        <v>1013.35</v>
      </c>
      <c r="B1824" s="1">
        <f t="shared" si="394"/>
        <v>0.43000000000006366</v>
      </c>
      <c r="C1824">
        <f>front!D1824-front!B1824</f>
        <v>24540.93</v>
      </c>
      <c r="D1824" s="2">
        <f>front!E1824-front!C1824</f>
        <v>52528.2</v>
      </c>
      <c r="E1824" s="2">
        <f>IF(front!F1824-front!C1824&gt;0,front!F1824-front!C1824,0)</f>
        <v>52528.2</v>
      </c>
      <c r="F1824" s="2">
        <f>front!I1824-front!H1824</f>
        <v>1893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24956.629201518299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55279.985860049026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55279.985860049026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1888.6786780006846</v>
      </c>
      <c r="M1824" s="4"/>
      <c r="N1824" s="4"/>
      <c r="O1824" s="4">
        <f t="shared" si="389"/>
        <v>41594.382002530496</v>
      </c>
      <c r="P1824" s="4">
        <f t="shared" si="390"/>
        <v>11055.997172009806</v>
      </c>
      <c r="Q1824" s="4">
        <f t="shared" si="390"/>
        <v>11055.997172009806</v>
      </c>
      <c r="R1824" s="4">
        <f t="shared" si="391"/>
        <v>314.77977966678077</v>
      </c>
      <c r="S1824" s="4"/>
      <c r="T1824" s="4"/>
      <c r="U1824" s="4">
        <f t="shared" si="392"/>
        <v>1</v>
      </c>
      <c r="V1824" s="4"/>
      <c r="W1824" s="4"/>
      <c r="X1824">
        <f>IF(front!E1824&gt;$X$2,O1824,P1824)</f>
        <v>41594.382002530496</v>
      </c>
      <c r="Y1824">
        <f t="shared" si="387"/>
        <v>41326.573569313645</v>
      </c>
      <c r="Z1824">
        <f>SUMPRODUCT($B$7:$B$456,Y$7:Y$456,EXP(constants!$B$32+constants!$A$32*ABS($A$7:$A$456-$A1824)))</f>
        <v>2.11343723607548E-14</v>
      </c>
      <c r="AA1824">
        <f t="shared" si="388"/>
        <v>41326.573569313645</v>
      </c>
      <c r="AB1824">
        <f t="shared" si="393"/>
        <v>41322.415960293896</v>
      </c>
      <c r="AD1824" s="4"/>
      <c r="AE1824" s="4"/>
      <c r="AF1824" s="4"/>
    </row>
    <row r="1825" spans="1:32" x14ac:dyDescent="0.2">
      <c r="A1825">
        <f>front!A1825</f>
        <v>1013.78</v>
      </c>
      <c r="B1825" s="1">
        <f t="shared" si="394"/>
        <v>0.42999999999994998</v>
      </c>
      <c r="C1825">
        <f>front!D1825-front!B1825</f>
        <v>24067.93</v>
      </c>
      <c r="D1825" s="2">
        <f>front!E1825-front!C1825</f>
        <v>52527.6</v>
      </c>
      <c r="E1825" s="2">
        <f>IF(front!F1825-front!C1825&gt;0,front!F1825-front!C1825,0)</f>
        <v>52527.6</v>
      </c>
      <c r="F1825" s="2">
        <f>front!I1825-front!H1825</f>
        <v>1846.3999999999996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24459.87386067288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55279.321769168047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55279.321769168047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1842.1844324553297</v>
      </c>
      <c r="M1825" s="4"/>
      <c r="N1825" s="4"/>
      <c r="O1825" s="4">
        <f t="shared" si="389"/>
        <v>40766.456434454798</v>
      </c>
      <c r="P1825" s="4">
        <f t="shared" si="390"/>
        <v>11055.864353833609</v>
      </c>
      <c r="Q1825" s="4">
        <f t="shared" si="390"/>
        <v>11055.864353833609</v>
      </c>
      <c r="R1825" s="4">
        <f t="shared" si="391"/>
        <v>307.03073874255495</v>
      </c>
      <c r="S1825" s="4"/>
      <c r="T1825" s="4"/>
      <c r="U1825" s="4">
        <f t="shared" si="392"/>
        <v>1</v>
      </c>
      <c r="V1825" s="4"/>
      <c r="W1825" s="4"/>
      <c r="X1825">
        <f>IF(front!E1825&gt;$X$2,O1825,P1825)</f>
        <v>40766.456434454798</v>
      </c>
      <c r="Y1825">
        <f t="shared" si="387"/>
        <v>40498.648001237947</v>
      </c>
      <c r="Z1825">
        <f>SUMPRODUCT($B$7:$B$456,Y$7:Y$456,EXP(constants!$B$32+constants!$A$32*ABS($A$7:$A$456-$A1825)))</f>
        <v>2.062372963567345E-14</v>
      </c>
      <c r="AA1825">
        <f t="shared" si="388"/>
        <v>40498.648001237947</v>
      </c>
      <c r="AB1825">
        <f t="shared" si="393"/>
        <v>40494.490392218198</v>
      </c>
      <c r="AD1825" s="4"/>
      <c r="AE1825" s="4"/>
      <c r="AF1825" s="4"/>
    </row>
    <row r="1826" spans="1:32" x14ac:dyDescent="0.2">
      <c r="A1826">
        <f>front!A1826</f>
        <v>1014.21</v>
      </c>
      <c r="B1826" s="1">
        <f t="shared" si="394"/>
        <v>0.43000000000006366</v>
      </c>
      <c r="C1826">
        <f>front!D1826-front!B1826</f>
        <v>23502.93</v>
      </c>
      <c r="D1826" s="2">
        <f>front!E1826-front!C1826</f>
        <v>53196.3</v>
      </c>
      <c r="E1826" s="2">
        <f>IF(front!F1826-front!C1826&gt;0,front!F1826-front!C1826,0)</f>
        <v>53196.3</v>
      </c>
      <c r="F1826" s="2">
        <f>front!I1826-front!H1826</f>
        <v>1800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23867.303606545152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56019.669835685687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56019.669835685687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1795.8897272821098</v>
      </c>
      <c r="M1826" s="4"/>
      <c r="N1826" s="4"/>
      <c r="O1826" s="4">
        <f t="shared" si="389"/>
        <v>39778.839344241926</v>
      </c>
      <c r="P1826" s="4">
        <f t="shared" si="390"/>
        <v>11203.933967137136</v>
      </c>
      <c r="Q1826" s="4">
        <f t="shared" si="390"/>
        <v>11203.933967137136</v>
      </c>
      <c r="R1826" s="4">
        <f t="shared" si="391"/>
        <v>299.31495454701832</v>
      </c>
      <c r="S1826" s="4"/>
      <c r="T1826" s="4"/>
      <c r="U1826" s="4">
        <f t="shared" si="392"/>
        <v>1</v>
      </c>
      <c r="V1826" s="4"/>
      <c r="W1826" s="4"/>
      <c r="X1826">
        <f>IF(front!E1826&gt;$X$2,O1826,P1826)</f>
        <v>39778.839344241926</v>
      </c>
      <c r="Y1826">
        <f t="shared" si="387"/>
        <v>39511.030911025075</v>
      </c>
      <c r="Z1826">
        <f>SUMPRODUCT($B$7:$B$456,Y$7:Y$456,EXP(constants!$B$32+constants!$A$32*ABS($A$7:$A$456-$A1826)))</f>
        <v>2.0125424915630747E-14</v>
      </c>
      <c r="AA1826">
        <f t="shared" si="388"/>
        <v>39511.030911025075</v>
      </c>
      <c r="AB1826">
        <f t="shared" si="393"/>
        <v>39506.873302005326</v>
      </c>
      <c r="AD1826" s="4"/>
      <c r="AE1826" s="4"/>
      <c r="AF1826" s="4"/>
    </row>
    <row r="1827" spans="1:32" x14ac:dyDescent="0.2">
      <c r="A1827">
        <f>front!A1827</f>
        <v>1014.64</v>
      </c>
      <c r="B1827" s="1">
        <f t="shared" si="394"/>
        <v>0.42999999999994998</v>
      </c>
      <c r="C1827">
        <f>front!D1827-front!B1827</f>
        <v>22990.799999999999</v>
      </c>
      <c r="D1827" s="2">
        <f>front!E1827-front!C1827</f>
        <v>51929.3</v>
      </c>
      <c r="E1827" s="2">
        <f>IF(front!F1827-front!C1827&gt;0,front!F1827-front!C1827,0)</f>
        <v>51929.3</v>
      </c>
      <c r="F1827" s="2">
        <f>front!I1827-front!H1827</f>
        <v>1728.8999999999996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23330.954764795613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54617.265524015056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54617.265524015056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1724.9510514254623</v>
      </c>
      <c r="M1827" s="4"/>
      <c r="N1827" s="4"/>
      <c r="O1827" s="4">
        <f t="shared" si="389"/>
        <v>38884.924607992689</v>
      </c>
      <c r="P1827" s="4">
        <f t="shared" si="390"/>
        <v>10923.453104803011</v>
      </c>
      <c r="Q1827" s="4">
        <f t="shared" si="390"/>
        <v>10923.453104803011</v>
      </c>
      <c r="R1827" s="4">
        <f t="shared" si="391"/>
        <v>287.4918419042437</v>
      </c>
      <c r="S1827" s="4"/>
      <c r="T1827" s="4"/>
      <c r="U1827" s="4">
        <f t="shared" si="392"/>
        <v>1</v>
      </c>
      <c r="V1827" s="4"/>
      <c r="W1827" s="4"/>
      <c r="X1827">
        <f>IF(front!E1827&gt;$X$2,O1827,P1827)</f>
        <v>38884.924607992689</v>
      </c>
      <c r="Y1827">
        <f t="shared" si="387"/>
        <v>38617.116174775838</v>
      </c>
      <c r="Z1827">
        <f>SUMPRODUCT($B$7:$B$456,Y$7:Y$456,EXP(constants!$B$32+constants!$A$32*ABS($A$7:$A$456-$A1827)))</f>
        <v>1.9639160093240224E-14</v>
      </c>
      <c r="AA1827">
        <f t="shared" si="388"/>
        <v>38617.116174775838</v>
      </c>
      <c r="AB1827">
        <f t="shared" si="393"/>
        <v>38612.958565756089</v>
      </c>
      <c r="AD1827" s="4"/>
      <c r="AE1827" s="4"/>
      <c r="AF1827" s="4"/>
    </row>
    <row r="1828" spans="1:32" x14ac:dyDescent="0.2">
      <c r="A1828">
        <f>front!A1828</f>
        <v>1015.06</v>
      </c>
      <c r="B1828" s="1">
        <f t="shared" si="394"/>
        <v>0.41999999999995907</v>
      </c>
      <c r="C1828">
        <f>front!D1828-front!B1828</f>
        <v>22583.67</v>
      </c>
      <c r="D1828" s="2">
        <f>front!E1828-front!C1828</f>
        <v>53408</v>
      </c>
      <c r="E1828" s="2">
        <f>IF(front!F1828-front!C1828&gt;0,front!F1828-front!C1828,0)</f>
        <v>53408</v>
      </c>
      <c r="F1828" s="2">
        <f>front!I1828-front!H1828</f>
        <v>1706.2999999999993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22905.104066127809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56254.154110363816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56254.154110363816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1702.4023226917773</v>
      </c>
      <c r="M1828" s="4"/>
      <c r="N1828" s="4"/>
      <c r="O1828" s="4">
        <f t="shared" si="389"/>
        <v>38175.173443546351</v>
      </c>
      <c r="P1828" s="4">
        <f t="shared" si="390"/>
        <v>11250.830822072763</v>
      </c>
      <c r="Q1828" s="4">
        <f t="shared" si="390"/>
        <v>11250.830822072763</v>
      </c>
      <c r="R1828" s="4">
        <f t="shared" si="391"/>
        <v>283.73372044862953</v>
      </c>
      <c r="S1828" s="4"/>
      <c r="T1828" s="4"/>
      <c r="U1828" s="4">
        <f t="shared" si="392"/>
        <v>1</v>
      </c>
      <c r="V1828" s="4"/>
      <c r="W1828" s="4"/>
      <c r="X1828">
        <f>IF(front!E1828&gt;$X$2,O1828,P1828)</f>
        <v>38175.173443546351</v>
      </c>
      <c r="Y1828">
        <f t="shared" si="387"/>
        <v>37907.3650103295</v>
      </c>
      <c r="Z1828">
        <f>SUMPRODUCT($B$7:$B$456,Y$7:Y$456,EXP(constants!$B$32+constants!$A$32*ABS($A$7:$A$456-$A1828)))</f>
        <v>1.9175548214348118E-14</v>
      </c>
      <c r="AA1828">
        <f t="shared" si="388"/>
        <v>37907.3650103295</v>
      </c>
      <c r="AB1828">
        <f t="shared" si="393"/>
        <v>37903.207401309752</v>
      </c>
      <c r="AD1828" s="4"/>
      <c r="AE1828" s="4"/>
      <c r="AF1828" s="4"/>
    </row>
    <row r="1829" spans="1:32" x14ac:dyDescent="0.2">
      <c r="A1829">
        <f>front!A1829</f>
        <v>1015.49</v>
      </c>
      <c r="B1829" s="1">
        <f t="shared" si="394"/>
        <v>0.43000000000006366</v>
      </c>
      <c r="C1829">
        <f>front!D1829-front!B1829</f>
        <v>22214.400000000001</v>
      </c>
      <c r="D1829" s="2">
        <f>front!E1829-front!C1829</f>
        <v>52233.2</v>
      </c>
      <c r="E1829" s="2">
        <f>IF(front!F1829-front!C1829&gt;0,front!F1829-front!C1829,0)</f>
        <v>52233.2</v>
      </c>
      <c r="F1829" s="2">
        <f>front!I1829-front!H1829</f>
        <v>1654.7999999999993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22519.268500361577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54953.512687831942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54953.512687831942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1651.0191409965221</v>
      </c>
      <c r="M1829" s="4"/>
      <c r="N1829" s="4"/>
      <c r="O1829" s="4">
        <f t="shared" si="389"/>
        <v>37532.114167269297</v>
      </c>
      <c r="P1829" s="4">
        <f t="shared" si="390"/>
        <v>10990.702537566389</v>
      </c>
      <c r="Q1829" s="4">
        <f t="shared" si="390"/>
        <v>10990.702537566389</v>
      </c>
      <c r="R1829" s="4">
        <f t="shared" si="391"/>
        <v>275.16985683275368</v>
      </c>
      <c r="S1829" s="4"/>
      <c r="T1829" s="4"/>
      <c r="U1829" s="4">
        <f t="shared" si="392"/>
        <v>1</v>
      </c>
      <c r="V1829" s="4"/>
      <c r="W1829" s="4"/>
      <c r="X1829">
        <f>IF(front!E1829&gt;$X$2,O1829,P1829)</f>
        <v>37532.114167269297</v>
      </c>
      <c r="Y1829">
        <f t="shared" si="387"/>
        <v>37264.305734052446</v>
      </c>
      <c r="Z1829">
        <f>SUMPRODUCT($B$7:$B$456,Y$7:Y$456,EXP(constants!$B$32+constants!$A$32*ABS($A$7:$A$456-$A1829)))</f>
        <v>1.8712234044049442E-14</v>
      </c>
      <c r="AA1829">
        <f t="shared" si="388"/>
        <v>37264.305734052446</v>
      </c>
      <c r="AB1829">
        <f t="shared" si="393"/>
        <v>37260.148125032698</v>
      </c>
      <c r="AD1829" s="4"/>
      <c r="AE1829" s="4"/>
      <c r="AF1829" s="4"/>
    </row>
    <row r="1830" spans="1:32" x14ac:dyDescent="0.2">
      <c r="A1830">
        <f>front!A1830</f>
        <v>1015.92</v>
      </c>
      <c r="B1830" s="1">
        <f t="shared" si="394"/>
        <v>0.42999999999994998</v>
      </c>
      <c r="C1830">
        <f>front!D1830-front!B1830</f>
        <v>21935.26</v>
      </c>
      <c r="D1830" s="2">
        <f>front!E1830-front!C1830</f>
        <v>53109.599999999999</v>
      </c>
      <c r="E1830" s="2">
        <f>IF(front!F1830-front!C1830&gt;0,front!F1830-front!C1830,0)</f>
        <v>53109.599999999999</v>
      </c>
      <c r="F1830" s="2">
        <f>front!I1830-front!H1830</f>
        <v>1655.2999999999993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22227.870941415404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55923.653863261403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55923.653863261403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1651.5180069578992</v>
      </c>
      <c r="M1830" s="4"/>
      <c r="N1830" s="4"/>
      <c r="O1830" s="4">
        <f t="shared" si="389"/>
        <v>37046.451569025674</v>
      </c>
      <c r="P1830" s="4">
        <f t="shared" si="390"/>
        <v>11184.730772652279</v>
      </c>
      <c r="Q1830" s="4">
        <f t="shared" si="390"/>
        <v>11184.730772652279</v>
      </c>
      <c r="R1830" s="4">
        <f t="shared" si="391"/>
        <v>275.25300115964984</v>
      </c>
      <c r="S1830" s="4"/>
      <c r="T1830" s="4"/>
      <c r="U1830" s="4">
        <f t="shared" si="392"/>
        <v>1</v>
      </c>
      <c r="V1830" s="4"/>
      <c r="W1830" s="4"/>
      <c r="X1830">
        <f>IF(front!E1830&gt;$X$2,O1830,P1830)</f>
        <v>37046.451569025674</v>
      </c>
      <c r="Y1830">
        <f t="shared" si="387"/>
        <v>36778.643135808823</v>
      </c>
      <c r="Z1830">
        <f>SUMPRODUCT($B$7:$B$456,Y$7:Y$456,EXP(constants!$B$32+constants!$A$32*ABS($A$7:$A$456-$A1830)))</f>
        <v>1.8260114339640489E-14</v>
      </c>
      <c r="AA1830">
        <f t="shared" si="388"/>
        <v>36778.643135808823</v>
      </c>
      <c r="AB1830">
        <f t="shared" si="393"/>
        <v>36774.485526789074</v>
      </c>
      <c r="AD1830" s="4"/>
      <c r="AE1830" s="4"/>
      <c r="AF1830" s="4"/>
    </row>
    <row r="1831" spans="1:32" x14ac:dyDescent="0.2">
      <c r="A1831">
        <f>front!A1831</f>
        <v>1016.35</v>
      </c>
      <c r="B1831" s="1">
        <f t="shared" si="394"/>
        <v>0.43000000000006366</v>
      </c>
      <c r="C1831">
        <f>front!D1831-front!B1831</f>
        <v>21849.399999999998</v>
      </c>
      <c r="D1831" s="2">
        <f>front!E1831-front!C1831</f>
        <v>52680.800000000003</v>
      </c>
      <c r="E1831" s="2">
        <f>IF(front!F1831-front!C1831&gt;0,front!F1831-front!C1831,0)</f>
        <v>52680.800000000003</v>
      </c>
      <c r="F1831" s="2">
        <f>front!I1831-front!H1831</f>
        <v>1652.3000000000011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22138.286896412985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55448.897080118229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55448.897080118229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1648.5248111528513</v>
      </c>
      <c r="M1831" s="4"/>
      <c r="N1831" s="4"/>
      <c r="O1831" s="4">
        <f t="shared" si="389"/>
        <v>36897.144827354976</v>
      </c>
      <c r="P1831" s="4">
        <f t="shared" si="390"/>
        <v>11089.779416023646</v>
      </c>
      <c r="Q1831" s="4">
        <f t="shared" si="390"/>
        <v>11089.779416023646</v>
      </c>
      <c r="R1831" s="4">
        <f t="shared" si="391"/>
        <v>274.75413519214186</v>
      </c>
      <c r="S1831" s="4"/>
      <c r="T1831" s="4"/>
      <c r="U1831" s="4">
        <f t="shared" si="392"/>
        <v>1</v>
      </c>
      <c r="V1831" s="4"/>
      <c r="W1831" s="4"/>
      <c r="X1831">
        <f>IF(front!E1831&gt;$X$2,O1831,P1831)</f>
        <v>36897.144827354976</v>
      </c>
      <c r="Y1831">
        <f t="shared" si="387"/>
        <v>36629.336394138125</v>
      </c>
      <c r="Z1831">
        <f>SUMPRODUCT($B$7:$B$456,Y$7:Y$456,EXP(constants!$B$32+constants!$A$32*ABS($A$7:$A$456-$A1831)))</f>
        <v>1.7818918623603588E-14</v>
      </c>
      <c r="AA1831">
        <f t="shared" si="388"/>
        <v>36629.336394138125</v>
      </c>
      <c r="AB1831">
        <f t="shared" si="393"/>
        <v>36625.178785118376</v>
      </c>
      <c r="AD1831" s="4"/>
      <c r="AE1831" s="4"/>
      <c r="AF1831" s="4"/>
    </row>
    <row r="1832" spans="1:32" x14ac:dyDescent="0.2">
      <c r="A1832">
        <f>front!A1832</f>
        <v>1016.77</v>
      </c>
      <c r="B1832" s="1">
        <f t="shared" si="394"/>
        <v>0.41999999999995907</v>
      </c>
      <c r="C1832">
        <f>front!D1832-front!B1832</f>
        <v>21830.13</v>
      </c>
      <c r="D1832" s="2">
        <f>front!E1832-front!C1832</f>
        <v>53203.5</v>
      </c>
      <c r="E1832" s="2">
        <f>IF(front!F1832-front!C1832&gt;0,front!F1832-front!C1832,0)</f>
        <v>53203.5</v>
      </c>
      <c r="F1832" s="2">
        <f>front!I1832-front!H1832</f>
        <v>1636.7000000000007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22118.184091327123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56027.643865651924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56027.643865651924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1632.9601915252749</v>
      </c>
      <c r="M1832" s="4"/>
      <c r="N1832" s="4"/>
      <c r="O1832" s="4">
        <f t="shared" si="389"/>
        <v>36863.640152211876</v>
      </c>
      <c r="P1832" s="4">
        <f t="shared" si="390"/>
        <v>11205.528773130383</v>
      </c>
      <c r="Q1832" s="4">
        <f t="shared" si="390"/>
        <v>11205.528773130383</v>
      </c>
      <c r="R1832" s="4">
        <f t="shared" si="391"/>
        <v>272.16003192087913</v>
      </c>
      <c r="S1832" s="4"/>
      <c r="T1832" s="4"/>
      <c r="U1832" s="4">
        <f t="shared" si="392"/>
        <v>1</v>
      </c>
      <c r="V1832" s="4"/>
      <c r="W1832" s="4"/>
      <c r="X1832">
        <f>IF(front!E1832&gt;$X$2,O1832,P1832)</f>
        <v>36863.640152211876</v>
      </c>
      <c r="Y1832">
        <f t="shared" si="387"/>
        <v>36595.831718995025</v>
      </c>
      <c r="Z1832">
        <f>SUMPRODUCT($B$7:$B$456,Y$7:Y$456,EXP(constants!$B$32+constants!$A$32*ABS($A$7:$A$456-$A1832)))</f>
        <v>1.7398276279241947E-14</v>
      </c>
      <c r="AA1832">
        <f t="shared" si="388"/>
        <v>36595.831718995025</v>
      </c>
      <c r="AB1832">
        <f t="shared" si="393"/>
        <v>36591.674109975276</v>
      </c>
      <c r="AD1832" s="4"/>
      <c r="AE1832" s="4"/>
      <c r="AF1832" s="4"/>
    </row>
    <row r="1833" spans="1:32" x14ac:dyDescent="0.2">
      <c r="A1833">
        <f>front!A1833</f>
        <v>1017.2</v>
      </c>
      <c r="B1833" s="1">
        <f t="shared" si="394"/>
        <v>0.43000000000006366</v>
      </c>
      <c r="C1833">
        <f>front!D1833-front!B1833</f>
        <v>21958.870000000003</v>
      </c>
      <c r="D1833" s="2">
        <f>front!E1833-front!C1833</f>
        <v>52409.9</v>
      </c>
      <c r="E1833" s="2">
        <f>IF(front!F1833-front!C1833&gt;0,front!F1833-front!C1833,0)</f>
        <v>52409.9</v>
      </c>
      <c r="F1833" s="2">
        <f>front!I1833-front!H1833</f>
        <v>1667.6000000000004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22252.508812367196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55149.055506313809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55149.055506313809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1663.7901088443416</v>
      </c>
      <c r="M1833" s="4"/>
      <c r="N1833" s="4"/>
      <c r="O1833" s="4">
        <f t="shared" si="389"/>
        <v>37087.514687278664</v>
      </c>
      <c r="P1833" s="4">
        <f t="shared" si="390"/>
        <v>11029.811101262761</v>
      </c>
      <c r="Q1833" s="4">
        <f t="shared" si="390"/>
        <v>11029.811101262761</v>
      </c>
      <c r="R1833" s="4">
        <f t="shared" si="391"/>
        <v>277.29835147405697</v>
      </c>
      <c r="S1833" s="4"/>
      <c r="T1833" s="4"/>
      <c r="U1833" s="4">
        <f t="shared" si="392"/>
        <v>1</v>
      </c>
      <c r="V1833" s="4"/>
      <c r="W1833" s="4"/>
      <c r="X1833">
        <f>IF(front!E1833&gt;$X$2,O1833,P1833)</f>
        <v>37087.514687278664</v>
      </c>
      <c r="Y1833">
        <f t="shared" si="387"/>
        <v>36819.706254061814</v>
      </c>
      <c r="Z1833">
        <f>SUMPRODUCT($B$7:$B$456,Y$7:Y$456,EXP(constants!$B$32+constants!$A$32*ABS($A$7:$A$456-$A1833)))</f>
        <v>1.6977904050566245E-14</v>
      </c>
      <c r="AA1833">
        <f t="shared" si="388"/>
        <v>36819.706254061814</v>
      </c>
      <c r="AB1833">
        <f t="shared" si="393"/>
        <v>36815.548645042065</v>
      </c>
      <c r="AD1833" s="4"/>
      <c r="AE1833" s="4"/>
      <c r="AF1833" s="4"/>
    </row>
    <row r="1834" spans="1:32" x14ac:dyDescent="0.2">
      <c r="A1834">
        <f>front!A1834</f>
        <v>1017.63</v>
      </c>
      <c r="B1834" s="1">
        <f t="shared" si="394"/>
        <v>0.42999999999994998</v>
      </c>
      <c r="C1834">
        <f>front!D1834-front!B1834</f>
        <v>22151.66</v>
      </c>
      <c r="D1834" s="2">
        <f>front!E1834-front!C1834</f>
        <v>52945.7</v>
      </c>
      <c r="E1834" s="2">
        <f>IF(front!F1834-front!C1834&gt;0,front!F1834-front!C1834,0)</f>
        <v>52945.7</v>
      </c>
      <c r="F1834" s="2">
        <f>front!I1834-front!H1834</f>
        <v>1714.7999999999993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22453.753511510764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55742.165350967254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55742.165350967254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1710.8830397392412</v>
      </c>
      <c r="M1834" s="4"/>
      <c r="N1834" s="4"/>
      <c r="O1834" s="4">
        <f t="shared" si="389"/>
        <v>37422.922519184605</v>
      </c>
      <c r="P1834" s="4">
        <f t="shared" si="390"/>
        <v>11148.43307019345</v>
      </c>
      <c r="Q1834" s="4">
        <f t="shared" si="390"/>
        <v>11148.43307019345</v>
      </c>
      <c r="R1834" s="4">
        <f t="shared" si="391"/>
        <v>285.14717328987354</v>
      </c>
      <c r="S1834" s="4"/>
      <c r="T1834" s="4"/>
      <c r="U1834" s="4">
        <f t="shared" si="392"/>
        <v>1</v>
      </c>
      <c r="V1834" s="4"/>
      <c r="W1834" s="4"/>
      <c r="X1834">
        <f>IF(front!E1834&gt;$X$2,O1834,P1834)</f>
        <v>37422.922519184605</v>
      </c>
      <c r="Y1834">
        <f t="shared" si="387"/>
        <v>37155.114085967754</v>
      </c>
      <c r="Z1834">
        <f>SUMPRODUCT($B$7:$B$456,Y$7:Y$456,EXP(constants!$B$32+constants!$A$32*ABS($A$7:$A$456-$A1834)))</f>
        <v>1.6567688736737011E-14</v>
      </c>
      <c r="AA1834">
        <f t="shared" si="388"/>
        <v>37155.114085967754</v>
      </c>
      <c r="AB1834">
        <f t="shared" si="393"/>
        <v>37150.956476948006</v>
      </c>
      <c r="AD1834" s="4"/>
      <c r="AE1834" s="4"/>
      <c r="AF1834" s="4"/>
    </row>
    <row r="1835" spans="1:32" x14ac:dyDescent="0.2">
      <c r="A1835">
        <f>front!A1835</f>
        <v>1018.06</v>
      </c>
      <c r="B1835" s="1">
        <f t="shared" si="394"/>
        <v>0.42999999999994998</v>
      </c>
      <c r="C1835">
        <f>front!D1835-front!B1835</f>
        <v>21758.07</v>
      </c>
      <c r="D1835" s="2">
        <f>front!E1835-front!C1835</f>
        <v>42644.4</v>
      </c>
      <c r="E1835" s="2">
        <f>IF(front!F1835-front!C1835&gt;0,front!F1835-front!C1835,0)</f>
        <v>42644.4</v>
      </c>
      <c r="F1835" s="2">
        <f>front!I1835-front!H1835</f>
        <v>2787.5999999999985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22043.019593891044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44386.662033403227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44386.662033403227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2781.2593901665718</v>
      </c>
      <c r="M1835" s="4"/>
      <c r="N1835" s="4"/>
      <c r="O1835" s="4">
        <f t="shared" si="389"/>
        <v>36738.365989818405</v>
      </c>
      <c r="P1835" s="4">
        <f t="shared" si="390"/>
        <v>8877.3324066806454</v>
      </c>
      <c r="Q1835" s="4">
        <f t="shared" si="390"/>
        <v>8877.3324066806454</v>
      </c>
      <c r="R1835" s="4">
        <f t="shared" si="391"/>
        <v>463.54323169442864</v>
      </c>
      <c r="S1835" s="4"/>
      <c r="T1835" s="4"/>
      <c r="U1835" s="4">
        <f t="shared" si="392"/>
        <v>1</v>
      </c>
      <c r="V1835" s="4"/>
      <c r="W1835" s="4"/>
      <c r="X1835">
        <f>IF(front!E1835&gt;$X$2,O1835,P1835)</f>
        <v>36738.365989818405</v>
      </c>
      <c r="Y1835">
        <f t="shared" si="387"/>
        <v>36470.557556601554</v>
      </c>
      <c r="Z1835">
        <f>SUMPRODUCT($B$7:$B$456,Y$7:Y$456,EXP(constants!$B$32+constants!$A$32*ABS($A$7:$A$456-$A1835)))</f>
        <v>1.6167384929251486E-14</v>
      </c>
      <c r="AA1835">
        <f t="shared" si="388"/>
        <v>36470.557556601554</v>
      </c>
      <c r="AB1835">
        <f t="shared" si="393"/>
        <v>36466.399947581805</v>
      </c>
      <c r="AD1835" s="4"/>
      <c r="AE1835" s="4"/>
      <c r="AF1835" s="4"/>
    </row>
    <row r="1836" spans="1:32" x14ac:dyDescent="0.2">
      <c r="A1836">
        <f>front!A1836</f>
        <v>1018.48</v>
      </c>
      <c r="B1836" s="1">
        <f t="shared" si="394"/>
        <v>0.42000000000007276</v>
      </c>
      <c r="C1836">
        <f>front!D1836-front!B1836</f>
        <v>22665.53</v>
      </c>
      <c r="D1836" s="2">
        <f>front!E1836-front!C1836</f>
        <v>52978.400000000001</v>
      </c>
      <c r="E1836" s="2">
        <f>IF(front!F1836-front!C1836&gt;0,front!F1836-front!C1836,0)</f>
        <v>52978.400000000001</v>
      </c>
      <c r="F1836" s="2">
        <f>front!I1836-front!H1836</f>
        <v>1712.5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22990.689892557632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55778.372166535693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55778.372166535693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1708.5882575386702</v>
      </c>
      <c r="M1836" s="4"/>
      <c r="N1836" s="4"/>
      <c r="O1836" s="4">
        <f t="shared" si="389"/>
        <v>38317.81648759605</v>
      </c>
      <c r="P1836" s="4">
        <f t="shared" si="390"/>
        <v>11155.674433307138</v>
      </c>
      <c r="Q1836" s="4">
        <f t="shared" si="390"/>
        <v>11155.674433307138</v>
      </c>
      <c r="R1836" s="4">
        <f t="shared" si="391"/>
        <v>284.76470958977836</v>
      </c>
      <c r="S1836" s="4"/>
      <c r="T1836" s="4"/>
      <c r="U1836" s="4">
        <f t="shared" si="392"/>
        <v>1</v>
      </c>
      <c r="V1836" s="4"/>
      <c r="W1836" s="4"/>
      <c r="X1836">
        <f>IF(front!E1836&gt;$X$2,O1836,P1836)</f>
        <v>38317.81648759605</v>
      </c>
      <c r="Y1836">
        <f t="shared" si="387"/>
        <v>38050.008054379199</v>
      </c>
      <c r="Z1836">
        <f>SUMPRODUCT($B$7:$B$456,Y$7:Y$456,EXP(constants!$B$32+constants!$A$32*ABS($A$7:$A$456-$A1836)))</f>
        <v>1.5785729518926481E-14</v>
      </c>
      <c r="AA1836">
        <f t="shared" si="388"/>
        <v>38050.008054379199</v>
      </c>
      <c r="AB1836">
        <f t="shared" si="393"/>
        <v>38045.850445359451</v>
      </c>
      <c r="AD1836" s="4"/>
      <c r="AE1836" s="4"/>
      <c r="AF1836" s="4"/>
    </row>
    <row r="1837" spans="1:32" x14ac:dyDescent="0.2">
      <c r="A1837">
        <f>front!A1837</f>
        <v>1018.91</v>
      </c>
      <c r="B1837" s="1">
        <f t="shared" si="394"/>
        <v>0.42999999999994998</v>
      </c>
      <c r="C1837">
        <f>front!D1837-front!B1837</f>
        <v>22808</v>
      </c>
      <c r="D1837" s="2">
        <f>front!E1837-front!C1837</f>
        <v>53446.6</v>
      </c>
      <c r="E1837" s="2">
        <f>IF(front!F1837-front!C1837&gt;0,front!F1837-front!C1837,0)</f>
        <v>53446.6</v>
      </c>
      <c r="F1837" s="2">
        <f>front!I1837-front!H1837</f>
        <v>1767.3999999999996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23139.6903937897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56296.914355732661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56296.914355732661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1763.363699891825</v>
      </c>
      <c r="M1837" s="4"/>
      <c r="N1837" s="4"/>
      <c r="O1837" s="4">
        <f t="shared" si="389"/>
        <v>38566.150656316167</v>
      </c>
      <c r="P1837" s="4">
        <f t="shared" si="390"/>
        <v>11259.382871146532</v>
      </c>
      <c r="Q1837" s="4">
        <f t="shared" si="390"/>
        <v>11259.382871146532</v>
      </c>
      <c r="R1837" s="4">
        <f t="shared" si="391"/>
        <v>293.89394998197082</v>
      </c>
      <c r="S1837" s="4"/>
      <c r="T1837" s="4"/>
      <c r="U1837" s="4">
        <f t="shared" si="392"/>
        <v>1</v>
      </c>
      <c r="V1837" s="4"/>
      <c r="W1837" s="4"/>
      <c r="X1837">
        <f>IF(front!E1837&gt;$X$2,O1837,P1837)</f>
        <v>38566.150656316167</v>
      </c>
      <c r="Y1837">
        <f t="shared" si="387"/>
        <v>38298.342223099316</v>
      </c>
      <c r="Z1837">
        <f>SUMPRODUCT($B$7:$B$456,Y$7:Y$456,EXP(constants!$B$32+constants!$A$32*ABS($A$7:$A$456-$A1837)))</f>
        <v>1.5404319188808977E-14</v>
      </c>
      <c r="AA1837">
        <f t="shared" si="388"/>
        <v>38298.342223099316</v>
      </c>
      <c r="AB1837">
        <f t="shared" si="393"/>
        <v>38294.184614079568</v>
      </c>
      <c r="AD1837" s="4"/>
      <c r="AE1837" s="4"/>
      <c r="AF1837" s="4"/>
    </row>
    <row r="1838" spans="1:32" x14ac:dyDescent="0.2">
      <c r="A1838">
        <f>front!A1838</f>
        <v>1019.34</v>
      </c>
      <c r="B1838" s="1">
        <f t="shared" si="394"/>
        <v>0.43000000000006366</v>
      </c>
      <c r="C1838">
        <f>front!D1838-front!B1838</f>
        <v>22994.400000000001</v>
      </c>
      <c r="D1838" s="2">
        <f>front!E1838-front!C1838</f>
        <v>50979.9</v>
      </c>
      <c r="E1838" s="2">
        <f>IF(front!F1838-front!C1838&gt;0,front!F1838-front!C1838,0)</f>
        <v>50979.9</v>
      </c>
      <c r="F1838" s="2">
        <f>front!I1838-front!H1838</f>
        <v>1768.0000000000018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23334.722417406279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53567.251274946182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53567.251274946182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1763.9623384892177</v>
      </c>
      <c r="M1838" s="4"/>
      <c r="N1838" s="4"/>
      <c r="O1838" s="4">
        <f t="shared" si="389"/>
        <v>38891.204029010463</v>
      </c>
      <c r="P1838" s="4">
        <f t="shared" si="390"/>
        <v>10713.450254989237</v>
      </c>
      <c r="Q1838" s="4">
        <f t="shared" si="390"/>
        <v>10713.450254989237</v>
      </c>
      <c r="R1838" s="4">
        <f t="shared" si="391"/>
        <v>293.9937230815363</v>
      </c>
      <c r="S1838" s="4"/>
      <c r="T1838" s="4"/>
      <c r="U1838" s="4">
        <f t="shared" si="392"/>
        <v>1</v>
      </c>
      <c r="V1838" s="4"/>
      <c r="W1838" s="4"/>
      <c r="X1838">
        <f>IF(front!E1838&gt;$X$2,O1838,P1838)</f>
        <v>38891.204029010463</v>
      </c>
      <c r="Y1838">
        <f t="shared" si="387"/>
        <v>38623.395595793612</v>
      </c>
      <c r="Z1838">
        <f>SUMPRODUCT($B$7:$B$456,Y$7:Y$456,EXP(constants!$B$32+constants!$A$32*ABS($A$7:$A$456-$A1838)))</f>
        <v>1.5032124387168905E-14</v>
      </c>
      <c r="AA1838">
        <f t="shared" si="388"/>
        <v>38623.395595793612</v>
      </c>
      <c r="AB1838">
        <f t="shared" si="393"/>
        <v>38619.237986773864</v>
      </c>
      <c r="AD1838" s="4"/>
      <c r="AE1838" s="4"/>
      <c r="AF1838" s="4"/>
    </row>
    <row r="1839" spans="1:32" x14ac:dyDescent="0.2">
      <c r="A1839">
        <f>front!A1839</f>
        <v>1019.77</v>
      </c>
      <c r="B1839" s="1">
        <f t="shared" si="394"/>
        <v>0.42999999999994998</v>
      </c>
      <c r="C1839">
        <f>front!D1839-front!B1839</f>
        <v>23240.600000000002</v>
      </c>
      <c r="D1839" s="2">
        <f>front!E1839-front!C1839</f>
        <v>52055.9</v>
      </c>
      <c r="E1839" s="2">
        <f>IF(front!F1839-front!C1839&gt;0,front!F1839-front!C1839,0)</f>
        <v>52055.9</v>
      </c>
      <c r="F1839" s="2">
        <f>front!I1839-front!H1839</f>
        <v>1745.8999999999996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23592.475367578158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54757.331926593215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54757.331926593215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1741.9124819153105</v>
      </c>
      <c r="M1839" s="4"/>
      <c r="N1839" s="4"/>
      <c r="O1839" s="4">
        <f t="shared" si="389"/>
        <v>39320.792279296926</v>
      </c>
      <c r="P1839" s="4">
        <f t="shared" si="390"/>
        <v>10951.466385318643</v>
      </c>
      <c r="Q1839" s="4">
        <f t="shared" si="390"/>
        <v>10951.466385318643</v>
      </c>
      <c r="R1839" s="4">
        <f t="shared" si="391"/>
        <v>290.31874698588507</v>
      </c>
      <c r="S1839" s="4"/>
      <c r="T1839" s="4"/>
      <c r="U1839" s="4">
        <f t="shared" si="392"/>
        <v>1</v>
      </c>
      <c r="V1839" s="4"/>
      <c r="W1839" s="4"/>
      <c r="X1839">
        <f>IF(front!E1839&gt;$X$2,O1839,P1839)</f>
        <v>39320.792279296926</v>
      </c>
      <c r="Y1839">
        <f t="shared" si="387"/>
        <v>39052.983846080075</v>
      </c>
      <c r="Z1839">
        <f>SUMPRODUCT($B$7:$B$456,Y$7:Y$456,EXP(constants!$B$32+constants!$A$32*ABS($A$7:$A$456-$A1839)))</f>
        <v>1.46689224510149E-14</v>
      </c>
      <c r="AA1839">
        <f t="shared" si="388"/>
        <v>39052.983846080075</v>
      </c>
      <c r="AB1839">
        <f t="shared" si="393"/>
        <v>39048.826237060326</v>
      </c>
      <c r="AD1839" s="4"/>
      <c r="AE1839" s="4"/>
      <c r="AF1839" s="4"/>
    </row>
    <row r="1840" spans="1:32" x14ac:dyDescent="0.2">
      <c r="A1840">
        <f>front!A1840</f>
        <v>1020.19</v>
      </c>
      <c r="B1840" s="1">
        <f t="shared" si="394"/>
        <v>0.42000000000007276</v>
      </c>
      <c r="C1840">
        <f>front!D1840-front!B1840</f>
        <v>23422.93</v>
      </c>
      <c r="D1840" s="2">
        <f>front!E1840-front!C1840</f>
        <v>52346.2</v>
      </c>
      <c r="E1840" s="2">
        <f>IF(front!F1840-front!C1840&gt;0,front!F1840-front!C1840,0)</f>
        <v>52346.2</v>
      </c>
      <c r="F1840" s="2">
        <f>front!I1840-front!H1840</f>
        <v>1792.2999999999993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23783.471656245038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55078.55963849245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55078.55963849245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1788.207199871357</v>
      </c>
      <c r="M1840" s="4"/>
      <c r="N1840" s="4"/>
      <c r="O1840" s="4">
        <f t="shared" si="389"/>
        <v>39639.119427075064</v>
      </c>
      <c r="P1840" s="4">
        <f t="shared" si="390"/>
        <v>11015.71192769849</v>
      </c>
      <c r="Q1840" s="4">
        <f t="shared" si="390"/>
        <v>11015.71192769849</v>
      </c>
      <c r="R1840" s="4">
        <f t="shared" si="391"/>
        <v>298.03453331189286</v>
      </c>
      <c r="S1840" s="4"/>
      <c r="T1840" s="4"/>
      <c r="U1840" s="4">
        <f t="shared" si="392"/>
        <v>1</v>
      </c>
      <c r="V1840" s="4"/>
      <c r="W1840" s="4"/>
      <c r="X1840">
        <f>IF(front!E1840&gt;$X$2,O1840,P1840)</f>
        <v>39639.119427075064</v>
      </c>
      <c r="Y1840">
        <f t="shared" si="387"/>
        <v>39371.310993858213</v>
      </c>
      <c r="Z1840">
        <f>SUMPRODUCT($B$7:$B$456,Y$7:Y$456,EXP(constants!$B$32+constants!$A$32*ABS($A$7:$A$456-$A1840)))</f>
        <v>1.4322640498703709E-14</v>
      </c>
      <c r="AA1840">
        <f t="shared" si="388"/>
        <v>39371.310993858213</v>
      </c>
      <c r="AB1840">
        <f t="shared" si="393"/>
        <v>39367.153384838464</v>
      </c>
      <c r="AD1840" s="4"/>
      <c r="AE1840" s="4"/>
      <c r="AF1840" s="4"/>
    </row>
    <row r="1841" spans="1:32" x14ac:dyDescent="0.2">
      <c r="A1841">
        <f>front!A1841</f>
        <v>1020.62</v>
      </c>
      <c r="B1841" s="1">
        <f t="shared" si="394"/>
        <v>0.42999999999994998</v>
      </c>
      <c r="C1841">
        <f>front!D1841-front!B1841</f>
        <v>23556.2</v>
      </c>
      <c r="D1841" s="2">
        <f>front!E1841-front!C1841</f>
        <v>52921.7</v>
      </c>
      <c r="E1841" s="2">
        <f>IF(front!F1841-front!C1841&gt;0,front!F1841-front!C1841,0)</f>
        <v>52921.7</v>
      </c>
      <c r="F1841" s="2">
        <f>front!I1841-front!H1841</f>
        <v>1785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23923.135144473606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55715.592254673182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55715.592254673182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1780.923764504055</v>
      </c>
      <c r="M1841" s="4"/>
      <c r="N1841" s="4"/>
      <c r="O1841" s="4">
        <f t="shared" si="389"/>
        <v>39871.891907456011</v>
      </c>
      <c r="P1841" s="4">
        <f t="shared" si="390"/>
        <v>11143.118450934637</v>
      </c>
      <c r="Q1841" s="4">
        <f t="shared" si="390"/>
        <v>11143.118450934637</v>
      </c>
      <c r="R1841" s="4">
        <f t="shared" si="391"/>
        <v>296.82062741734251</v>
      </c>
      <c r="S1841" s="4"/>
      <c r="T1841" s="4"/>
      <c r="U1841" s="4">
        <f t="shared" si="392"/>
        <v>1</v>
      </c>
      <c r="V1841" s="4"/>
      <c r="W1841" s="4"/>
      <c r="X1841">
        <f>IF(front!E1841&gt;$X$2,O1841,P1841)</f>
        <v>39871.891907456011</v>
      </c>
      <c r="Y1841">
        <f t="shared" si="387"/>
        <v>39604.08347423916</v>
      </c>
      <c r="Z1841">
        <f>SUMPRODUCT($B$7:$B$456,Y$7:Y$456,EXP(constants!$B$32+constants!$A$32*ABS($A$7:$A$456-$A1841)))</f>
        <v>1.3976580911516733E-14</v>
      </c>
      <c r="AA1841">
        <f t="shared" si="388"/>
        <v>39604.08347423916</v>
      </c>
      <c r="AB1841">
        <f t="shared" si="393"/>
        <v>39599.925865219411</v>
      </c>
      <c r="AD1841" s="4"/>
      <c r="AE1841" s="4"/>
      <c r="AF1841" s="4"/>
    </row>
    <row r="1842" spans="1:32" x14ac:dyDescent="0.2">
      <c r="A1842">
        <f>front!A1842</f>
        <v>1021.05</v>
      </c>
      <c r="B1842" s="1">
        <f t="shared" si="394"/>
        <v>0.42999999999994998</v>
      </c>
      <c r="C1842">
        <f>front!D1842-front!B1842</f>
        <v>23699.329999999998</v>
      </c>
      <c r="D1842" s="2">
        <f>front!E1842-front!C1842</f>
        <v>52796.6</v>
      </c>
      <c r="E1842" s="2">
        <f>IF(front!F1842-front!C1842&gt;0,front!F1842-front!C1842,0)</f>
        <v>52796.6</v>
      </c>
      <c r="F1842" s="2">
        <f>front!I1842-front!H1842</f>
        <v>1809.2999999999993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24073.186908603675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55577.089554609411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55577.089554609411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1805.1686236353528</v>
      </c>
      <c r="M1842" s="4"/>
      <c r="N1842" s="4"/>
      <c r="O1842" s="4">
        <f t="shared" si="389"/>
        <v>40121.978181006125</v>
      </c>
      <c r="P1842" s="4">
        <f t="shared" si="390"/>
        <v>11115.417910921882</v>
      </c>
      <c r="Q1842" s="4">
        <f t="shared" si="390"/>
        <v>11115.417910921882</v>
      </c>
      <c r="R1842" s="4">
        <f t="shared" si="391"/>
        <v>300.86143727255882</v>
      </c>
      <c r="S1842" s="4"/>
      <c r="T1842" s="4"/>
      <c r="U1842" s="4">
        <f t="shared" si="392"/>
        <v>1</v>
      </c>
      <c r="V1842" s="4"/>
      <c r="W1842" s="4"/>
      <c r="X1842">
        <f>IF(front!E1842&gt;$X$2,O1842,P1842)</f>
        <v>40121.978181006125</v>
      </c>
      <c r="Y1842">
        <f t="shared" si="387"/>
        <v>39854.169747789274</v>
      </c>
      <c r="Z1842">
        <f>SUMPRODUCT($B$7:$B$456,Y$7:Y$456,EXP(constants!$B$32+constants!$A$32*ABS($A$7:$A$456-$A1842)))</f>
        <v>1.363888271815899E-14</v>
      </c>
      <c r="AA1842">
        <f t="shared" si="388"/>
        <v>39854.169747789274</v>
      </c>
      <c r="AB1842">
        <f t="shared" si="393"/>
        <v>39850.012138769525</v>
      </c>
      <c r="AD1842" s="4"/>
      <c r="AE1842" s="4"/>
      <c r="AF1842" s="4"/>
    </row>
    <row r="1843" spans="1:32" x14ac:dyDescent="0.2">
      <c r="A1843">
        <f>front!A1843</f>
        <v>1021.47</v>
      </c>
      <c r="B1843" s="1">
        <f t="shared" si="394"/>
        <v>0.42000000000007276</v>
      </c>
      <c r="C1843">
        <f>front!D1843-front!B1843</f>
        <v>23854.67</v>
      </c>
      <c r="D1843" s="2">
        <f>front!E1843-front!C1843</f>
        <v>52558.9</v>
      </c>
      <c r="E1843" s="2">
        <f>IF(front!F1843-front!C1843&gt;0,front!F1843-front!C1843,0)</f>
        <v>52558.9</v>
      </c>
      <c r="F1843" s="2">
        <f>front!I1843-front!H1843</f>
        <v>1860.3000000000011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24236.103576146394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55313.965613694694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55313.965613694694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1856.052888035402</v>
      </c>
      <c r="M1843" s="4"/>
      <c r="N1843" s="4"/>
      <c r="O1843" s="4">
        <f t="shared" si="389"/>
        <v>40393.505960243987</v>
      </c>
      <c r="P1843" s="4">
        <f t="shared" si="390"/>
        <v>11062.79312273894</v>
      </c>
      <c r="Q1843" s="4">
        <f t="shared" si="390"/>
        <v>11062.79312273894</v>
      </c>
      <c r="R1843" s="4">
        <f t="shared" si="391"/>
        <v>309.3421480059003</v>
      </c>
      <c r="S1843" s="4"/>
      <c r="T1843" s="4"/>
      <c r="U1843" s="4">
        <f t="shared" si="392"/>
        <v>1</v>
      </c>
      <c r="V1843" s="4"/>
      <c r="W1843" s="4"/>
      <c r="X1843">
        <f>IF(front!E1843&gt;$X$2,O1843,P1843)</f>
        <v>40393.505960243987</v>
      </c>
      <c r="Y1843">
        <f t="shared" si="387"/>
        <v>40125.697527027136</v>
      </c>
      <c r="Z1843">
        <f>SUMPRODUCT($B$7:$B$456,Y$7:Y$456,EXP(constants!$B$32+constants!$A$32*ABS($A$7:$A$456-$A1843)))</f>
        <v>1.3316916401221999E-14</v>
      </c>
      <c r="AA1843">
        <f t="shared" si="388"/>
        <v>40125.697527027136</v>
      </c>
      <c r="AB1843">
        <f t="shared" si="393"/>
        <v>40121.539918007387</v>
      </c>
      <c r="AD1843" s="4"/>
      <c r="AE1843" s="4"/>
      <c r="AF1843" s="4"/>
    </row>
    <row r="1844" spans="1:32" x14ac:dyDescent="0.2">
      <c r="A1844">
        <f>front!A1844</f>
        <v>1021.9</v>
      </c>
      <c r="B1844" s="1">
        <f t="shared" si="394"/>
        <v>0.42999999999994998</v>
      </c>
      <c r="C1844">
        <f>front!D1844-front!B1844</f>
        <v>23969.200000000001</v>
      </c>
      <c r="D1844" s="2">
        <f>front!E1844-front!C1844</f>
        <v>52593.599999999999</v>
      </c>
      <c r="E1844" s="2">
        <f>IF(front!F1844-front!C1844&gt;0,front!F1844-front!C1844,0)</f>
        <v>52593.599999999999</v>
      </c>
      <c r="F1844" s="2">
        <f>front!I1844-front!H1844</f>
        <v>1893.7999999999993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24356.262490500805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55352.373736043992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55352.373736043992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1889.4768624551837</v>
      </c>
      <c r="M1844" s="4"/>
      <c r="N1844" s="4"/>
      <c r="O1844" s="4">
        <f t="shared" si="389"/>
        <v>40593.770817501339</v>
      </c>
      <c r="P1844" s="4">
        <f t="shared" si="390"/>
        <v>11070.474747208798</v>
      </c>
      <c r="Q1844" s="4">
        <f t="shared" si="390"/>
        <v>11070.474747208798</v>
      </c>
      <c r="R1844" s="4">
        <f t="shared" si="391"/>
        <v>314.91281040919728</v>
      </c>
      <c r="S1844" s="4"/>
      <c r="T1844" s="4"/>
      <c r="U1844" s="4">
        <f t="shared" si="392"/>
        <v>1</v>
      </c>
      <c r="V1844" s="4"/>
      <c r="W1844" s="4"/>
      <c r="X1844">
        <f>IF(front!E1844&gt;$X$2,O1844,P1844)</f>
        <v>40593.770817501339</v>
      </c>
      <c r="Y1844">
        <f t="shared" si="387"/>
        <v>40325.962384284489</v>
      </c>
      <c r="Z1844">
        <f>SUMPRODUCT($B$7:$B$456,Y$7:Y$456,EXP(constants!$B$32+constants!$A$32*ABS($A$7:$A$456-$A1844)))</f>
        <v>1.2995156835112143E-14</v>
      </c>
      <c r="AA1844">
        <f t="shared" si="388"/>
        <v>40325.962384284489</v>
      </c>
      <c r="AB1844">
        <f t="shared" si="393"/>
        <v>40321.80477526474</v>
      </c>
      <c r="AD1844" s="4"/>
      <c r="AE1844" s="4"/>
      <c r="AF1844" s="4"/>
    </row>
    <row r="1845" spans="1:32" x14ac:dyDescent="0.2">
      <c r="A1845">
        <f>front!A1845</f>
        <v>1022.33</v>
      </c>
      <c r="B1845" s="1">
        <f t="shared" si="394"/>
        <v>0.43000000000006366</v>
      </c>
      <c r="C1845">
        <f>front!D1845-front!B1845</f>
        <v>24051.73</v>
      </c>
      <c r="D1845" s="2">
        <f>front!E1845-front!C1845</f>
        <v>52402.3</v>
      </c>
      <c r="E1845" s="2">
        <f>IF(front!F1845-front!C1845&gt;0,front!F1845-front!C1845,0)</f>
        <v>52402.3</v>
      </c>
      <c r="F1845" s="2">
        <f>front!I1845-front!H1845</f>
        <v>1988.3000000000011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24442.871069726611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55140.644511490136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55140.644511490136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1983.7624098613232</v>
      </c>
      <c r="M1845" s="4"/>
      <c r="N1845" s="4"/>
      <c r="O1845" s="4">
        <f t="shared" si="389"/>
        <v>40738.118449544352</v>
      </c>
      <c r="P1845" s="4">
        <f t="shared" si="390"/>
        <v>11028.128902298027</v>
      </c>
      <c r="Q1845" s="4">
        <f t="shared" si="390"/>
        <v>11028.128902298027</v>
      </c>
      <c r="R1845" s="4">
        <f t="shared" si="391"/>
        <v>330.62706831022052</v>
      </c>
      <c r="S1845" s="4"/>
      <c r="T1845" s="4"/>
      <c r="U1845" s="4">
        <f t="shared" si="392"/>
        <v>1</v>
      </c>
      <c r="V1845" s="4"/>
      <c r="W1845" s="4"/>
      <c r="X1845">
        <f>IF(front!E1845&gt;$X$2,O1845,P1845)</f>
        <v>40738.118449544352</v>
      </c>
      <c r="Y1845">
        <f t="shared" ref="Y1845:Y1908" si="395">X1845-$U$4</f>
        <v>40470.310016327501</v>
      </c>
      <c r="Z1845">
        <f>SUMPRODUCT($B$7:$B$456,Y$7:Y$456,EXP(constants!$B$32+constants!$A$32*ABS($A$7:$A$456-$A1845)))</f>
        <v>1.2681171532597774E-14</v>
      </c>
      <c r="AA1845">
        <f t="shared" si="388"/>
        <v>40470.310016327501</v>
      </c>
      <c r="AB1845">
        <f t="shared" si="393"/>
        <v>40466.152407307753</v>
      </c>
      <c r="AD1845" s="4"/>
      <c r="AE1845" s="4"/>
      <c r="AF1845" s="4"/>
    </row>
    <row r="1846" spans="1:32" x14ac:dyDescent="0.2">
      <c r="A1846">
        <f>front!A1846</f>
        <v>1022.76</v>
      </c>
      <c r="B1846" s="1">
        <f t="shared" si="394"/>
        <v>0.42999999999994998</v>
      </c>
      <c r="C1846">
        <f>front!D1846-front!B1846</f>
        <v>24120.93</v>
      </c>
      <c r="D1846" s="2">
        <f>front!E1846-front!C1846</f>
        <v>52715.6</v>
      </c>
      <c r="E1846" s="2">
        <f>IF(front!F1846-front!C1846&gt;0,front!F1846-front!C1846,0)</f>
        <v>52715.6</v>
      </c>
      <c r="F1846" s="2">
        <f>front!I1846-front!H1846</f>
        <v>1970.5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24515.505305532744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55487.419876284235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55487.419876284235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1966.0028016180684</v>
      </c>
      <c r="M1846" s="4"/>
      <c r="N1846" s="4"/>
      <c r="O1846" s="4">
        <f t="shared" si="389"/>
        <v>40859.175509221241</v>
      </c>
      <c r="P1846" s="4">
        <f t="shared" si="390"/>
        <v>11097.483975256846</v>
      </c>
      <c r="Q1846" s="4">
        <f t="shared" si="390"/>
        <v>11097.483975256846</v>
      </c>
      <c r="R1846" s="4">
        <f t="shared" si="391"/>
        <v>327.66713360301139</v>
      </c>
      <c r="S1846" s="4"/>
      <c r="T1846" s="4"/>
      <c r="U1846" s="4">
        <f t="shared" si="392"/>
        <v>1</v>
      </c>
      <c r="V1846" s="4"/>
      <c r="W1846" s="4"/>
      <c r="X1846">
        <f>IF(front!E1846&gt;$X$2,O1846,P1846)</f>
        <v>40859.175509221241</v>
      </c>
      <c r="Y1846">
        <f t="shared" si="395"/>
        <v>40591.36707600439</v>
      </c>
      <c r="Z1846">
        <f>SUMPRODUCT($B$7:$B$456,Y$7:Y$456,EXP(constants!$B$32+constants!$A$32*ABS($A$7:$A$456-$A1846)))</f>
        <v>1.2374772654121745E-14</v>
      </c>
      <c r="AA1846">
        <f t="shared" si="388"/>
        <v>40591.36707600439</v>
      </c>
      <c r="AB1846">
        <f t="shared" si="393"/>
        <v>40587.209466984641</v>
      </c>
      <c r="AD1846" s="4"/>
      <c r="AE1846" s="4"/>
      <c r="AF1846" s="4"/>
    </row>
    <row r="1847" spans="1:32" x14ac:dyDescent="0.2">
      <c r="A1847">
        <f>front!A1847</f>
        <v>1023.18</v>
      </c>
      <c r="B1847" s="1">
        <f t="shared" si="394"/>
        <v>0.41999999999995907</v>
      </c>
      <c r="C1847">
        <f>front!D1847-front!B1847</f>
        <v>24087.07</v>
      </c>
      <c r="D1847" s="2">
        <f>front!E1847-front!C1847</f>
        <v>50461.599999999999</v>
      </c>
      <c r="E1847" s="2">
        <f>IF(front!F1847-front!C1847&gt;0,front!F1847-front!C1847,0)</f>
        <v>50461.599999999999</v>
      </c>
      <c r="F1847" s="2">
        <f>front!I1847-front!H1847</f>
        <v>1946.3000000000011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24479.963271350036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52994.284404831706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52994.284404831706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1941.8577187126216</v>
      </c>
      <c r="M1847" s="4"/>
      <c r="N1847" s="4"/>
      <c r="O1847" s="4">
        <f t="shared" si="389"/>
        <v>40799.938785583392</v>
      </c>
      <c r="P1847" s="4">
        <f t="shared" si="390"/>
        <v>10598.856880966341</v>
      </c>
      <c r="Q1847" s="4">
        <f t="shared" si="390"/>
        <v>10598.856880966341</v>
      </c>
      <c r="R1847" s="4">
        <f t="shared" si="391"/>
        <v>323.64295311877027</v>
      </c>
      <c r="S1847" s="4"/>
      <c r="T1847" s="4"/>
      <c r="U1847" s="4">
        <f t="shared" si="392"/>
        <v>1</v>
      </c>
      <c r="V1847" s="4"/>
      <c r="W1847" s="4"/>
      <c r="X1847">
        <f>IF(front!E1847&gt;$X$2,O1847,P1847)</f>
        <v>40799.938785583392</v>
      </c>
      <c r="Y1847">
        <f t="shared" si="395"/>
        <v>40532.130352366541</v>
      </c>
      <c r="Z1847">
        <f>SUMPRODUCT($B$7:$B$456,Y$7:Y$456,EXP(constants!$B$32+constants!$A$32*ABS($A$7:$A$456-$A1847)))</f>
        <v>1.208264755438215E-14</v>
      </c>
      <c r="AA1847">
        <f t="shared" si="388"/>
        <v>40532.130352366541</v>
      </c>
      <c r="AB1847">
        <f t="shared" si="393"/>
        <v>40527.972743346792</v>
      </c>
      <c r="AD1847" s="4"/>
      <c r="AE1847" s="4"/>
      <c r="AF1847" s="4"/>
    </row>
    <row r="1848" spans="1:32" x14ac:dyDescent="0.2">
      <c r="A1848">
        <f>front!A1848</f>
        <v>1023.61</v>
      </c>
      <c r="B1848" s="1">
        <f t="shared" si="394"/>
        <v>0.43000000000006366</v>
      </c>
      <c r="C1848">
        <f>front!D1848-front!B1848</f>
        <v>23907.4</v>
      </c>
      <c r="D1848" s="2">
        <f>front!E1848-front!C1848</f>
        <v>52063.9</v>
      </c>
      <c r="E1848" s="2">
        <f>IF(front!F1848-front!C1848&gt;0,front!F1848-front!C1848,0)</f>
        <v>52063.9</v>
      </c>
      <c r="F1848" s="2">
        <f>front!I1848-front!H1848</f>
        <v>1982.7999999999993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24291.42065171789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54766.183305967548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54766.183305967548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1978.2748902672097</v>
      </c>
      <c r="M1848" s="4"/>
      <c r="N1848" s="4"/>
      <c r="O1848" s="4">
        <f t="shared" si="389"/>
        <v>40485.701086196481</v>
      </c>
      <c r="P1848" s="4">
        <f t="shared" si="390"/>
        <v>10953.236661193509</v>
      </c>
      <c r="Q1848" s="4">
        <f t="shared" si="390"/>
        <v>10953.236661193509</v>
      </c>
      <c r="R1848" s="4">
        <f t="shared" si="391"/>
        <v>329.71248171120158</v>
      </c>
      <c r="S1848" s="4"/>
      <c r="T1848" s="4"/>
      <c r="U1848" s="4">
        <f t="shared" si="392"/>
        <v>1</v>
      </c>
      <c r="V1848" s="4"/>
      <c r="W1848" s="4"/>
      <c r="X1848">
        <f>IF(front!E1848&gt;$X$2,O1848,P1848)</f>
        <v>40485.701086196481</v>
      </c>
      <c r="Y1848">
        <f t="shared" si="395"/>
        <v>40217.89265297963</v>
      </c>
      <c r="Z1848">
        <f>SUMPRODUCT($B$7:$B$456,Y$7:Y$456,EXP(constants!$B$32+constants!$A$32*ABS($A$7:$A$456-$A1848)))</f>
        <v>1.1790710042917368E-14</v>
      </c>
      <c r="AA1848">
        <f t="shared" si="388"/>
        <v>40217.89265297963</v>
      </c>
      <c r="AB1848">
        <f t="shared" si="393"/>
        <v>40213.735043959881</v>
      </c>
      <c r="AD1848" s="4"/>
      <c r="AE1848" s="4"/>
      <c r="AF1848" s="4"/>
    </row>
    <row r="1849" spans="1:32" x14ac:dyDescent="0.2">
      <c r="A1849">
        <f>front!A1849</f>
        <v>1024.04</v>
      </c>
      <c r="B1849" s="1">
        <f t="shared" si="394"/>
        <v>0.42999999999994998</v>
      </c>
      <c r="C1849">
        <f>front!D1849-front!B1849</f>
        <v>23557.67</v>
      </c>
      <c r="D1849" s="2">
        <f>front!E1849-front!C1849</f>
        <v>52215.8</v>
      </c>
      <c r="E1849" s="2">
        <f>IF(front!F1849-front!C1849&gt;0,front!F1849-front!C1849,0)</f>
        <v>52215.8</v>
      </c>
      <c r="F1849" s="2">
        <f>front!I1849-front!H1849</f>
        <v>2026.3999999999996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23924.675943268492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54934.258620067609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54934.258620067609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2021.7759605811989</v>
      </c>
      <c r="M1849" s="4"/>
      <c r="N1849" s="4"/>
      <c r="O1849" s="4">
        <f t="shared" si="389"/>
        <v>39874.459905447489</v>
      </c>
      <c r="P1849" s="4">
        <f t="shared" si="390"/>
        <v>10986.851724013522</v>
      </c>
      <c r="Q1849" s="4">
        <f t="shared" si="390"/>
        <v>10986.851724013522</v>
      </c>
      <c r="R1849" s="4">
        <f t="shared" si="391"/>
        <v>336.96266009686644</v>
      </c>
      <c r="S1849" s="4"/>
      <c r="T1849" s="4"/>
      <c r="U1849" s="4">
        <f t="shared" si="392"/>
        <v>1</v>
      </c>
      <c r="V1849" s="4"/>
      <c r="W1849" s="4"/>
      <c r="X1849">
        <f>IF(front!E1849&gt;$X$2,O1849,P1849)</f>
        <v>39874.459905447489</v>
      </c>
      <c r="Y1849">
        <f t="shared" si="395"/>
        <v>39606.651472230638</v>
      </c>
      <c r="Z1849">
        <f>SUMPRODUCT($B$7:$B$456,Y$7:Y$456,EXP(constants!$B$32+constants!$A$32*ABS($A$7:$A$456-$A1849)))</f>
        <v>1.1505826243001935E-14</v>
      </c>
      <c r="AA1849">
        <f t="shared" si="388"/>
        <v>39606.651472230638</v>
      </c>
      <c r="AB1849">
        <f t="shared" si="393"/>
        <v>39602.49386321089</v>
      </c>
      <c r="AD1849" s="4"/>
      <c r="AE1849" s="4"/>
      <c r="AF1849" s="4"/>
    </row>
    <row r="1850" spans="1:32" x14ac:dyDescent="0.2">
      <c r="A1850">
        <f>front!A1850</f>
        <v>1024.46</v>
      </c>
      <c r="B1850" s="1">
        <f t="shared" si="394"/>
        <v>0.42000000000007276</v>
      </c>
      <c r="C1850">
        <f>front!D1850-front!B1850</f>
        <v>23302.469999999998</v>
      </c>
      <c r="D1850" s="2">
        <f>front!E1850-front!C1850</f>
        <v>52367.1</v>
      </c>
      <c r="E1850" s="2">
        <f>IF(front!F1850-front!C1850&gt;0,front!F1850-front!C1850,0)</f>
        <v>52367.1</v>
      </c>
      <c r="F1850" s="2">
        <f>front!I1850-front!H1850</f>
        <v>1884.7000000000007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23657.275601019661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55101.688979477847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55101.688979477847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1880.397514276337</v>
      </c>
      <c r="M1850" s="4"/>
      <c r="N1850" s="4"/>
      <c r="O1850" s="4">
        <f t="shared" si="389"/>
        <v>39428.792668366106</v>
      </c>
      <c r="P1850" s="4">
        <f t="shared" si="390"/>
        <v>11020.33779589557</v>
      </c>
      <c r="Q1850" s="4">
        <f t="shared" si="390"/>
        <v>11020.33779589557</v>
      </c>
      <c r="R1850" s="4">
        <f t="shared" si="391"/>
        <v>313.39958571272285</v>
      </c>
      <c r="S1850" s="4"/>
      <c r="T1850" s="4"/>
      <c r="U1850" s="4">
        <f t="shared" si="392"/>
        <v>1</v>
      </c>
      <c r="V1850" s="4"/>
      <c r="W1850" s="4"/>
      <c r="X1850">
        <f>IF(front!E1850&gt;$X$2,O1850,P1850)</f>
        <v>39428.792668366106</v>
      </c>
      <c r="Y1850">
        <f t="shared" si="395"/>
        <v>39160.984235149255</v>
      </c>
      <c r="Z1850">
        <f>SUMPRODUCT($B$7:$B$456,Y$7:Y$456,EXP(constants!$B$32+constants!$A$32*ABS($A$7:$A$456-$A1850)))</f>
        <v>1.123421392875833E-14</v>
      </c>
      <c r="AA1850">
        <f t="shared" si="388"/>
        <v>39160.984235149255</v>
      </c>
      <c r="AB1850">
        <f t="shared" si="393"/>
        <v>39156.826626129507</v>
      </c>
      <c r="AD1850" s="4"/>
      <c r="AE1850" s="4"/>
      <c r="AF1850" s="4"/>
    </row>
    <row r="1851" spans="1:32" x14ac:dyDescent="0.2">
      <c r="A1851">
        <f>front!A1851</f>
        <v>1024.8900000000001</v>
      </c>
      <c r="B1851" s="1">
        <f t="shared" si="394"/>
        <v>0.43000000000006366</v>
      </c>
      <c r="C1851">
        <f>front!D1851-front!B1851</f>
        <v>22960.600000000002</v>
      </c>
      <c r="D1851" s="2">
        <f>front!E1851-front!C1851</f>
        <v>52605.4</v>
      </c>
      <c r="E1851" s="2">
        <f>IF(front!F1851-front!C1851&gt;0,front!F1851-front!C1851,0)</f>
        <v>52605.4</v>
      </c>
      <c r="F1851" s="2">
        <f>front!I1851-front!H1851</f>
        <v>1926.6999999999989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23299.349800655811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55365.434964762237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55365.434964762237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1922.3021984856039</v>
      </c>
      <c r="M1851" s="4"/>
      <c r="N1851" s="4"/>
      <c r="O1851" s="4">
        <f t="shared" si="389"/>
        <v>38832.249667759686</v>
      </c>
      <c r="P1851" s="4">
        <f t="shared" si="390"/>
        <v>11073.086992952447</v>
      </c>
      <c r="Q1851" s="4">
        <f t="shared" si="390"/>
        <v>11073.086992952447</v>
      </c>
      <c r="R1851" s="4">
        <f t="shared" si="391"/>
        <v>320.38369974760064</v>
      </c>
      <c r="S1851" s="4"/>
      <c r="T1851" s="4"/>
      <c r="U1851" s="4">
        <f t="shared" si="392"/>
        <v>1</v>
      </c>
      <c r="V1851" s="4"/>
      <c r="W1851" s="4"/>
      <c r="X1851">
        <f>IF(front!E1851&gt;$X$2,O1851,P1851)</f>
        <v>38832.249667759686</v>
      </c>
      <c r="Y1851">
        <f t="shared" si="395"/>
        <v>38564.441234542835</v>
      </c>
      <c r="Z1851">
        <f>SUMPRODUCT($B$7:$B$456,Y$7:Y$456,EXP(constants!$B$32+constants!$A$32*ABS($A$7:$A$456-$A1851)))</f>
        <v>1.096277603049446E-14</v>
      </c>
      <c r="AA1851">
        <f t="shared" si="388"/>
        <v>38564.441234542835</v>
      </c>
      <c r="AB1851">
        <f t="shared" si="393"/>
        <v>38560.283625523087</v>
      </c>
      <c r="AD1851" s="4"/>
      <c r="AE1851" s="4"/>
      <c r="AF1851" s="4"/>
    </row>
    <row r="1852" spans="1:32" x14ac:dyDescent="0.2">
      <c r="A1852">
        <f>front!A1852</f>
        <v>1025.32</v>
      </c>
      <c r="B1852" s="1">
        <f t="shared" si="394"/>
        <v>0.42999999999983629</v>
      </c>
      <c r="C1852">
        <f>front!D1852-front!B1852</f>
        <v>22645.4</v>
      </c>
      <c r="D1852" s="2">
        <f>front!E1852-front!C1852</f>
        <v>52496.3</v>
      </c>
      <c r="E1852" s="2">
        <f>IF(front!F1852-front!C1852&gt;0,front!F1852-front!C1852,0)</f>
        <v>52496.3</v>
      </c>
      <c r="F1852" s="2">
        <f>front!I1852-front!H1852</f>
        <v>1898.8000000000011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22969.641890123708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55244.678812487618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55244.678812487618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1894.4655152964413</v>
      </c>
      <c r="M1852" s="4"/>
      <c r="N1852" s="4"/>
      <c r="O1852" s="4">
        <f t="shared" si="389"/>
        <v>38282.73648353952</v>
      </c>
      <c r="P1852" s="4">
        <f t="shared" si="390"/>
        <v>11048.935762497524</v>
      </c>
      <c r="Q1852" s="4">
        <f t="shared" si="390"/>
        <v>11048.935762497524</v>
      </c>
      <c r="R1852" s="4">
        <f t="shared" si="391"/>
        <v>315.74425254940689</v>
      </c>
      <c r="S1852" s="4"/>
      <c r="T1852" s="4"/>
      <c r="U1852" s="4">
        <f t="shared" si="392"/>
        <v>1</v>
      </c>
      <c r="V1852" s="4"/>
      <c r="W1852" s="4"/>
      <c r="X1852">
        <f>IF(front!E1852&gt;$X$2,O1852,P1852)</f>
        <v>38282.73648353952</v>
      </c>
      <c r="Y1852">
        <f t="shared" si="395"/>
        <v>38014.928050322669</v>
      </c>
      <c r="Z1852">
        <f>SUMPRODUCT($B$7:$B$456,Y$7:Y$456,EXP(constants!$B$32+constants!$A$32*ABS($A$7:$A$456-$A1852)))</f>
        <v>1.0697896537926127E-14</v>
      </c>
      <c r="AA1852">
        <f t="shared" si="388"/>
        <v>38014.928050322669</v>
      </c>
      <c r="AB1852">
        <f t="shared" si="393"/>
        <v>38010.770441302921</v>
      </c>
      <c r="AD1852" s="4"/>
      <c r="AE1852" s="4"/>
      <c r="AF1852" s="4"/>
    </row>
    <row r="1853" spans="1:32" x14ac:dyDescent="0.2">
      <c r="A1853">
        <f>front!A1853</f>
        <v>1025.75</v>
      </c>
      <c r="B1853" s="1">
        <f t="shared" si="394"/>
        <v>0.43000000000006366</v>
      </c>
      <c r="C1853">
        <f>front!D1853-front!B1853</f>
        <v>22319.14</v>
      </c>
      <c r="D1853" s="2">
        <f>front!E1853-front!C1853</f>
        <v>52212.3</v>
      </c>
      <c r="E1853" s="2">
        <f>IF(front!F1853-front!C1853&gt;0,front!F1853-front!C1853,0)</f>
        <v>52212.3</v>
      </c>
      <c r="F1853" s="2">
        <f>front!I1853-front!H1853</f>
        <v>1875.1999999999989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22628.666821371007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54930.385705626439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54930.385705626439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1870.9190738182956</v>
      </c>
      <c r="M1853" s="4"/>
      <c r="N1853" s="4"/>
      <c r="O1853" s="4">
        <f t="shared" si="389"/>
        <v>37714.444702285015</v>
      </c>
      <c r="P1853" s="4">
        <f t="shared" si="390"/>
        <v>10986.077141125286</v>
      </c>
      <c r="Q1853" s="4">
        <f t="shared" si="390"/>
        <v>10986.077141125286</v>
      </c>
      <c r="R1853" s="4">
        <f t="shared" si="391"/>
        <v>311.81984563638258</v>
      </c>
      <c r="S1853" s="4"/>
      <c r="T1853" s="4"/>
      <c r="U1853" s="4">
        <f t="shared" si="392"/>
        <v>1</v>
      </c>
      <c r="V1853" s="4"/>
      <c r="W1853" s="4"/>
      <c r="X1853">
        <f>IF(front!E1853&gt;$X$2,O1853,P1853)</f>
        <v>37714.444702285015</v>
      </c>
      <c r="Y1853">
        <f t="shared" si="395"/>
        <v>37446.636269068164</v>
      </c>
      <c r="Z1853">
        <f>SUMPRODUCT($B$7:$B$456,Y$7:Y$456,EXP(constants!$B$32+constants!$A$32*ABS($A$7:$A$456-$A1853)))</f>
        <v>1.0439416988710345E-14</v>
      </c>
      <c r="AA1853">
        <f t="shared" si="388"/>
        <v>37446.636269068164</v>
      </c>
      <c r="AB1853">
        <f t="shared" si="393"/>
        <v>37442.478660048415</v>
      </c>
      <c r="AD1853" s="4"/>
      <c r="AE1853" s="4"/>
      <c r="AF1853" s="4"/>
    </row>
    <row r="1854" spans="1:32" x14ac:dyDescent="0.2">
      <c r="A1854">
        <f>front!A1854</f>
        <v>1026.17</v>
      </c>
      <c r="B1854" s="1">
        <f t="shared" si="394"/>
        <v>0.42000000000007276</v>
      </c>
      <c r="C1854">
        <f>front!D1854-front!B1854</f>
        <v>22170.86</v>
      </c>
      <c r="D1854" s="2">
        <f>front!E1854-front!C1854</f>
        <v>53087.1</v>
      </c>
      <c r="E1854" s="2">
        <f>IF(front!F1854-front!C1854&gt;0,front!F1854-front!C1854,0)</f>
        <v>53087.1</v>
      </c>
      <c r="F1854" s="2">
        <f>front!I1854-front!H1854</f>
        <v>1883.6999999999989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22473.801501538765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55898.737602558111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55898.737602558111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1879.3997837051174</v>
      </c>
      <c r="M1854" s="4"/>
      <c r="N1854" s="4"/>
      <c r="O1854" s="4">
        <f t="shared" si="389"/>
        <v>37456.335835897939</v>
      </c>
      <c r="P1854" s="4">
        <f t="shared" si="390"/>
        <v>11179.747520511622</v>
      </c>
      <c r="Q1854" s="4">
        <f t="shared" si="390"/>
        <v>11179.747520511622</v>
      </c>
      <c r="R1854" s="4">
        <f t="shared" si="391"/>
        <v>313.23329728418622</v>
      </c>
      <c r="S1854" s="4"/>
      <c r="T1854" s="4"/>
      <c r="U1854" s="4">
        <f t="shared" si="392"/>
        <v>1</v>
      </c>
      <c r="V1854" s="4"/>
      <c r="W1854" s="4"/>
      <c r="X1854">
        <f>IF(front!E1854&gt;$X$2,O1854,P1854)</f>
        <v>37456.335835897939</v>
      </c>
      <c r="Y1854">
        <f t="shared" si="395"/>
        <v>37188.527402681088</v>
      </c>
      <c r="Z1854">
        <f>SUMPRODUCT($B$7:$B$456,Y$7:Y$456,EXP(constants!$B$32+constants!$A$32*ABS($A$7:$A$456-$A1854)))</f>
        <v>1.0192978867034189E-14</v>
      </c>
      <c r="AA1854">
        <f t="shared" si="388"/>
        <v>37188.527402681088</v>
      </c>
      <c r="AB1854">
        <f t="shared" si="393"/>
        <v>37184.369793661339</v>
      </c>
      <c r="AD1854" s="4"/>
      <c r="AE1854" s="4"/>
      <c r="AF1854" s="4"/>
    </row>
    <row r="1855" spans="1:32" x14ac:dyDescent="0.2">
      <c r="A1855">
        <f>front!A1855</f>
        <v>1026.5999999999999</v>
      </c>
      <c r="B1855" s="1">
        <f t="shared" si="394"/>
        <v>0.42999999999983629</v>
      </c>
      <c r="C1855">
        <f>front!D1855-front!B1855</f>
        <v>21998.87</v>
      </c>
      <c r="D1855" s="2">
        <f>front!E1855-front!C1855</f>
        <v>53155.8</v>
      </c>
      <c r="E1855" s="2">
        <f>IF(front!F1855-front!C1855&gt;0,front!F1855-front!C1855,0)</f>
        <v>53155.8</v>
      </c>
      <c r="F1855" s="2">
        <f>front!I1855-front!H1855</f>
        <v>1850.1999999999989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22294.2539864276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55974.817024316733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55974.817024316733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1845.9758088466845</v>
      </c>
      <c r="M1855" s="4"/>
      <c r="N1855" s="4"/>
      <c r="O1855" s="4">
        <f t="shared" si="389"/>
        <v>37157.089977379335</v>
      </c>
      <c r="P1855" s="4">
        <f t="shared" si="390"/>
        <v>11194.963404863347</v>
      </c>
      <c r="Q1855" s="4">
        <f t="shared" si="390"/>
        <v>11194.963404863347</v>
      </c>
      <c r="R1855" s="4">
        <f t="shared" si="391"/>
        <v>307.66263480778076</v>
      </c>
      <c r="S1855" s="4"/>
      <c r="T1855" s="4"/>
      <c r="U1855" s="4">
        <f t="shared" si="392"/>
        <v>1</v>
      </c>
      <c r="V1855" s="4"/>
      <c r="W1855" s="4"/>
      <c r="X1855">
        <f>IF(front!E1855&gt;$X$2,O1855,P1855)</f>
        <v>37157.089977379335</v>
      </c>
      <c r="Y1855">
        <f t="shared" si="395"/>
        <v>36889.281544162484</v>
      </c>
      <c r="Z1855">
        <f>SUMPRODUCT($B$7:$B$456,Y$7:Y$456,EXP(constants!$B$32+constants!$A$32*ABS($A$7:$A$456-$A1855)))</f>
        <v>9.9466989957178854E-15</v>
      </c>
      <c r="AA1855">
        <f t="shared" si="388"/>
        <v>36889.281544162484</v>
      </c>
      <c r="AB1855">
        <f t="shared" si="393"/>
        <v>36885.123935142736</v>
      </c>
      <c r="AD1855" s="4"/>
      <c r="AE1855" s="4"/>
      <c r="AF1855" s="4"/>
    </row>
    <row r="1856" spans="1:32" x14ac:dyDescent="0.2">
      <c r="A1856">
        <f>front!A1856</f>
        <v>1027.03</v>
      </c>
      <c r="B1856" s="1">
        <f t="shared" si="394"/>
        <v>0.43000000000006366</v>
      </c>
      <c r="C1856">
        <f>front!D1856-front!B1856</f>
        <v>21816.2</v>
      </c>
      <c r="D1856" s="2">
        <f>front!E1856-front!C1856</f>
        <v>51249</v>
      </c>
      <c r="E1856" s="2">
        <f>IF(front!F1856-front!C1856&gt;0,front!F1856-front!C1856,0)</f>
        <v>51249</v>
      </c>
      <c r="F1856" s="2">
        <f>front!I1856-front!H1856</f>
        <v>1759.9000000000015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22103.652754870709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53864.805520597227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53864.805520597227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1755.8807172291965</v>
      </c>
      <c r="M1856" s="4"/>
      <c r="N1856" s="4"/>
      <c r="O1856" s="4">
        <f t="shared" si="389"/>
        <v>36839.421258117851</v>
      </c>
      <c r="P1856" s="4">
        <f t="shared" si="390"/>
        <v>10772.961104119446</v>
      </c>
      <c r="Q1856" s="4">
        <f t="shared" si="390"/>
        <v>10772.961104119446</v>
      </c>
      <c r="R1856" s="4">
        <f t="shared" si="391"/>
        <v>292.64678620486609</v>
      </c>
      <c r="S1856" s="4"/>
      <c r="T1856" s="4"/>
      <c r="U1856" s="4">
        <f t="shared" si="392"/>
        <v>1</v>
      </c>
      <c r="V1856" s="4"/>
      <c r="W1856" s="4"/>
      <c r="X1856">
        <f>IF(front!E1856&gt;$X$2,O1856,P1856)</f>
        <v>36839.421258117851</v>
      </c>
      <c r="Y1856">
        <f t="shared" si="395"/>
        <v>36571.612824901</v>
      </c>
      <c r="Z1856">
        <f>SUMPRODUCT($B$7:$B$456,Y$7:Y$456,EXP(constants!$B$32+constants!$A$32*ABS($A$7:$A$456-$A1856)))</f>
        <v>9.7063696689681392E-15</v>
      </c>
      <c r="AA1856">
        <f t="shared" si="388"/>
        <v>36571.612824901</v>
      </c>
      <c r="AB1856">
        <f t="shared" si="393"/>
        <v>36567.455215881251</v>
      </c>
      <c r="AD1856" s="4"/>
      <c r="AE1856" s="4"/>
      <c r="AF1856" s="4"/>
    </row>
    <row r="1857" spans="1:32" x14ac:dyDescent="0.2">
      <c r="A1857">
        <f>front!A1857</f>
        <v>1027.45</v>
      </c>
      <c r="B1857" s="1">
        <f t="shared" si="394"/>
        <v>0.42000000000007276</v>
      </c>
      <c r="C1857">
        <f>front!D1857-front!B1857</f>
        <v>21669.53</v>
      </c>
      <c r="D1857" s="2">
        <f>front!E1857-front!C1857</f>
        <v>52364</v>
      </c>
      <c r="E1857" s="2">
        <f>IF(front!F1857-front!C1857&gt;0,front!F1857-front!C1857,0)</f>
        <v>52364</v>
      </c>
      <c r="F1857" s="2">
        <f>front!I1857-front!H1857</f>
        <v>1865.8999999999996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21950.686255244334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55098.258287947006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55098.258287947006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1861.6401793773878</v>
      </c>
      <c r="M1857" s="4"/>
      <c r="N1857" s="4"/>
      <c r="O1857" s="4">
        <f t="shared" si="389"/>
        <v>36584.477092073888</v>
      </c>
      <c r="P1857" s="4">
        <f t="shared" si="390"/>
        <v>11019.651657589402</v>
      </c>
      <c r="Q1857" s="4">
        <f t="shared" si="390"/>
        <v>11019.651657589402</v>
      </c>
      <c r="R1857" s="4">
        <f t="shared" si="391"/>
        <v>310.27336322956461</v>
      </c>
      <c r="S1857" s="4"/>
      <c r="T1857" s="4"/>
      <c r="U1857" s="4">
        <f t="shared" si="392"/>
        <v>1</v>
      </c>
      <c r="V1857" s="4"/>
      <c r="W1857" s="4"/>
      <c r="X1857">
        <f>IF(front!E1857&gt;$X$2,O1857,P1857)</f>
        <v>36584.477092073888</v>
      </c>
      <c r="Y1857">
        <f t="shared" si="395"/>
        <v>36316.668658857037</v>
      </c>
      <c r="Z1857">
        <f>SUMPRODUCT($B$7:$B$456,Y$7:Y$456,EXP(constants!$B$32+constants!$A$32*ABS($A$7:$A$456-$A1857)))</f>
        <v>9.4772362305681045E-15</v>
      </c>
      <c r="AA1857">
        <f t="shared" si="388"/>
        <v>36316.668658857037</v>
      </c>
      <c r="AB1857">
        <f t="shared" si="393"/>
        <v>36312.511049837289</v>
      </c>
      <c r="AD1857" s="4"/>
      <c r="AE1857" s="4"/>
      <c r="AF1857" s="4"/>
    </row>
    <row r="1858" spans="1:32" x14ac:dyDescent="0.2">
      <c r="A1858">
        <f>front!A1858</f>
        <v>1027.8800000000001</v>
      </c>
      <c r="B1858" s="1">
        <f t="shared" si="394"/>
        <v>0.43000000000006366</v>
      </c>
      <c r="C1858">
        <f>front!D1858-front!B1858</f>
        <v>21652</v>
      </c>
      <c r="D1858" s="2">
        <f>front!E1858-front!C1858</f>
        <v>52467.199999999997</v>
      </c>
      <c r="E1858" s="2">
        <f>IF(front!F1858-front!C1858&gt;0,front!F1858-front!C1858,0)</f>
        <v>52467.199999999997</v>
      </c>
      <c r="F1858" s="2">
        <f>front!I1858-front!H1858</f>
        <v>1841.7000000000007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21932.407985078891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55212.471612695997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55212.471612695997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1837.4950984434656</v>
      </c>
      <c r="M1858" s="4"/>
      <c r="N1858" s="4"/>
      <c r="O1858" s="4">
        <f t="shared" si="389"/>
        <v>36554.013308464819</v>
      </c>
      <c r="P1858" s="4">
        <f t="shared" si="390"/>
        <v>11042.4943225392</v>
      </c>
      <c r="Q1858" s="4">
        <f t="shared" si="390"/>
        <v>11042.4943225392</v>
      </c>
      <c r="R1858" s="4">
        <f t="shared" si="391"/>
        <v>306.2491830739109</v>
      </c>
      <c r="S1858" s="4"/>
      <c r="T1858" s="4"/>
      <c r="U1858" s="4">
        <f t="shared" si="392"/>
        <v>1</v>
      </c>
      <c r="V1858" s="4"/>
      <c r="W1858" s="4"/>
      <c r="X1858">
        <f>IF(front!E1858&gt;$X$2,O1858,P1858)</f>
        <v>36554.013308464819</v>
      </c>
      <c r="Y1858">
        <f t="shared" si="395"/>
        <v>36286.204875247968</v>
      </c>
      <c r="Z1858">
        <f>SUMPRODUCT($B$7:$B$456,Y$7:Y$456,EXP(constants!$B$32+constants!$A$32*ABS($A$7:$A$456-$A1858)))</f>
        <v>9.2482499303170112E-15</v>
      </c>
      <c r="AA1858">
        <f t="shared" si="388"/>
        <v>36286.204875247968</v>
      </c>
      <c r="AB1858">
        <f t="shared" si="393"/>
        <v>36282.047266228219</v>
      </c>
      <c r="AD1858" s="4"/>
      <c r="AE1858" s="4"/>
      <c r="AF1858" s="4"/>
    </row>
    <row r="1859" spans="1:32" x14ac:dyDescent="0.2">
      <c r="A1859">
        <f>front!A1859</f>
        <v>1028.31</v>
      </c>
      <c r="B1859" s="1">
        <f t="shared" si="394"/>
        <v>0.42999999999983629</v>
      </c>
      <c r="C1859">
        <f>front!D1859-front!B1859</f>
        <v>21639.67</v>
      </c>
      <c r="D1859" s="2">
        <f>front!E1859-front!C1859</f>
        <v>52660.800000000003</v>
      </c>
      <c r="E1859" s="2">
        <f>IF(front!F1859-front!C1859&gt;0,front!F1859-front!C1859,0)</f>
        <v>52660.800000000003</v>
      </c>
      <c r="F1859" s="2">
        <f>front!I1859-front!H1859</f>
        <v>1918.3000000000011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21919.552227035394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55426.758065438924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55426.758065438924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1913.9212615101692</v>
      </c>
      <c r="M1859" s="4"/>
      <c r="N1859" s="4"/>
      <c r="O1859" s="4">
        <f t="shared" si="389"/>
        <v>36532.587045058994</v>
      </c>
      <c r="P1859" s="4">
        <f t="shared" si="390"/>
        <v>11085.351613087785</v>
      </c>
      <c r="Q1859" s="4">
        <f t="shared" si="390"/>
        <v>11085.351613087785</v>
      </c>
      <c r="R1859" s="4">
        <f t="shared" si="391"/>
        <v>318.98687691836153</v>
      </c>
      <c r="S1859" s="4"/>
      <c r="T1859" s="4"/>
      <c r="U1859" s="4">
        <f t="shared" si="392"/>
        <v>1</v>
      </c>
      <c r="V1859" s="4"/>
      <c r="W1859" s="4"/>
      <c r="X1859">
        <f>IF(front!E1859&gt;$X$2,O1859,P1859)</f>
        <v>36532.587045058994</v>
      </c>
      <c r="Y1859">
        <f t="shared" si="395"/>
        <v>36264.778611842143</v>
      </c>
      <c r="Z1859">
        <f>SUMPRODUCT($B$7:$B$456,Y$7:Y$456,EXP(constants!$B$32+constants!$A$32*ABS($A$7:$A$456-$A1859)))</f>
        <v>9.0247963322617937E-15</v>
      </c>
      <c r="AA1859">
        <f t="shared" si="388"/>
        <v>36264.778611842143</v>
      </c>
      <c r="AB1859">
        <f t="shared" si="393"/>
        <v>36260.621002822394</v>
      </c>
      <c r="AD1859" s="4"/>
      <c r="AE1859" s="4"/>
      <c r="AF1859" s="4"/>
    </row>
    <row r="1860" spans="1:32" x14ac:dyDescent="0.2">
      <c r="A1860">
        <f>front!A1860</f>
        <v>1028.73</v>
      </c>
      <c r="B1860" s="1">
        <f t="shared" si="394"/>
        <v>0.42000000000007276</v>
      </c>
      <c r="C1860">
        <f>front!D1860-front!B1860</f>
        <v>21826.14</v>
      </c>
      <c r="D1860" s="2">
        <f>front!E1860-front!C1860</f>
        <v>52602.8</v>
      </c>
      <c r="E1860" s="2">
        <f>IF(front!F1860-front!C1860&gt;0,front!F1860-front!C1860,0)</f>
        <v>52602.8</v>
      </c>
      <c r="F1860" s="2">
        <f>front!I1860-front!H1860</f>
        <v>1955.7999999999993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22114.021790372321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55362.55705580928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55362.55705580928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1951.3361600645483</v>
      </c>
      <c r="M1860" s="4"/>
      <c r="N1860" s="4"/>
      <c r="O1860" s="4">
        <f t="shared" si="389"/>
        <v>36856.702983953866</v>
      </c>
      <c r="P1860" s="4">
        <f t="shared" si="390"/>
        <v>11072.511411161857</v>
      </c>
      <c r="Q1860" s="4">
        <f t="shared" si="390"/>
        <v>11072.511411161857</v>
      </c>
      <c r="R1860" s="4">
        <f t="shared" si="391"/>
        <v>325.2226933440914</v>
      </c>
      <c r="S1860" s="4"/>
      <c r="T1860" s="4"/>
      <c r="U1860" s="4">
        <f t="shared" si="392"/>
        <v>1</v>
      </c>
      <c r="V1860" s="4"/>
      <c r="W1860" s="4"/>
      <c r="X1860">
        <f>IF(front!E1860&gt;$X$2,O1860,P1860)</f>
        <v>36856.702983953866</v>
      </c>
      <c r="Y1860">
        <f t="shared" si="395"/>
        <v>36588.894550737015</v>
      </c>
      <c r="Z1860">
        <f>SUMPRODUCT($B$7:$B$456,Y$7:Y$456,EXP(constants!$B$32+constants!$A$32*ABS($A$7:$A$456-$A1860)))</f>
        <v>8.8117524564363911E-15</v>
      </c>
      <c r="AA1860">
        <f t="shared" si="388"/>
        <v>36588.894550737015</v>
      </c>
      <c r="AB1860">
        <f t="shared" si="393"/>
        <v>36584.736941717267</v>
      </c>
      <c r="AD1860" s="4"/>
      <c r="AE1860" s="4"/>
      <c r="AF1860" s="4"/>
    </row>
    <row r="1861" spans="1:32" x14ac:dyDescent="0.2">
      <c r="A1861">
        <f>front!A1861</f>
        <v>1029.1600000000001</v>
      </c>
      <c r="B1861" s="1">
        <f t="shared" si="394"/>
        <v>0.43000000000006366</v>
      </c>
      <c r="C1861">
        <f>front!D1861-front!B1861</f>
        <v>21952.940000000002</v>
      </c>
      <c r="D1861" s="2">
        <f>front!E1861-front!C1861</f>
        <v>53063.6</v>
      </c>
      <c r="E1861" s="2">
        <f>IF(front!F1861-front!C1861&gt;0,front!F1861-front!C1861,0)</f>
        <v>53063.6</v>
      </c>
      <c r="F1861" s="2">
        <f>front!I1861-front!H1861</f>
        <v>1951.8999999999996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22246.320492484145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55872.714549126962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55872.714549126962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1947.4450104171017</v>
      </c>
      <c r="M1861" s="4"/>
      <c r="N1861" s="4"/>
      <c r="O1861" s="4">
        <f t="shared" si="389"/>
        <v>37077.200820806909</v>
      </c>
      <c r="P1861" s="4">
        <f t="shared" si="390"/>
        <v>11174.542909825392</v>
      </c>
      <c r="Q1861" s="4">
        <f t="shared" si="390"/>
        <v>11174.542909825392</v>
      </c>
      <c r="R1861" s="4">
        <f t="shared" si="391"/>
        <v>324.57416840285026</v>
      </c>
      <c r="S1861" s="4"/>
      <c r="T1861" s="4"/>
      <c r="U1861" s="4">
        <f t="shared" si="392"/>
        <v>1</v>
      </c>
      <c r="V1861" s="4"/>
      <c r="W1861" s="4"/>
      <c r="X1861">
        <f>IF(front!E1861&gt;$X$2,O1861,P1861)</f>
        <v>37077.200820806909</v>
      </c>
      <c r="Y1861">
        <f t="shared" si="395"/>
        <v>36809.392387590058</v>
      </c>
      <c r="Z1861">
        <f>SUMPRODUCT($B$7:$B$456,Y$7:Y$456,EXP(constants!$B$32+constants!$A$32*ABS($A$7:$A$456-$A1861)))</f>
        <v>8.5988453868394908E-15</v>
      </c>
      <c r="AA1861">
        <f t="shared" si="388"/>
        <v>36809.392387590058</v>
      </c>
      <c r="AB1861">
        <f t="shared" si="393"/>
        <v>36805.23477857031</v>
      </c>
      <c r="AD1861" s="4"/>
      <c r="AE1861" s="4"/>
      <c r="AF1861" s="4"/>
    </row>
    <row r="1862" spans="1:32" x14ac:dyDescent="0.2">
      <c r="A1862">
        <f>front!A1862</f>
        <v>1029.5899999999999</v>
      </c>
      <c r="B1862" s="1">
        <f t="shared" si="394"/>
        <v>0.42999999999983629</v>
      </c>
      <c r="C1862">
        <f>front!D1862-front!B1862</f>
        <v>22045.4</v>
      </c>
      <c r="D1862" s="2">
        <f>front!E1862-front!C1862</f>
        <v>51327.3</v>
      </c>
      <c r="E1862" s="2">
        <f>IF(front!F1862-front!C1862&gt;0,front!F1862-front!C1862,0)</f>
        <v>51327.3</v>
      </c>
      <c r="F1862" s="2">
        <f>front!I1862-front!H1862</f>
        <v>1977.0999999999985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22342.819998998166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53951.394138673713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53951.394138673713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1972.5878246933751</v>
      </c>
      <c r="M1862" s="4"/>
      <c r="N1862" s="4"/>
      <c r="O1862" s="4">
        <f t="shared" si="389"/>
        <v>37238.03333166361</v>
      </c>
      <c r="P1862" s="4">
        <f t="shared" si="390"/>
        <v>10790.278827734743</v>
      </c>
      <c r="Q1862" s="4">
        <f t="shared" si="390"/>
        <v>10790.278827734743</v>
      </c>
      <c r="R1862" s="4">
        <f t="shared" si="391"/>
        <v>328.76463744889583</v>
      </c>
      <c r="S1862" s="4"/>
      <c r="T1862" s="4"/>
      <c r="U1862" s="4">
        <f t="shared" si="392"/>
        <v>1</v>
      </c>
      <c r="V1862" s="4"/>
      <c r="W1862" s="4"/>
      <c r="X1862">
        <f>IF(front!E1862&gt;$X$2,O1862,P1862)</f>
        <v>37238.03333166361</v>
      </c>
      <c r="Y1862">
        <f t="shared" si="395"/>
        <v>36970.224898446759</v>
      </c>
      <c r="Z1862">
        <f>SUMPRODUCT($B$7:$B$456,Y$7:Y$456,EXP(constants!$B$32+constants!$A$32*ABS($A$7:$A$456-$A1862)))</f>
        <v>8.3910825176169555E-15</v>
      </c>
      <c r="AA1862">
        <f t="shared" si="388"/>
        <v>36970.224898446759</v>
      </c>
      <c r="AB1862">
        <f t="shared" si="393"/>
        <v>36966.06728942701</v>
      </c>
      <c r="AD1862" s="4"/>
      <c r="AE1862" s="4"/>
      <c r="AF1862" s="4"/>
    </row>
    <row r="1863" spans="1:32" x14ac:dyDescent="0.2">
      <c r="A1863">
        <f>front!A1863</f>
        <v>1030.01</v>
      </c>
      <c r="B1863" s="1">
        <f t="shared" si="394"/>
        <v>0.42000000000007276</v>
      </c>
      <c r="C1863">
        <f>front!D1863-front!B1863</f>
        <v>22252.86</v>
      </c>
      <c r="D1863" s="2">
        <f>front!E1863-front!C1863</f>
        <v>52638.400000000001</v>
      </c>
      <c r="E1863" s="2">
        <f>IF(front!F1863-front!C1863&gt;0,front!F1863-front!C1863,0)</f>
        <v>52638.400000000001</v>
      </c>
      <c r="F1863" s="2">
        <f>front!I1863-front!H1863</f>
        <v>2062.7999999999993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22559.435285980064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55401.962818568492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55401.962818568492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2058.0933810603606</v>
      </c>
      <c r="M1863" s="4"/>
      <c r="N1863" s="4"/>
      <c r="O1863" s="4">
        <f t="shared" si="389"/>
        <v>37599.058809966773</v>
      </c>
      <c r="P1863" s="4">
        <f t="shared" si="390"/>
        <v>11080.392563713698</v>
      </c>
      <c r="Q1863" s="4">
        <f t="shared" si="390"/>
        <v>11080.392563713698</v>
      </c>
      <c r="R1863" s="4">
        <f t="shared" si="391"/>
        <v>343.01556351006008</v>
      </c>
      <c r="S1863" s="4"/>
      <c r="T1863" s="4"/>
      <c r="U1863" s="4">
        <f t="shared" si="392"/>
        <v>1</v>
      </c>
      <c r="V1863" s="4"/>
      <c r="W1863" s="4"/>
      <c r="X1863">
        <f>IF(front!E1863&gt;$X$2,O1863,P1863)</f>
        <v>37599.058809966773</v>
      </c>
      <c r="Y1863">
        <f t="shared" si="395"/>
        <v>37331.250376749922</v>
      </c>
      <c r="Z1863">
        <f>SUMPRODUCT($B$7:$B$456,Y$7:Y$456,EXP(constants!$B$32+constants!$A$32*ABS($A$7:$A$456-$A1863)))</f>
        <v>8.1929984084461577E-15</v>
      </c>
      <c r="AA1863">
        <f t="shared" ref="AA1863:AA1926" si="396">Y1863-Z1863</f>
        <v>37331.250376749922</v>
      </c>
      <c r="AB1863">
        <f t="shared" si="393"/>
        <v>37327.092767730173</v>
      </c>
      <c r="AD1863" s="4"/>
      <c r="AE1863" s="4"/>
      <c r="AF1863" s="4"/>
    </row>
    <row r="1864" spans="1:32" x14ac:dyDescent="0.2">
      <c r="A1864">
        <f>front!A1864</f>
        <v>1030.44</v>
      </c>
      <c r="B1864" s="1">
        <f t="shared" si="394"/>
        <v>0.43000000000006366</v>
      </c>
      <c r="C1864">
        <f>front!D1864-front!B1864</f>
        <v>22332.73</v>
      </c>
      <c r="D1864" s="2">
        <f>front!E1864-front!C1864</f>
        <v>52688.1</v>
      </c>
      <c r="E1864" s="2">
        <f>IF(front!F1864-front!C1864&gt;0,front!F1864-front!C1864,0)</f>
        <v>52688.1</v>
      </c>
      <c r="F1864" s="2">
        <f>front!I1864-front!H1864</f>
        <v>2134.1000000000004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22642.863586447784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55456.977915341115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55456.977915341115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2129.23167583541</v>
      </c>
      <c r="M1864" s="4"/>
      <c r="N1864" s="4"/>
      <c r="O1864" s="4">
        <f t="shared" ref="O1864:O1927" si="397">I1864*1000/O$4</f>
        <v>37738.105977412968</v>
      </c>
      <c r="P1864" s="4">
        <f t="shared" ref="P1864:Q1927" si="398">J1864*1000/P$4</f>
        <v>11091.395583068223</v>
      </c>
      <c r="Q1864" s="4">
        <f t="shared" si="398"/>
        <v>11091.395583068223</v>
      </c>
      <c r="R1864" s="4">
        <f t="shared" ref="R1864:R1927" si="399">L1864*1000/R$4</f>
        <v>354.87194597256837</v>
      </c>
      <c r="S1864" s="4"/>
      <c r="T1864" s="4"/>
      <c r="U1864" s="4">
        <f t="shared" ref="U1864:U1927" si="400">Q1864/P1864</f>
        <v>1</v>
      </c>
      <c r="V1864" s="4"/>
      <c r="W1864" s="4"/>
      <c r="X1864">
        <f>IF(front!E1864&gt;$X$2,O1864,P1864)</f>
        <v>37738.105977412968</v>
      </c>
      <c r="Y1864">
        <f t="shared" si="395"/>
        <v>37470.297544196117</v>
      </c>
      <c r="Z1864">
        <f>SUMPRODUCT($B$7:$B$456,Y$7:Y$456,EXP(constants!$B$32+constants!$A$32*ABS($A$7:$A$456-$A1864)))</f>
        <v>7.99504149908244E-15</v>
      </c>
      <c r="AA1864">
        <f t="shared" si="396"/>
        <v>37470.297544196117</v>
      </c>
      <c r="AB1864">
        <f t="shared" ref="AB1864:AB1927" si="401">IF((AA1864-$AA$3)&gt;0,AA1864-$AA$3,0)</f>
        <v>37466.139935176368</v>
      </c>
      <c r="AD1864" s="4"/>
      <c r="AE1864" s="4"/>
      <c r="AF1864" s="4"/>
    </row>
    <row r="1865" spans="1:32" x14ac:dyDescent="0.2">
      <c r="A1865">
        <f>front!A1865</f>
        <v>1030.8699999999999</v>
      </c>
      <c r="B1865" s="1">
        <f t="shared" ref="B1865:B1928" si="402">A1865-A1864</f>
        <v>0.42999999999983629</v>
      </c>
      <c r="C1865">
        <f>front!D1865-front!B1865</f>
        <v>22367</v>
      </c>
      <c r="D1865" s="2">
        <f>front!E1865-front!C1865</f>
        <v>52558.400000000001</v>
      </c>
      <c r="E1865" s="2">
        <f>IF(front!F1865-front!C1865&gt;0,front!F1865-front!C1865,0)</f>
        <v>52558.400000000001</v>
      </c>
      <c r="F1865" s="2">
        <f>front!I1865-front!H1865</f>
        <v>2050.3000000000011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22678.66606145466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55313.412190623116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55313.412190623116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2045.6217377932383</v>
      </c>
      <c r="M1865" s="4"/>
      <c r="N1865" s="4"/>
      <c r="O1865" s="4">
        <f t="shared" si="397"/>
        <v>37797.776769091099</v>
      </c>
      <c r="P1865" s="4">
        <f t="shared" si="398"/>
        <v>11062.682438124624</v>
      </c>
      <c r="Q1865" s="4">
        <f t="shared" si="398"/>
        <v>11062.682438124624</v>
      </c>
      <c r="R1865" s="4">
        <f t="shared" si="399"/>
        <v>340.93695629887304</v>
      </c>
      <c r="S1865" s="4"/>
      <c r="T1865" s="4"/>
      <c r="U1865" s="4">
        <f t="shared" si="400"/>
        <v>1</v>
      </c>
      <c r="V1865" s="4"/>
      <c r="W1865" s="4"/>
      <c r="X1865">
        <f>IF(front!E1865&gt;$X$2,O1865,P1865)</f>
        <v>37797.776769091099</v>
      </c>
      <c r="Y1865">
        <f t="shared" si="395"/>
        <v>37529.968335874248</v>
      </c>
      <c r="Z1865">
        <f>SUMPRODUCT($B$7:$B$456,Y$7:Y$456,EXP(constants!$B$32+constants!$A$32*ABS($A$7:$A$456-$A1865)))</f>
        <v>7.8018675685516123E-15</v>
      </c>
      <c r="AA1865">
        <f t="shared" si="396"/>
        <v>37529.968335874248</v>
      </c>
      <c r="AB1865">
        <f t="shared" si="401"/>
        <v>37525.810726854499</v>
      </c>
      <c r="AD1865" s="4"/>
      <c r="AE1865" s="4"/>
      <c r="AF1865" s="4"/>
    </row>
    <row r="1866" spans="1:32" x14ac:dyDescent="0.2">
      <c r="A1866">
        <f>front!A1866</f>
        <v>1031.29</v>
      </c>
      <c r="B1866" s="1">
        <f t="shared" si="402"/>
        <v>0.42000000000007276</v>
      </c>
      <c r="C1866">
        <f>front!D1866-front!B1866</f>
        <v>22268</v>
      </c>
      <c r="D1866" s="2">
        <f>front!E1866-front!C1866</f>
        <v>51899.4</v>
      </c>
      <c r="E1866" s="2">
        <f>IF(front!F1866-front!C1866&gt;0,front!F1866-front!C1866,0)</f>
        <v>51899.4</v>
      </c>
      <c r="F1866" s="2">
        <f>front!I1866-front!H1866</f>
        <v>2073.3999999999996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22575.248358922199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54584.186879734225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54584.186879734225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2068.6693360381651</v>
      </c>
      <c r="M1866" s="4"/>
      <c r="N1866" s="4"/>
      <c r="O1866" s="4">
        <f t="shared" si="397"/>
        <v>37625.413931536998</v>
      </c>
      <c r="P1866" s="4">
        <f t="shared" si="398"/>
        <v>10916.837375946845</v>
      </c>
      <c r="Q1866" s="4">
        <f t="shared" si="398"/>
        <v>10916.837375946845</v>
      </c>
      <c r="R1866" s="4">
        <f t="shared" si="399"/>
        <v>344.77822267302753</v>
      </c>
      <c r="S1866" s="4"/>
      <c r="T1866" s="4"/>
      <c r="U1866" s="4">
        <f t="shared" si="400"/>
        <v>1</v>
      </c>
      <c r="V1866" s="4"/>
      <c r="W1866" s="4"/>
      <c r="X1866">
        <f>IF(front!E1866&gt;$X$2,O1866,P1866)</f>
        <v>37625.413931536998</v>
      </c>
      <c r="Y1866">
        <f t="shared" si="395"/>
        <v>37357.605498320147</v>
      </c>
      <c r="Z1866">
        <f>SUMPRODUCT($B$7:$B$456,Y$7:Y$456,EXP(constants!$B$32+constants!$A$32*ABS($A$7:$A$456-$A1866)))</f>
        <v>7.6176927634605612E-15</v>
      </c>
      <c r="AA1866">
        <f t="shared" si="396"/>
        <v>37357.605498320147</v>
      </c>
      <c r="AB1866">
        <f t="shared" si="401"/>
        <v>37353.447889300398</v>
      </c>
      <c r="AD1866" s="4"/>
      <c r="AE1866" s="4"/>
      <c r="AF1866" s="4"/>
    </row>
    <row r="1867" spans="1:32" x14ac:dyDescent="0.2">
      <c r="A1867">
        <f>front!A1867</f>
        <v>1031.72</v>
      </c>
      <c r="B1867" s="1">
        <f t="shared" si="402"/>
        <v>0.43000000000006366</v>
      </c>
      <c r="C1867">
        <f>front!D1867-front!B1867</f>
        <v>22165.129999999997</v>
      </c>
      <c r="D1867" s="2">
        <f>front!E1867-front!C1867</f>
        <v>53312.800000000003</v>
      </c>
      <c r="E1867" s="2">
        <f>IF(front!F1867-front!C1867&gt;0,front!F1867-front!C1867,0)</f>
        <v>53312.800000000003</v>
      </c>
      <c r="F1867" s="2">
        <f>front!I1867-front!H1867</f>
        <v>2171.8999999999996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22467.818316297391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56148.701518635295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56148.701518635295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2166.9459834244344</v>
      </c>
      <c r="M1867" s="4"/>
      <c r="N1867" s="4"/>
      <c r="O1867" s="4">
        <f t="shared" si="397"/>
        <v>37446.36386049565</v>
      </c>
      <c r="P1867" s="4">
        <f t="shared" si="398"/>
        <v>11229.74030372706</v>
      </c>
      <c r="Q1867" s="4">
        <f t="shared" si="398"/>
        <v>11229.74030372706</v>
      </c>
      <c r="R1867" s="4">
        <f t="shared" si="399"/>
        <v>361.15766390407242</v>
      </c>
      <c r="S1867" s="4"/>
      <c r="T1867" s="4"/>
      <c r="U1867" s="4">
        <f t="shared" si="400"/>
        <v>1</v>
      </c>
      <c r="V1867" s="4"/>
      <c r="W1867" s="4"/>
      <c r="X1867">
        <f>IF(front!E1867&gt;$X$2,O1867,P1867)</f>
        <v>37446.36386049565</v>
      </c>
      <c r="Y1867">
        <f t="shared" si="395"/>
        <v>37178.555427278799</v>
      </c>
      <c r="Z1867">
        <f>SUMPRODUCT($B$7:$B$456,Y$7:Y$456,EXP(constants!$B$32+constants!$A$32*ABS($A$7:$A$456-$A1867)))</f>
        <v>7.4336362263101912E-15</v>
      </c>
      <c r="AA1867">
        <f t="shared" si="396"/>
        <v>37178.555427278799</v>
      </c>
      <c r="AB1867">
        <f t="shared" si="401"/>
        <v>37174.397818259051</v>
      </c>
      <c r="AD1867" s="4"/>
      <c r="AE1867" s="4"/>
      <c r="AF1867" s="4"/>
    </row>
    <row r="1868" spans="1:32" x14ac:dyDescent="0.2">
      <c r="A1868">
        <f>front!A1868</f>
        <v>1032.1500000000001</v>
      </c>
      <c r="B1868" s="1">
        <f t="shared" si="402"/>
        <v>0.43000000000006366</v>
      </c>
      <c r="C1868">
        <f>front!D1868-front!B1868</f>
        <v>22012.6</v>
      </c>
      <c r="D1868" s="2">
        <f>front!E1868-front!C1868</f>
        <v>52546.1</v>
      </c>
      <c r="E1868" s="2">
        <f>IF(front!F1868-front!C1868&gt;0,front!F1868-front!C1868,0)</f>
        <v>52546.1</v>
      </c>
      <c r="F1868" s="2">
        <f>front!I1868-front!H1868</f>
        <v>2121.5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22308.584105983195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55299.79805502278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55299.79805502278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2116.6602461443554</v>
      </c>
      <c r="M1868" s="4"/>
      <c r="N1868" s="4"/>
      <c r="O1868" s="4">
        <f t="shared" si="397"/>
        <v>37180.973509971991</v>
      </c>
      <c r="P1868" s="4">
        <f t="shared" si="398"/>
        <v>11059.959611004557</v>
      </c>
      <c r="Q1868" s="4">
        <f t="shared" si="398"/>
        <v>11059.959611004557</v>
      </c>
      <c r="R1868" s="4">
        <f t="shared" si="399"/>
        <v>352.77670769072586</v>
      </c>
      <c r="S1868" s="4"/>
      <c r="T1868" s="4"/>
      <c r="U1868" s="4">
        <f t="shared" si="400"/>
        <v>1</v>
      </c>
      <c r="V1868" s="4"/>
      <c r="W1868" s="4"/>
      <c r="X1868">
        <f>IF(front!E1868&gt;$X$2,O1868,P1868)</f>
        <v>37180.973509971991</v>
      </c>
      <c r="Y1868">
        <f t="shared" si="395"/>
        <v>36913.16507675514</v>
      </c>
      <c r="Z1868">
        <f>SUMPRODUCT($B$7:$B$456,Y$7:Y$456,EXP(constants!$B$32+constants!$A$32*ABS($A$7:$A$456-$A1868)))</f>
        <v>7.2540268111322724E-15</v>
      </c>
      <c r="AA1868">
        <f t="shared" si="396"/>
        <v>36913.16507675514</v>
      </c>
      <c r="AB1868">
        <f t="shared" si="401"/>
        <v>36909.007467735391</v>
      </c>
      <c r="AD1868" s="4"/>
      <c r="AE1868" s="4"/>
      <c r="AF1868" s="4"/>
    </row>
    <row r="1869" spans="1:32" x14ac:dyDescent="0.2">
      <c r="A1869">
        <f>front!A1869</f>
        <v>1032.57</v>
      </c>
      <c r="B1869" s="1">
        <f t="shared" si="402"/>
        <v>0.41999999999984539</v>
      </c>
      <c r="C1869">
        <f>front!D1869-front!B1869</f>
        <v>21813.8</v>
      </c>
      <c r="D1869" s="2">
        <f>front!E1869-front!C1869</f>
        <v>52279.8</v>
      </c>
      <c r="E1869" s="2">
        <f>IF(front!F1869-front!C1869&gt;0,front!F1869-front!C1869,0)</f>
        <v>52279.8</v>
      </c>
      <c r="F1869" s="2">
        <f>front!I1869-front!H1869</f>
        <v>2019.8999999999996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22101.149208766623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55005.079419721762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55005.079419721762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2015.2907083201235</v>
      </c>
      <c r="M1869" s="4"/>
      <c r="N1869" s="4"/>
      <c r="O1869" s="4">
        <f t="shared" si="397"/>
        <v>36835.248681277706</v>
      </c>
      <c r="P1869" s="4">
        <f t="shared" si="398"/>
        <v>11001.015883944352</v>
      </c>
      <c r="Q1869" s="4">
        <f t="shared" si="398"/>
        <v>11001.015883944352</v>
      </c>
      <c r="R1869" s="4">
        <f t="shared" si="399"/>
        <v>335.88178472002056</v>
      </c>
      <c r="S1869" s="4"/>
      <c r="T1869" s="4"/>
      <c r="U1869" s="4">
        <f t="shared" si="400"/>
        <v>1</v>
      </c>
      <c r="V1869" s="4"/>
      <c r="W1869" s="4"/>
      <c r="X1869">
        <f>IF(front!E1869&gt;$X$2,O1869,P1869)</f>
        <v>36835.248681277706</v>
      </c>
      <c r="Y1869">
        <f t="shared" si="395"/>
        <v>36567.440248060855</v>
      </c>
      <c r="Z1869">
        <f>SUMPRODUCT($B$7:$B$456,Y$7:Y$456,EXP(constants!$B$32+constants!$A$32*ABS($A$7:$A$456-$A1869)))</f>
        <v>7.0827846101687352E-15</v>
      </c>
      <c r="AA1869">
        <f t="shared" si="396"/>
        <v>36567.440248060855</v>
      </c>
      <c r="AB1869">
        <f t="shared" si="401"/>
        <v>36563.282639041106</v>
      </c>
      <c r="AD1869" s="4"/>
      <c r="AE1869" s="4"/>
      <c r="AF1869" s="4"/>
    </row>
    <row r="1870" spans="1:32" x14ac:dyDescent="0.2">
      <c r="A1870">
        <f>front!A1870</f>
        <v>1033</v>
      </c>
      <c r="B1870" s="1">
        <f t="shared" si="402"/>
        <v>0.43000000000006366</v>
      </c>
      <c r="C1870">
        <f>front!D1870-front!B1870</f>
        <v>21516.74</v>
      </c>
      <c r="D1870" s="2">
        <f>front!E1870-front!C1870</f>
        <v>52869.599999999999</v>
      </c>
      <c r="E1870" s="2">
        <f>IF(front!F1870-front!C1870&gt;0,front!F1870-front!C1870,0)</f>
        <v>52869.599999999999</v>
      </c>
      <c r="F1870" s="2">
        <f>front!I1870-front!H1870</f>
        <v>2066.5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21791.405282179781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55657.908542352008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55657.908542352008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2061.7849878256452</v>
      </c>
      <c r="M1870" s="4"/>
      <c r="N1870" s="4"/>
      <c r="O1870" s="4">
        <f t="shared" si="397"/>
        <v>36319.008803632969</v>
      </c>
      <c r="P1870" s="4">
        <f t="shared" si="398"/>
        <v>11131.581708470401</v>
      </c>
      <c r="Q1870" s="4">
        <f t="shared" si="398"/>
        <v>11131.581708470401</v>
      </c>
      <c r="R1870" s="4">
        <f t="shared" si="399"/>
        <v>343.63083130427418</v>
      </c>
      <c r="S1870" s="4"/>
      <c r="T1870" s="4"/>
      <c r="U1870" s="4">
        <f t="shared" si="400"/>
        <v>1</v>
      </c>
      <c r="V1870" s="4"/>
      <c r="W1870" s="4"/>
      <c r="X1870">
        <f>IF(front!E1870&gt;$X$2,O1870,P1870)</f>
        <v>36319.008803632969</v>
      </c>
      <c r="Y1870">
        <f t="shared" si="395"/>
        <v>36051.200370416118</v>
      </c>
      <c r="Z1870">
        <f>SUMPRODUCT($B$7:$B$456,Y$7:Y$456,EXP(constants!$B$32+constants!$A$32*ABS($A$7:$A$456-$A1870)))</f>
        <v>6.9116523724677507E-15</v>
      </c>
      <c r="AA1870">
        <f t="shared" si="396"/>
        <v>36051.200370416118</v>
      </c>
      <c r="AB1870">
        <f t="shared" si="401"/>
        <v>36047.042761396369</v>
      </c>
      <c r="AD1870" s="4"/>
      <c r="AE1870" s="4"/>
      <c r="AF1870" s="4"/>
    </row>
    <row r="1871" spans="1:32" x14ac:dyDescent="0.2">
      <c r="A1871">
        <f>front!A1871</f>
        <v>1033.42</v>
      </c>
      <c r="B1871" s="1">
        <f t="shared" si="402"/>
        <v>0.42000000000007276</v>
      </c>
      <c r="C1871">
        <f>front!D1871-front!B1871</f>
        <v>21155.600000000002</v>
      </c>
      <c r="D1871" s="2">
        <f>front!E1871-front!C1871</f>
        <v>52145.7</v>
      </c>
      <c r="E1871" s="2">
        <f>IF(front!F1871-front!C1871&gt;0,front!F1871-front!C1871,0)</f>
        <v>52145.7</v>
      </c>
      <c r="F1871" s="2">
        <f>front!I1871-front!H1871</f>
        <v>2089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21415.201890833963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54856.691590155475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54856.691590155475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2084.2339517332443</v>
      </c>
      <c r="M1871" s="4"/>
      <c r="N1871" s="4"/>
      <c r="O1871" s="4">
        <f t="shared" si="397"/>
        <v>35692.003151389938</v>
      </c>
      <c r="P1871" s="4">
        <f t="shared" si="398"/>
        <v>10971.338318031096</v>
      </c>
      <c r="Q1871" s="4">
        <f t="shared" si="398"/>
        <v>10971.338318031096</v>
      </c>
      <c r="R1871" s="4">
        <f t="shared" si="399"/>
        <v>347.37232528887404</v>
      </c>
      <c r="S1871" s="4"/>
      <c r="T1871" s="4"/>
      <c r="U1871" s="4">
        <f t="shared" si="400"/>
        <v>1</v>
      </c>
      <c r="V1871" s="4"/>
      <c r="W1871" s="4"/>
      <c r="X1871">
        <f>IF(front!E1871&gt;$X$2,O1871,P1871)</f>
        <v>35692.003151389938</v>
      </c>
      <c r="Y1871">
        <f t="shared" si="395"/>
        <v>35424.194718173087</v>
      </c>
      <c r="Z1871">
        <f>SUMPRODUCT($B$7:$B$456,Y$7:Y$456,EXP(constants!$B$32+constants!$A$32*ABS($A$7:$A$456-$A1871)))</f>
        <v>6.7484924344950167E-15</v>
      </c>
      <c r="AA1871">
        <f t="shared" si="396"/>
        <v>35424.194718173087</v>
      </c>
      <c r="AB1871">
        <f t="shared" si="401"/>
        <v>35420.037109153338</v>
      </c>
      <c r="AD1871" s="4"/>
      <c r="AE1871" s="4"/>
      <c r="AF1871" s="4"/>
    </row>
    <row r="1872" spans="1:32" x14ac:dyDescent="0.2">
      <c r="A1872">
        <f>front!A1872</f>
        <v>1033.8499999999999</v>
      </c>
      <c r="B1872" s="1">
        <f t="shared" si="402"/>
        <v>0.42999999999983629</v>
      </c>
      <c r="C1872">
        <f>front!D1872-front!B1872</f>
        <v>20787.669999999998</v>
      </c>
      <c r="D1872" s="2">
        <f>front!E1872-front!C1872</f>
        <v>53101.5</v>
      </c>
      <c r="E1872" s="2">
        <f>IF(front!F1872-front!C1872&gt;0,front!F1872-front!C1872,0)</f>
        <v>53101.5</v>
      </c>
      <c r="F1872" s="2">
        <f>front!I1872-front!H1872</f>
        <v>2116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21032.332248525978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55914.683944722026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55914.683944722026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2111.1727181899405</v>
      </c>
      <c r="M1872" s="4"/>
      <c r="N1872" s="4"/>
      <c r="O1872" s="4">
        <f t="shared" si="397"/>
        <v>35053.88708087663</v>
      </c>
      <c r="P1872" s="4">
        <f t="shared" si="398"/>
        <v>11182.936788944406</v>
      </c>
      <c r="Q1872" s="4">
        <f t="shared" si="398"/>
        <v>11182.936788944406</v>
      </c>
      <c r="R1872" s="4">
        <f t="shared" si="399"/>
        <v>351.8621196983234</v>
      </c>
      <c r="S1872" s="4"/>
      <c r="T1872" s="4"/>
      <c r="U1872" s="4">
        <f t="shared" si="400"/>
        <v>1</v>
      </c>
      <c r="V1872" s="4"/>
      <c r="W1872" s="4"/>
      <c r="X1872">
        <f>IF(front!E1872&gt;$X$2,O1872,P1872)</f>
        <v>35053.88708087663</v>
      </c>
      <c r="Y1872">
        <f t="shared" si="395"/>
        <v>34786.078647659779</v>
      </c>
      <c r="Z1872">
        <f>SUMPRODUCT($B$7:$B$456,Y$7:Y$456,EXP(constants!$B$32+constants!$A$32*ABS($A$7:$A$456-$A1872)))</f>
        <v>6.5854372697559119E-15</v>
      </c>
      <c r="AA1872">
        <f t="shared" si="396"/>
        <v>34786.078647659779</v>
      </c>
      <c r="AB1872">
        <f t="shared" si="401"/>
        <v>34781.92103864003</v>
      </c>
      <c r="AD1872" s="4"/>
      <c r="AE1872" s="4"/>
      <c r="AF1872" s="4"/>
    </row>
    <row r="1873" spans="1:32" x14ac:dyDescent="0.2">
      <c r="A1873">
        <f>front!A1873</f>
        <v>1034.28</v>
      </c>
      <c r="B1873" s="1">
        <f t="shared" si="402"/>
        <v>0.43000000000006366</v>
      </c>
      <c r="C1873">
        <f>front!D1873-front!B1873</f>
        <v>20465.599999999999</v>
      </c>
      <c r="D1873" s="2">
        <f>front!E1873-front!C1873</f>
        <v>53118.7</v>
      </c>
      <c r="E1873" s="2">
        <f>IF(front!F1873-front!C1873&gt;0,front!F1873-front!C1873,0)</f>
        <v>53118.7</v>
      </c>
      <c r="F1873" s="2">
        <f>front!I1873-front!H1873</f>
        <v>2183.6999999999989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20697.525609713495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55933.731266302624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55933.731266302624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2178.7192391655772</v>
      </c>
      <c r="M1873" s="4"/>
      <c r="N1873" s="4"/>
      <c r="O1873" s="4">
        <f t="shared" si="397"/>
        <v>34495.876016189155</v>
      </c>
      <c r="P1873" s="4">
        <f t="shared" si="398"/>
        <v>11186.746253260524</v>
      </c>
      <c r="Q1873" s="4">
        <f t="shared" si="398"/>
        <v>11186.746253260524</v>
      </c>
      <c r="R1873" s="4">
        <f t="shared" si="399"/>
        <v>363.11987319426282</v>
      </c>
      <c r="S1873" s="4"/>
      <c r="T1873" s="4"/>
      <c r="U1873" s="4">
        <f t="shared" si="400"/>
        <v>1</v>
      </c>
      <c r="V1873" s="4"/>
      <c r="W1873" s="4"/>
      <c r="X1873">
        <f>IF(front!E1873&gt;$X$2,O1873,P1873)</f>
        <v>34495.876016189155</v>
      </c>
      <c r="Y1873">
        <f t="shared" si="395"/>
        <v>34228.067582972304</v>
      </c>
      <c r="Z1873">
        <f>SUMPRODUCT($B$7:$B$456,Y$7:Y$456,EXP(constants!$B$32+constants!$A$32*ABS($A$7:$A$456-$A1873)))</f>
        <v>6.4263217977712348E-15</v>
      </c>
      <c r="AA1873">
        <f t="shared" si="396"/>
        <v>34228.067582972304</v>
      </c>
      <c r="AB1873">
        <f t="shared" si="401"/>
        <v>34223.909973952555</v>
      </c>
      <c r="AD1873" s="4"/>
      <c r="AE1873" s="4"/>
      <c r="AF1873" s="4"/>
    </row>
    <row r="1874" spans="1:32" x14ac:dyDescent="0.2">
      <c r="A1874">
        <f>front!A1874</f>
        <v>1034.7</v>
      </c>
      <c r="B1874" s="1">
        <f t="shared" si="402"/>
        <v>0.42000000000007276</v>
      </c>
      <c r="C1874">
        <f>front!D1874-front!B1874</f>
        <v>19983.53</v>
      </c>
      <c r="D1874" s="2">
        <f>front!E1874-front!C1874</f>
        <v>52485.3</v>
      </c>
      <c r="E1874" s="2">
        <f>IF(front!F1874-front!C1874&gt;0,front!F1874-front!C1874,0)</f>
        <v>52485.3</v>
      </c>
      <c r="F1874" s="2">
        <f>front!I1874-front!H1874</f>
        <v>2145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20196.993192486658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55232.504180670272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55232.504180670272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2140.1069626293884</v>
      </c>
      <c r="M1874" s="4"/>
      <c r="N1874" s="4"/>
      <c r="O1874" s="4">
        <f t="shared" si="397"/>
        <v>33661.6553208111</v>
      </c>
      <c r="P1874" s="4">
        <f t="shared" si="398"/>
        <v>11046.500836134053</v>
      </c>
      <c r="Q1874" s="4">
        <f t="shared" si="398"/>
        <v>11046.500836134053</v>
      </c>
      <c r="R1874" s="4">
        <f t="shared" si="399"/>
        <v>356.68449377156475</v>
      </c>
      <c r="S1874" s="4"/>
      <c r="T1874" s="4"/>
      <c r="U1874" s="4">
        <f t="shared" si="400"/>
        <v>1</v>
      </c>
      <c r="V1874" s="4"/>
      <c r="W1874" s="4"/>
      <c r="X1874">
        <f>IF(front!E1874&gt;$X$2,O1874,P1874)</f>
        <v>33661.6553208111</v>
      </c>
      <c r="Y1874">
        <f t="shared" si="395"/>
        <v>33393.846887594249</v>
      </c>
      <c r="Z1874">
        <f>SUMPRODUCT($B$7:$B$456,Y$7:Y$456,EXP(constants!$B$32+constants!$A$32*ABS($A$7:$A$456-$A1874)))</f>
        <v>6.2746188171505812E-15</v>
      </c>
      <c r="AA1874">
        <f t="shared" si="396"/>
        <v>33393.846887594249</v>
      </c>
      <c r="AB1874">
        <f t="shared" si="401"/>
        <v>33389.6892785745</v>
      </c>
      <c r="AD1874" s="4"/>
      <c r="AE1874" s="4"/>
      <c r="AF1874" s="4"/>
    </row>
    <row r="1875" spans="1:32" x14ac:dyDescent="0.2">
      <c r="A1875">
        <f>front!A1875</f>
        <v>1035.1300000000001</v>
      </c>
      <c r="B1875" s="1">
        <f t="shared" si="402"/>
        <v>0.43000000000006366</v>
      </c>
      <c r="C1875">
        <f>front!D1875-front!B1875</f>
        <v>19600.47</v>
      </c>
      <c r="D1875" s="2">
        <f>front!E1875-front!C1875</f>
        <v>52215.199999999997</v>
      </c>
      <c r="E1875" s="2">
        <f>IF(front!F1875-front!C1875&gt;0,front!F1875-front!C1875,0)</f>
        <v>52215.199999999997</v>
      </c>
      <c r="F1875" s="2">
        <f>front!I1875-front!H1875</f>
        <v>2124.2000000000007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19799.782749082297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54933.594691159997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54933.594691159997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2119.3541236958581</v>
      </c>
      <c r="M1875" s="4"/>
      <c r="N1875" s="4"/>
      <c r="O1875" s="4">
        <f t="shared" si="397"/>
        <v>32999.637915137158</v>
      </c>
      <c r="P1875" s="4">
        <f t="shared" si="398"/>
        <v>10986.718938231999</v>
      </c>
      <c r="Q1875" s="4">
        <f t="shared" si="398"/>
        <v>10986.718938231999</v>
      </c>
      <c r="R1875" s="4">
        <f t="shared" si="399"/>
        <v>353.22568728264304</v>
      </c>
      <c r="S1875" s="4"/>
      <c r="T1875" s="4"/>
      <c r="U1875" s="4">
        <f t="shared" si="400"/>
        <v>1</v>
      </c>
      <c r="V1875" s="4"/>
      <c r="W1875" s="4"/>
      <c r="X1875">
        <f>IF(front!E1875&gt;$X$2,O1875,P1875)</f>
        <v>32999.637915137158</v>
      </c>
      <c r="Y1875">
        <f t="shared" si="395"/>
        <v>32731.829481920307</v>
      </c>
      <c r="Z1875">
        <f>SUMPRODUCT($B$7:$B$456,Y$7:Y$456,EXP(constants!$B$32+constants!$A$32*ABS($A$7:$A$456-$A1875)))</f>
        <v>6.123013252672732E-15</v>
      </c>
      <c r="AA1875">
        <f t="shared" si="396"/>
        <v>32731.829481920307</v>
      </c>
      <c r="AB1875">
        <f t="shared" si="401"/>
        <v>32727.671872900555</v>
      </c>
      <c r="AD1875" s="4"/>
      <c r="AE1875" s="4"/>
      <c r="AF1875" s="4"/>
    </row>
    <row r="1876" spans="1:32" x14ac:dyDescent="0.2">
      <c r="A1876">
        <f>front!A1876</f>
        <v>1035.56</v>
      </c>
      <c r="B1876" s="1">
        <f t="shared" si="402"/>
        <v>0.42999999999983629</v>
      </c>
      <c r="C1876">
        <f>front!D1876-front!B1876</f>
        <v>19189.800000000003</v>
      </c>
      <c r="D1876" s="2">
        <f>front!E1876-front!C1876</f>
        <v>52880.7</v>
      </c>
      <c r="E1876" s="2">
        <f>IF(front!F1876-front!C1876&gt;0,front!F1876-front!C1876,0)</f>
        <v>52880.7</v>
      </c>
      <c r="F1876" s="2">
        <f>front!I1876-front!H1876</f>
        <v>2171.8999999999996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19374.459624896772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55670.197928881862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55670.197928881862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2166.9459834244344</v>
      </c>
      <c r="M1876" s="4"/>
      <c r="N1876" s="4"/>
      <c r="O1876" s="4">
        <f t="shared" si="397"/>
        <v>32290.766041494619</v>
      </c>
      <c r="P1876" s="4">
        <f t="shared" si="398"/>
        <v>11134.039585776372</v>
      </c>
      <c r="Q1876" s="4">
        <f t="shared" si="398"/>
        <v>11134.039585776372</v>
      </c>
      <c r="R1876" s="4">
        <f t="shared" si="399"/>
        <v>361.15766390407242</v>
      </c>
      <c r="S1876" s="4"/>
      <c r="T1876" s="4"/>
      <c r="U1876" s="4">
        <f t="shared" si="400"/>
        <v>1</v>
      </c>
      <c r="V1876" s="4"/>
      <c r="W1876" s="4"/>
      <c r="X1876">
        <f>IF(front!E1876&gt;$X$2,O1876,P1876)</f>
        <v>32290.766041494619</v>
      </c>
      <c r="Y1876">
        <f t="shared" si="395"/>
        <v>32022.957608277764</v>
      </c>
      <c r="Z1876">
        <f>SUMPRODUCT($B$7:$B$456,Y$7:Y$456,EXP(constants!$B$32+constants!$A$32*ABS($A$7:$A$456-$A1876)))</f>
        <v>5.975070738947584E-15</v>
      </c>
      <c r="AA1876">
        <f t="shared" si="396"/>
        <v>32022.957608277764</v>
      </c>
      <c r="AB1876">
        <f t="shared" si="401"/>
        <v>32018.799999258012</v>
      </c>
      <c r="AD1876" s="4"/>
      <c r="AE1876" s="4"/>
      <c r="AF1876" s="4"/>
    </row>
    <row r="1877" spans="1:32" x14ac:dyDescent="0.2">
      <c r="A1877">
        <f>front!A1877</f>
        <v>1035.98</v>
      </c>
      <c r="B1877" s="1">
        <f t="shared" si="402"/>
        <v>0.42000000000007276</v>
      </c>
      <c r="C1877">
        <f>front!D1877-front!B1877</f>
        <v>18857.27</v>
      </c>
      <c r="D1877" s="2">
        <f>front!E1877-front!C1877</f>
        <v>51610.9</v>
      </c>
      <c r="E1877" s="2">
        <f>IF(front!F1877-front!C1877&gt;0,front!F1877-front!C1877,0)</f>
        <v>51610.9</v>
      </c>
      <c r="F1877" s="2">
        <f>front!I1877-front!H1877</f>
        <v>2209.6000000000022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19030.460301884537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54265.051072681279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54265.051072681279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2204.5605495049895</v>
      </c>
      <c r="M1877" s="4"/>
      <c r="N1877" s="4"/>
      <c r="O1877" s="4">
        <f t="shared" si="397"/>
        <v>31717.433836474225</v>
      </c>
      <c r="P1877" s="4">
        <f t="shared" si="398"/>
        <v>10853.010214536256</v>
      </c>
      <c r="Q1877" s="4">
        <f t="shared" si="398"/>
        <v>10853.010214536256</v>
      </c>
      <c r="R1877" s="4">
        <f t="shared" si="399"/>
        <v>367.42675825083154</v>
      </c>
      <c r="S1877" s="4"/>
      <c r="T1877" s="4"/>
      <c r="U1877" s="4">
        <f t="shared" si="400"/>
        <v>1</v>
      </c>
      <c r="V1877" s="4"/>
      <c r="W1877" s="4"/>
      <c r="X1877">
        <f>IF(front!E1877&gt;$X$2,O1877,P1877)</f>
        <v>31717.433836474225</v>
      </c>
      <c r="Y1877">
        <f t="shared" si="395"/>
        <v>31449.625403257371</v>
      </c>
      <c r="Z1877">
        <f>SUMPRODUCT($B$7:$B$456,Y$7:Y$456,EXP(constants!$B$32+constants!$A$32*ABS($A$7:$A$456-$A1877)))</f>
        <v>5.8340202175074686E-15</v>
      </c>
      <c r="AA1877">
        <f t="shared" si="396"/>
        <v>31449.625403257371</v>
      </c>
      <c r="AB1877">
        <f t="shared" si="401"/>
        <v>31445.467794237618</v>
      </c>
      <c r="AD1877" s="4"/>
      <c r="AE1877" s="4"/>
      <c r="AF1877" s="4"/>
    </row>
    <row r="1878" spans="1:32" x14ac:dyDescent="0.2">
      <c r="A1878">
        <f>front!A1878</f>
        <v>1036.4100000000001</v>
      </c>
      <c r="B1878" s="1">
        <f t="shared" si="402"/>
        <v>0.43000000000006366</v>
      </c>
      <c r="C1878">
        <f>front!D1878-front!B1878</f>
        <v>18595.27</v>
      </c>
      <c r="D1878" s="2">
        <f>front!E1878-front!C1878</f>
        <v>52987.5</v>
      </c>
      <c r="E1878" s="2">
        <f>IF(front!F1878-front!C1878&gt;0,front!F1878-front!C1878,0)</f>
        <v>52987.5</v>
      </c>
      <c r="F1878" s="2">
        <f>front!I1878-front!H1878</f>
        <v>2156.1000000000004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18759.674845724847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55788.448270341825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55788.448270341825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2151.1817983728797</v>
      </c>
      <c r="M1878" s="4"/>
      <c r="N1878" s="4"/>
      <c r="O1878" s="4">
        <f t="shared" si="397"/>
        <v>31266.124742874745</v>
      </c>
      <c r="P1878" s="4">
        <f t="shared" si="398"/>
        <v>11157.689654068367</v>
      </c>
      <c r="Q1878" s="4">
        <f t="shared" si="398"/>
        <v>11157.689654068367</v>
      </c>
      <c r="R1878" s="4">
        <f t="shared" si="399"/>
        <v>358.53029972881325</v>
      </c>
      <c r="S1878" s="4"/>
      <c r="T1878" s="4"/>
      <c r="U1878" s="4">
        <f t="shared" si="400"/>
        <v>1</v>
      </c>
      <c r="V1878" s="4"/>
      <c r="W1878" s="4"/>
      <c r="X1878">
        <f>IF(front!E1878&gt;$X$2,O1878,P1878)</f>
        <v>31266.124742874745</v>
      </c>
      <c r="Y1878">
        <f t="shared" si="395"/>
        <v>30998.316309657894</v>
      </c>
      <c r="Z1878">
        <f>SUMPRODUCT($B$7:$B$456,Y$7:Y$456,EXP(constants!$B$32+constants!$A$32*ABS($A$7:$A$456-$A1878)))</f>
        <v>5.6930602717283179E-15</v>
      </c>
      <c r="AA1878">
        <f t="shared" si="396"/>
        <v>30998.316309657894</v>
      </c>
      <c r="AB1878">
        <f t="shared" si="401"/>
        <v>30994.158700638141</v>
      </c>
      <c r="AD1878" s="4"/>
      <c r="AE1878" s="4"/>
      <c r="AF1878" s="4"/>
    </row>
    <row r="1879" spans="1:32" x14ac:dyDescent="0.2">
      <c r="A1879">
        <f>front!A1879</f>
        <v>1036.83</v>
      </c>
      <c r="B1879" s="1">
        <f t="shared" si="402"/>
        <v>0.41999999999984539</v>
      </c>
      <c r="C1879">
        <f>front!D1879-front!B1879</f>
        <v>18410.670000000002</v>
      </c>
      <c r="D1879" s="2">
        <f>front!E1879-front!C1879</f>
        <v>52847</v>
      </c>
      <c r="E1879" s="2">
        <f>IF(front!F1879-front!C1879&gt;0,front!F1879-front!C1879,0)</f>
        <v>52847</v>
      </c>
      <c r="F1879" s="2">
        <f>front!I1879-front!H1879</f>
        <v>2107.2000000000007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18569.018424498656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55632.887295885441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55632.887295885441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2102.392674521423</v>
      </c>
      <c r="M1879" s="4"/>
      <c r="N1879" s="4"/>
      <c r="O1879" s="4">
        <f t="shared" si="397"/>
        <v>30948.364040831093</v>
      </c>
      <c r="P1879" s="4">
        <f t="shared" si="398"/>
        <v>11126.57745917709</v>
      </c>
      <c r="Q1879" s="4">
        <f t="shared" si="398"/>
        <v>11126.57745917709</v>
      </c>
      <c r="R1879" s="4">
        <f t="shared" si="399"/>
        <v>350.3987790869038</v>
      </c>
      <c r="S1879" s="4"/>
      <c r="T1879" s="4"/>
      <c r="U1879" s="4">
        <f t="shared" si="400"/>
        <v>1</v>
      </c>
      <c r="V1879" s="4"/>
      <c r="W1879" s="4"/>
      <c r="X1879">
        <f>IF(front!E1879&gt;$X$2,O1879,P1879)</f>
        <v>30948.364040831093</v>
      </c>
      <c r="Y1879">
        <f t="shared" si="395"/>
        <v>30680.555607614238</v>
      </c>
      <c r="Z1879">
        <f>SUMPRODUCT($B$7:$B$456,Y$7:Y$456,EXP(constants!$B$32+constants!$A$32*ABS($A$7:$A$456-$A1879)))</f>
        <v>5.5586670310453951E-15</v>
      </c>
      <c r="AA1879">
        <f t="shared" si="396"/>
        <v>30680.555607614238</v>
      </c>
      <c r="AB1879">
        <f t="shared" si="401"/>
        <v>30676.397998594486</v>
      </c>
      <c r="AD1879" s="4"/>
      <c r="AE1879" s="4"/>
      <c r="AF1879" s="4"/>
    </row>
    <row r="1880" spans="1:32" x14ac:dyDescent="0.2">
      <c r="A1880">
        <f>front!A1880</f>
        <v>1037.26</v>
      </c>
      <c r="B1880" s="1">
        <f t="shared" si="402"/>
        <v>0.43000000000006366</v>
      </c>
      <c r="C1880">
        <f>front!D1880-front!B1880</f>
        <v>18159.530000000002</v>
      </c>
      <c r="D1880" s="2">
        <f>front!E1880-front!C1880</f>
        <v>52591.8</v>
      </c>
      <c r="E1880" s="2">
        <f>IF(front!F1880-front!C1880&gt;0,front!F1880-front!C1880,0)</f>
        <v>52591.8</v>
      </c>
      <c r="F1880" s="2">
        <f>front!I1880-front!H1880</f>
        <v>2127.4000000000015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18309.817056836753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55350.381356568505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55350.381356568505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2122.546867627736</v>
      </c>
      <c r="M1880" s="4"/>
      <c r="N1880" s="4"/>
      <c r="O1880" s="4">
        <f t="shared" si="397"/>
        <v>30516.36176139459</v>
      </c>
      <c r="P1880" s="4">
        <f t="shared" si="398"/>
        <v>11070.076271313701</v>
      </c>
      <c r="Q1880" s="4">
        <f t="shared" si="398"/>
        <v>11070.076271313701</v>
      </c>
      <c r="R1880" s="4">
        <f t="shared" si="399"/>
        <v>353.75781127128937</v>
      </c>
      <c r="S1880" s="4"/>
      <c r="T1880" s="4"/>
      <c r="U1880" s="4">
        <f t="shared" si="400"/>
        <v>1</v>
      </c>
      <c r="V1880" s="4"/>
      <c r="W1880" s="4"/>
      <c r="X1880">
        <f>IF(front!E1880&gt;$X$2,O1880,P1880)</f>
        <v>30516.36176139459</v>
      </c>
      <c r="Y1880">
        <f t="shared" si="395"/>
        <v>30248.553328177739</v>
      </c>
      <c r="Z1880">
        <f>SUMPRODUCT($B$7:$B$456,Y$7:Y$456,EXP(constants!$B$32+constants!$A$32*ABS($A$7:$A$456-$A1880)))</f>
        <v>5.4243600910472835E-15</v>
      </c>
      <c r="AA1880">
        <f t="shared" si="396"/>
        <v>30248.553328177739</v>
      </c>
      <c r="AB1880">
        <f t="shared" si="401"/>
        <v>30244.395719157987</v>
      </c>
      <c r="AD1880" s="4"/>
      <c r="AE1880" s="4"/>
      <c r="AF1880" s="4"/>
    </row>
    <row r="1881" spans="1:32" x14ac:dyDescent="0.2">
      <c r="A1881">
        <f>front!A1881</f>
        <v>1037.69</v>
      </c>
      <c r="B1881" s="1">
        <f t="shared" si="402"/>
        <v>0.43000000000006366</v>
      </c>
      <c r="C1881">
        <f>front!D1881-front!B1881</f>
        <v>17977</v>
      </c>
      <c r="D1881" s="2">
        <f>front!E1881-front!C1881</f>
        <v>53365.8</v>
      </c>
      <c r="E1881" s="2">
        <f>IF(front!F1881-front!C1881&gt;0,front!F1881-front!C1881,0)</f>
        <v>53365.8</v>
      </c>
      <c r="F1881" s="2">
        <f>front!I1881-front!H1881</f>
        <v>1983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18121.557281736375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56207.407995075344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56207.407995075344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1978.4744364310825</v>
      </c>
      <c r="M1881" s="4"/>
      <c r="N1881" s="4"/>
      <c r="O1881" s="4">
        <f t="shared" si="397"/>
        <v>30202.595469560623</v>
      </c>
      <c r="P1881" s="4">
        <f t="shared" si="398"/>
        <v>11241.481599015069</v>
      </c>
      <c r="Q1881" s="4">
        <f t="shared" si="398"/>
        <v>11241.481599015069</v>
      </c>
      <c r="R1881" s="4">
        <f t="shared" si="399"/>
        <v>329.74573940518042</v>
      </c>
      <c r="S1881" s="4"/>
      <c r="T1881" s="4"/>
      <c r="U1881" s="4">
        <f t="shared" si="400"/>
        <v>1</v>
      </c>
      <c r="V1881" s="4"/>
      <c r="W1881" s="4"/>
      <c r="X1881">
        <f>IF(front!E1881&gt;$X$2,O1881,P1881)</f>
        <v>30202.595469560623</v>
      </c>
      <c r="Y1881">
        <f t="shared" si="395"/>
        <v>29934.787036343769</v>
      </c>
      <c r="Z1881">
        <f>SUMPRODUCT($B$7:$B$456,Y$7:Y$456,EXP(constants!$B$32+constants!$A$32*ABS($A$7:$A$456-$A1881)))</f>
        <v>5.293298237331714E-15</v>
      </c>
      <c r="AA1881">
        <f t="shared" si="396"/>
        <v>29934.787036343769</v>
      </c>
      <c r="AB1881">
        <f t="shared" si="401"/>
        <v>29930.629427324016</v>
      </c>
      <c r="AD1881" s="4"/>
      <c r="AE1881" s="4"/>
      <c r="AF1881" s="4"/>
    </row>
    <row r="1882" spans="1:32" x14ac:dyDescent="0.2">
      <c r="A1882">
        <f>front!A1882</f>
        <v>1038.1099999999999</v>
      </c>
      <c r="B1882" s="1">
        <f t="shared" si="402"/>
        <v>0.41999999999984539</v>
      </c>
      <c r="C1882">
        <f>front!D1882-front!B1882</f>
        <v>17848.34</v>
      </c>
      <c r="D1882" s="2">
        <f>front!E1882-front!C1882</f>
        <v>52232.6</v>
      </c>
      <c r="E1882" s="2">
        <f>IF(front!F1882-front!C1882&gt;0,front!F1882-front!C1882,0)</f>
        <v>52232.6</v>
      </c>
      <c r="F1882" s="2">
        <f>front!I1882-front!H1882</f>
        <v>1914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17988.924098635023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54952.848750288053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54952.848750288053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1909.6310200056766</v>
      </c>
      <c r="M1882" s="4"/>
      <c r="N1882" s="4"/>
      <c r="O1882" s="4">
        <f t="shared" si="397"/>
        <v>29981.540164391703</v>
      </c>
      <c r="P1882" s="4">
        <f t="shared" si="398"/>
        <v>10990.569750057612</v>
      </c>
      <c r="Q1882" s="4">
        <f t="shared" si="398"/>
        <v>10990.569750057612</v>
      </c>
      <c r="R1882" s="4">
        <f t="shared" si="399"/>
        <v>318.27183666761277</v>
      </c>
      <c r="S1882" s="4"/>
      <c r="T1882" s="4"/>
      <c r="U1882" s="4">
        <f t="shared" si="400"/>
        <v>1</v>
      </c>
      <c r="V1882" s="4"/>
      <c r="W1882" s="4"/>
      <c r="X1882">
        <f>IF(front!E1882&gt;$X$2,O1882,P1882)</f>
        <v>29981.540164391703</v>
      </c>
      <c r="Y1882">
        <f t="shared" si="395"/>
        <v>29713.731731174848</v>
      </c>
      <c r="Z1882">
        <f>SUMPRODUCT($B$7:$B$456,Y$7:Y$456,EXP(constants!$B$32+constants!$A$32*ABS($A$7:$A$456-$A1882)))</f>
        <v>5.1683419800531924E-15</v>
      </c>
      <c r="AA1882">
        <f t="shared" si="396"/>
        <v>29713.731731174848</v>
      </c>
      <c r="AB1882">
        <f t="shared" si="401"/>
        <v>29709.574122155096</v>
      </c>
      <c r="AD1882" s="4"/>
      <c r="AE1882" s="4"/>
      <c r="AF1882" s="4"/>
    </row>
    <row r="1883" spans="1:32" x14ac:dyDescent="0.2">
      <c r="A1883">
        <f>front!A1883</f>
        <v>1038.54</v>
      </c>
      <c r="B1883" s="1">
        <f t="shared" si="402"/>
        <v>0.43000000000006366</v>
      </c>
      <c r="C1883">
        <f>front!D1883-front!B1883</f>
        <v>17782.669999999998</v>
      </c>
      <c r="D1883" s="2">
        <f>front!E1883-front!C1883</f>
        <v>52116.3</v>
      </c>
      <c r="E1883" s="2">
        <f>IF(front!F1883-front!C1883&gt;0,front!F1883-front!C1883,0)</f>
        <v>52116.3</v>
      </c>
      <c r="F1883" s="2">
        <f>front!I1883-front!H1883</f>
        <v>1916.8999999999996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17921.247059938094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54824.161100141551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54824.161100141551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1912.5244386920165</v>
      </c>
      <c r="M1883" s="4"/>
      <c r="N1883" s="4"/>
      <c r="O1883" s="4">
        <f t="shared" si="397"/>
        <v>29868.745099896827</v>
      </c>
      <c r="P1883" s="4">
        <f t="shared" si="398"/>
        <v>10964.832220028309</v>
      </c>
      <c r="Q1883" s="4">
        <f t="shared" si="398"/>
        <v>10964.832220028309</v>
      </c>
      <c r="R1883" s="4">
        <f t="shared" si="399"/>
        <v>318.7540731153361</v>
      </c>
      <c r="S1883" s="4"/>
      <c r="T1883" s="4"/>
      <c r="U1883" s="4">
        <f t="shared" si="400"/>
        <v>1</v>
      </c>
      <c r="V1883" s="4"/>
      <c r="W1883" s="4"/>
      <c r="X1883">
        <f>IF(front!E1883&gt;$X$2,O1883,P1883)</f>
        <v>29868.745099896827</v>
      </c>
      <c r="Y1883">
        <f t="shared" si="395"/>
        <v>29600.936666679976</v>
      </c>
      <c r="Z1883">
        <f>SUMPRODUCT($B$7:$B$456,Y$7:Y$456,EXP(constants!$B$32+constants!$A$32*ABS($A$7:$A$456-$A1883)))</f>
        <v>5.0434659634960105E-15</v>
      </c>
      <c r="AA1883">
        <f t="shared" si="396"/>
        <v>29600.936666679976</v>
      </c>
      <c r="AB1883">
        <f t="shared" si="401"/>
        <v>29596.779057660224</v>
      </c>
      <c r="AD1883" s="4"/>
      <c r="AE1883" s="4"/>
      <c r="AF1883" s="4"/>
    </row>
    <row r="1884" spans="1:32" x14ac:dyDescent="0.2">
      <c r="A1884">
        <f>front!A1884</f>
        <v>1038.96</v>
      </c>
      <c r="B1884" s="1">
        <f t="shared" si="402"/>
        <v>0.42000000000007276</v>
      </c>
      <c r="C1884">
        <f>front!D1884-front!B1884</f>
        <v>17776.199999999997</v>
      </c>
      <c r="D1884" s="2">
        <f>front!E1884-front!C1884</f>
        <v>52308.2</v>
      </c>
      <c r="E1884" s="2">
        <f>IF(front!F1884-front!C1884&gt;0,front!F1884-front!C1884,0)</f>
        <v>52308.2</v>
      </c>
      <c r="F1884" s="2">
        <f>front!I1884-front!H1884</f>
        <v>1901.6999999999989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17914.58008690882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55036.507248451642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55036.507248451642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1897.3589339468642</v>
      </c>
      <c r="M1884" s="4"/>
      <c r="N1884" s="4"/>
      <c r="O1884" s="4">
        <f t="shared" si="397"/>
        <v>29857.633478181368</v>
      </c>
      <c r="P1884" s="4">
        <f t="shared" si="398"/>
        <v>11007.301449690329</v>
      </c>
      <c r="Q1884" s="4">
        <f t="shared" si="398"/>
        <v>11007.301449690329</v>
      </c>
      <c r="R1884" s="4">
        <f t="shared" si="399"/>
        <v>316.22648899114404</v>
      </c>
      <c r="S1884" s="4"/>
      <c r="T1884" s="4"/>
      <c r="U1884" s="4">
        <f t="shared" si="400"/>
        <v>1</v>
      </c>
      <c r="V1884" s="4"/>
      <c r="W1884" s="4"/>
      <c r="X1884">
        <f>IF(front!E1884&gt;$X$2,O1884,P1884)</f>
        <v>29857.633478181368</v>
      </c>
      <c r="Y1884">
        <f t="shared" si="395"/>
        <v>29589.825044964513</v>
      </c>
      <c r="Z1884">
        <f>SUMPRODUCT($B$7:$B$456,Y$7:Y$456,EXP(constants!$B$32+constants!$A$32*ABS($A$7:$A$456-$A1884)))</f>
        <v>4.9244073723768193E-15</v>
      </c>
      <c r="AA1884">
        <f t="shared" si="396"/>
        <v>29589.825044964513</v>
      </c>
      <c r="AB1884">
        <f t="shared" si="401"/>
        <v>29585.667435944761</v>
      </c>
      <c r="AD1884" s="4"/>
      <c r="AE1884" s="4"/>
      <c r="AF1884" s="4"/>
    </row>
    <row r="1885" spans="1:32" x14ac:dyDescent="0.2">
      <c r="A1885">
        <f>front!A1885</f>
        <v>1039.3900000000001</v>
      </c>
      <c r="B1885" s="1">
        <f t="shared" si="402"/>
        <v>0.43000000000006366</v>
      </c>
      <c r="C1885">
        <f>front!D1885-front!B1885</f>
        <v>17717.400000000001</v>
      </c>
      <c r="D1885" s="2">
        <f>front!E1885-front!C1885</f>
        <v>52053.599999999999</v>
      </c>
      <c r="E1885" s="2">
        <f>IF(front!F1885-front!C1885&gt;0,front!F1885-front!C1885,0)</f>
        <v>52053.599999999999</v>
      </c>
      <c r="F1885" s="2">
        <f>front!I1885-front!H1885</f>
        <v>1905.2999999999993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17853.996280677464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54754.787164398942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54754.787164398942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1900.9507640009367</v>
      </c>
      <c r="M1885" s="4"/>
      <c r="N1885" s="4"/>
      <c r="O1885" s="4">
        <f t="shared" si="397"/>
        <v>29756.660467795773</v>
      </c>
      <c r="P1885" s="4">
        <f t="shared" si="398"/>
        <v>10950.957432879788</v>
      </c>
      <c r="Q1885" s="4">
        <f t="shared" si="398"/>
        <v>10950.957432879788</v>
      </c>
      <c r="R1885" s="4">
        <f t="shared" si="399"/>
        <v>316.82512733348943</v>
      </c>
      <c r="S1885" s="4"/>
      <c r="T1885" s="4"/>
      <c r="U1885" s="4">
        <f t="shared" si="400"/>
        <v>1</v>
      </c>
      <c r="V1885" s="4"/>
      <c r="W1885" s="4"/>
      <c r="X1885">
        <f>IF(front!E1885&gt;$X$2,O1885,P1885)</f>
        <v>29756.660467795773</v>
      </c>
      <c r="Y1885">
        <f t="shared" si="395"/>
        <v>29488.852034578922</v>
      </c>
      <c r="Z1885">
        <f>SUMPRODUCT($B$7:$B$456,Y$7:Y$456,EXP(constants!$B$32+constants!$A$32*ABS($A$7:$A$456-$A1885)))</f>
        <v>4.805425234789833E-15</v>
      </c>
      <c r="AA1885">
        <f t="shared" si="396"/>
        <v>29488.852034578922</v>
      </c>
      <c r="AB1885">
        <f t="shared" si="401"/>
        <v>29484.69442555917</v>
      </c>
      <c r="AD1885" s="4"/>
      <c r="AE1885" s="4"/>
      <c r="AF1885" s="4"/>
    </row>
    <row r="1886" spans="1:32" x14ac:dyDescent="0.2">
      <c r="A1886">
        <f>front!A1886</f>
        <v>1039.82</v>
      </c>
      <c r="B1886" s="1">
        <f t="shared" si="402"/>
        <v>0.42999999999983629</v>
      </c>
      <c r="C1886">
        <f>front!D1886-front!B1886</f>
        <v>17794.060000000001</v>
      </c>
      <c r="D1886" s="2">
        <f>front!E1886-front!C1886</f>
        <v>51739.5</v>
      </c>
      <c r="E1886" s="2">
        <f>IF(front!F1886-front!C1886&gt;0,front!F1886-front!C1886,0)</f>
        <v>51739.5</v>
      </c>
      <c r="F1886" s="2">
        <f>front!I1886-front!H1886</f>
        <v>1864.1999999999989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17932.984151760047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54407.299503826114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54407.299503826114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1859.9440373687528</v>
      </c>
      <c r="M1886" s="4"/>
      <c r="N1886" s="4"/>
      <c r="O1886" s="4">
        <f t="shared" si="397"/>
        <v>29888.306919600076</v>
      </c>
      <c r="P1886" s="4">
        <f t="shared" si="398"/>
        <v>10881.459900765223</v>
      </c>
      <c r="Q1886" s="4">
        <f t="shared" si="398"/>
        <v>10881.459900765223</v>
      </c>
      <c r="R1886" s="4">
        <f t="shared" si="399"/>
        <v>309.99067289479211</v>
      </c>
      <c r="S1886" s="4"/>
      <c r="T1886" s="4"/>
      <c r="U1886" s="4">
        <f t="shared" si="400"/>
        <v>1</v>
      </c>
      <c r="V1886" s="4"/>
      <c r="W1886" s="4"/>
      <c r="X1886">
        <f>IF(front!E1886&gt;$X$2,O1886,P1886)</f>
        <v>29888.306919600076</v>
      </c>
      <c r="Y1886">
        <f t="shared" si="395"/>
        <v>29620.498486383221</v>
      </c>
      <c r="Z1886">
        <f>SUMPRODUCT($B$7:$B$456,Y$7:Y$456,EXP(constants!$B$32+constants!$A$32*ABS($A$7:$A$456-$A1886)))</f>
        <v>4.6893179099457002E-15</v>
      </c>
      <c r="AA1886">
        <f t="shared" si="396"/>
        <v>29620.498486383221</v>
      </c>
      <c r="AB1886">
        <f t="shared" si="401"/>
        <v>29616.340877363469</v>
      </c>
      <c r="AD1886" s="4"/>
      <c r="AE1886" s="4"/>
      <c r="AF1886" s="4"/>
    </row>
    <row r="1887" spans="1:32" x14ac:dyDescent="0.2">
      <c r="A1887">
        <f>front!A1887</f>
        <v>1040.24</v>
      </c>
      <c r="B1887" s="1">
        <f t="shared" si="402"/>
        <v>0.42000000000007276</v>
      </c>
      <c r="C1887">
        <f>front!D1887-front!B1887</f>
        <v>17805.330000000002</v>
      </c>
      <c r="D1887" s="2">
        <f>front!E1887-front!C1887</f>
        <v>52801.9</v>
      </c>
      <c r="E1887" s="2">
        <f>IF(front!F1887-front!C1887&gt;0,front!F1887-front!C1887,0)</f>
        <v>52801.9</v>
      </c>
      <c r="F1887" s="2">
        <f>front!I1887-front!H1887</f>
        <v>1896.8000000000011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17944.598006086097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55582.957054831582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55582.957054831582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1892.470054159581</v>
      </c>
      <c r="M1887" s="4"/>
      <c r="N1887" s="4"/>
      <c r="O1887" s="4">
        <f t="shared" si="397"/>
        <v>29907.663343476826</v>
      </c>
      <c r="P1887" s="4">
        <f t="shared" si="398"/>
        <v>11116.591410966315</v>
      </c>
      <c r="Q1887" s="4">
        <f t="shared" si="398"/>
        <v>11116.591410966315</v>
      </c>
      <c r="R1887" s="4">
        <f t="shared" si="399"/>
        <v>315.41167569326348</v>
      </c>
      <c r="S1887" s="4"/>
      <c r="T1887" s="4"/>
      <c r="U1887" s="4">
        <f t="shared" si="400"/>
        <v>1</v>
      </c>
      <c r="V1887" s="4"/>
      <c r="W1887" s="4"/>
      <c r="X1887">
        <f>IF(front!E1887&gt;$X$2,O1887,P1887)</f>
        <v>29907.663343476826</v>
      </c>
      <c r="Y1887">
        <f t="shared" si="395"/>
        <v>29639.854910259972</v>
      </c>
      <c r="Z1887">
        <f>SUMPRODUCT($B$7:$B$456,Y$7:Y$456,EXP(constants!$B$32+constants!$A$32*ABS($A$7:$A$456-$A1887)))</f>
        <v>4.5786195156848791E-15</v>
      </c>
      <c r="AA1887">
        <f t="shared" si="396"/>
        <v>29639.854910259972</v>
      </c>
      <c r="AB1887">
        <f t="shared" si="401"/>
        <v>29635.69730124022</v>
      </c>
      <c r="AD1887" s="4"/>
      <c r="AE1887" s="4"/>
      <c r="AF1887" s="4"/>
    </row>
    <row r="1888" spans="1:32" x14ac:dyDescent="0.2">
      <c r="A1888">
        <f>front!A1888</f>
        <v>1040.67</v>
      </c>
      <c r="B1888" s="1">
        <f t="shared" si="402"/>
        <v>0.43000000000006366</v>
      </c>
      <c r="C1888">
        <f>front!D1888-front!B1888</f>
        <v>17826.07</v>
      </c>
      <c r="D1888" s="2">
        <f>front!E1888-front!C1888</f>
        <v>52838.1</v>
      </c>
      <c r="E1888" s="2">
        <f>IF(front!F1888-front!C1888&gt;0,front!F1888-front!C1888,0)</f>
        <v>52838.1</v>
      </c>
      <c r="F1888" s="2">
        <f>front!I1888-front!H1888</f>
        <v>1845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17965.971885535291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55623.033938034641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55623.033938034641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1840.7876095646488</v>
      </c>
      <c r="M1888" s="4"/>
      <c r="N1888" s="4"/>
      <c r="O1888" s="4">
        <f t="shared" si="397"/>
        <v>29943.286475892153</v>
      </c>
      <c r="P1888" s="4">
        <f t="shared" si="398"/>
        <v>11124.606787606928</v>
      </c>
      <c r="Q1888" s="4">
        <f t="shared" si="398"/>
        <v>11124.606787606928</v>
      </c>
      <c r="R1888" s="4">
        <f t="shared" si="399"/>
        <v>306.79793492744147</v>
      </c>
      <c r="S1888" s="4"/>
      <c r="T1888" s="4"/>
      <c r="U1888" s="4">
        <f t="shared" si="400"/>
        <v>1</v>
      </c>
      <c r="V1888" s="4"/>
      <c r="W1888" s="4"/>
      <c r="X1888">
        <f>IF(front!E1888&gt;$X$2,O1888,P1888)</f>
        <v>29943.286475892153</v>
      </c>
      <c r="Y1888">
        <f t="shared" si="395"/>
        <v>29675.478042675299</v>
      </c>
      <c r="Z1888">
        <f>SUMPRODUCT($B$7:$B$456,Y$7:Y$456,EXP(constants!$B$32+constants!$A$32*ABS($A$7:$A$456-$A1888)))</f>
        <v>4.4679922064517824E-15</v>
      </c>
      <c r="AA1888">
        <f t="shared" si="396"/>
        <v>29675.478042675299</v>
      </c>
      <c r="AB1888">
        <f t="shared" si="401"/>
        <v>29671.320433655546</v>
      </c>
      <c r="AD1888" s="4"/>
      <c r="AE1888" s="4"/>
      <c r="AF1888" s="4"/>
    </row>
    <row r="1889" spans="1:32" x14ac:dyDescent="0.2">
      <c r="A1889">
        <f>front!A1889</f>
        <v>1041.0899999999999</v>
      </c>
      <c r="B1889" s="1">
        <f t="shared" si="402"/>
        <v>0.41999999999984539</v>
      </c>
      <c r="C1889">
        <f>front!D1889-front!B1889</f>
        <v>17789.400000000001</v>
      </c>
      <c r="D1889" s="2">
        <f>front!E1889-front!C1889</f>
        <v>52465.3</v>
      </c>
      <c r="E1889" s="2">
        <f>IF(front!F1889-front!C1889&gt;0,front!F1889-front!C1889,0)</f>
        <v>52465.3</v>
      </c>
      <c r="F1889" s="2">
        <f>front!I1889-front!H1889</f>
        <v>1815.5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17928.182094302712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55210.368763364422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55210.368763364422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1811.3545543176754</v>
      </c>
      <c r="M1889" s="4"/>
      <c r="N1889" s="4"/>
      <c r="O1889" s="4">
        <f t="shared" si="397"/>
        <v>29880.303490504524</v>
      </c>
      <c r="P1889" s="4">
        <f t="shared" si="398"/>
        <v>11042.073752672884</v>
      </c>
      <c r="Q1889" s="4">
        <f t="shared" si="398"/>
        <v>11042.073752672884</v>
      </c>
      <c r="R1889" s="4">
        <f t="shared" si="399"/>
        <v>301.89242571961256</v>
      </c>
      <c r="S1889" s="4"/>
      <c r="T1889" s="4"/>
      <c r="U1889" s="4">
        <f t="shared" si="400"/>
        <v>1</v>
      </c>
      <c r="V1889" s="4"/>
      <c r="W1889" s="4"/>
      <c r="X1889">
        <f>IF(front!E1889&gt;$X$2,O1889,P1889)</f>
        <v>29880.303490504524</v>
      </c>
      <c r="Y1889">
        <f t="shared" si="395"/>
        <v>29612.49505728767</v>
      </c>
      <c r="Z1889">
        <f>SUMPRODUCT($B$7:$B$456,Y$7:Y$456,EXP(constants!$B$32+constants!$A$32*ABS($A$7:$A$456-$A1889)))</f>
        <v>4.3625185379306522E-15</v>
      </c>
      <c r="AA1889">
        <f t="shared" si="396"/>
        <v>29612.49505728767</v>
      </c>
      <c r="AB1889">
        <f t="shared" si="401"/>
        <v>29608.337448267917</v>
      </c>
      <c r="AD1889" s="4"/>
      <c r="AE1889" s="4"/>
      <c r="AF1889" s="4"/>
    </row>
    <row r="1890" spans="1:32" x14ac:dyDescent="0.2">
      <c r="A1890">
        <f>front!A1890</f>
        <v>1041.52</v>
      </c>
      <c r="B1890" s="1">
        <f t="shared" si="402"/>
        <v>0.43000000000006366</v>
      </c>
      <c r="C1890">
        <f>front!D1890-front!B1890</f>
        <v>17752.2</v>
      </c>
      <c r="D1890" s="2">
        <f>front!E1890-front!C1890</f>
        <v>52874.8</v>
      </c>
      <c r="E1890" s="2">
        <f>IF(front!F1890-front!C1890&gt;0,front!F1890-front!C1890,0)</f>
        <v>52874.8</v>
      </c>
      <c r="F1890" s="2">
        <f>front!I1890-front!H1890</f>
        <v>1841.3000000000011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17889.850630657609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55663.665716781732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55663.665716781732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1837.096006184214</v>
      </c>
      <c r="M1890" s="4"/>
      <c r="N1890" s="4"/>
      <c r="O1890" s="4">
        <f t="shared" si="397"/>
        <v>29816.417717762684</v>
      </c>
      <c r="P1890" s="4">
        <f t="shared" si="398"/>
        <v>11132.733143356347</v>
      </c>
      <c r="Q1890" s="4">
        <f t="shared" si="398"/>
        <v>11132.733143356347</v>
      </c>
      <c r="R1890" s="4">
        <f t="shared" si="399"/>
        <v>306.18266769736903</v>
      </c>
      <c r="S1890" s="4"/>
      <c r="T1890" s="4"/>
      <c r="U1890" s="4">
        <f t="shared" si="400"/>
        <v>1</v>
      </c>
      <c r="V1890" s="4"/>
      <c r="W1890" s="4"/>
      <c r="X1890">
        <f>IF(front!E1890&gt;$X$2,O1890,P1890)</f>
        <v>29816.417717762684</v>
      </c>
      <c r="Y1890">
        <f t="shared" si="395"/>
        <v>29548.609284545833</v>
      </c>
      <c r="Z1890">
        <f>SUMPRODUCT($B$7:$B$456,Y$7:Y$456,EXP(constants!$B$32+constants!$A$32*ABS($A$7:$A$456-$A1890)))</f>
        <v>4.2571125993770166E-15</v>
      </c>
      <c r="AA1890">
        <f t="shared" si="396"/>
        <v>29548.609284545833</v>
      </c>
      <c r="AB1890">
        <f t="shared" si="401"/>
        <v>29544.451675526081</v>
      </c>
      <c r="AD1890" s="4"/>
      <c r="AE1890" s="4"/>
      <c r="AF1890" s="4"/>
    </row>
    <row r="1891" spans="1:32" x14ac:dyDescent="0.2">
      <c r="A1891">
        <f>front!A1891</f>
        <v>1041.95</v>
      </c>
      <c r="B1891" s="1">
        <f t="shared" si="402"/>
        <v>0.43000000000006366</v>
      </c>
      <c r="C1891">
        <f>front!D1891-front!B1891</f>
        <v>17689.269999999997</v>
      </c>
      <c r="D1891" s="2">
        <f>front!E1891-front!C1891</f>
        <v>51761.7</v>
      </c>
      <c r="E1891" s="2">
        <f>IF(front!F1891-front!C1891&gt;0,front!F1891-front!C1891,0)</f>
        <v>51761.7</v>
      </c>
      <c r="F1891" s="2">
        <f>front!I1891-front!H1891</f>
        <v>1764.2000000000007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17825.016923563358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54431.856835411083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54431.856835411083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1760.1709606670054</v>
      </c>
      <c r="M1891" s="4"/>
      <c r="N1891" s="4"/>
      <c r="O1891" s="4">
        <f t="shared" si="397"/>
        <v>29708.361539272264</v>
      </c>
      <c r="P1891" s="4">
        <f t="shared" si="398"/>
        <v>10886.371367082218</v>
      </c>
      <c r="Q1891" s="4">
        <f t="shared" si="398"/>
        <v>10886.371367082218</v>
      </c>
      <c r="R1891" s="4">
        <f t="shared" si="399"/>
        <v>293.36182677783421</v>
      </c>
      <c r="S1891" s="4"/>
      <c r="T1891" s="4"/>
      <c r="U1891" s="4">
        <f t="shared" si="400"/>
        <v>1</v>
      </c>
      <c r="V1891" s="4"/>
      <c r="W1891" s="4"/>
      <c r="X1891">
        <f>IF(front!E1891&gt;$X$2,O1891,P1891)</f>
        <v>29708.361539272264</v>
      </c>
      <c r="Y1891">
        <f t="shared" si="395"/>
        <v>29440.553106055413</v>
      </c>
      <c r="Z1891">
        <f>SUMPRODUCT($B$7:$B$456,Y$7:Y$456,EXP(constants!$B$32+constants!$A$32*ABS($A$7:$A$456-$A1891)))</f>
        <v>4.1542534492864566E-15</v>
      </c>
      <c r="AA1891">
        <f t="shared" si="396"/>
        <v>29440.553106055413</v>
      </c>
      <c r="AB1891">
        <f t="shared" si="401"/>
        <v>29436.395497035661</v>
      </c>
      <c r="AD1891" s="4"/>
      <c r="AE1891" s="4"/>
      <c r="AF1891" s="4"/>
    </row>
    <row r="1892" spans="1:32" x14ac:dyDescent="0.2">
      <c r="A1892">
        <f>front!A1892</f>
        <v>1042.3699999999999</v>
      </c>
      <c r="B1892" s="1">
        <f t="shared" si="402"/>
        <v>0.41999999999984539</v>
      </c>
      <c r="C1892">
        <f>front!D1892-front!B1892</f>
        <v>17534.399999999998</v>
      </c>
      <c r="D1892" s="2">
        <f>front!E1892-front!C1892</f>
        <v>51929.4</v>
      </c>
      <c r="E1892" s="2">
        <f>IF(front!F1892-front!C1892&gt;0,front!F1892-front!C1892,0)</f>
        <v>51929.4</v>
      </c>
      <c r="F1892" s="2">
        <f>front!I1892-front!H1892</f>
        <v>1744.5999999999985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17665.517392023699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54617.376156081074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54617.376156081074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1740.6154314236919</v>
      </c>
      <c r="M1892" s="4"/>
      <c r="N1892" s="4"/>
      <c r="O1892" s="4">
        <f t="shared" si="397"/>
        <v>29442.528986706162</v>
      </c>
      <c r="P1892" s="4">
        <f t="shared" si="398"/>
        <v>10923.475231216215</v>
      </c>
      <c r="Q1892" s="4">
        <f t="shared" si="398"/>
        <v>10923.475231216215</v>
      </c>
      <c r="R1892" s="4">
        <f t="shared" si="399"/>
        <v>290.10257190394867</v>
      </c>
      <c r="S1892" s="4"/>
      <c r="T1892" s="4"/>
      <c r="U1892" s="4">
        <f t="shared" si="400"/>
        <v>1</v>
      </c>
      <c r="V1892" s="4"/>
      <c r="W1892" s="4"/>
      <c r="X1892">
        <f>IF(front!E1892&gt;$X$2,O1892,P1892)</f>
        <v>29442.528986706162</v>
      </c>
      <c r="Y1892">
        <f t="shared" si="395"/>
        <v>29174.720553489307</v>
      </c>
      <c r="Z1892">
        <f>SUMPRODUCT($B$7:$B$456,Y$7:Y$456,EXP(constants!$B$32+constants!$A$32*ABS($A$7:$A$456-$A1892)))</f>
        <v>4.0561860554736211E-15</v>
      </c>
      <c r="AA1892">
        <f t="shared" si="396"/>
        <v>29174.720553489307</v>
      </c>
      <c r="AB1892">
        <f t="shared" si="401"/>
        <v>29170.562944469555</v>
      </c>
      <c r="AD1892" s="4"/>
      <c r="AE1892" s="4"/>
      <c r="AF1892" s="4"/>
    </row>
    <row r="1893" spans="1:32" x14ac:dyDescent="0.2">
      <c r="A1893">
        <f>front!A1893</f>
        <v>1042.8</v>
      </c>
      <c r="B1893" s="1">
        <f t="shared" si="402"/>
        <v>0.43000000000006366</v>
      </c>
      <c r="C1893">
        <f>front!D1893-front!B1893</f>
        <v>17379.8</v>
      </c>
      <c r="D1893" s="2">
        <f>front!E1893-front!C1893</f>
        <v>52339.6</v>
      </c>
      <c r="E1893" s="2">
        <f>IF(front!F1893-front!C1893&gt;0,front!F1893-front!C1893,0)</f>
        <v>52339.6</v>
      </c>
      <c r="F1893" s="2">
        <f>front!I1893-front!H1893</f>
        <v>1725.8999999999996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17506.374712053996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55071.255713938182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55071.255713938182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1721.9578575818696</v>
      </c>
      <c r="M1893" s="4"/>
      <c r="N1893" s="4"/>
      <c r="O1893" s="4">
        <f t="shared" si="397"/>
        <v>29177.291186756658</v>
      </c>
      <c r="P1893" s="4">
        <f t="shared" si="398"/>
        <v>11014.251142787636</v>
      </c>
      <c r="Q1893" s="4">
        <f t="shared" si="398"/>
        <v>11014.251142787636</v>
      </c>
      <c r="R1893" s="4">
        <f t="shared" si="399"/>
        <v>286.99297626364489</v>
      </c>
      <c r="S1893" s="4"/>
      <c r="T1893" s="4"/>
      <c r="U1893" s="4">
        <f t="shared" si="400"/>
        <v>1</v>
      </c>
      <c r="V1893" s="4"/>
      <c r="W1893" s="4"/>
      <c r="X1893">
        <f>IF(front!E1893&gt;$X$2,O1893,P1893)</f>
        <v>29177.291186756658</v>
      </c>
      <c r="Y1893">
        <f t="shared" si="395"/>
        <v>28909.482753539807</v>
      </c>
      <c r="Z1893">
        <f>SUMPRODUCT($B$7:$B$456,Y$7:Y$456,EXP(constants!$B$32+constants!$A$32*ABS($A$7:$A$456-$A1893)))</f>
        <v>3.9581816356853723E-15</v>
      </c>
      <c r="AA1893">
        <f t="shared" si="396"/>
        <v>28909.482753539807</v>
      </c>
      <c r="AB1893">
        <f t="shared" si="401"/>
        <v>28905.325144520055</v>
      </c>
      <c r="AD1893" s="4"/>
      <c r="AE1893" s="4"/>
      <c r="AF1893" s="4"/>
    </row>
    <row r="1894" spans="1:32" x14ac:dyDescent="0.2">
      <c r="A1894">
        <f>front!A1894</f>
        <v>1043.22</v>
      </c>
      <c r="B1894" s="1">
        <f t="shared" si="402"/>
        <v>0.42000000000007276</v>
      </c>
      <c r="C1894">
        <f>front!D1894-front!B1894</f>
        <v>17096.07</v>
      </c>
      <c r="D1894" s="2">
        <f>front!E1894-front!C1894</f>
        <v>52079</v>
      </c>
      <c r="E1894" s="2">
        <f>IF(front!F1894-front!C1894&gt;0,front!F1894-front!C1894,0)</f>
        <v>52079</v>
      </c>
      <c r="F1894" s="2">
        <f>front!I1894-front!H1894</f>
        <v>1674.7000000000007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17214.512895485172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54782.890422881392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54782.890422881392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1670.8740043977532</v>
      </c>
      <c r="M1894" s="4"/>
      <c r="N1894" s="4"/>
      <c r="O1894" s="4">
        <f t="shared" si="397"/>
        <v>28690.854825808616</v>
      </c>
      <c r="P1894" s="4">
        <f t="shared" si="398"/>
        <v>10956.578084576278</v>
      </c>
      <c r="Q1894" s="4">
        <f t="shared" si="398"/>
        <v>10956.578084576278</v>
      </c>
      <c r="R1894" s="4">
        <f t="shared" si="399"/>
        <v>278.47900073295887</v>
      </c>
      <c r="S1894" s="4"/>
      <c r="T1894" s="4"/>
      <c r="U1894" s="4">
        <f t="shared" si="400"/>
        <v>1</v>
      </c>
      <c r="V1894" s="4"/>
      <c r="W1894" s="4"/>
      <c r="X1894">
        <f>IF(front!E1894&gt;$X$2,O1894,P1894)</f>
        <v>28690.854825808616</v>
      </c>
      <c r="Y1894">
        <f t="shared" si="395"/>
        <v>28423.046392591765</v>
      </c>
      <c r="Z1894">
        <f>SUMPRODUCT($B$7:$B$456,Y$7:Y$456,EXP(constants!$B$32+constants!$A$32*ABS($A$7:$A$456-$A1894)))</f>
        <v>3.8647428116010146E-15</v>
      </c>
      <c r="AA1894">
        <f t="shared" si="396"/>
        <v>28423.046392591765</v>
      </c>
      <c r="AB1894">
        <f t="shared" si="401"/>
        <v>28418.888783572012</v>
      </c>
      <c r="AD1894" s="4"/>
      <c r="AE1894" s="4"/>
      <c r="AF1894" s="4"/>
    </row>
    <row r="1895" spans="1:32" x14ac:dyDescent="0.2">
      <c r="A1895">
        <f>front!A1895</f>
        <v>1043.6500000000001</v>
      </c>
      <c r="B1895" s="1">
        <f t="shared" si="402"/>
        <v>0.43000000000006366</v>
      </c>
      <c r="C1895">
        <f>front!D1895-front!B1895</f>
        <v>16824.07</v>
      </c>
      <c r="D1895" s="2">
        <f>front!E1895-front!C1895</f>
        <v>52646.6</v>
      </c>
      <c r="E1895" s="2">
        <f>IF(front!F1895-front!C1895&gt;0,front!F1895-front!C1895,0)</f>
        <v>52646.6</v>
      </c>
      <c r="F1895" s="2">
        <f>front!I1895-front!H1895</f>
        <v>1723.2000000000007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16934.967016944905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55411.039595106806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55411.039595106806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1719.2639830622452</v>
      </c>
      <c r="M1895" s="4"/>
      <c r="N1895" s="4"/>
      <c r="O1895" s="4">
        <f t="shared" si="397"/>
        <v>28224.945028241505</v>
      </c>
      <c r="P1895" s="4">
        <f t="shared" si="398"/>
        <v>11082.207919021361</v>
      </c>
      <c r="Q1895" s="4">
        <f t="shared" si="398"/>
        <v>11082.207919021361</v>
      </c>
      <c r="R1895" s="4">
        <f t="shared" si="399"/>
        <v>286.54399717704086</v>
      </c>
      <c r="S1895" s="4"/>
      <c r="T1895" s="4"/>
      <c r="U1895" s="4">
        <f t="shared" si="400"/>
        <v>1</v>
      </c>
      <c r="V1895" s="4"/>
      <c r="W1895" s="4"/>
      <c r="X1895">
        <f>IF(front!E1895&gt;$X$2,O1895,P1895)</f>
        <v>28224.945028241505</v>
      </c>
      <c r="Y1895">
        <f t="shared" si="395"/>
        <v>27957.136595024655</v>
      </c>
      <c r="Z1895">
        <f>SUMPRODUCT($B$7:$B$456,Y$7:Y$456,EXP(constants!$B$32+constants!$A$32*ABS($A$7:$A$456-$A1895)))</f>
        <v>3.7713639893029995E-15</v>
      </c>
      <c r="AA1895">
        <f t="shared" si="396"/>
        <v>27957.136595024655</v>
      </c>
      <c r="AB1895">
        <f t="shared" si="401"/>
        <v>27952.978986004902</v>
      </c>
      <c r="AD1895" s="4"/>
      <c r="AE1895" s="4"/>
      <c r="AF1895" s="4"/>
    </row>
    <row r="1896" spans="1:32" x14ac:dyDescent="0.2">
      <c r="A1896">
        <f>front!A1896</f>
        <v>1044.07</v>
      </c>
      <c r="B1896" s="1">
        <f t="shared" si="402"/>
        <v>0.41999999999984539</v>
      </c>
      <c r="C1896">
        <f>front!D1896-front!B1896</f>
        <v>16551.199999999997</v>
      </c>
      <c r="D1896" s="2">
        <f>front!E1896-front!C1896</f>
        <v>52179.4</v>
      </c>
      <c r="E1896" s="2">
        <f>IF(front!F1896-front!C1896&gt;0,front!F1896-front!C1896,0)</f>
        <v>52179.4</v>
      </c>
      <c r="F1896" s="2">
        <f>front!I1896-front!H1896</f>
        <v>1658.6000000000004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16654.772970937593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54893.980802242273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54893.980802242273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1654.8105222417641</v>
      </c>
      <c r="M1896" s="4"/>
      <c r="N1896" s="4"/>
      <c r="O1896" s="4">
        <f t="shared" si="397"/>
        <v>27757.954951562653</v>
      </c>
      <c r="P1896" s="4">
        <f t="shared" si="398"/>
        <v>10978.796160448454</v>
      </c>
      <c r="Q1896" s="4">
        <f t="shared" si="398"/>
        <v>10978.796160448454</v>
      </c>
      <c r="R1896" s="4">
        <f t="shared" si="399"/>
        <v>275.80175370696071</v>
      </c>
      <c r="S1896" s="4"/>
      <c r="T1896" s="4"/>
      <c r="U1896" s="4">
        <f t="shared" si="400"/>
        <v>1</v>
      </c>
      <c r="V1896" s="4"/>
      <c r="W1896" s="4"/>
      <c r="X1896">
        <f>IF(front!E1896&gt;$X$2,O1896,P1896)</f>
        <v>27757.954951562653</v>
      </c>
      <c r="Y1896">
        <f t="shared" si="395"/>
        <v>27490.146518345799</v>
      </c>
      <c r="Z1896">
        <f>SUMPRODUCT($B$7:$B$456,Y$7:Y$456,EXP(constants!$B$32+constants!$A$32*ABS($A$7:$A$456-$A1896)))</f>
        <v>3.6823352764270295E-15</v>
      </c>
      <c r="AA1896">
        <f t="shared" si="396"/>
        <v>27490.146518345799</v>
      </c>
      <c r="AB1896">
        <f t="shared" si="401"/>
        <v>27485.988909326046</v>
      </c>
      <c r="AD1896" s="4"/>
      <c r="AE1896" s="4"/>
      <c r="AF1896" s="4"/>
    </row>
    <row r="1897" spans="1:32" x14ac:dyDescent="0.2">
      <c r="A1897">
        <f>front!A1897</f>
        <v>1044.5</v>
      </c>
      <c r="B1897" s="1">
        <f t="shared" si="402"/>
        <v>0.43000000000006366</v>
      </c>
      <c r="C1897">
        <f>front!D1897-front!B1897</f>
        <v>16259.599999999999</v>
      </c>
      <c r="D1897" s="2">
        <f>front!E1897-front!C1897</f>
        <v>53121.5</v>
      </c>
      <c r="E1897" s="2">
        <f>IF(front!F1897-front!C1897&gt;0,front!F1897-front!C1897,0)</f>
        <v>53121.5</v>
      </c>
      <c r="F1897" s="2">
        <f>front!I1897-front!H1897</f>
        <v>1640.7000000000007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16355.618644623906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55936.832024299925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55936.832024299925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1636.9511198676594</v>
      </c>
      <c r="M1897" s="4"/>
      <c r="N1897" s="4"/>
      <c r="O1897" s="4">
        <f t="shared" si="397"/>
        <v>27259.364407706507</v>
      </c>
      <c r="P1897" s="4">
        <f t="shared" si="398"/>
        <v>11187.366404859986</v>
      </c>
      <c r="Q1897" s="4">
        <f t="shared" si="398"/>
        <v>11187.366404859986</v>
      </c>
      <c r="R1897" s="4">
        <f t="shared" si="399"/>
        <v>272.82518664460991</v>
      </c>
      <c r="S1897" s="4"/>
      <c r="T1897" s="4"/>
      <c r="U1897" s="4">
        <f t="shared" si="400"/>
        <v>1</v>
      </c>
      <c r="V1897" s="4"/>
      <c r="W1897" s="4"/>
      <c r="X1897">
        <f>IF(front!E1897&gt;$X$2,O1897,P1897)</f>
        <v>27259.364407706507</v>
      </c>
      <c r="Y1897">
        <f t="shared" si="395"/>
        <v>26991.555974489653</v>
      </c>
      <c r="Z1897">
        <f>SUMPRODUCT($B$7:$B$456,Y$7:Y$456,EXP(constants!$B$32+constants!$A$32*ABS($A$7:$A$456-$A1897)))</f>
        <v>3.5933637333822922E-15</v>
      </c>
      <c r="AA1897">
        <f t="shared" si="396"/>
        <v>26991.555974489653</v>
      </c>
      <c r="AB1897">
        <f t="shared" si="401"/>
        <v>26987.3983654699</v>
      </c>
      <c r="AD1897" s="4"/>
      <c r="AE1897" s="4"/>
      <c r="AF1897" s="4"/>
    </row>
    <row r="1898" spans="1:32" x14ac:dyDescent="0.2">
      <c r="A1898">
        <f>front!A1898</f>
        <v>1044.92</v>
      </c>
      <c r="B1898" s="1">
        <f t="shared" si="402"/>
        <v>0.42000000000007276</v>
      </c>
      <c r="C1898">
        <f>front!D1898-front!B1898</f>
        <v>15932.000000000002</v>
      </c>
      <c r="D1898" s="2">
        <f>front!E1898-front!C1898</f>
        <v>52815.199999999997</v>
      </c>
      <c r="E1898" s="2">
        <f>IF(front!F1898-front!C1898&gt;0,front!F1898-front!C1898,0)</f>
        <v>52815.199999999997</v>
      </c>
      <c r="F1898" s="2">
        <f>front!I1898-front!H1898</f>
        <v>1639.8000000000011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16019.867329842542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55597.681282264923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55597.681282264923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1636.053161004731</v>
      </c>
      <c r="M1898" s="4"/>
      <c r="N1898" s="4"/>
      <c r="O1898" s="4">
        <f t="shared" si="397"/>
        <v>26699.778883070903</v>
      </c>
      <c r="P1898" s="4">
        <f t="shared" si="398"/>
        <v>11119.536256452986</v>
      </c>
      <c r="Q1898" s="4">
        <f t="shared" si="398"/>
        <v>11119.536256452986</v>
      </c>
      <c r="R1898" s="4">
        <f t="shared" si="399"/>
        <v>272.67552683412185</v>
      </c>
      <c r="S1898" s="4"/>
      <c r="T1898" s="4"/>
      <c r="U1898" s="4">
        <f t="shared" si="400"/>
        <v>1</v>
      </c>
      <c r="V1898" s="4"/>
      <c r="W1898" s="4"/>
      <c r="X1898">
        <f>IF(front!E1898&gt;$X$2,O1898,P1898)</f>
        <v>26699.778883070903</v>
      </c>
      <c r="Y1898">
        <f t="shared" si="395"/>
        <v>26431.970449854052</v>
      </c>
      <c r="Z1898">
        <f>SUMPRODUCT($B$7:$B$456,Y$7:Y$456,EXP(constants!$B$32+constants!$A$32*ABS($A$7:$A$456-$A1898)))</f>
        <v>3.5085369839659577E-15</v>
      </c>
      <c r="AA1898">
        <f t="shared" si="396"/>
        <v>26431.970449854052</v>
      </c>
      <c r="AB1898">
        <f t="shared" si="401"/>
        <v>26427.8128408343</v>
      </c>
      <c r="AD1898" s="4"/>
      <c r="AE1898" s="4"/>
      <c r="AF1898" s="4"/>
    </row>
    <row r="1899" spans="1:32" x14ac:dyDescent="0.2">
      <c r="A1899">
        <f>front!A1899</f>
        <v>1045.3499999999999</v>
      </c>
      <c r="B1899" s="1">
        <f t="shared" si="402"/>
        <v>0.42999999999983629</v>
      </c>
      <c r="C1899">
        <f>front!D1899-front!B1899</f>
        <v>15626.06</v>
      </c>
      <c r="D1899" s="2">
        <f>front!E1899-front!C1899</f>
        <v>52815.9</v>
      </c>
      <c r="E1899" s="2">
        <f>IF(front!F1899-front!C1899&gt;0,front!F1899-front!C1899,0)</f>
        <v>52815.9</v>
      </c>
      <c r="F1899" s="2">
        <f>front!I1899-front!H1899</f>
        <v>1578.8999999999996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15706.635233515584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55598.456246491303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55598.456246491303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1575.2912583219843</v>
      </c>
      <c r="M1899" s="4"/>
      <c r="N1899" s="4"/>
      <c r="O1899" s="4">
        <f t="shared" si="397"/>
        <v>26177.725389192641</v>
      </c>
      <c r="P1899" s="4">
        <f t="shared" si="398"/>
        <v>11119.691249298261</v>
      </c>
      <c r="Q1899" s="4">
        <f t="shared" si="398"/>
        <v>11119.691249298261</v>
      </c>
      <c r="R1899" s="4">
        <f t="shared" si="399"/>
        <v>262.54854305366405</v>
      </c>
      <c r="S1899" s="4"/>
      <c r="T1899" s="4"/>
      <c r="U1899" s="4">
        <f t="shared" si="400"/>
        <v>1</v>
      </c>
      <c r="V1899" s="4"/>
      <c r="W1899" s="4"/>
      <c r="X1899">
        <f>IF(front!E1899&gt;$X$2,O1899,P1899)</f>
        <v>26177.725389192641</v>
      </c>
      <c r="Y1899">
        <f t="shared" si="395"/>
        <v>25909.916955975787</v>
      </c>
      <c r="Z1899">
        <f>SUMPRODUCT($B$7:$B$456,Y$7:Y$456,EXP(constants!$B$32+constants!$A$32*ABS($A$7:$A$456-$A1899)))</f>
        <v>3.4237647060880729E-15</v>
      </c>
      <c r="AA1899">
        <f t="shared" si="396"/>
        <v>25909.916955975787</v>
      </c>
      <c r="AB1899">
        <f t="shared" si="401"/>
        <v>25905.759346956034</v>
      </c>
      <c r="AD1899" s="4"/>
      <c r="AE1899" s="4"/>
      <c r="AF1899" s="4"/>
    </row>
    <row r="1900" spans="1:32" x14ac:dyDescent="0.2">
      <c r="A1900">
        <f>front!A1900</f>
        <v>1045.78</v>
      </c>
      <c r="B1900" s="1">
        <f t="shared" si="402"/>
        <v>0.43000000000006366</v>
      </c>
      <c r="C1900">
        <f>front!D1900-front!B1900</f>
        <v>15369.2</v>
      </c>
      <c r="D1900" s="2">
        <f>front!E1900-front!C1900</f>
        <v>53261.9</v>
      </c>
      <c r="E1900" s="2">
        <f>IF(front!F1900-front!C1900&gt;0,front!F1900-front!C1900,0)</f>
        <v>53261.9</v>
      </c>
      <c r="F1900" s="2">
        <f>front!I1900-front!H1900</f>
        <v>1623.2999999999993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15443.891284648085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56092.324334700679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56092.324334700679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1619.5905803875942</v>
      </c>
      <c r="M1900" s="4"/>
      <c r="N1900" s="4"/>
      <c r="O1900" s="4">
        <f t="shared" si="397"/>
        <v>25739.818807746808</v>
      </c>
      <c r="P1900" s="4">
        <f t="shared" si="398"/>
        <v>11218.464866940136</v>
      </c>
      <c r="Q1900" s="4">
        <f t="shared" si="398"/>
        <v>11218.464866940136</v>
      </c>
      <c r="R1900" s="4">
        <f t="shared" si="399"/>
        <v>269.93176339793234</v>
      </c>
      <c r="S1900" s="4"/>
      <c r="T1900" s="4"/>
      <c r="U1900" s="4">
        <f t="shared" si="400"/>
        <v>1</v>
      </c>
      <c r="V1900" s="4"/>
      <c r="W1900" s="4"/>
      <c r="X1900">
        <f>IF(front!E1900&gt;$X$2,O1900,P1900)</f>
        <v>25739.818807746808</v>
      </c>
      <c r="Y1900">
        <f t="shared" si="395"/>
        <v>25472.010374529957</v>
      </c>
      <c r="Z1900">
        <f>SUMPRODUCT($B$7:$B$456,Y$7:Y$456,EXP(constants!$B$32+constants!$A$32*ABS($A$7:$A$456-$A1900)))</f>
        <v>3.341040672002197E-15</v>
      </c>
      <c r="AA1900">
        <f t="shared" si="396"/>
        <v>25472.010374529957</v>
      </c>
      <c r="AB1900">
        <f t="shared" si="401"/>
        <v>25467.852765510204</v>
      </c>
      <c r="AD1900" s="4"/>
      <c r="AE1900" s="4"/>
      <c r="AF1900" s="4"/>
    </row>
    <row r="1901" spans="1:32" x14ac:dyDescent="0.2">
      <c r="A1901">
        <f>front!A1901</f>
        <v>1046.2</v>
      </c>
      <c r="B1901" s="1">
        <f t="shared" si="402"/>
        <v>0.42000000000007276</v>
      </c>
      <c r="C1901">
        <f>front!D1901-front!B1901</f>
        <v>15114.07</v>
      </c>
      <c r="D1901" s="2">
        <f>front!E1901-front!C1901</f>
        <v>52639.6</v>
      </c>
      <c r="E1901" s="2">
        <f>IF(front!F1901-front!C1901&gt;0,front!F1901-front!C1901,0)</f>
        <v>52639.6</v>
      </c>
      <c r="F1901" s="2">
        <f>front!I1901-front!H1901</f>
        <v>1509.8999999999996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15183.131659633067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55403.291123378753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55403.291123378753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1506.4476743727082</v>
      </c>
      <c r="M1901" s="4"/>
      <c r="N1901" s="4"/>
      <c r="O1901" s="4">
        <f t="shared" si="397"/>
        <v>25305.219432721777</v>
      </c>
      <c r="P1901" s="4">
        <f t="shared" si="398"/>
        <v>11080.658224675752</v>
      </c>
      <c r="Q1901" s="4">
        <f t="shared" si="398"/>
        <v>11080.658224675752</v>
      </c>
      <c r="R1901" s="4">
        <f t="shared" si="399"/>
        <v>251.07461239545137</v>
      </c>
      <c r="S1901" s="4"/>
      <c r="T1901" s="4"/>
      <c r="U1901" s="4">
        <f t="shared" si="400"/>
        <v>1</v>
      </c>
      <c r="V1901" s="4"/>
      <c r="W1901" s="4"/>
      <c r="X1901">
        <f>IF(front!E1901&gt;$X$2,O1901,P1901)</f>
        <v>25305.219432721777</v>
      </c>
      <c r="Y1901">
        <f t="shared" si="395"/>
        <v>25037.410999504922</v>
      </c>
      <c r="Z1901">
        <f>SUMPRODUCT($B$7:$B$456,Y$7:Y$456,EXP(constants!$B$32+constants!$A$32*ABS($A$7:$A$456-$A1901)))</f>
        <v>3.2621703875272818E-15</v>
      </c>
      <c r="AA1901">
        <f t="shared" si="396"/>
        <v>25037.410999504922</v>
      </c>
      <c r="AB1901">
        <f t="shared" si="401"/>
        <v>25033.25339048517</v>
      </c>
      <c r="AD1901" s="4"/>
      <c r="AE1901" s="4"/>
      <c r="AF1901" s="4"/>
    </row>
    <row r="1902" spans="1:32" x14ac:dyDescent="0.2">
      <c r="A1902">
        <f>front!A1902</f>
        <v>1046.6300000000001</v>
      </c>
      <c r="B1902" s="1">
        <f t="shared" si="402"/>
        <v>0.43000000000006366</v>
      </c>
      <c r="C1902">
        <f>front!D1902-front!B1902</f>
        <v>14829.600000000002</v>
      </c>
      <c r="D1902" s="2">
        <f>front!E1902-front!C1902</f>
        <v>52306.1</v>
      </c>
      <c r="E1902" s="2">
        <f>IF(front!F1902-front!C1902&gt;0,front!F1902-front!C1902,0)</f>
        <v>52306.1</v>
      </c>
      <c r="F1902" s="2">
        <f>front!I1902-front!H1902</f>
        <v>1531.2999999999993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14892.635949529844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55034.183336379596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55034.183336379596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1527.7991684018677</v>
      </c>
      <c r="M1902" s="4"/>
      <c r="N1902" s="4"/>
      <c r="O1902" s="4">
        <f t="shared" si="397"/>
        <v>24821.059915883074</v>
      </c>
      <c r="P1902" s="4">
        <f t="shared" si="398"/>
        <v>11006.836667275918</v>
      </c>
      <c r="Q1902" s="4">
        <f t="shared" si="398"/>
        <v>11006.836667275918</v>
      </c>
      <c r="R1902" s="4">
        <f t="shared" si="399"/>
        <v>254.63319473364464</v>
      </c>
      <c r="S1902" s="4"/>
      <c r="T1902" s="4"/>
      <c r="U1902" s="4">
        <f t="shared" si="400"/>
        <v>1</v>
      </c>
      <c r="V1902" s="4"/>
      <c r="W1902" s="4"/>
      <c r="X1902">
        <f>IF(front!E1902&gt;$X$2,O1902,P1902)</f>
        <v>24821.059915883074</v>
      </c>
      <c r="Y1902">
        <f t="shared" si="395"/>
        <v>24553.251482666223</v>
      </c>
      <c r="Z1902">
        <f>SUMPRODUCT($B$7:$B$456,Y$7:Y$456,EXP(constants!$B$32+constants!$A$32*ABS($A$7:$A$456-$A1902)))</f>
        <v>3.1833507496439112E-15</v>
      </c>
      <c r="AA1902">
        <f t="shared" si="396"/>
        <v>24553.251482666223</v>
      </c>
      <c r="AB1902">
        <f t="shared" si="401"/>
        <v>24549.09387364647</v>
      </c>
      <c r="AD1902" s="4"/>
      <c r="AE1902" s="4"/>
      <c r="AF1902" s="4"/>
    </row>
    <row r="1903" spans="1:32" x14ac:dyDescent="0.2">
      <c r="A1903">
        <f>front!A1903</f>
        <v>1047.05</v>
      </c>
      <c r="B1903" s="1">
        <f t="shared" si="402"/>
        <v>0.41999999999984539</v>
      </c>
      <c r="C1903">
        <f>front!D1903-front!B1903</f>
        <v>14585.739999999998</v>
      </c>
      <c r="D1903" s="2">
        <f>front!E1903-front!C1903</f>
        <v>53071.5</v>
      </c>
      <c r="E1903" s="2">
        <f>IF(front!F1903-front!C1903&gt;0,front!F1903-front!C1903,0)</f>
        <v>53071.5</v>
      </c>
      <c r="F1903" s="2">
        <f>front!I1903-front!H1903</f>
        <v>1545.3999999999996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14643.820414227956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55881.462656842661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55881.462656842661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1541.8672060656488</v>
      </c>
      <c r="M1903" s="4"/>
      <c r="N1903" s="4"/>
      <c r="O1903" s="4">
        <f t="shared" si="397"/>
        <v>24406.367357046591</v>
      </c>
      <c r="P1903" s="4">
        <f t="shared" si="398"/>
        <v>11176.292531368534</v>
      </c>
      <c r="Q1903" s="4">
        <f t="shared" si="398"/>
        <v>11176.292531368534</v>
      </c>
      <c r="R1903" s="4">
        <f t="shared" si="399"/>
        <v>256.97786767760812</v>
      </c>
      <c r="S1903" s="4"/>
      <c r="T1903" s="4"/>
      <c r="U1903" s="4">
        <f t="shared" si="400"/>
        <v>1</v>
      </c>
      <c r="V1903" s="4"/>
      <c r="W1903" s="4"/>
      <c r="X1903">
        <f>IF(front!E1903&gt;$X$2,O1903,P1903)</f>
        <v>24406.367357046591</v>
      </c>
      <c r="Y1903">
        <f t="shared" si="395"/>
        <v>24138.55892382974</v>
      </c>
      <c r="Z1903">
        <f>SUMPRODUCT($B$7:$B$456,Y$7:Y$456,EXP(constants!$B$32+constants!$A$32*ABS($A$7:$A$456-$A1903)))</f>
        <v>3.1082029726917502E-15</v>
      </c>
      <c r="AA1903">
        <f t="shared" si="396"/>
        <v>24138.55892382974</v>
      </c>
      <c r="AB1903">
        <f t="shared" si="401"/>
        <v>24134.401314809988</v>
      </c>
      <c r="AD1903" s="4"/>
      <c r="AE1903" s="4"/>
      <c r="AF1903" s="4"/>
    </row>
    <row r="1904" spans="1:32" x14ac:dyDescent="0.2">
      <c r="A1904">
        <f>front!A1904</f>
        <v>1047.48</v>
      </c>
      <c r="B1904" s="1">
        <f t="shared" si="402"/>
        <v>0.43000000000006366</v>
      </c>
      <c r="C1904">
        <f>front!D1904-front!B1904</f>
        <v>14404.07</v>
      </c>
      <c r="D1904" s="2">
        <f>front!E1904-front!C1904</f>
        <v>52405.8</v>
      </c>
      <c r="E1904" s="2">
        <f>IF(front!F1904-front!C1904&gt;0,front!F1904-front!C1904,0)</f>
        <v>52405.8</v>
      </c>
      <c r="F1904" s="2">
        <f>front!I1904-front!H1904</f>
        <v>1545.7000000000007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14458.584013559805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55144.517989689411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55144.517989689411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1542.166525991847</v>
      </c>
      <c r="M1904" s="4"/>
      <c r="N1904" s="4"/>
      <c r="O1904" s="4">
        <f t="shared" si="397"/>
        <v>24097.640022599677</v>
      </c>
      <c r="P1904" s="4">
        <f t="shared" si="398"/>
        <v>11028.903597937882</v>
      </c>
      <c r="Q1904" s="4">
        <f t="shared" si="398"/>
        <v>11028.903597937882</v>
      </c>
      <c r="R1904" s="4">
        <f t="shared" si="399"/>
        <v>257.02775433197451</v>
      </c>
      <c r="S1904" s="4"/>
      <c r="T1904" s="4"/>
      <c r="U1904" s="4">
        <f t="shared" si="400"/>
        <v>1</v>
      </c>
      <c r="V1904" s="4"/>
      <c r="W1904" s="4"/>
      <c r="X1904">
        <f>IF(front!E1904&gt;$X$2,O1904,P1904)</f>
        <v>24097.640022599677</v>
      </c>
      <c r="Y1904">
        <f t="shared" si="395"/>
        <v>23829.831589382826</v>
      </c>
      <c r="Z1904">
        <f>SUMPRODUCT($B$7:$B$456,Y$7:Y$456,EXP(constants!$B$32+constants!$A$32*ABS($A$7:$A$456-$A1904)))</f>
        <v>3.0331034519210748E-15</v>
      </c>
      <c r="AA1904">
        <f t="shared" si="396"/>
        <v>23829.831589382826</v>
      </c>
      <c r="AB1904">
        <f t="shared" si="401"/>
        <v>23825.673980363073</v>
      </c>
      <c r="AD1904" s="4"/>
      <c r="AE1904" s="4"/>
      <c r="AF1904" s="4"/>
    </row>
    <row r="1905" spans="1:32" x14ac:dyDescent="0.2">
      <c r="A1905">
        <f>front!A1905</f>
        <v>1047.9000000000001</v>
      </c>
      <c r="B1905" s="1">
        <f t="shared" si="402"/>
        <v>0.42000000000007276</v>
      </c>
      <c r="C1905">
        <f>front!D1905-front!B1905</f>
        <v>14189.27</v>
      </c>
      <c r="D1905" s="2">
        <f>front!E1905-front!C1905</f>
        <v>52182.3</v>
      </c>
      <c r="E1905" s="2">
        <f>IF(front!F1905-front!C1905&gt;0,front!F1905-front!C1905,0)</f>
        <v>52182.3</v>
      </c>
      <c r="F1905" s="2">
        <f>front!I1905-front!H1905</f>
        <v>1469.7999999999993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14239.704615090626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54897.189709434017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54897.189709434017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1466.4385527058314</v>
      </c>
      <c r="M1905" s="4"/>
      <c r="N1905" s="4"/>
      <c r="O1905" s="4">
        <f t="shared" si="397"/>
        <v>23732.841025151043</v>
      </c>
      <c r="P1905" s="4">
        <f t="shared" si="398"/>
        <v>10979.437941886803</v>
      </c>
      <c r="Q1905" s="4">
        <f t="shared" si="398"/>
        <v>10979.437941886803</v>
      </c>
      <c r="R1905" s="4">
        <f t="shared" si="399"/>
        <v>244.40642545097188</v>
      </c>
      <c r="S1905" s="4"/>
      <c r="T1905" s="4"/>
      <c r="U1905" s="4">
        <f t="shared" si="400"/>
        <v>1</v>
      </c>
      <c r="V1905" s="4"/>
      <c r="W1905" s="4"/>
      <c r="X1905">
        <f>IF(front!E1905&gt;$X$2,O1905,P1905)</f>
        <v>23732.841025151043</v>
      </c>
      <c r="Y1905">
        <f t="shared" si="395"/>
        <v>23465.032591934192</v>
      </c>
      <c r="Z1905">
        <f>SUMPRODUCT($B$7:$B$456,Y$7:Y$456,EXP(constants!$B$32+constants!$A$32*ABS($A$7:$A$456-$A1905)))</f>
        <v>2.9615024881556429E-15</v>
      </c>
      <c r="AA1905">
        <f t="shared" si="396"/>
        <v>23465.032591934192</v>
      </c>
      <c r="AB1905">
        <f t="shared" si="401"/>
        <v>23460.87498291444</v>
      </c>
      <c r="AD1905" s="4"/>
      <c r="AE1905" s="4"/>
      <c r="AF1905" s="4"/>
    </row>
    <row r="1906" spans="1:32" x14ac:dyDescent="0.2">
      <c r="A1906">
        <f>front!A1906</f>
        <v>1048.33</v>
      </c>
      <c r="B1906" s="1">
        <f t="shared" si="402"/>
        <v>0.42999999999983629</v>
      </c>
      <c r="C1906">
        <f>front!D1906-front!B1906</f>
        <v>14088.259999999998</v>
      </c>
      <c r="D1906" s="2">
        <f>front!E1906-front!C1906</f>
        <v>53055.199999999997</v>
      </c>
      <c r="E1906" s="2">
        <f>IF(front!F1906-front!C1906&gt;0,front!F1906-front!C1906,0)</f>
        <v>53055.199999999997</v>
      </c>
      <c r="F1906" s="2">
        <f>front!I1906-front!H1906</f>
        <v>1500.2999999999993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14136.827505137448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55863.412838613636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55863.412838613636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1496.8694324012756</v>
      </c>
      <c r="M1906" s="4"/>
      <c r="N1906" s="4"/>
      <c r="O1906" s="4">
        <f t="shared" si="397"/>
        <v>23561.379175229078</v>
      </c>
      <c r="P1906" s="4">
        <f t="shared" si="398"/>
        <v>11172.682567722728</v>
      </c>
      <c r="Q1906" s="4">
        <f t="shared" si="398"/>
        <v>11172.682567722728</v>
      </c>
      <c r="R1906" s="4">
        <f t="shared" si="399"/>
        <v>249.47823873354596</v>
      </c>
      <c r="S1906" s="4"/>
      <c r="T1906" s="4"/>
      <c r="U1906" s="4">
        <f t="shared" si="400"/>
        <v>1</v>
      </c>
      <c r="V1906" s="4"/>
      <c r="W1906" s="4"/>
      <c r="X1906">
        <f>IF(front!E1906&gt;$X$2,O1906,P1906)</f>
        <v>23561.379175229078</v>
      </c>
      <c r="Y1906">
        <f t="shared" si="395"/>
        <v>23293.570742012227</v>
      </c>
      <c r="Z1906">
        <f>SUMPRODUCT($B$7:$B$456,Y$7:Y$456,EXP(constants!$B$32+constants!$A$32*ABS($A$7:$A$456-$A1906)))</f>
        <v>2.8899475029839591E-15</v>
      </c>
      <c r="AA1906">
        <f t="shared" si="396"/>
        <v>23293.570742012227</v>
      </c>
      <c r="AB1906">
        <f t="shared" si="401"/>
        <v>23289.413132992475</v>
      </c>
      <c r="AD1906" s="4"/>
      <c r="AE1906" s="4"/>
      <c r="AF1906" s="4"/>
    </row>
    <row r="1907" spans="1:32" x14ac:dyDescent="0.2">
      <c r="A1907">
        <f>front!A1907</f>
        <v>1048.75</v>
      </c>
      <c r="B1907" s="1">
        <f t="shared" si="402"/>
        <v>0.42000000000007276</v>
      </c>
      <c r="C1907">
        <f>front!D1907-front!B1907</f>
        <v>13973.999999999998</v>
      </c>
      <c r="D1907" s="2">
        <f>front!E1907-front!C1907</f>
        <v>52090.6</v>
      </c>
      <c r="E1907" s="2">
        <f>IF(front!F1907-front!C1907&gt;0,front!F1907-front!C1907,0)</f>
        <v>52090.6</v>
      </c>
      <c r="F1907" s="2">
        <f>front!I1907-front!H1907</f>
        <v>1414.6000000000004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14020.494816128417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54795.725152454106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54795.725152454106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1411.363623663181</v>
      </c>
      <c r="M1907" s="4"/>
      <c r="N1907" s="4"/>
      <c r="O1907" s="4">
        <f t="shared" si="397"/>
        <v>23367.49136021403</v>
      </c>
      <c r="P1907" s="4">
        <f t="shared" si="398"/>
        <v>10959.145030490821</v>
      </c>
      <c r="Q1907" s="4">
        <f t="shared" si="398"/>
        <v>10959.145030490821</v>
      </c>
      <c r="R1907" s="4">
        <f t="shared" si="399"/>
        <v>235.22727061053016</v>
      </c>
      <c r="S1907" s="4"/>
      <c r="T1907" s="4"/>
      <c r="U1907" s="4">
        <f t="shared" si="400"/>
        <v>1</v>
      </c>
      <c r="V1907" s="4"/>
      <c r="W1907" s="4"/>
      <c r="X1907">
        <f>IF(front!E1907&gt;$X$2,O1907,P1907)</f>
        <v>23367.49136021403</v>
      </c>
      <c r="Y1907">
        <f t="shared" si="395"/>
        <v>23099.682926997179</v>
      </c>
      <c r="Z1907">
        <f>SUMPRODUCT($B$7:$B$456,Y$7:Y$456,EXP(constants!$B$32+constants!$A$32*ABS($A$7:$A$456-$A1907)))</f>
        <v>2.8217259504635218E-15</v>
      </c>
      <c r="AA1907">
        <f t="shared" si="396"/>
        <v>23099.682926997179</v>
      </c>
      <c r="AB1907">
        <f t="shared" si="401"/>
        <v>23095.525317977426</v>
      </c>
      <c r="AD1907" s="4"/>
      <c r="AE1907" s="4"/>
      <c r="AF1907" s="4"/>
    </row>
    <row r="1908" spans="1:32" x14ac:dyDescent="0.2">
      <c r="A1908">
        <f>front!A1908</f>
        <v>1049.18</v>
      </c>
      <c r="B1908" s="1">
        <f t="shared" si="402"/>
        <v>0.43000000000006366</v>
      </c>
      <c r="C1908">
        <f>front!D1908-front!B1908</f>
        <v>13891.539999999999</v>
      </c>
      <c r="D1908" s="2">
        <f>front!E1908-front!C1908</f>
        <v>52281</v>
      </c>
      <c r="E1908" s="2">
        <f>IF(front!F1908-front!C1908&gt;0,front!F1908-front!C1908,0)</f>
        <v>52281</v>
      </c>
      <c r="F1908" s="2">
        <f>front!I1908-front!H1908</f>
        <v>1440.2999999999993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13936.564847316085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55006.407342393832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55006.407342393832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1437.0053971495634</v>
      </c>
      <c r="M1908" s="4"/>
      <c r="N1908" s="4"/>
      <c r="O1908" s="4">
        <f t="shared" si="397"/>
        <v>23227.608078860143</v>
      </c>
      <c r="P1908" s="4">
        <f t="shared" si="398"/>
        <v>11001.281468478766</v>
      </c>
      <c r="Q1908" s="4">
        <f t="shared" si="398"/>
        <v>11001.281468478766</v>
      </c>
      <c r="R1908" s="4">
        <f t="shared" si="399"/>
        <v>239.50089952492721</v>
      </c>
      <c r="S1908" s="4"/>
      <c r="T1908" s="4"/>
      <c r="U1908" s="4">
        <f t="shared" si="400"/>
        <v>1</v>
      </c>
      <c r="V1908" s="4"/>
      <c r="W1908" s="4"/>
      <c r="X1908">
        <f>IF(front!E1908&gt;$X$2,O1908,P1908)</f>
        <v>23227.608078860143</v>
      </c>
      <c r="Y1908">
        <f t="shared" si="395"/>
        <v>22959.799645643288</v>
      </c>
      <c r="Z1908">
        <f>SUMPRODUCT($B$7:$B$456,Y$7:Y$456,EXP(constants!$B$32+constants!$A$32*ABS($A$7:$A$456-$A1908)))</f>
        <v>2.7535482064462229E-15</v>
      </c>
      <c r="AA1908">
        <f t="shared" si="396"/>
        <v>22959.799645643288</v>
      </c>
      <c r="AB1908">
        <f t="shared" si="401"/>
        <v>22955.642036623536</v>
      </c>
      <c r="AD1908" s="4"/>
      <c r="AE1908" s="4"/>
      <c r="AF1908" s="4"/>
    </row>
    <row r="1909" spans="1:32" x14ac:dyDescent="0.2">
      <c r="A1909">
        <f>front!A1909</f>
        <v>1049.5999999999999</v>
      </c>
      <c r="B1909" s="1">
        <f t="shared" si="402"/>
        <v>0.41999999999984539</v>
      </c>
      <c r="C1909">
        <f>front!D1909-front!B1909</f>
        <v>13812.33</v>
      </c>
      <c r="D1909" s="2">
        <f>front!E1909-front!C1909</f>
        <v>52207</v>
      </c>
      <c r="E1909" s="2">
        <f>IF(front!F1909-front!C1909&gt;0,front!F1909-front!C1909,0)</f>
        <v>52207</v>
      </c>
      <c r="F1909" s="2">
        <f>front!I1909-front!H1909</f>
        <v>1488.6999999999989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13855.963172304262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54924.521025839422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54924.521025839422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1485.2957219873813</v>
      </c>
      <c r="M1909" s="4"/>
      <c r="N1909" s="4"/>
      <c r="O1909" s="4">
        <f t="shared" si="397"/>
        <v>23093.271953840434</v>
      </c>
      <c r="P1909" s="4">
        <f t="shared" si="398"/>
        <v>10984.904205167884</v>
      </c>
      <c r="Q1909" s="4">
        <f t="shared" si="398"/>
        <v>10984.904205167884</v>
      </c>
      <c r="R1909" s="4">
        <f t="shared" si="399"/>
        <v>247.5492869978969</v>
      </c>
      <c r="S1909" s="4"/>
      <c r="T1909" s="4"/>
      <c r="U1909" s="4">
        <f t="shared" si="400"/>
        <v>1</v>
      </c>
      <c r="V1909" s="4"/>
      <c r="W1909" s="4"/>
      <c r="X1909">
        <f>IF(front!E1909&gt;$X$2,O1909,P1909)</f>
        <v>23093.271953840434</v>
      </c>
      <c r="Y1909">
        <f t="shared" ref="Y1909:Y1972" si="403">X1909-$U$4</f>
        <v>22825.463520623583</v>
      </c>
      <c r="Z1909">
        <f>SUMPRODUCT($B$7:$B$456,Y$7:Y$456,EXP(constants!$B$32+constants!$A$32*ABS($A$7:$A$456-$A1909)))</f>
        <v>2.6885465642400695E-15</v>
      </c>
      <c r="AA1909">
        <f t="shared" si="396"/>
        <v>22825.463520623583</v>
      </c>
      <c r="AB1909">
        <f t="shared" si="401"/>
        <v>22821.305911603831</v>
      </c>
      <c r="AD1909" s="4"/>
      <c r="AE1909" s="4"/>
      <c r="AF1909" s="4"/>
    </row>
    <row r="1910" spans="1:32" x14ac:dyDescent="0.2">
      <c r="A1910">
        <f>front!A1910</f>
        <v>1050.03</v>
      </c>
      <c r="B1910" s="1">
        <f t="shared" si="402"/>
        <v>0.43000000000006366</v>
      </c>
      <c r="C1910">
        <f>front!D1910-front!B1910</f>
        <v>13744.8</v>
      </c>
      <c r="D1910" s="2">
        <f>front!E1910-front!C1910</f>
        <v>52821.5</v>
      </c>
      <c r="E1910" s="2">
        <f>IF(front!F1910-front!C1910&gt;0,front!F1910-front!C1910,0)</f>
        <v>52821.5</v>
      </c>
      <c r="F1910" s="2">
        <f>front!I1910-front!H1910</f>
        <v>1481.0999999999985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13787.26242098331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55604.655977939816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55604.655977939816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1477.7129453929372</v>
      </c>
      <c r="M1910" s="4"/>
      <c r="N1910" s="4"/>
      <c r="O1910" s="4">
        <f t="shared" si="397"/>
        <v>22978.770701638852</v>
      </c>
      <c r="P1910" s="4">
        <f t="shared" si="398"/>
        <v>11120.931195587962</v>
      </c>
      <c r="Q1910" s="4">
        <f t="shared" si="398"/>
        <v>11120.931195587962</v>
      </c>
      <c r="R1910" s="4">
        <f t="shared" si="399"/>
        <v>246.28549089882287</v>
      </c>
      <c r="S1910" s="4"/>
      <c r="T1910" s="4"/>
      <c r="U1910" s="4">
        <f t="shared" si="400"/>
        <v>1</v>
      </c>
      <c r="V1910" s="4"/>
      <c r="W1910" s="4"/>
      <c r="X1910">
        <f>IF(front!E1910&gt;$X$2,O1910,P1910)</f>
        <v>22978.770701638852</v>
      </c>
      <c r="Y1910">
        <f t="shared" si="403"/>
        <v>22710.962268422001</v>
      </c>
      <c r="Z1910">
        <f>SUMPRODUCT($B$7:$B$456,Y$7:Y$456,EXP(constants!$B$32+constants!$A$32*ABS($A$7:$A$456-$A1910)))</f>
        <v>2.6235866628700419E-15</v>
      </c>
      <c r="AA1910">
        <f t="shared" si="396"/>
        <v>22710.962268422001</v>
      </c>
      <c r="AB1910">
        <f t="shared" si="401"/>
        <v>22706.804659402249</v>
      </c>
      <c r="AD1910" s="4"/>
      <c r="AE1910" s="4"/>
      <c r="AF1910" s="4"/>
    </row>
    <row r="1911" spans="1:32" x14ac:dyDescent="0.2">
      <c r="A1911">
        <f>front!A1911</f>
        <v>1050.45</v>
      </c>
      <c r="B1911" s="1">
        <f t="shared" si="402"/>
        <v>0.42000000000007276</v>
      </c>
      <c r="C1911">
        <f>front!D1911-front!B1911</f>
        <v>13694.539999999997</v>
      </c>
      <c r="D1911" s="2">
        <f>front!E1911-front!C1911</f>
        <v>52757.1</v>
      </c>
      <c r="E1911" s="2">
        <f>IF(front!F1911-front!C1911&gt;0,front!F1911-front!C1911,0)</f>
        <v>52757.1</v>
      </c>
      <c r="F1911" s="2">
        <f>front!I1911-front!H1911</f>
        <v>1544.0999999999985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13736.140441282845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55533.360946431792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55533.360946431792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1540.5701530405333</v>
      </c>
      <c r="M1911" s="4"/>
      <c r="N1911" s="4"/>
      <c r="O1911" s="4">
        <f t="shared" si="397"/>
        <v>22893.567402138076</v>
      </c>
      <c r="P1911" s="4">
        <f t="shared" si="398"/>
        <v>11106.672189286359</v>
      </c>
      <c r="Q1911" s="4">
        <f t="shared" si="398"/>
        <v>11106.672189286359</v>
      </c>
      <c r="R1911" s="4">
        <f t="shared" si="399"/>
        <v>256.76169217342226</v>
      </c>
      <c r="S1911" s="4"/>
      <c r="T1911" s="4"/>
      <c r="U1911" s="4">
        <f t="shared" si="400"/>
        <v>1</v>
      </c>
      <c r="V1911" s="4"/>
      <c r="W1911" s="4"/>
      <c r="X1911">
        <f>IF(front!E1911&gt;$X$2,O1911,P1911)</f>
        <v>22893.567402138076</v>
      </c>
      <c r="Y1911">
        <f t="shared" si="403"/>
        <v>22625.758968921225</v>
      </c>
      <c r="Z1911">
        <f>SUMPRODUCT($B$7:$B$456,Y$7:Y$456,EXP(constants!$B$32+constants!$A$32*ABS($A$7:$A$456-$A1911)))</f>
        <v>2.5616529581476903E-15</v>
      </c>
      <c r="AA1911">
        <f t="shared" si="396"/>
        <v>22625.758968921225</v>
      </c>
      <c r="AB1911">
        <f t="shared" si="401"/>
        <v>22621.601359901473</v>
      </c>
      <c r="AD1911" s="4"/>
      <c r="AE1911" s="4"/>
      <c r="AF1911" s="4"/>
    </row>
    <row r="1912" spans="1:32" x14ac:dyDescent="0.2">
      <c r="A1912">
        <f>front!A1912</f>
        <v>1050.8800000000001</v>
      </c>
      <c r="B1912" s="1">
        <f t="shared" si="402"/>
        <v>0.43000000000006366</v>
      </c>
      <c r="C1912">
        <f>front!D1912-front!B1912</f>
        <v>13648.330000000002</v>
      </c>
      <c r="D1912" s="2">
        <f>front!E1912-front!C1912</f>
        <v>52371.7</v>
      </c>
      <c r="E1912" s="2">
        <f>IF(front!F1912-front!C1912&gt;0,front!F1912-front!C1912,0)</f>
        <v>52371.7</v>
      </c>
      <c r="F1912" s="2">
        <f>front!I1912-front!H1912</f>
        <v>1505.1000000000004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13689.144959481784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55106.779698310231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55106.779698310231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1501.658553515176</v>
      </c>
      <c r="M1912" s="4"/>
      <c r="N1912" s="4"/>
      <c r="O1912" s="4">
        <f t="shared" si="397"/>
        <v>22815.241599136305</v>
      </c>
      <c r="P1912" s="4">
        <f t="shared" si="398"/>
        <v>11021.355939662048</v>
      </c>
      <c r="Q1912" s="4">
        <f t="shared" si="398"/>
        <v>11021.355939662048</v>
      </c>
      <c r="R1912" s="4">
        <f t="shared" si="399"/>
        <v>250.27642558586268</v>
      </c>
      <c r="S1912" s="4"/>
      <c r="T1912" s="4"/>
      <c r="U1912" s="4">
        <f t="shared" si="400"/>
        <v>1</v>
      </c>
      <c r="V1912" s="4"/>
      <c r="W1912" s="4"/>
      <c r="X1912">
        <f>IF(front!E1912&gt;$X$2,O1912,P1912)</f>
        <v>22815.241599136305</v>
      </c>
      <c r="Y1912">
        <f t="shared" si="403"/>
        <v>22547.43316591945</v>
      </c>
      <c r="Z1912">
        <f>SUMPRODUCT($B$7:$B$456,Y$7:Y$456,EXP(constants!$B$32+constants!$A$32*ABS($A$7:$A$456-$A1912)))</f>
        <v>2.4997590241839549E-15</v>
      </c>
      <c r="AA1912">
        <f t="shared" si="396"/>
        <v>22547.43316591945</v>
      </c>
      <c r="AB1912">
        <f t="shared" si="401"/>
        <v>22543.275556899698</v>
      </c>
      <c r="AD1912" s="4"/>
      <c r="AE1912" s="4"/>
      <c r="AF1912" s="4"/>
    </row>
    <row r="1913" spans="1:32" x14ac:dyDescent="0.2">
      <c r="A1913">
        <f>front!A1913</f>
        <v>1051.3</v>
      </c>
      <c r="B1913" s="1">
        <f t="shared" si="402"/>
        <v>0.41999999999984539</v>
      </c>
      <c r="C1913">
        <f>front!D1913-front!B1913</f>
        <v>13591.400000000001</v>
      </c>
      <c r="D1913" s="2">
        <f>front!E1913-front!C1913</f>
        <v>52112.3</v>
      </c>
      <c r="E1913" s="2">
        <f>IF(front!F1913-front!C1913&gt;0,front!F1913-front!C1913,0)</f>
        <v>52112.3</v>
      </c>
      <c r="F1913" s="2">
        <f>front!I1913-front!H1913</f>
        <v>1482.6000000000004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13631.256511989513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54819.735236925655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54819.735236925655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1479.2095460869373</v>
      </c>
      <c r="M1913" s="4"/>
      <c r="N1913" s="4"/>
      <c r="O1913" s="4">
        <f t="shared" si="397"/>
        <v>22718.760853315856</v>
      </c>
      <c r="P1913" s="4">
        <f t="shared" si="398"/>
        <v>10963.947047385131</v>
      </c>
      <c r="Q1913" s="4">
        <f t="shared" si="398"/>
        <v>10963.947047385131</v>
      </c>
      <c r="R1913" s="4">
        <f t="shared" si="399"/>
        <v>246.53492434782285</v>
      </c>
      <c r="S1913" s="4"/>
      <c r="T1913" s="4"/>
      <c r="U1913" s="4">
        <f t="shared" si="400"/>
        <v>1</v>
      </c>
      <c r="V1913" s="4"/>
      <c r="W1913" s="4"/>
      <c r="X1913">
        <f>IF(front!E1913&gt;$X$2,O1913,P1913)</f>
        <v>22718.760853315856</v>
      </c>
      <c r="Y1913">
        <f t="shared" si="403"/>
        <v>22450.952420099005</v>
      </c>
      <c r="Z1913">
        <f>SUMPRODUCT($B$7:$B$456,Y$7:Y$456,EXP(constants!$B$32+constants!$A$32*ABS($A$7:$A$456-$A1913)))</f>
        <v>2.4407484569052655E-15</v>
      </c>
      <c r="AA1913">
        <f t="shared" si="396"/>
        <v>22450.952420099005</v>
      </c>
      <c r="AB1913">
        <f t="shared" si="401"/>
        <v>22446.794811079253</v>
      </c>
      <c r="AD1913" s="4"/>
      <c r="AE1913" s="4"/>
      <c r="AF1913" s="4"/>
    </row>
    <row r="1914" spans="1:32" x14ac:dyDescent="0.2">
      <c r="A1914">
        <f>front!A1914</f>
        <v>1051.73</v>
      </c>
      <c r="B1914" s="1">
        <f t="shared" si="402"/>
        <v>0.43000000000006366</v>
      </c>
      <c r="C1914">
        <f>front!D1914-front!B1914</f>
        <v>13481.199999999999</v>
      </c>
      <c r="D1914" s="2">
        <f>front!E1914-front!C1914</f>
        <v>51567.199999999997</v>
      </c>
      <c r="E1914" s="2">
        <f>IF(front!F1914-front!C1914&gt;0,front!F1914-front!C1914,0)</f>
        <v>51567.199999999997</v>
      </c>
      <c r="F1914" s="2">
        <f>front!I1914-front!H1914</f>
        <v>1450.7999999999993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13519.230183759399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54216.715878744239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54216.715878744239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1447.4816061260117</v>
      </c>
      <c r="M1914" s="4"/>
      <c r="N1914" s="4"/>
      <c r="O1914" s="4">
        <f t="shared" si="397"/>
        <v>22532.050306265664</v>
      </c>
      <c r="P1914" s="4">
        <f t="shared" si="398"/>
        <v>10843.343175748847</v>
      </c>
      <c r="Q1914" s="4">
        <f t="shared" si="398"/>
        <v>10843.343175748847</v>
      </c>
      <c r="R1914" s="4">
        <f t="shared" si="399"/>
        <v>241.24693435433525</v>
      </c>
      <c r="S1914" s="4"/>
      <c r="T1914" s="4"/>
      <c r="U1914" s="4">
        <f t="shared" si="400"/>
        <v>1</v>
      </c>
      <c r="V1914" s="4"/>
      <c r="W1914" s="4"/>
      <c r="X1914">
        <f>IF(front!E1914&gt;$X$2,O1914,P1914)</f>
        <v>22532.050306265664</v>
      </c>
      <c r="Y1914">
        <f t="shared" si="403"/>
        <v>22264.241873048813</v>
      </c>
      <c r="Z1914">
        <f>SUMPRODUCT($B$7:$B$456,Y$7:Y$456,EXP(constants!$B$32+constants!$A$32*ABS($A$7:$A$456-$A1914)))</f>
        <v>2.3817757832910289E-15</v>
      </c>
      <c r="AA1914">
        <f t="shared" si="396"/>
        <v>22264.241873048813</v>
      </c>
      <c r="AB1914">
        <f t="shared" si="401"/>
        <v>22260.084264029061</v>
      </c>
      <c r="AD1914" s="4"/>
      <c r="AE1914" s="4"/>
      <c r="AF1914" s="4"/>
    </row>
    <row r="1915" spans="1:32" x14ac:dyDescent="0.2">
      <c r="A1915">
        <f>front!A1915</f>
        <v>1052.1500000000001</v>
      </c>
      <c r="B1915" s="1">
        <f t="shared" si="402"/>
        <v>0.42000000000007276</v>
      </c>
      <c r="C1915">
        <f>front!D1915-front!B1915</f>
        <v>13389.8</v>
      </c>
      <c r="D1915" s="2">
        <f>front!E1915-front!C1915</f>
        <v>51995.4</v>
      </c>
      <c r="E1915" s="2">
        <f>IF(front!F1915-front!C1915&gt;0,front!F1915-front!C1915,0)</f>
        <v>51995.4</v>
      </c>
      <c r="F1915" s="2">
        <f>front!I1915-front!H1915</f>
        <v>1438.6000000000004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13426.344290419796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54690.395002383208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54690.395002383208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1435.3092489201476</v>
      </c>
      <c r="M1915" s="4"/>
      <c r="N1915" s="4"/>
      <c r="O1915" s="4">
        <f t="shared" si="397"/>
        <v>22377.240484032995</v>
      </c>
      <c r="P1915" s="4">
        <f t="shared" si="398"/>
        <v>10938.079000476642</v>
      </c>
      <c r="Q1915" s="4">
        <f t="shared" si="398"/>
        <v>10938.079000476642</v>
      </c>
      <c r="R1915" s="4">
        <f t="shared" si="399"/>
        <v>239.21820815335792</v>
      </c>
      <c r="S1915" s="4"/>
      <c r="T1915" s="4"/>
      <c r="U1915" s="4">
        <f t="shared" si="400"/>
        <v>1</v>
      </c>
      <c r="V1915" s="4"/>
      <c r="W1915" s="4"/>
      <c r="X1915">
        <f>IF(front!E1915&gt;$X$2,O1915,P1915)</f>
        <v>22377.240484032995</v>
      </c>
      <c r="Y1915">
        <f t="shared" si="403"/>
        <v>22109.43205081614</v>
      </c>
      <c r="Z1915">
        <f>SUMPRODUCT($B$7:$B$456,Y$7:Y$456,EXP(constants!$B$32+constants!$A$32*ABS($A$7:$A$456-$A1915)))</f>
        <v>2.3255503876657026E-15</v>
      </c>
      <c r="AA1915">
        <f t="shared" si="396"/>
        <v>22109.43205081614</v>
      </c>
      <c r="AB1915">
        <f t="shared" si="401"/>
        <v>22105.274441796388</v>
      </c>
      <c r="AD1915" s="4"/>
      <c r="AE1915" s="4"/>
      <c r="AF1915" s="4"/>
    </row>
    <row r="1916" spans="1:32" x14ac:dyDescent="0.2">
      <c r="A1916">
        <f>front!A1916</f>
        <v>1052.58</v>
      </c>
      <c r="B1916" s="1">
        <f t="shared" si="402"/>
        <v>0.42999999999983629</v>
      </c>
      <c r="C1916">
        <f>front!D1916-front!B1916</f>
        <v>13350</v>
      </c>
      <c r="D1916" s="2">
        <f>front!E1916-front!C1916</f>
        <v>52548</v>
      </c>
      <c r="E1916" s="2">
        <f>IF(front!F1916-front!C1916&gt;0,front!F1916-front!C1916,0)</f>
        <v>52548</v>
      </c>
      <c r="F1916" s="2">
        <f>front!I1916-front!H1916</f>
        <v>1419.6999999999989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13385.905414004297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55301.901042557889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55301.901042557889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1416.4520695237702</v>
      </c>
      <c r="M1916" s="4"/>
      <c r="N1916" s="4"/>
      <c r="O1916" s="4">
        <f t="shared" si="397"/>
        <v>22309.842356673831</v>
      </c>
      <c r="P1916" s="4">
        <f t="shared" si="398"/>
        <v>11060.380208511577</v>
      </c>
      <c r="Q1916" s="4">
        <f t="shared" si="398"/>
        <v>11060.380208511577</v>
      </c>
      <c r="R1916" s="4">
        <f t="shared" si="399"/>
        <v>236.07534492062837</v>
      </c>
      <c r="S1916" s="4"/>
      <c r="T1916" s="4"/>
      <c r="U1916" s="4">
        <f t="shared" si="400"/>
        <v>1</v>
      </c>
      <c r="V1916" s="4"/>
      <c r="W1916" s="4"/>
      <c r="X1916">
        <f>IF(front!E1916&gt;$X$2,O1916,P1916)</f>
        <v>22309.842356673831</v>
      </c>
      <c r="Y1916">
        <f t="shared" si="403"/>
        <v>22042.033923456976</v>
      </c>
      <c r="Z1916">
        <f>SUMPRODUCT($B$7:$B$456,Y$7:Y$456,EXP(constants!$B$32+constants!$A$32*ABS($A$7:$A$456-$A1916)))</f>
        <v>2.2693610972055565E-15</v>
      </c>
      <c r="AA1916">
        <f t="shared" si="396"/>
        <v>22042.033923456976</v>
      </c>
      <c r="AB1916">
        <f t="shared" si="401"/>
        <v>22037.876314437224</v>
      </c>
      <c r="AD1916" s="4"/>
      <c r="AE1916" s="4"/>
      <c r="AF1916" s="4"/>
    </row>
    <row r="1917" spans="1:32" x14ac:dyDescent="0.2">
      <c r="A1917">
        <f>front!A1917</f>
        <v>1053</v>
      </c>
      <c r="B1917" s="1">
        <f t="shared" si="402"/>
        <v>0.42000000000007276</v>
      </c>
      <c r="C1917">
        <f>front!D1917-front!B1917</f>
        <v>13263.07</v>
      </c>
      <c r="D1917" s="2">
        <f>front!E1917-front!C1917</f>
        <v>52305.9</v>
      </c>
      <c r="E1917" s="2">
        <f>IF(front!F1917-front!C1917&gt;0,front!F1917-front!C1917,0)</f>
        <v>52305.9</v>
      </c>
      <c r="F1917" s="2">
        <f>front!I1917-front!H1917</f>
        <v>1446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13297.597149427342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55033.962011615149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55033.962011615149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1442.6924821673326</v>
      </c>
      <c r="M1917" s="4"/>
      <c r="N1917" s="4"/>
      <c r="O1917" s="4">
        <f t="shared" si="397"/>
        <v>22162.661915712237</v>
      </c>
      <c r="P1917" s="4">
        <f t="shared" si="398"/>
        <v>11006.79240232303</v>
      </c>
      <c r="Q1917" s="4">
        <f t="shared" si="398"/>
        <v>11006.79240232303</v>
      </c>
      <c r="R1917" s="4">
        <f t="shared" si="399"/>
        <v>240.44874702788877</v>
      </c>
      <c r="S1917" s="4"/>
      <c r="T1917" s="4"/>
      <c r="U1917" s="4">
        <f t="shared" si="400"/>
        <v>1</v>
      </c>
      <c r="V1917" s="4"/>
      <c r="W1917" s="4"/>
      <c r="X1917">
        <f>IF(front!E1917&gt;$X$2,O1917,P1917)</f>
        <v>22162.661915712237</v>
      </c>
      <c r="Y1917">
        <f t="shared" si="403"/>
        <v>21894.853482495382</v>
      </c>
      <c r="Z1917">
        <f>SUMPRODUCT($B$7:$B$456,Y$7:Y$456,EXP(constants!$B$32+constants!$A$32*ABS($A$7:$A$456-$A1917)))</f>
        <v>2.2157894191314785E-15</v>
      </c>
      <c r="AA1917">
        <f t="shared" si="396"/>
        <v>21894.853482495382</v>
      </c>
      <c r="AB1917">
        <f t="shared" si="401"/>
        <v>21890.69587347563</v>
      </c>
      <c r="AD1917" s="4"/>
      <c r="AE1917" s="4"/>
      <c r="AF1917" s="4"/>
    </row>
    <row r="1918" spans="1:32" x14ac:dyDescent="0.2">
      <c r="A1918">
        <f>front!A1918</f>
        <v>1053.43</v>
      </c>
      <c r="B1918" s="1">
        <f t="shared" si="402"/>
        <v>0.43000000000006366</v>
      </c>
      <c r="C1918">
        <f>front!D1918-front!B1918</f>
        <v>13229.93</v>
      </c>
      <c r="D1918" s="2">
        <f>front!E1918-front!C1918</f>
        <v>53640.2</v>
      </c>
      <c r="E1918" s="2">
        <f>IF(front!F1918-front!C1918&gt;0,front!F1918-front!C1918,0)</f>
        <v>53640.2</v>
      </c>
      <c r="F1918" s="2">
        <f>front!I1918-front!H1918</f>
        <v>1438.2999999999993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13263.937899444867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56511.409420759286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56511.409420759286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1435.0099286412199</v>
      </c>
      <c r="M1918" s="4"/>
      <c r="N1918" s="4"/>
      <c r="O1918" s="4">
        <f t="shared" si="397"/>
        <v>22106.563165741445</v>
      </c>
      <c r="P1918" s="4">
        <f t="shared" si="398"/>
        <v>11302.281884151857</v>
      </c>
      <c r="Q1918" s="4">
        <f t="shared" si="398"/>
        <v>11302.281884151857</v>
      </c>
      <c r="R1918" s="4">
        <f t="shared" si="399"/>
        <v>239.1683214402033</v>
      </c>
      <c r="S1918" s="4"/>
      <c r="T1918" s="4"/>
      <c r="U1918" s="4">
        <f t="shared" si="400"/>
        <v>1</v>
      </c>
      <c r="V1918" s="4"/>
      <c r="W1918" s="4"/>
      <c r="X1918">
        <f>IF(front!E1918&gt;$X$2,O1918,P1918)</f>
        <v>22106.563165741445</v>
      </c>
      <c r="Y1918">
        <f t="shared" si="403"/>
        <v>21838.754732524591</v>
      </c>
      <c r="Z1918">
        <f>SUMPRODUCT($B$7:$B$456,Y$7:Y$456,EXP(constants!$B$32+constants!$A$32*ABS($A$7:$A$456-$A1918)))</f>
        <v>2.1622521421365347E-15</v>
      </c>
      <c r="AA1918">
        <f t="shared" si="396"/>
        <v>21838.754732524591</v>
      </c>
      <c r="AB1918">
        <f t="shared" si="401"/>
        <v>21834.597123504838</v>
      </c>
      <c r="AD1918" s="4"/>
      <c r="AE1918" s="4"/>
      <c r="AF1918" s="4"/>
    </row>
    <row r="1919" spans="1:32" x14ac:dyDescent="0.2">
      <c r="A1919">
        <f>front!A1919</f>
        <v>1053.8499999999999</v>
      </c>
      <c r="B1919" s="1">
        <f t="shared" si="402"/>
        <v>0.41999999999984539</v>
      </c>
      <c r="C1919">
        <f>front!D1919-front!B1919</f>
        <v>13066.87</v>
      </c>
      <c r="D1919" s="2">
        <f>front!E1919-front!C1919</f>
        <v>52594</v>
      </c>
      <c r="E1919" s="2">
        <f>IF(front!F1919-front!C1919&gt;0,front!F1919-front!C1919,0)</f>
        <v>52594</v>
      </c>
      <c r="F1919" s="2">
        <f>front!I1919-front!H1919</f>
        <v>1376.1000000000004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13098.37250223304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55352.816487445845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55352.816487445845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1372.9508378479957</v>
      </c>
      <c r="M1919" s="4"/>
      <c r="N1919" s="4"/>
      <c r="O1919" s="4">
        <f t="shared" si="397"/>
        <v>21830.620837055067</v>
      </c>
      <c r="P1919" s="4">
        <f t="shared" si="398"/>
        <v>11070.563297489169</v>
      </c>
      <c r="Q1919" s="4">
        <f t="shared" si="398"/>
        <v>11070.563297489169</v>
      </c>
      <c r="R1919" s="4">
        <f t="shared" si="399"/>
        <v>228.82513964133258</v>
      </c>
      <c r="S1919" s="4"/>
      <c r="T1919" s="4"/>
      <c r="U1919" s="4">
        <f t="shared" si="400"/>
        <v>1</v>
      </c>
      <c r="V1919" s="4"/>
      <c r="W1919" s="4"/>
      <c r="X1919">
        <f>IF(front!E1919&gt;$X$2,O1919,P1919)</f>
        <v>21830.620837055067</v>
      </c>
      <c r="Y1919">
        <f t="shared" si="403"/>
        <v>21562.812403838216</v>
      </c>
      <c r="Z1919">
        <f>SUMPRODUCT($B$7:$B$456,Y$7:Y$456,EXP(constants!$B$32+constants!$A$32*ABS($A$7:$A$456-$A1919)))</f>
        <v>2.1112089318620194E-15</v>
      </c>
      <c r="AA1919">
        <f t="shared" si="396"/>
        <v>21562.812403838216</v>
      </c>
      <c r="AB1919">
        <f t="shared" si="401"/>
        <v>21558.654794818463</v>
      </c>
      <c r="AD1919" s="4"/>
      <c r="AE1919" s="4"/>
      <c r="AF1919" s="4"/>
    </row>
    <row r="1920" spans="1:32" x14ac:dyDescent="0.2">
      <c r="A1920">
        <f>front!A1920</f>
        <v>1054.28</v>
      </c>
      <c r="B1920" s="1">
        <f t="shared" si="402"/>
        <v>0.43000000000006366</v>
      </c>
      <c r="C1920">
        <f>front!D1920-front!B1920</f>
        <v>12979.27</v>
      </c>
      <c r="D1920" s="2">
        <f>front!E1920-front!C1920</f>
        <v>53499.3</v>
      </c>
      <c r="E1920" s="2">
        <f>IF(front!F1920-front!C1920&gt;0,front!F1920-front!C1920,0)</f>
        <v>53499.3</v>
      </c>
      <c r="F1920" s="2">
        <f>front!I1920-front!H1920</f>
        <v>1407.1999999999989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13009.460359342773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56355.297339203127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56355.297339203127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1403.9803880284619</v>
      </c>
      <c r="M1920" s="4"/>
      <c r="N1920" s="4"/>
      <c r="O1920" s="4">
        <f t="shared" si="397"/>
        <v>21682.433932237953</v>
      </c>
      <c r="P1920" s="4">
        <f t="shared" si="398"/>
        <v>11271.059467840625</v>
      </c>
      <c r="Q1920" s="4">
        <f t="shared" si="398"/>
        <v>11271.059467840625</v>
      </c>
      <c r="R1920" s="4">
        <f t="shared" si="399"/>
        <v>233.99673133807698</v>
      </c>
      <c r="S1920" s="4"/>
      <c r="T1920" s="4"/>
      <c r="U1920" s="4">
        <f t="shared" si="400"/>
        <v>1</v>
      </c>
      <c r="V1920" s="4"/>
      <c r="W1920" s="4"/>
      <c r="X1920">
        <f>IF(front!E1920&gt;$X$2,O1920,P1920)</f>
        <v>21682.433932237953</v>
      </c>
      <c r="Y1920">
        <f t="shared" si="403"/>
        <v>21414.625499021102</v>
      </c>
      <c r="Z1920">
        <f>SUMPRODUCT($B$7:$B$456,Y$7:Y$456,EXP(constants!$B$32+constants!$A$32*ABS($A$7:$A$456-$A1920)))</f>
        <v>2.0601984990097844E-15</v>
      </c>
      <c r="AA1920">
        <f t="shared" si="396"/>
        <v>21414.625499021102</v>
      </c>
      <c r="AB1920">
        <f t="shared" si="401"/>
        <v>21410.46789000135</v>
      </c>
      <c r="AD1920" s="4"/>
      <c r="AE1920" s="4"/>
      <c r="AF1920" s="4"/>
    </row>
    <row r="1921" spans="1:32" x14ac:dyDescent="0.2">
      <c r="A1921">
        <f>front!A1921</f>
        <v>1054.7</v>
      </c>
      <c r="B1921" s="1">
        <f t="shared" si="402"/>
        <v>0.42000000000007276</v>
      </c>
      <c r="C1921">
        <f>front!D1921-front!B1921</f>
        <v>12828.8</v>
      </c>
      <c r="D1921" s="2">
        <f>front!E1921-front!C1921</f>
        <v>52804.3</v>
      </c>
      <c r="E1921" s="2">
        <f>IF(front!F1921-front!C1921&gt;0,front!F1921-front!C1921,0)</f>
        <v>52804.3</v>
      </c>
      <c r="F1921" s="2">
        <f>front!I1921-front!H1921</f>
        <v>1352.2000000000007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12856.791327210947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55585.614045248563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55585.614045248563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1349.1049716850016</v>
      </c>
      <c r="M1921" s="4"/>
      <c r="N1921" s="4"/>
      <c r="O1921" s="4">
        <f t="shared" si="397"/>
        <v>21427.985545351581</v>
      </c>
      <c r="P1921" s="4">
        <f t="shared" si="398"/>
        <v>11117.122809049712</v>
      </c>
      <c r="Q1921" s="4">
        <f t="shared" si="398"/>
        <v>11117.122809049712</v>
      </c>
      <c r="R1921" s="4">
        <f t="shared" si="399"/>
        <v>224.85082861416694</v>
      </c>
      <c r="S1921" s="4"/>
      <c r="T1921" s="4"/>
      <c r="U1921" s="4">
        <f t="shared" si="400"/>
        <v>1</v>
      </c>
      <c r="V1921" s="4"/>
      <c r="W1921" s="4"/>
      <c r="X1921">
        <f>IF(front!E1921&gt;$X$2,O1921,P1921)</f>
        <v>21427.985545351581</v>
      </c>
      <c r="Y1921">
        <f t="shared" si="403"/>
        <v>21160.177112134726</v>
      </c>
      <c r="Z1921">
        <f>SUMPRODUCT($B$7:$B$456,Y$7:Y$456,EXP(constants!$B$32+constants!$A$32*ABS($A$7:$A$456-$A1921)))</f>
        <v>2.0115644183015342E-15</v>
      </c>
      <c r="AA1921">
        <f t="shared" si="396"/>
        <v>21160.177112134726</v>
      </c>
      <c r="AB1921">
        <f t="shared" si="401"/>
        <v>21156.019503114974</v>
      </c>
      <c r="AD1921" s="4"/>
      <c r="AE1921" s="4"/>
      <c r="AF1921" s="4"/>
    </row>
    <row r="1922" spans="1:32" x14ac:dyDescent="0.2">
      <c r="A1922">
        <f>front!A1922</f>
        <v>1055.1300000000001</v>
      </c>
      <c r="B1922" s="1">
        <f t="shared" si="402"/>
        <v>0.43000000000006366</v>
      </c>
      <c r="C1922">
        <f>front!D1922-front!B1922</f>
        <v>12586.800000000001</v>
      </c>
      <c r="D1922" s="2">
        <f>front!E1922-front!C1922</f>
        <v>53033</v>
      </c>
      <c r="E1922" s="2">
        <f>IF(front!F1922-front!C1922&gt;0,front!F1922-front!C1922,0)</f>
        <v>53033</v>
      </c>
      <c r="F1922" s="2">
        <f>front!I1922-front!H1922</f>
        <v>1347.6000000000004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12611.39884514902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55838.830116391429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55838.830116391429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1344.5153901818701</v>
      </c>
      <c r="M1922" s="4"/>
      <c r="N1922" s="4"/>
      <c r="O1922" s="4">
        <f t="shared" si="397"/>
        <v>21018.998075248368</v>
      </c>
      <c r="P1922" s="4">
        <f t="shared" si="398"/>
        <v>11167.766023278286</v>
      </c>
      <c r="Q1922" s="4">
        <f t="shared" si="398"/>
        <v>11167.766023278286</v>
      </c>
      <c r="R1922" s="4">
        <f t="shared" si="399"/>
        <v>224.08589836364504</v>
      </c>
      <c r="S1922" s="4"/>
      <c r="T1922" s="4"/>
      <c r="U1922" s="4">
        <f t="shared" si="400"/>
        <v>1</v>
      </c>
      <c r="V1922" s="4"/>
      <c r="W1922" s="4"/>
      <c r="X1922">
        <f>IF(front!E1922&gt;$X$2,O1922,P1922)</f>
        <v>21018.998075248368</v>
      </c>
      <c r="Y1922">
        <f t="shared" si="403"/>
        <v>20751.189642031517</v>
      </c>
      <c r="Z1922">
        <f>SUMPRODUCT($B$7:$B$456,Y$7:Y$456,EXP(constants!$B$32+constants!$A$32*ABS($A$7:$A$456-$A1922)))</f>
        <v>1.9629615679918745E-15</v>
      </c>
      <c r="AA1922">
        <f t="shared" si="396"/>
        <v>20751.189642031517</v>
      </c>
      <c r="AB1922">
        <f t="shared" si="401"/>
        <v>20747.032033011765</v>
      </c>
      <c r="AD1922" s="4"/>
      <c r="AE1922" s="4"/>
      <c r="AF1922" s="4"/>
    </row>
    <row r="1923" spans="1:32" x14ac:dyDescent="0.2">
      <c r="A1923">
        <f>front!A1923</f>
        <v>1055.55</v>
      </c>
      <c r="B1923" s="1">
        <f t="shared" si="402"/>
        <v>0.41999999999984539</v>
      </c>
      <c r="C1923">
        <f>front!D1923-front!B1923</f>
        <v>12391.07</v>
      </c>
      <c r="D1923" s="2">
        <f>front!E1923-front!C1923</f>
        <v>52476.4</v>
      </c>
      <c r="E1923" s="2">
        <f>IF(front!F1923-front!C1923&gt;0,front!F1923-front!C1923,0)</f>
        <v>52476.4</v>
      </c>
      <c r="F1923" s="2">
        <f>front!I1923-front!H1923</f>
        <v>1314.9000000000015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12413.053737778959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55222.653875939366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55222.653875939366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1311.8894472171464</v>
      </c>
      <c r="M1923" s="4"/>
      <c r="N1923" s="4"/>
      <c r="O1923" s="4">
        <f t="shared" si="397"/>
        <v>20688.422896298263</v>
      </c>
      <c r="P1923" s="4">
        <f t="shared" si="398"/>
        <v>11044.530775187874</v>
      </c>
      <c r="Q1923" s="4">
        <f t="shared" si="398"/>
        <v>11044.530775187874</v>
      </c>
      <c r="R1923" s="4">
        <f t="shared" si="399"/>
        <v>218.64824120285775</v>
      </c>
      <c r="S1923" s="4"/>
      <c r="T1923" s="4"/>
      <c r="U1923" s="4">
        <f t="shared" si="400"/>
        <v>1</v>
      </c>
      <c r="V1923" s="4"/>
      <c r="W1923" s="4"/>
      <c r="X1923">
        <f>IF(front!E1923&gt;$X$2,O1923,P1923)</f>
        <v>20688.422896298263</v>
      </c>
      <c r="Y1923">
        <f t="shared" si="403"/>
        <v>20420.614463081409</v>
      </c>
      <c r="Z1923">
        <f>SUMPRODUCT($B$7:$B$456,Y$7:Y$456,EXP(constants!$B$32+constants!$A$32*ABS($A$7:$A$456-$A1923)))</f>
        <v>1.916622911124226E-15</v>
      </c>
      <c r="AA1923">
        <f t="shared" si="396"/>
        <v>20420.614463081409</v>
      </c>
      <c r="AB1923">
        <f t="shared" si="401"/>
        <v>20416.456854061656</v>
      </c>
      <c r="AD1923" s="4"/>
      <c r="AE1923" s="4"/>
      <c r="AF1923" s="4"/>
    </row>
    <row r="1924" spans="1:32" x14ac:dyDescent="0.2">
      <c r="A1924">
        <f>front!A1924</f>
        <v>1055.98</v>
      </c>
      <c r="B1924" s="1">
        <f t="shared" si="402"/>
        <v>0.43000000000006366</v>
      </c>
      <c r="C1924">
        <f>front!D1924-front!B1924</f>
        <v>12210</v>
      </c>
      <c r="D1924" s="2">
        <f>front!E1924-front!C1924</f>
        <v>52341.2</v>
      </c>
      <c r="E1924" s="2">
        <f>IF(front!F1924-front!C1924&gt;0,front!F1924-front!C1924,0)</f>
        <v>52341.2</v>
      </c>
      <c r="F1924" s="2">
        <f>front!I1924-front!H1924</f>
        <v>1336.7999999999993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12229.665824005642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55073.026358891788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55073.026358891788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1333.7398503136367</v>
      </c>
      <c r="M1924" s="4"/>
      <c r="N1924" s="4"/>
      <c r="O1924" s="4">
        <f t="shared" si="397"/>
        <v>20382.776373342738</v>
      </c>
      <c r="P1924" s="4">
        <f t="shared" si="398"/>
        <v>11014.605271778357</v>
      </c>
      <c r="Q1924" s="4">
        <f t="shared" si="398"/>
        <v>11014.605271778357</v>
      </c>
      <c r="R1924" s="4">
        <f t="shared" si="399"/>
        <v>222.28997505227278</v>
      </c>
      <c r="S1924" s="4"/>
      <c r="T1924" s="4"/>
      <c r="U1924" s="4">
        <f t="shared" si="400"/>
        <v>1</v>
      </c>
      <c r="V1924" s="4"/>
      <c r="W1924" s="4"/>
      <c r="X1924">
        <f>IF(front!E1924&gt;$X$2,O1924,P1924)</f>
        <v>20382.776373342738</v>
      </c>
      <c r="Y1924">
        <f t="shared" si="403"/>
        <v>20114.967940125884</v>
      </c>
      <c r="Z1924">
        <f>SUMPRODUCT($B$7:$B$456,Y$7:Y$456,EXP(constants!$B$32+constants!$A$32*ABS($A$7:$A$456-$A1924)))</f>
        <v>1.870314010647603E-15</v>
      </c>
      <c r="AA1924">
        <f t="shared" si="396"/>
        <v>20114.967940125884</v>
      </c>
      <c r="AB1924">
        <f t="shared" si="401"/>
        <v>20110.810331106131</v>
      </c>
      <c r="AD1924" s="4"/>
      <c r="AE1924" s="4"/>
      <c r="AF1924" s="4"/>
    </row>
    <row r="1925" spans="1:32" x14ac:dyDescent="0.2">
      <c r="A1925">
        <f>front!A1925</f>
        <v>1056.4000000000001</v>
      </c>
      <c r="B1925" s="1">
        <f t="shared" si="402"/>
        <v>0.42000000000007276</v>
      </c>
      <c r="C1925">
        <f>front!D1925-front!B1925</f>
        <v>12032.93</v>
      </c>
      <c r="D1925" s="2">
        <f>front!E1925-front!C1925</f>
        <v>51464.9</v>
      </c>
      <c r="E1925" s="2">
        <f>IF(front!F1925-front!C1925&gt;0,front!F1925-front!C1925,0)</f>
        <v>51464.9</v>
      </c>
      <c r="F1925" s="2">
        <f>front!I1925-front!H1925</f>
        <v>1318.7000000000007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12050.422246442333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54103.570395012946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54103.570395012946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1315.680841619795</v>
      </c>
      <c r="M1925" s="4"/>
      <c r="N1925" s="4"/>
      <c r="O1925" s="4">
        <f t="shared" si="397"/>
        <v>20084.037077403889</v>
      </c>
      <c r="P1925" s="4">
        <f t="shared" si="398"/>
        <v>10820.71407900259</v>
      </c>
      <c r="Q1925" s="4">
        <f t="shared" si="398"/>
        <v>10820.71407900259</v>
      </c>
      <c r="R1925" s="4">
        <f t="shared" si="399"/>
        <v>219.28014026996581</v>
      </c>
      <c r="S1925" s="4"/>
      <c r="T1925" s="4"/>
      <c r="U1925" s="4">
        <f t="shared" si="400"/>
        <v>1</v>
      </c>
      <c r="V1925" s="4"/>
      <c r="W1925" s="4"/>
      <c r="X1925">
        <f>IF(front!E1925&gt;$X$2,O1925,P1925)</f>
        <v>20084.037077403889</v>
      </c>
      <c r="Y1925">
        <f t="shared" si="403"/>
        <v>19816.228644187038</v>
      </c>
      <c r="Z1925">
        <f>SUMPRODUCT($B$7:$B$456,Y$7:Y$456,EXP(constants!$B$32+constants!$A$32*ABS($A$7:$A$456-$A1925)))</f>
        <v>1.8261624385600966E-15</v>
      </c>
      <c r="AA1925">
        <f t="shared" si="396"/>
        <v>19816.228644187038</v>
      </c>
      <c r="AB1925">
        <f t="shared" si="401"/>
        <v>19812.071035167286</v>
      </c>
      <c r="AD1925" s="4"/>
      <c r="AE1925" s="4"/>
      <c r="AF1925" s="4"/>
    </row>
    <row r="1926" spans="1:32" x14ac:dyDescent="0.2">
      <c r="A1926">
        <f>front!A1926</f>
        <v>1056.83</v>
      </c>
      <c r="B1926" s="1">
        <f t="shared" si="402"/>
        <v>0.42999999999983629</v>
      </c>
      <c r="C1926">
        <f>front!D1926-front!B1926</f>
        <v>11827.53</v>
      </c>
      <c r="D1926" s="2">
        <f>front!E1926-front!C1926</f>
        <v>52024.5</v>
      </c>
      <c r="E1926" s="2">
        <f>IF(front!F1926-front!C1926&gt;0,front!F1926-front!C1926,0)</f>
        <v>52024.5</v>
      </c>
      <c r="F1926" s="2">
        <f>front!I1926-front!H1926</f>
        <v>1312.1999999999989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11842.614895635172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54722.590751000571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54722.590751000571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1309.1955616573275</v>
      </c>
      <c r="M1926" s="4"/>
      <c r="N1926" s="4"/>
      <c r="O1926" s="4">
        <f t="shared" si="397"/>
        <v>19737.691492725284</v>
      </c>
      <c r="P1926" s="4">
        <f t="shared" si="398"/>
        <v>10944.518150200114</v>
      </c>
      <c r="Q1926" s="4">
        <f t="shared" si="398"/>
        <v>10944.518150200114</v>
      </c>
      <c r="R1926" s="4">
        <f t="shared" si="399"/>
        <v>218.19926027622125</v>
      </c>
      <c r="S1926" s="4"/>
      <c r="T1926" s="4"/>
      <c r="U1926" s="4">
        <f t="shared" si="400"/>
        <v>1</v>
      </c>
      <c r="V1926" s="4"/>
      <c r="W1926" s="4"/>
      <c r="X1926">
        <f>IF(front!E1926&gt;$X$2,O1926,P1926)</f>
        <v>19737.691492725284</v>
      </c>
      <c r="Y1926">
        <f t="shared" si="403"/>
        <v>19469.883059508429</v>
      </c>
      <c r="Z1926">
        <f>SUMPRODUCT($B$7:$B$456,Y$7:Y$456,EXP(constants!$B$32+constants!$A$32*ABS($A$7:$A$456-$A1926)))</f>
        <v>1.7820392184261052E-15</v>
      </c>
      <c r="AA1926">
        <f t="shared" si="396"/>
        <v>19469.883059508429</v>
      </c>
      <c r="AB1926">
        <f t="shared" si="401"/>
        <v>19465.725450488677</v>
      </c>
      <c r="AD1926" s="4"/>
      <c r="AE1926" s="4"/>
      <c r="AF1926" s="4"/>
    </row>
    <row r="1927" spans="1:32" x14ac:dyDescent="0.2">
      <c r="A1927">
        <f>front!A1927</f>
        <v>1057.25</v>
      </c>
      <c r="B1927" s="1">
        <f t="shared" si="402"/>
        <v>0.42000000000007276</v>
      </c>
      <c r="C1927">
        <f>front!D1927-front!B1927</f>
        <v>11661.66</v>
      </c>
      <c r="D1927" s="2">
        <f>front!E1927-front!C1927</f>
        <v>52015.4</v>
      </c>
      <c r="E1927" s="2">
        <f>IF(front!F1927-front!C1927&gt;0,front!F1927-front!C1927,0)</f>
        <v>52015.4</v>
      </c>
      <c r="F1927" s="2">
        <f>front!I1927-front!H1927</f>
        <v>1220.1999999999989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11674.889095090315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54712.522593447145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54712.522593447145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1217.4038802020507</v>
      </c>
      <c r="M1927" s="4"/>
      <c r="N1927" s="4"/>
      <c r="O1927" s="4">
        <f t="shared" si="397"/>
        <v>19458.148491817192</v>
      </c>
      <c r="P1927" s="4">
        <f t="shared" si="398"/>
        <v>10942.504518689429</v>
      </c>
      <c r="Q1927" s="4">
        <f t="shared" si="398"/>
        <v>10942.504518689429</v>
      </c>
      <c r="R1927" s="4">
        <f t="shared" si="399"/>
        <v>202.90064670034181</v>
      </c>
      <c r="S1927" s="4"/>
      <c r="T1927" s="4"/>
      <c r="U1927" s="4">
        <f t="shared" si="400"/>
        <v>1</v>
      </c>
      <c r="V1927" s="4"/>
      <c r="W1927" s="4"/>
      <c r="X1927">
        <f>IF(front!E1927&gt;$X$2,O1927,P1927)</f>
        <v>19458.148491817192</v>
      </c>
      <c r="Y1927">
        <f t="shared" si="403"/>
        <v>19190.340058600341</v>
      </c>
      <c r="Z1927">
        <f>SUMPRODUCT($B$7:$B$456,Y$7:Y$456,EXP(constants!$B$32+constants!$A$32*ABS($A$7:$A$456-$A1927)))</f>
        <v>1.7399715054286174E-15</v>
      </c>
      <c r="AA1927">
        <f t="shared" ref="AA1927:AA1990" si="404">Y1927-Z1927</f>
        <v>19190.340058600341</v>
      </c>
      <c r="AB1927">
        <f t="shared" si="401"/>
        <v>19186.182449580589</v>
      </c>
      <c r="AD1927" s="4"/>
      <c r="AE1927" s="4"/>
      <c r="AF1927" s="4"/>
    </row>
    <row r="1928" spans="1:32" x14ac:dyDescent="0.2">
      <c r="A1928">
        <f>front!A1928</f>
        <v>1057.68</v>
      </c>
      <c r="B1928" s="1">
        <f t="shared" si="402"/>
        <v>0.43000000000006366</v>
      </c>
      <c r="C1928">
        <f>front!D1928-front!B1928</f>
        <v>11466.13</v>
      </c>
      <c r="D1928" s="2">
        <f>front!E1928-front!C1928</f>
        <v>52606.3</v>
      </c>
      <c r="E1928" s="2">
        <f>IF(front!F1928-front!C1928&gt;0,front!F1928-front!C1928,0)</f>
        <v>52606.3</v>
      </c>
      <c r="F1928" s="2">
        <f>front!I1928-front!H1928</f>
        <v>1079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11477.271341466314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55366.431165478934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55366.431165478934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1076.5235772011247</v>
      </c>
      <c r="M1928" s="4"/>
      <c r="N1928" s="4"/>
      <c r="O1928" s="4">
        <f t="shared" ref="O1928:O1991" si="405">I1928*1000/O$4</f>
        <v>19128.785569110521</v>
      </c>
      <c r="P1928" s="4">
        <f t="shared" ref="P1928:Q1991" si="406">J1928*1000/P$4</f>
        <v>11073.286233095787</v>
      </c>
      <c r="Q1928" s="4">
        <f t="shared" si="406"/>
        <v>11073.286233095787</v>
      </c>
      <c r="R1928" s="4">
        <f t="shared" ref="R1928:R1991" si="407">L1928*1000/R$4</f>
        <v>179.42059620018745</v>
      </c>
      <c r="S1928" s="4"/>
      <c r="T1928" s="4"/>
      <c r="U1928" s="4">
        <f t="shared" ref="U1928:U1991" si="408">Q1928/P1928</f>
        <v>1</v>
      </c>
      <c r="V1928" s="4"/>
      <c r="W1928" s="4"/>
      <c r="X1928">
        <f>IF(front!E1928&gt;$X$2,O1928,P1928)</f>
        <v>19128.785569110521</v>
      </c>
      <c r="Y1928">
        <f t="shared" si="403"/>
        <v>18860.97713589367</v>
      </c>
      <c r="Z1928">
        <f>SUMPRODUCT($B$7:$B$456,Y$7:Y$456,EXP(constants!$B$32+constants!$A$32*ABS($A$7:$A$456-$A1928)))</f>
        <v>1.6979308062334961E-15</v>
      </c>
      <c r="AA1928">
        <f t="shared" si="404"/>
        <v>18860.97713589367</v>
      </c>
      <c r="AB1928">
        <f t="shared" ref="AB1928:AB1991" si="409">IF((AA1928-$AA$3)&gt;0,AA1928-$AA$3,0)</f>
        <v>18856.819526873918</v>
      </c>
      <c r="AD1928" s="4"/>
      <c r="AE1928" s="4"/>
      <c r="AF1928" s="4"/>
    </row>
    <row r="1929" spans="1:32" x14ac:dyDescent="0.2">
      <c r="A1929">
        <f>front!A1929</f>
        <v>1058.0999999999999</v>
      </c>
      <c r="B1929" s="1">
        <f t="shared" ref="B1929:B1992" si="410">A1929-A1928</f>
        <v>0.41999999999984539</v>
      </c>
      <c r="C1929">
        <f>front!D1929-front!B1929</f>
        <v>11243.460000000001</v>
      </c>
      <c r="D1929" s="2">
        <f>front!E1929-front!C1929</f>
        <v>50254.7</v>
      </c>
      <c r="E1929" s="2">
        <f>IF(front!F1929-front!C1929&gt;0,front!F1929-front!C1929,0)</f>
        <v>50254.7</v>
      </c>
      <c r="F1929" s="2">
        <f>front!I1929-front!H1929</f>
        <v>1240.8999999999978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11252.353495418874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52765.612503402415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52765.612503402415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1238.057011989561</v>
      </c>
      <c r="M1929" s="4"/>
      <c r="N1929" s="4"/>
      <c r="O1929" s="4">
        <f t="shared" si="405"/>
        <v>18753.922492364793</v>
      </c>
      <c r="P1929" s="4">
        <f t="shared" si="406"/>
        <v>10553.122500680482</v>
      </c>
      <c r="Q1929" s="4">
        <f t="shared" si="406"/>
        <v>10553.122500680482</v>
      </c>
      <c r="R1929" s="4">
        <f t="shared" si="407"/>
        <v>206.34283533159353</v>
      </c>
      <c r="S1929" s="4"/>
      <c r="T1929" s="4"/>
      <c r="U1929" s="4">
        <f t="shared" si="408"/>
        <v>1</v>
      </c>
      <c r="V1929" s="4"/>
      <c r="W1929" s="4"/>
      <c r="X1929">
        <f>IF(front!E1929&gt;$X$2,O1929,P1929)</f>
        <v>18753.922492364793</v>
      </c>
      <c r="Y1929">
        <f t="shared" si="403"/>
        <v>18486.114059147942</v>
      </c>
      <c r="Z1929">
        <f>SUMPRODUCT($B$7:$B$456,Y$7:Y$456,EXP(constants!$B$32+constants!$A$32*ABS($A$7:$A$456-$A1929)))</f>
        <v>1.6578485986661046E-15</v>
      </c>
      <c r="AA1929">
        <f t="shared" si="404"/>
        <v>18486.114059147942</v>
      </c>
      <c r="AB1929">
        <f t="shared" si="409"/>
        <v>18481.956450128189</v>
      </c>
      <c r="AD1929" s="4"/>
      <c r="AE1929" s="4"/>
      <c r="AF1929" s="4"/>
    </row>
    <row r="1930" spans="1:32" x14ac:dyDescent="0.2">
      <c r="A1930">
        <f>front!A1930</f>
        <v>1058.52</v>
      </c>
      <c r="B1930" s="1">
        <f t="shared" si="410"/>
        <v>0.42000000000007276</v>
      </c>
      <c r="C1930">
        <f>front!D1930-front!B1930</f>
        <v>11030.33</v>
      </c>
      <c r="D1930" s="2">
        <f>front!E1930-front!C1930</f>
        <v>52977.2</v>
      </c>
      <c r="E1930" s="2">
        <f>IF(front!F1930-front!C1930&gt;0,front!F1930-front!C1930,0)</f>
        <v>52977.2</v>
      </c>
      <c r="F1930" s="2">
        <f>front!I1930-front!H1930</f>
        <v>1198.2999999999993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11037.199131032601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55777.043456106978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55777.043456106978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1195.5534641321472</v>
      </c>
      <c r="M1930" s="4"/>
      <c r="N1930" s="4"/>
      <c r="O1930" s="4">
        <f t="shared" si="405"/>
        <v>18395.331885054336</v>
      </c>
      <c r="P1930" s="4">
        <f t="shared" si="406"/>
        <v>11155.408691221395</v>
      </c>
      <c r="Q1930" s="4">
        <f t="shared" si="406"/>
        <v>11155.408691221395</v>
      </c>
      <c r="R1930" s="4">
        <f t="shared" si="407"/>
        <v>199.2589106886912</v>
      </c>
      <c r="S1930" s="4"/>
      <c r="T1930" s="4"/>
      <c r="U1930" s="4">
        <f t="shared" si="408"/>
        <v>1</v>
      </c>
      <c r="V1930" s="4"/>
      <c r="W1930" s="4"/>
      <c r="X1930">
        <f>IF(front!E1930&gt;$X$2,O1930,P1930)</f>
        <v>18395.331885054336</v>
      </c>
      <c r="Y1930">
        <f t="shared" si="403"/>
        <v>18127.523451837485</v>
      </c>
      <c r="Z1930">
        <f>SUMPRODUCT($B$7:$B$456,Y$7:Y$456,EXP(constants!$B$32+constants!$A$32*ABS($A$7:$A$456-$A1930)))</f>
        <v>1.6187125918258229E-15</v>
      </c>
      <c r="AA1930">
        <f t="shared" si="404"/>
        <v>18127.523451837485</v>
      </c>
      <c r="AB1930">
        <f t="shared" si="409"/>
        <v>18123.365842817733</v>
      </c>
      <c r="AD1930" s="4"/>
      <c r="AE1930" s="4"/>
      <c r="AF1930" s="4"/>
    </row>
    <row r="1931" spans="1:32" x14ac:dyDescent="0.2">
      <c r="A1931">
        <f>front!A1931</f>
        <v>1058.95</v>
      </c>
      <c r="B1931" s="1">
        <f t="shared" si="410"/>
        <v>0.43000000000006366</v>
      </c>
      <c r="C1931">
        <f>front!D1931-front!B1931</f>
        <v>10874.400000000001</v>
      </c>
      <c r="D1931" s="2">
        <f>front!E1931-front!C1931</f>
        <v>52356.7</v>
      </c>
      <c r="E1931" s="2">
        <f>IF(front!F1931-front!C1931&gt;0,front!F1931-front!C1931,0)</f>
        <v>52356.7</v>
      </c>
      <c r="F1931" s="2">
        <f>front!I1931-front!H1931</f>
        <v>1227.1000000000004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10879.865542597661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55090.179595411442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55090.179595411442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1224.2882576204508</v>
      </c>
      <c r="M1931" s="4"/>
      <c r="N1931" s="4"/>
      <c r="O1931" s="4">
        <f t="shared" si="405"/>
        <v>18133.109237662768</v>
      </c>
      <c r="P1931" s="4">
        <f t="shared" si="406"/>
        <v>11018.035919082289</v>
      </c>
      <c r="Q1931" s="4">
        <f t="shared" si="406"/>
        <v>11018.035919082289</v>
      </c>
      <c r="R1931" s="4">
        <f t="shared" si="407"/>
        <v>204.04804293674181</v>
      </c>
      <c r="S1931" s="4"/>
      <c r="T1931" s="4"/>
      <c r="U1931" s="4">
        <f t="shared" si="408"/>
        <v>1</v>
      </c>
      <c r="V1931" s="4"/>
      <c r="W1931" s="4"/>
      <c r="X1931">
        <f>IF(front!E1931&gt;$X$2,O1931,P1931)</f>
        <v>18133.109237662768</v>
      </c>
      <c r="Y1931">
        <f t="shared" si="403"/>
        <v>17865.300804445913</v>
      </c>
      <c r="Z1931">
        <f>SUMPRODUCT($B$7:$B$456,Y$7:Y$456,EXP(constants!$B$32+constants!$A$32*ABS($A$7:$A$456-$A1931)))</f>
        <v>1.579601716191371E-15</v>
      </c>
      <c r="AA1931">
        <f t="shared" si="404"/>
        <v>17865.300804445913</v>
      </c>
      <c r="AB1931">
        <f t="shared" si="409"/>
        <v>17861.143195426161</v>
      </c>
      <c r="AD1931" s="4"/>
      <c r="AE1931" s="4"/>
      <c r="AF1931" s="4"/>
    </row>
    <row r="1932" spans="1:32" x14ac:dyDescent="0.2">
      <c r="A1932">
        <f>front!A1932</f>
        <v>1059.3699999999999</v>
      </c>
      <c r="B1932" s="1">
        <f t="shared" si="410"/>
        <v>0.41999999999984539</v>
      </c>
      <c r="C1932">
        <f>front!D1932-front!B1932</f>
        <v>10704.6</v>
      </c>
      <c r="D1932" s="2">
        <f>front!E1932-front!C1932</f>
        <v>52327.8</v>
      </c>
      <c r="E1932" s="2">
        <f>IF(front!F1932-front!C1932&gt;0,front!F1932-front!C1932,0)</f>
        <v>52327.8</v>
      </c>
      <c r="F1932" s="2">
        <f>front!I1932-front!H1932</f>
        <v>1212.2999999999993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10708.610368680664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55058.197274940379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55058.197274940379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1209.5217667648878</v>
      </c>
      <c r="M1932" s="4"/>
      <c r="N1932" s="4"/>
      <c r="O1932" s="4">
        <f t="shared" si="405"/>
        <v>17847.683947801106</v>
      </c>
      <c r="P1932" s="4">
        <f t="shared" si="406"/>
        <v>11011.639454988075</v>
      </c>
      <c r="Q1932" s="4">
        <f t="shared" si="406"/>
        <v>11011.639454988075</v>
      </c>
      <c r="R1932" s="4">
        <f t="shared" si="407"/>
        <v>201.58696112748132</v>
      </c>
      <c r="S1932" s="4"/>
      <c r="T1932" s="4"/>
      <c r="U1932" s="4">
        <f t="shared" si="408"/>
        <v>1</v>
      </c>
      <c r="V1932" s="4"/>
      <c r="W1932" s="4"/>
      <c r="X1932">
        <f>IF(front!E1932&gt;$X$2,O1932,P1932)</f>
        <v>17847.683947801106</v>
      </c>
      <c r="Y1932">
        <f t="shared" si="403"/>
        <v>17579.875514584252</v>
      </c>
      <c r="Z1932">
        <f>SUMPRODUCT($B$7:$B$456,Y$7:Y$456,EXP(constants!$B$32+constants!$A$32*ABS($A$7:$A$456-$A1932)))</f>
        <v>1.5423128445661278E-15</v>
      </c>
      <c r="AA1932">
        <f t="shared" si="404"/>
        <v>17579.875514584252</v>
      </c>
      <c r="AB1932">
        <f t="shared" si="409"/>
        <v>17575.717905564499</v>
      </c>
      <c r="AD1932" s="4"/>
      <c r="AE1932" s="4"/>
      <c r="AF1932" s="4"/>
    </row>
    <row r="1933" spans="1:32" x14ac:dyDescent="0.2">
      <c r="A1933">
        <f>front!A1933</f>
        <v>1059.8</v>
      </c>
      <c r="B1933" s="1">
        <f t="shared" si="410"/>
        <v>0.43000000000006366</v>
      </c>
      <c r="C1933">
        <f>front!D1933-front!B1933</f>
        <v>10531.47</v>
      </c>
      <c r="D1933" s="2">
        <f>front!E1933-front!C1933</f>
        <v>52828.9</v>
      </c>
      <c r="E1933" s="2">
        <f>IF(front!F1933-front!C1933&gt;0,front!F1933-front!C1933,0)</f>
        <v>52828.9</v>
      </c>
      <c r="F1933" s="2">
        <f>front!I1933-front!H1933</f>
        <v>1210.3000000000011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10534.074072752755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55612.848528380928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55612.848528380928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1207.5262949844805</v>
      </c>
      <c r="M1933" s="4"/>
      <c r="N1933" s="4"/>
      <c r="O1933" s="4">
        <f t="shared" si="405"/>
        <v>17556.790121254591</v>
      </c>
      <c r="P1933" s="4">
        <f t="shared" si="406"/>
        <v>11122.569705676186</v>
      </c>
      <c r="Q1933" s="4">
        <f t="shared" si="406"/>
        <v>11122.569705676186</v>
      </c>
      <c r="R1933" s="4">
        <f t="shared" si="407"/>
        <v>201.25438249741345</v>
      </c>
      <c r="S1933" s="4"/>
      <c r="T1933" s="4"/>
      <c r="U1933" s="4">
        <f t="shared" si="408"/>
        <v>1</v>
      </c>
      <c r="V1933" s="4"/>
      <c r="W1933" s="4"/>
      <c r="X1933">
        <f>IF(front!E1933&gt;$X$2,O1933,P1933)</f>
        <v>17556.790121254591</v>
      </c>
      <c r="Y1933">
        <f t="shared" si="403"/>
        <v>17288.98168803774</v>
      </c>
      <c r="Z1933">
        <f>SUMPRODUCT($B$7:$B$456,Y$7:Y$456,EXP(constants!$B$32+constants!$A$32*ABS($A$7:$A$456-$A1933)))</f>
        <v>1.5050479180079152E-15</v>
      </c>
      <c r="AA1933">
        <f t="shared" si="404"/>
        <v>17288.98168803774</v>
      </c>
      <c r="AB1933">
        <f t="shared" si="409"/>
        <v>17284.824079017988</v>
      </c>
      <c r="AD1933" s="4"/>
      <c r="AE1933" s="4"/>
      <c r="AF1933" s="4"/>
    </row>
    <row r="1934" spans="1:32" x14ac:dyDescent="0.2">
      <c r="A1934">
        <f>front!A1934</f>
        <v>1060.22</v>
      </c>
      <c r="B1934" s="1">
        <f t="shared" si="410"/>
        <v>0.42000000000007276</v>
      </c>
      <c r="C1934">
        <f>front!D1934-front!B1934</f>
        <v>10380.870000000001</v>
      </c>
      <c r="D1934" s="2">
        <f>front!E1934-front!C1934</f>
        <v>52782.6</v>
      </c>
      <c r="E1934" s="2">
        <f>IF(front!F1934-front!C1934&gt;0,front!F1934-front!C1934,0)</f>
        <v>52782.6</v>
      </c>
      <c r="F1934" s="2">
        <f>front!I1934-front!H1934</f>
        <v>1196.8999999999996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10382.31332666565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55561.59063136216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55561.59063136216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1194.1566338498869</v>
      </c>
      <c r="M1934" s="4"/>
      <c r="N1934" s="4"/>
      <c r="O1934" s="4">
        <f t="shared" si="405"/>
        <v>17303.855544442747</v>
      </c>
      <c r="P1934" s="4">
        <f t="shared" si="406"/>
        <v>11112.318126272432</v>
      </c>
      <c r="Q1934" s="4">
        <f t="shared" si="406"/>
        <v>11112.318126272432</v>
      </c>
      <c r="R1934" s="4">
        <f t="shared" si="407"/>
        <v>199.02610564164783</v>
      </c>
      <c r="S1934" s="4"/>
      <c r="T1934" s="4"/>
      <c r="U1934" s="4">
        <f t="shared" si="408"/>
        <v>1</v>
      </c>
      <c r="V1934" s="4"/>
      <c r="W1934" s="4"/>
      <c r="X1934">
        <f>IF(front!E1934&gt;$X$2,O1934,P1934)</f>
        <v>17303.855544442747</v>
      </c>
      <c r="Y1934">
        <f t="shared" si="403"/>
        <v>17036.047111225897</v>
      </c>
      <c r="Z1934">
        <f>SUMPRODUCT($B$7:$B$456,Y$7:Y$456,EXP(constants!$B$32+constants!$A$32*ABS($A$7:$A$456-$A1934)))</f>
        <v>1.4695190007946664E-15</v>
      </c>
      <c r="AA1934">
        <f t="shared" si="404"/>
        <v>17036.047111225897</v>
      </c>
      <c r="AB1934">
        <f t="shared" si="409"/>
        <v>17031.889502206144</v>
      </c>
      <c r="AD1934" s="4"/>
      <c r="AE1934" s="4"/>
      <c r="AF1934" s="4"/>
    </row>
    <row r="1935" spans="1:32" x14ac:dyDescent="0.2">
      <c r="A1935">
        <f>front!A1935</f>
        <v>1060.6500000000001</v>
      </c>
      <c r="B1935" s="1">
        <f t="shared" si="410"/>
        <v>0.43000000000006366</v>
      </c>
      <c r="C1935">
        <f>front!D1935-front!B1935</f>
        <v>10258.459999999999</v>
      </c>
      <c r="D1935" s="2">
        <f>front!E1935-front!C1935</f>
        <v>52921.7</v>
      </c>
      <c r="E1935" s="2">
        <f>IF(front!F1935-front!C1935&gt;0,front!F1935-front!C1935,0)</f>
        <v>52921.7</v>
      </c>
      <c r="F1935" s="2">
        <f>front!I1935-front!H1935</f>
        <v>1204.9000000000015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10259.002072911844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55715.592254673182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55715.592254673182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1202.138521134417</v>
      </c>
      <c r="M1935" s="4"/>
      <c r="N1935" s="4"/>
      <c r="O1935" s="4">
        <f t="shared" si="405"/>
        <v>17098.336788186407</v>
      </c>
      <c r="P1935" s="4">
        <f t="shared" si="406"/>
        <v>11143.118450934637</v>
      </c>
      <c r="Q1935" s="4">
        <f t="shared" si="406"/>
        <v>11143.118450934637</v>
      </c>
      <c r="R1935" s="4">
        <f t="shared" si="407"/>
        <v>200.3564201890695</v>
      </c>
      <c r="S1935" s="4"/>
      <c r="T1935" s="4"/>
      <c r="U1935" s="4">
        <f t="shared" si="408"/>
        <v>1</v>
      </c>
      <c r="V1935" s="4"/>
      <c r="W1935" s="4"/>
      <c r="X1935">
        <f>IF(front!E1935&gt;$X$2,O1935,P1935)</f>
        <v>17098.336788186407</v>
      </c>
      <c r="Y1935">
        <f t="shared" si="403"/>
        <v>16830.528354969552</v>
      </c>
      <c r="Z1935">
        <f>SUMPRODUCT($B$7:$B$456,Y$7:Y$456,EXP(constants!$B$32+constants!$A$32*ABS($A$7:$A$456-$A1935)))</f>
        <v>1.4340128984928892E-15</v>
      </c>
      <c r="AA1935">
        <f t="shared" si="404"/>
        <v>16830.528354969552</v>
      </c>
      <c r="AB1935">
        <f t="shared" si="409"/>
        <v>16826.3707459498</v>
      </c>
      <c r="AD1935" s="4"/>
      <c r="AE1935" s="4"/>
      <c r="AF1935" s="4"/>
    </row>
    <row r="1936" spans="1:32" x14ac:dyDescent="0.2">
      <c r="A1936">
        <f>front!A1936</f>
        <v>1061.07</v>
      </c>
      <c r="B1936" s="1">
        <f t="shared" si="410"/>
        <v>0.41999999999984539</v>
      </c>
      <c r="C1936">
        <f>front!D1936-front!B1936</f>
        <v>10123.07</v>
      </c>
      <c r="D1936" s="2">
        <f>front!E1936-front!C1936</f>
        <v>52105.3</v>
      </c>
      <c r="E1936" s="2">
        <f>IF(front!F1936-front!C1936&gt;0,front!F1936-front!C1936,0)</f>
        <v>52105.3</v>
      </c>
      <c r="F1936" s="2">
        <f>front!I1936-front!H1936</f>
        <v>1285.6999999999989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10122.658707357516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54811.990007192049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54811.990007192049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1282.7555711355092</v>
      </c>
      <c r="M1936" s="4"/>
      <c r="N1936" s="4"/>
      <c r="O1936" s="4">
        <f t="shared" si="405"/>
        <v>16871.097845595861</v>
      </c>
      <c r="P1936" s="4">
        <f t="shared" si="406"/>
        <v>10962.398001438411</v>
      </c>
      <c r="Q1936" s="4">
        <f t="shared" si="406"/>
        <v>10962.398001438411</v>
      </c>
      <c r="R1936" s="4">
        <f t="shared" si="407"/>
        <v>213.7925951892515</v>
      </c>
      <c r="S1936" s="4"/>
      <c r="T1936" s="4"/>
      <c r="U1936" s="4">
        <f t="shared" si="408"/>
        <v>1</v>
      </c>
      <c r="V1936" s="4"/>
      <c r="W1936" s="4"/>
      <c r="X1936">
        <f>IF(front!E1936&gt;$X$2,O1936,P1936)</f>
        <v>16871.097845595861</v>
      </c>
      <c r="Y1936">
        <f t="shared" si="403"/>
        <v>16603.28941237901</v>
      </c>
      <c r="Z1936">
        <f>SUMPRODUCT($B$7:$B$456,Y$7:Y$456,EXP(constants!$B$32+constants!$A$32*ABS($A$7:$A$456-$A1936)))</f>
        <v>1.4001608696347691E-15</v>
      </c>
      <c r="AA1936">
        <f t="shared" si="404"/>
        <v>16603.28941237901</v>
      </c>
      <c r="AB1936">
        <f t="shared" si="409"/>
        <v>16599.131803359258</v>
      </c>
      <c r="AD1936" s="4"/>
      <c r="AE1936" s="4"/>
      <c r="AF1936" s="4"/>
    </row>
    <row r="1937" spans="1:32" x14ac:dyDescent="0.2">
      <c r="A1937">
        <f>front!A1937</f>
        <v>1061.5</v>
      </c>
      <c r="B1937" s="1">
        <f t="shared" si="410"/>
        <v>0.43000000000006366</v>
      </c>
      <c r="C1937">
        <f>front!D1937-front!B1937</f>
        <v>10019.33</v>
      </c>
      <c r="D1937" s="2">
        <f>front!E1937-front!C1937</f>
        <v>52556.2</v>
      </c>
      <c r="E1937" s="2">
        <f>IF(front!F1937-front!C1937&gt;0,front!F1937-front!C1937,0)</f>
        <v>52556.2</v>
      </c>
      <c r="F1937" s="2">
        <f>front!I1937-front!H1937</f>
        <v>1222.6000000000004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10018.218683840407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55310.977131825966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55310.977131825966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1219.7984462765266</v>
      </c>
      <c r="M1937" s="4"/>
      <c r="N1937" s="4"/>
      <c r="O1937" s="4">
        <f t="shared" si="405"/>
        <v>16697.031139734012</v>
      </c>
      <c r="P1937" s="4">
        <f t="shared" si="406"/>
        <v>11062.195426365193</v>
      </c>
      <c r="Q1937" s="4">
        <f t="shared" si="406"/>
        <v>11062.195426365193</v>
      </c>
      <c r="R1937" s="4">
        <f t="shared" si="407"/>
        <v>203.29974104608777</v>
      </c>
      <c r="S1937" s="4"/>
      <c r="T1937" s="4"/>
      <c r="U1937" s="4">
        <f t="shared" si="408"/>
        <v>1</v>
      </c>
      <c r="V1937" s="4"/>
      <c r="W1937" s="4"/>
      <c r="X1937">
        <f>IF(front!E1937&gt;$X$2,O1937,P1937)</f>
        <v>16697.031139734012</v>
      </c>
      <c r="Y1937">
        <f t="shared" si="403"/>
        <v>16429.222706517161</v>
      </c>
      <c r="Z1937">
        <f>SUMPRODUCT($B$7:$B$456,Y$7:Y$456,EXP(constants!$B$32+constants!$A$32*ABS($A$7:$A$456-$A1937)))</f>
        <v>1.3663305788734281E-15</v>
      </c>
      <c r="AA1937">
        <f t="shared" si="404"/>
        <v>16429.222706517161</v>
      </c>
      <c r="AB1937">
        <f t="shared" si="409"/>
        <v>16425.065097497409</v>
      </c>
      <c r="AD1937" s="4"/>
      <c r="AE1937" s="4"/>
      <c r="AF1937" s="4"/>
    </row>
    <row r="1938" spans="1:32" x14ac:dyDescent="0.2">
      <c r="A1938">
        <f>front!A1938</f>
        <v>1061.92</v>
      </c>
      <c r="B1938" s="1">
        <f t="shared" si="410"/>
        <v>0.42000000000007276</v>
      </c>
      <c r="C1938">
        <f>front!D1938-front!B1938</f>
        <v>9921.4700000000012</v>
      </c>
      <c r="D1938" s="2">
        <f>front!E1938-front!C1938</f>
        <v>52843.6</v>
      </c>
      <c r="E1938" s="2">
        <f>IF(front!F1938-front!C1938&gt;0,front!F1938-front!C1938,0)</f>
        <v>52843.6</v>
      </c>
      <c r="F1938" s="2">
        <f>front!I1938-front!H1938</f>
        <v>1243.5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9919.7222639938191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55629.12308232933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55629.12308232933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1240.6511250529718</v>
      </c>
      <c r="M1938" s="4"/>
      <c r="N1938" s="4"/>
      <c r="O1938" s="4">
        <f t="shared" si="405"/>
        <v>16532.870439989696</v>
      </c>
      <c r="P1938" s="4">
        <f t="shared" si="406"/>
        <v>11125.824616465867</v>
      </c>
      <c r="Q1938" s="4">
        <f t="shared" si="406"/>
        <v>11125.824616465867</v>
      </c>
      <c r="R1938" s="4">
        <f t="shared" si="407"/>
        <v>206.77518750882862</v>
      </c>
      <c r="S1938" s="4"/>
      <c r="T1938" s="4"/>
      <c r="U1938" s="4">
        <f t="shared" si="408"/>
        <v>1</v>
      </c>
      <c r="V1938" s="4"/>
      <c r="W1938" s="4"/>
      <c r="X1938">
        <f>IF(front!E1938&gt;$X$2,O1938,P1938)</f>
        <v>16532.870439989696</v>
      </c>
      <c r="Y1938">
        <f t="shared" si="403"/>
        <v>16265.062006772843</v>
      </c>
      <c r="Z1938">
        <f>SUMPRODUCT($B$7:$B$456,Y$7:Y$456,EXP(constants!$B$32+constants!$A$32*ABS($A$7:$A$456-$A1938)))</f>
        <v>1.3340762928524369E-15</v>
      </c>
      <c r="AA1938">
        <f t="shared" si="404"/>
        <v>16265.062006772843</v>
      </c>
      <c r="AB1938">
        <f t="shared" si="409"/>
        <v>16260.904397753093</v>
      </c>
      <c r="AD1938" s="4"/>
      <c r="AE1938" s="4"/>
      <c r="AF1938" s="4"/>
    </row>
    <row r="1939" spans="1:32" x14ac:dyDescent="0.2">
      <c r="A1939">
        <f>front!A1939</f>
        <v>1062.3399999999999</v>
      </c>
      <c r="B1939" s="1">
        <f t="shared" si="410"/>
        <v>0.41999999999984539</v>
      </c>
      <c r="C1939">
        <f>front!D1939-front!B1939</f>
        <v>9825.07</v>
      </c>
      <c r="D1939" s="2">
        <f>front!E1939-front!C1939</f>
        <v>52172.3</v>
      </c>
      <c r="E1939" s="2">
        <f>IF(front!F1939-front!C1939&gt;0,front!F1939-front!C1939,0)</f>
        <v>52172.3</v>
      </c>
      <c r="F1939" s="2">
        <f>front!I1939-front!H1939</f>
        <v>1200.0999999999985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9822.71778641335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54886.124541217156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54886.124541217156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1197.3493887763848</v>
      </c>
      <c r="M1939" s="4"/>
      <c r="N1939" s="4"/>
      <c r="O1939" s="4">
        <f t="shared" si="405"/>
        <v>16371.196310688916</v>
      </c>
      <c r="P1939" s="4">
        <f t="shared" si="406"/>
        <v>10977.224908243432</v>
      </c>
      <c r="Q1939" s="4">
        <f t="shared" si="406"/>
        <v>10977.224908243432</v>
      </c>
      <c r="R1939" s="4">
        <f t="shared" si="407"/>
        <v>199.55823146273079</v>
      </c>
      <c r="S1939" s="4"/>
      <c r="T1939" s="4"/>
      <c r="U1939" s="4">
        <f t="shared" si="408"/>
        <v>1</v>
      </c>
      <c r="V1939" s="4"/>
      <c r="W1939" s="4"/>
      <c r="X1939">
        <f>IF(front!E1939&gt;$X$2,O1939,P1939)</f>
        <v>16371.196310688916</v>
      </c>
      <c r="Y1939">
        <f t="shared" si="403"/>
        <v>16103.387877472063</v>
      </c>
      <c r="Z1939">
        <f>SUMPRODUCT($B$7:$B$456,Y$7:Y$456,EXP(constants!$B$32+constants!$A$32*ABS($A$7:$A$456-$A1939)))</f>
        <v>1.3025834177102132E-15</v>
      </c>
      <c r="AA1939">
        <f t="shared" si="404"/>
        <v>16103.387877472063</v>
      </c>
      <c r="AB1939">
        <f t="shared" si="409"/>
        <v>16099.230268452313</v>
      </c>
      <c r="AD1939" s="4"/>
      <c r="AE1939" s="4"/>
      <c r="AF1939" s="4"/>
    </row>
    <row r="1940" spans="1:32" x14ac:dyDescent="0.2">
      <c r="A1940">
        <f>front!A1940</f>
        <v>1062.77</v>
      </c>
      <c r="B1940" s="1">
        <f t="shared" si="410"/>
        <v>0.43000000000006366</v>
      </c>
      <c r="C1940">
        <f>front!D1940-front!B1940</f>
        <v>9728.26</v>
      </c>
      <c r="D1940" s="2">
        <f>front!E1940-front!C1940</f>
        <v>51869.4</v>
      </c>
      <c r="E1940" s="2">
        <f>IF(front!F1940-front!C1940&gt;0,front!F1940-front!C1940,0)</f>
        <v>51869.4</v>
      </c>
      <c r="F1940" s="2">
        <f>front!I1940-front!H1940</f>
        <v>1238.8000000000011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9725.3228979445757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54550.9982895012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54550.9982895012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1235.9617668037672</v>
      </c>
      <c r="M1940" s="4"/>
      <c r="N1940" s="4"/>
      <c r="O1940" s="4">
        <f t="shared" si="405"/>
        <v>16208.871496574291</v>
      </c>
      <c r="P1940" s="4">
        <f t="shared" si="406"/>
        <v>10910.199657900239</v>
      </c>
      <c r="Q1940" s="4">
        <f t="shared" si="406"/>
        <v>10910.199657900239</v>
      </c>
      <c r="R1940" s="4">
        <f t="shared" si="407"/>
        <v>205.99362780062788</v>
      </c>
      <c r="S1940" s="4"/>
      <c r="T1940" s="4"/>
      <c r="U1940" s="4">
        <f t="shared" si="408"/>
        <v>1</v>
      </c>
      <c r="V1940" s="4"/>
      <c r="W1940" s="4"/>
      <c r="X1940">
        <f>IF(front!E1940&gt;$X$2,O1940,P1940)</f>
        <v>16208.871496574291</v>
      </c>
      <c r="Y1940">
        <f t="shared" si="403"/>
        <v>15941.063063357438</v>
      </c>
      <c r="Z1940">
        <f>SUMPRODUCT($B$7:$B$456,Y$7:Y$456,EXP(constants!$B$32+constants!$A$32*ABS($A$7:$A$456-$A1940)))</f>
        <v>1.2711107657330655E-15</v>
      </c>
      <c r="AA1940">
        <f t="shared" si="404"/>
        <v>15941.063063357438</v>
      </c>
      <c r="AB1940">
        <f t="shared" si="409"/>
        <v>15936.905454337688</v>
      </c>
      <c r="AD1940" s="4"/>
      <c r="AE1940" s="4"/>
      <c r="AF1940" s="4"/>
    </row>
    <row r="1941" spans="1:32" x14ac:dyDescent="0.2">
      <c r="A1941">
        <f>front!A1941</f>
        <v>1063.19</v>
      </c>
      <c r="B1941" s="1">
        <f t="shared" si="410"/>
        <v>0.42000000000007276</v>
      </c>
      <c r="C1941">
        <f>front!D1941-front!B1941</f>
        <v>9708.9399999999987</v>
      </c>
      <c r="D1941" s="2">
        <f>front!E1941-front!C1941</f>
        <v>52472.2</v>
      </c>
      <c r="E1941" s="2">
        <f>IF(front!F1941-front!C1941&gt;0,front!F1941-front!C1941,0)</f>
        <v>52472.2</v>
      </c>
      <c r="F1941" s="2">
        <f>front!I1941-front!H1941</f>
        <v>1213.3999999999996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9705.8888090032142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55218.0054420667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55218.0054420667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1210.6192762401704</v>
      </c>
      <c r="M1941" s="4"/>
      <c r="N1941" s="4"/>
      <c r="O1941" s="4">
        <f t="shared" si="405"/>
        <v>16176.48134833869</v>
      </c>
      <c r="P1941" s="4">
        <f t="shared" si="406"/>
        <v>11043.601088413339</v>
      </c>
      <c r="Q1941" s="4">
        <f t="shared" si="406"/>
        <v>11043.601088413339</v>
      </c>
      <c r="R1941" s="4">
        <f t="shared" si="407"/>
        <v>201.76987937336173</v>
      </c>
      <c r="S1941" s="4"/>
      <c r="T1941" s="4"/>
      <c r="U1941" s="4">
        <f t="shared" si="408"/>
        <v>1</v>
      </c>
      <c r="V1941" s="4"/>
      <c r="W1941" s="4"/>
      <c r="X1941">
        <f>IF(front!E1941&gt;$X$2,O1941,P1941)</f>
        <v>16176.48134833869</v>
      </c>
      <c r="Y1941">
        <f t="shared" si="403"/>
        <v>15908.672915121837</v>
      </c>
      <c r="Z1941">
        <f>SUMPRODUCT($B$7:$B$456,Y$7:Y$456,EXP(constants!$B$32+constants!$A$32*ABS($A$7:$A$456-$A1941)))</f>
        <v>1.2411042864547345E-15</v>
      </c>
      <c r="AA1941">
        <f t="shared" si="404"/>
        <v>15908.672915121837</v>
      </c>
      <c r="AB1941">
        <f t="shared" si="409"/>
        <v>15904.515306102086</v>
      </c>
      <c r="AD1941" s="4"/>
      <c r="AE1941" s="4"/>
      <c r="AF1941" s="4"/>
    </row>
    <row r="1942" spans="1:32" x14ac:dyDescent="0.2">
      <c r="A1942">
        <f>front!A1942</f>
        <v>1063.6199999999999</v>
      </c>
      <c r="B1942" s="1">
        <f t="shared" si="410"/>
        <v>0.42999999999983629</v>
      </c>
      <c r="C1942">
        <f>front!D1942-front!B1942</f>
        <v>9645.3299999999981</v>
      </c>
      <c r="D1942" s="2">
        <f>front!E1942-front!C1942</f>
        <v>52724.5</v>
      </c>
      <c r="E1942" s="2">
        <f>IF(front!F1942-front!C1942&gt;0,front!F1942-front!C1942,0)</f>
        <v>52724.5</v>
      </c>
      <c r="F1942" s="2">
        <f>front!I1942-front!H1942</f>
        <v>1267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9641.9093266668951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55497.272157775427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55497.272157775427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1264.0979148649014</v>
      </c>
      <c r="M1942" s="4"/>
      <c r="N1942" s="4"/>
      <c r="O1942" s="4">
        <f t="shared" si="405"/>
        <v>16069.848877778159</v>
      </c>
      <c r="P1942" s="4">
        <f t="shared" si="406"/>
        <v>11099.454431555085</v>
      </c>
      <c r="Q1942" s="4">
        <f t="shared" si="406"/>
        <v>11099.454431555085</v>
      </c>
      <c r="R1942" s="4">
        <f t="shared" si="407"/>
        <v>210.68298581081692</v>
      </c>
      <c r="S1942" s="4"/>
      <c r="T1942" s="4"/>
      <c r="U1942" s="4">
        <f t="shared" si="408"/>
        <v>1</v>
      </c>
      <c r="V1942" s="4"/>
      <c r="W1942" s="4"/>
      <c r="X1942">
        <f>IF(front!E1942&gt;$X$2,O1942,P1942)</f>
        <v>16069.848877778159</v>
      </c>
      <c r="Y1942">
        <f t="shared" si="403"/>
        <v>15802.040444561306</v>
      </c>
      <c r="Z1942">
        <f>SUMPRODUCT($B$7:$B$456,Y$7:Y$456,EXP(constants!$B$32+constants!$A$32*ABS($A$7:$A$456-$A1942)))</f>
        <v>1.2111170758516846E-15</v>
      </c>
      <c r="AA1942">
        <f t="shared" si="404"/>
        <v>15802.040444561306</v>
      </c>
      <c r="AB1942">
        <f t="shared" si="409"/>
        <v>15797.882835541555</v>
      </c>
      <c r="AD1942" s="4"/>
      <c r="AE1942" s="4"/>
      <c r="AF1942" s="4"/>
    </row>
    <row r="1943" spans="1:32" x14ac:dyDescent="0.2">
      <c r="A1943">
        <f>front!A1943</f>
        <v>1064.04</v>
      </c>
      <c r="B1943" s="1">
        <f t="shared" si="410"/>
        <v>0.42000000000007276</v>
      </c>
      <c r="C1943">
        <f>front!D1943-front!B1943</f>
        <v>9592.33</v>
      </c>
      <c r="D1943" s="2">
        <f>front!E1943-front!C1943</f>
        <v>52946.5</v>
      </c>
      <c r="E1943" s="2">
        <f>IF(front!F1943-front!C1943&gt;0,front!F1943-front!C1943,0)</f>
        <v>52946.5</v>
      </c>
      <c r="F1943" s="2">
        <f>front!I1943-front!H1943</f>
        <v>1292.1000000000004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9588.6086358333578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55743.051131202759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55743.051131202759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1289.1410786962185</v>
      </c>
      <c r="M1943" s="4"/>
      <c r="N1943" s="4"/>
      <c r="O1943" s="4">
        <f t="shared" si="405"/>
        <v>15981.014393055597</v>
      </c>
      <c r="P1943" s="4">
        <f t="shared" si="406"/>
        <v>11148.610226240551</v>
      </c>
      <c r="Q1943" s="4">
        <f t="shared" si="406"/>
        <v>11148.610226240551</v>
      </c>
      <c r="R1943" s="4">
        <f t="shared" si="407"/>
        <v>214.85684644936975</v>
      </c>
      <c r="S1943" s="4"/>
      <c r="T1943" s="4"/>
      <c r="U1943" s="4">
        <f t="shared" si="408"/>
        <v>1</v>
      </c>
      <c r="V1943" s="4"/>
      <c r="W1943" s="4"/>
      <c r="X1943">
        <f>IF(front!E1943&gt;$X$2,O1943,P1943)</f>
        <v>15981.014393055597</v>
      </c>
      <c r="Y1943">
        <f t="shared" si="403"/>
        <v>15713.205959838744</v>
      </c>
      <c r="Z1943">
        <f>SUMPRODUCT($B$7:$B$456,Y$7:Y$456,EXP(constants!$B$32+constants!$A$32*ABS($A$7:$A$456-$A1943)))</f>
        <v>1.1825268377545209E-15</v>
      </c>
      <c r="AA1943">
        <f t="shared" si="404"/>
        <v>15713.205959838744</v>
      </c>
      <c r="AB1943">
        <f t="shared" si="409"/>
        <v>15709.048350818994</v>
      </c>
      <c r="AD1943" s="4"/>
      <c r="AE1943" s="4"/>
      <c r="AF1943" s="4"/>
    </row>
    <row r="1944" spans="1:32" x14ac:dyDescent="0.2">
      <c r="A1944">
        <f>front!A1944</f>
        <v>1064.46</v>
      </c>
      <c r="B1944" s="1">
        <f t="shared" si="410"/>
        <v>0.42000000000007276</v>
      </c>
      <c r="C1944">
        <f>front!D1944-front!B1944</f>
        <v>9523</v>
      </c>
      <c r="D1944" s="2">
        <f>front!E1944-front!C1944</f>
        <v>52189.9</v>
      </c>
      <c r="E1944" s="2">
        <f>IF(front!F1944-front!C1944&gt;0,front!F1944-front!C1944,0)</f>
        <v>52189.9</v>
      </c>
      <c r="F1944" s="2">
        <f>front!I1944-front!H1944</f>
        <v>1349.1999999999989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9518.8950492089716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54905.599291957798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54905.599291957798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1346.1117663770151</v>
      </c>
      <c r="M1944" s="4"/>
      <c r="N1944" s="4"/>
      <c r="O1944" s="4">
        <f t="shared" si="405"/>
        <v>15864.825082014951</v>
      </c>
      <c r="P1944" s="4">
        <f t="shared" si="406"/>
        <v>10981.119858391559</v>
      </c>
      <c r="Q1944" s="4">
        <f t="shared" si="406"/>
        <v>10981.119858391559</v>
      </c>
      <c r="R1944" s="4">
        <f t="shared" si="407"/>
        <v>224.35196106283584</v>
      </c>
      <c r="S1944" s="4"/>
      <c r="T1944" s="4"/>
      <c r="U1944" s="4">
        <f t="shared" si="408"/>
        <v>1</v>
      </c>
      <c r="V1944" s="4"/>
      <c r="W1944" s="4"/>
      <c r="X1944">
        <f>IF(front!E1944&gt;$X$2,O1944,P1944)</f>
        <v>15864.825082014951</v>
      </c>
      <c r="Y1944">
        <f t="shared" si="403"/>
        <v>15597.016648798099</v>
      </c>
      <c r="Z1944">
        <f>SUMPRODUCT($B$7:$B$456,Y$7:Y$456,EXP(constants!$B$32+constants!$A$32*ABS($A$7:$A$456-$A1944)))</f>
        <v>1.1546115151801839E-15</v>
      </c>
      <c r="AA1944">
        <f t="shared" si="404"/>
        <v>15597.016648798099</v>
      </c>
      <c r="AB1944">
        <f t="shared" si="409"/>
        <v>15592.859039778348</v>
      </c>
      <c r="AD1944" s="4"/>
      <c r="AE1944" s="4"/>
      <c r="AF1944" s="4"/>
    </row>
    <row r="1945" spans="1:32" x14ac:dyDescent="0.2">
      <c r="A1945">
        <f>front!A1945</f>
        <v>1064.8900000000001</v>
      </c>
      <c r="B1945" s="1">
        <f t="shared" si="410"/>
        <v>0.43000000000006366</v>
      </c>
      <c r="C1945">
        <f>front!D1945-front!B1945</f>
        <v>9455.26</v>
      </c>
      <c r="D1945" s="2">
        <f>front!E1945-front!C1945</f>
        <v>52113.1</v>
      </c>
      <c r="E1945" s="2">
        <f>IF(front!F1945-front!C1945&gt;0,front!F1945-front!C1945,0)</f>
        <v>52113.1</v>
      </c>
      <c r="F1945" s="2">
        <f>front!I1945-front!H1945</f>
        <v>1330.7999999999993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9450.790846838212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54820.620408541021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54820.620408541021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1327.7534388712195</v>
      </c>
      <c r="M1945" s="4"/>
      <c r="N1945" s="4"/>
      <c r="O1945" s="4">
        <f t="shared" si="405"/>
        <v>15751.318078063687</v>
      </c>
      <c r="P1945" s="4">
        <f t="shared" si="406"/>
        <v>10964.124081708205</v>
      </c>
      <c r="Q1945" s="4">
        <f t="shared" si="406"/>
        <v>10964.124081708205</v>
      </c>
      <c r="R1945" s="4">
        <f t="shared" si="407"/>
        <v>221.29223981186993</v>
      </c>
      <c r="S1945" s="4"/>
      <c r="T1945" s="4"/>
      <c r="U1945" s="4">
        <f t="shared" si="408"/>
        <v>1</v>
      </c>
      <c r="V1945" s="4"/>
      <c r="W1945" s="4"/>
      <c r="X1945">
        <f>IF(front!E1945&gt;$X$2,O1945,P1945)</f>
        <v>15751.318078063687</v>
      </c>
      <c r="Y1945">
        <f t="shared" si="403"/>
        <v>15483.509644846834</v>
      </c>
      <c r="Z1945">
        <f>SUMPRODUCT($B$7:$B$456,Y$7:Y$456,EXP(constants!$B$32+constants!$A$32*ABS($A$7:$A$456-$A1945)))</f>
        <v>1.1267141184438176E-15</v>
      </c>
      <c r="AA1945">
        <f t="shared" si="404"/>
        <v>15483.509644846834</v>
      </c>
      <c r="AB1945">
        <f t="shared" si="409"/>
        <v>15479.352035827083</v>
      </c>
      <c r="AD1945" s="4"/>
      <c r="AE1945" s="4"/>
      <c r="AF1945" s="4"/>
    </row>
    <row r="1946" spans="1:32" x14ac:dyDescent="0.2">
      <c r="A1946">
        <f>front!A1946</f>
        <v>1065.31</v>
      </c>
      <c r="B1946" s="1">
        <f t="shared" si="410"/>
        <v>0.41999999999984539</v>
      </c>
      <c r="C1946">
        <f>front!D1946-front!B1946</f>
        <v>9431.5300000000007</v>
      </c>
      <c r="D1946" s="2">
        <f>front!E1946-front!C1946</f>
        <v>52859.3</v>
      </c>
      <c r="E1946" s="2">
        <f>IF(front!F1946-front!C1946&gt;0,front!F1946-front!C1946,0)</f>
        <v>52859.3</v>
      </c>
      <c r="F1946" s="2">
        <f>front!I1946-front!H1946</f>
        <v>1317.7000000000007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9426.9357204956905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55646.504989647292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55646.504989647292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1314.6831062608562</v>
      </c>
      <c r="M1946" s="4"/>
      <c r="N1946" s="4"/>
      <c r="O1946" s="4">
        <f t="shared" si="405"/>
        <v>15711.559534159484</v>
      </c>
      <c r="P1946" s="4">
        <f t="shared" si="406"/>
        <v>11129.300997929458</v>
      </c>
      <c r="Q1946" s="4">
        <f t="shared" si="406"/>
        <v>11129.300997929458</v>
      </c>
      <c r="R1946" s="4">
        <f t="shared" si="407"/>
        <v>219.11385104347602</v>
      </c>
      <c r="S1946" s="4"/>
      <c r="T1946" s="4"/>
      <c r="U1946" s="4">
        <f t="shared" si="408"/>
        <v>1</v>
      </c>
      <c r="V1946" s="4"/>
      <c r="W1946" s="4"/>
      <c r="X1946">
        <f>IF(front!E1946&gt;$X$2,O1946,P1946)</f>
        <v>15711.559534159484</v>
      </c>
      <c r="Y1946">
        <f t="shared" si="403"/>
        <v>15443.751100942631</v>
      </c>
      <c r="Z1946">
        <f>SUMPRODUCT($B$7:$B$456,Y$7:Y$456,EXP(constants!$B$32+constants!$A$32*ABS($A$7:$A$456-$A1946)))</f>
        <v>1.1001163389590597E-15</v>
      </c>
      <c r="AA1946">
        <f t="shared" si="404"/>
        <v>15443.751100942631</v>
      </c>
      <c r="AB1946">
        <f t="shared" si="409"/>
        <v>15439.59349192288</v>
      </c>
      <c r="AD1946" s="4"/>
      <c r="AE1946" s="4"/>
      <c r="AF1946" s="4"/>
    </row>
    <row r="1947" spans="1:32" x14ac:dyDescent="0.2">
      <c r="A1947">
        <f>front!A1947</f>
        <v>1065.74</v>
      </c>
      <c r="B1947" s="1">
        <f t="shared" si="410"/>
        <v>0.43000000000006366</v>
      </c>
      <c r="C1947">
        <f>front!D1947-front!B1947</f>
        <v>9372.73</v>
      </c>
      <c r="D1947" s="2">
        <f>front!E1947-front!C1947</f>
        <v>53120.3</v>
      </c>
      <c r="E1947" s="2">
        <f>IF(front!F1947-front!C1947&gt;0,front!F1947-front!C1947,0)</f>
        <v>53120.3</v>
      </c>
      <c r="F1947" s="2">
        <f>front!I1947-front!H1947</f>
        <v>1363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9367.831129956141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55935.50312694216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55935.50312694216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1359.8805101564535</v>
      </c>
      <c r="M1947" s="4"/>
      <c r="N1947" s="4"/>
      <c r="O1947" s="4">
        <f t="shared" si="405"/>
        <v>15613.051883260236</v>
      </c>
      <c r="P1947" s="4">
        <f t="shared" si="406"/>
        <v>11187.100625388432</v>
      </c>
      <c r="Q1947" s="4">
        <f t="shared" si="406"/>
        <v>11187.100625388432</v>
      </c>
      <c r="R1947" s="4">
        <f t="shared" si="407"/>
        <v>226.64675169274227</v>
      </c>
      <c r="S1947" s="4"/>
      <c r="T1947" s="4"/>
      <c r="U1947" s="4">
        <f t="shared" si="408"/>
        <v>1</v>
      </c>
      <c r="V1947" s="4"/>
      <c r="W1947" s="4"/>
      <c r="X1947">
        <f>IF(front!E1947&gt;$X$2,O1947,P1947)</f>
        <v>15613.051883260236</v>
      </c>
      <c r="Y1947">
        <f t="shared" si="403"/>
        <v>15345.243450043383</v>
      </c>
      <c r="Z1947">
        <f>SUMPRODUCT($B$7:$B$456,Y$7:Y$456,EXP(constants!$B$32+constants!$A$32*ABS($A$7:$A$456-$A1947)))</f>
        <v>1.0735356392513228E-15</v>
      </c>
      <c r="AA1947">
        <f t="shared" si="404"/>
        <v>15345.243450043383</v>
      </c>
      <c r="AB1947">
        <f t="shared" si="409"/>
        <v>15341.085841023632</v>
      </c>
      <c r="AD1947" s="4"/>
      <c r="AE1947" s="4"/>
      <c r="AF1947" s="4"/>
    </row>
    <row r="1948" spans="1:32" x14ac:dyDescent="0.2">
      <c r="A1948">
        <f>front!A1948</f>
        <v>1066.1600000000001</v>
      </c>
      <c r="B1948" s="1">
        <f t="shared" si="410"/>
        <v>0.42000000000007276</v>
      </c>
      <c r="C1948">
        <f>front!D1948-front!B1948</f>
        <v>9277.27</v>
      </c>
      <c r="D1948" s="2">
        <f>front!E1948-front!C1948</f>
        <v>53301.1</v>
      </c>
      <c r="E1948" s="2">
        <f>IF(front!F1948-front!C1948&gt;0,front!F1948-front!C1948,0)</f>
        <v>53301.1</v>
      </c>
      <c r="F1948" s="2">
        <f>front!I1948-front!H1948</f>
        <v>1351.5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9271.8930620639003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56135.742245550711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56135.742245550711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1348.4065571199271</v>
      </c>
      <c r="M1948" s="4"/>
      <c r="N1948" s="4"/>
      <c r="O1948" s="4">
        <f t="shared" si="405"/>
        <v>15453.155103439834</v>
      </c>
      <c r="P1948" s="4">
        <f t="shared" si="406"/>
        <v>11227.148449110144</v>
      </c>
      <c r="Q1948" s="4">
        <f t="shared" si="406"/>
        <v>11227.148449110144</v>
      </c>
      <c r="R1948" s="4">
        <f t="shared" si="407"/>
        <v>224.73442618665453</v>
      </c>
      <c r="S1948" s="4"/>
      <c r="T1948" s="4"/>
      <c r="U1948" s="4">
        <f t="shared" si="408"/>
        <v>1</v>
      </c>
      <c r="V1948" s="4"/>
      <c r="W1948" s="4"/>
      <c r="X1948">
        <f>IF(front!E1948&gt;$X$2,O1948,P1948)</f>
        <v>15453.155103439834</v>
      </c>
      <c r="Y1948">
        <f t="shared" si="403"/>
        <v>15185.346670222982</v>
      </c>
      <c r="Z1948">
        <f>SUMPRODUCT($B$7:$B$456,Y$7:Y$456,EXP(constants!$B$32+constants!$A$32*ABS($A$7:$A$456-$A1948)))</f>
        <v>1.048193217660576E-15</v>
      </c>
      <c r="AA1948">
        <f t="shared" si="404"/>
        <v>15185.346670222982</v>
      </c>
      <c r="AB1948">
        <f t="shared" si="409"/>
        <v>15181.189061203231</v>
      </c>
      <c r="AD1948" s="4"/>
      <c r="AE1948" s="4"/>
      <c r="AF1948" s="4"/>
    </row>
    <row r="1949" spans="1:32" x14ac:dyDescent="0.2">
      <c r="A1949">
        <f>front!A1949</f>
        <v>1066.58</v>
      </c>
      <c r="B1949" s="1">
        <f t="shared" si="410"/>
        <v>0.41999999999984539</v>
      </c>
      <c r="C1949">
        <f>front!D1949-front!B1949</f>
        <v>9162.1999999999989</v>
      </c>
      <c r="D1949" s="2">
        <f>front!E1949-front!C1949</f>
        <v>52177.4</v>
      </c>
      <c r="E1949" s="2">
        <f>IF(front!F1949-front!C1949&gt;0,front!F1949-front!C1949,0)</f>
        <v>52177.4</v>
      </c>
      <c r="F1949" s="2">
        <f>front!I1949-front!H1949</f>
        <v>1229.7000000000007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9156.2734726959807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54891.76776680375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54891.76776680375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1226.8823708126101</v>
      </c>
      <c r="M1949" s="4"/>
      <c r="N1949" s="4"/>
      <c r="O1949" s="4">
        <f t="shared" si="405"/>
        <v>15260.455787826633</v>
      </c>
      <c r="P1949" s="4">
        <f t="shared" si="406"/>
        <v>10978.35355336075</v>
      </c>
      <c r="Q1949" s="4">
        <f t="shared" si="406"/>
        <v>10978.35355336075</v>
      </c>
      <c r="R1949" s="4">
        <f t="shared" si="407"/>
        <v>204.480395135435</v>
      </c>
      <c r="S1949" s="4"/>
      <c r="T1949" s="4"/>
      <c r="U1949" s="4">
        <f t="shared" si="408"/>
        <v>1</v>
      </c>
      <c r="V1949" s="4"/>
      <c r="W1949" s="4"/>
      <c r="X1949">
        <f>IF(front!E1949&gt;$X$2,O1949,P1949)</f>
        <v>15260.455787826633</v>
      </c>
      <c r="Y1949">
        <f t="shared" si="403"/>
        <v>14992.64735460978</v>
      </c>
      <c r="Z1949">
        <f>SUMPRODUCT($B$7:$B$456,Y$7:Y$456,EXP(constants!$B$32+constants!$A$32*ABS($A$7:$A$456-$A1949)))</f>
        <v>1.0234490420046771E-15</v>
      </c>
      <c r="AA1949">
        <f t="shared" si="404"/>
        <v>14992.64735460978</v>
      </c>
      <c r="AB1949">
        <f t="shared" si="409"/>
        <v>14988.48974559003</v>
      </c>
      <c r="AD1949" s="4"/>
      <c r="AE1949" s="4"/>
      <c r="AF1949" s="4"/>
    </row>
    <row r="1950" spans="1:32" x14ac:dyDescent="0.2">
      <c r="A1950">
        <f>front!A1950</f>
        <v>1067.01</v>
      </c>
      <c r="B1950" s="1">
        <f t="shared" si="410"/>
        <v>0.43000000000006366</v>
      </c>
      <c r="C1950">
        <f>front!D1950-front!B1950</f>
        <v>9075.9399999999987</v>
      </c>
      <c r="D1950" s="2">
        <f>front!E1950-front!C1950</f>
        <v>52651.1</v>
      </c>
      <c r="E1950" s="2">
        <f>IF(front!F1950-front!C1950&gt;0,front!F1950-front!C1950,0)</f>
        <v>52651.1</v>
      </c>
      <c r="F1950" s="2">
        <f>front!I1950-front!H1950</f>
        <v>1234.8000000000011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9069.6203462300837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55416.020779881983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55416.020779881983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1231.9708235470989</v>
      </c>
      <c r="M1950" s="4"/>
      <c r="N1950" s="4"/>
      <c r="O1950" s="4">
        <f t="shared" si="405"/>
        <v>15116.033910383474</v>
      </c>
      <c r="P1950" s="4">
        <f t="shared" si="406"/>
        <v>11083.204155976397</v>
      </c>
      <c r="Q1950" s="4">
        <f t="shared" si="406"/>
        <v>11083.204155976397</v>
      </c>
      <c r="R1950" s="4">
        <f t="shared" si="407"/>
        <v>205.32847059118316</v>
      </c>
      <c r="S1950" s="4"/>
      <c r="T1950" s="4"/>
      <c r="U1950" s="4">
        <f t="shared" si="408"/>
        <v>1</v>
      </c>
      <c r="V1950" s="4"/>
      <c r="W1950" s="4"/>
      <c r="X1950">
        <f>IF(front!E1950&gt;$X$2,O1950,P1950)</f>
        <v>15116.033910383474</v>
      </c>
      <c r="Y1950">
        <f t="shared" si="403"/>
        <v>14848.225477166621</v>
      </c>
      <c r="Z1950">
        <f>SUMPRODUCT($B$7:$B$456,Y$7:Y$456,EXP(constants!$B$32+constants!$A$32*ABS($A$7:$A$456-$A1950)))</f>
        <v>9.9872075583319947E-16</v>
      </c>
      <c r="AA1950">
        <f t="shared" si="404"/>
        <v>14848.225477166621</v>
      </c>
      <c r="AB1950">
        <f t="shared" si="409"/>
        <v>14844.067868146871</v>
      </c>
      <c r="AD1950" s="4"/>
      <c r="AE1950" s="4"/>
      <c r="AF1950" s="4"/>
    </row>
    <row r="1951" spans="1:32" x14ac:dyDescent="0.2">
      <c r="A1951">
        <f>front!A1951</f>
        <v>1067.43</v>
      </c>
      <c r="B1951" s="1">
        <f t="shared" si="410"/>
        <v>0.42000000000007276</v>
      </c>
      <c r="C1951">
        <f>front!D1951-front!B1951</f>
        <v>8960.4700000000012</v>
      </c>
      <c r="D1951" s="2">
        <f>front!E1951-front!C1951</f>
        <v>52671.4</v>
      </c>
      <c r="E1951" s="2">
        <f>IF(front!F1951-front!C1951&gt;0,front!F1951-front!C1951,0)</f>
        <v>52671.4</v>
      </c>
      <c r="F1951" s="2">
        <f>front!I1951-front!H1951</f>
        <v>1284.6999999999989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8953.6490082905239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55438.491695878511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55438.491695878511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1281.7578355566447</v>
      </c>
      <c r="M1951" s="4"/>
      <c r="N1951" s="4"/>
      <c r="O1951" s="4">
        <f t="shared" si="405"/>
        <v>14922.748347150873</v>
      </c>
      <c r="P1951" s="4">
        <f t="shared" si="406"/>
        <v>11087.698339175702</v>
      </c>
      <c r="Q1951" s="4">
        <f t="shared" si="406"/>
        <v>11087.698339175702</v>
      </c>
      <c r="R1951" s="4">
        <f t="shared" si="407"/>
        <v>213.62630592610745</v>
      </c>
      <c r="S1951" s="4"/>
      <c r="T1951" s="4"/>
      <c r="U1951" s="4">
        <f t="shared" si="408"/>
        <v>1</v>
      </c>
      <c r="V1951" s="4"/>
      <c r="W1951" s="4"/>
      <c r="X1951">
        <f>IF(front!E1951&gt;$X$2,O1951,P1951)</f>
        <v>14922.748347150873</v>
      </c>
      <c r="Y1951">
        <f t="shared" si="403"/>
        <v>14654.93991393402</v>
      </c>
      <c r="Z1951">
        <f>SUMPRODUCT($B$7:$B$456,Y$7:Y$456,EXP(constants!$B$32+constants!$A$32*ABS($A$7:$A$456-$A1951)))</f>
        <v>9.7514445196367407E-16</v>
      </c>
      <c r="AA1951">
        <f t="shared" si="404"/>
        <v>14654.93991393402</v>
      </c>
      <c r="AB1951">
        <f t="shared" si="409"/>
        <v>14650.78230491427</v>
      </c>
      <c r="AD1951" s="4"/>
      <c r="AE1951" s="4"/>
      <c r="AF1951" s="4"/>
    </row>
    <row r="1952" spans="1:32" x14ac:dyDescent="0.2">
      <c r="A1952">
        <f>front!A1952</f>
        <v>1067.8599999999999</v>
      </c>
      <c r="B1952" s="1">
        <f t="shared" si="410"/>
        <v>0.42999999999983629</v>
      </c>
      <c r="C1952">
        <f>front!D1952-front!B1952</f>
        <v>8804.2000000000007</v>
      </c>
      <c r="D1952" s="2">
        <f>front!E1952-front!C1952</f>
        <v>52509.2</v>
      </c>
      <c r="E1952" s="2">
        <f>IF(front!F1952-front!C1952&gt;0,front!F1952-front!C1952,0)</f>
        <v>52509.2</v>
      </c>
      <c r="F1952" s="2">
        <f>front!I1952-front!H1952</f>
        <v>1175.0999999999985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8796.7451332377805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55258.956473593491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55258.956473593491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1172.4059906263806</v>
      </c>
      <c r="M1952" s="4"/>
      <c r="N1952" s="4"/>
      <c r="O1952" s="4">
        <f t="shared" si="405"/>
        <v>14661.241888729635</v>
      </c>
      <c r="P1952" s="4">
        <f t="shared" si="406"/>
        <v>11051.791294718698</v>
      </c>
      <c r="Q1952" s="4">
        <f t="shared" si="406"/>
        <v>11051.791294718698</v>
      </c>
      <c r="R1952" s="4">
        <f t="shared" si="407"/>
        <v>195.4009984377301</v>
      </c>
      <c r="S1952" s="4"/>
      <c r="T1952" s="4"/>
      <c r="U1952" s="4">
        <f t="shared" si="408"/>
        <v>1</v>
      </c>
      <c r="V1952" s="4"/>
      <c r="W1952" s="4"/>
      <c r="X1952">
        <f>IF(front!E1952&gt;$X$2,O1952,P1952)</f>
        <v>14661.241888729635</v>
      </c>
      <c r="Y1952">
        <f t="shared" si="403"/>
        <v>14393.433455512783</v>
      </c>
      <c r="Z1952">
        <f>SUMPRODUCT($B$7:$B$456,Y$7:Y$456,EXP(constants!$B$32+constants!$A$32*ABS($A$7:$A$456-$A1952)))</f>
        <v>9.5158328762915997E-16</v>
      </c>
      <c r="AA1952">
        <f t="shared" si="404"/>
        <v>14393.433455512783</v>
      </c>
      <c r="AB1952">
        <f t="shared" si="409"/>
        <v>14389.275846493032</v>
      </c>
      <c r="AD1952" s="4"/>
      <c r="AE1952" s="4"/>
      <c r="AF1952" s="4"/>
    </row>
    <row r="1953" spans="1:32" x14ac:dyDescent="0.2">
      <c r="A1953">
        <f>front!A1953</f>
        <v>1068.28</v>
      </c>
      <c r="B1953" s="1">
        <f t="shared" si="410"/>
        <v>0.42000000000007276</v>
      </c>
      <c r="C1953">
        <f>front!D1953-front!B1953</f>
        <v>8678.2000000000007</v>
      </c>
      <c r="D1953" s="2">
        <f>front!E1953-front!C1953</f>
        <v>52875.6</v>
      </c>
      <c r="E1953" s="2">
        <f>IF(front!F1953-front!C1953&gt;0,front!F1953-front!C1953,0)</f>
        <v>52875.6</v>
      </c>
      <c r="F1953" s="2">
        <f>front!I1953-front!H1953</f>
        <v>1194.7999999999993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8670.2706373801702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55664.551438372757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55664.551438372757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1192.0613884212919</v>
      </c>
      <c r="M1953" s="4"/>
      <c r="N1953" s="4"/>
      <c r="O1953" s="4">
        <f t="shared" si="405"/>
        <v>14450.451062300283</v>
      </c>
      <c r="P1953" s="4">
        <f t="shared" si="406"/>
        <v>11132.910287674551</v>
      </c>
      <c r="Q1953" s="4">
        <f t="shared" si="406"/>
        <v>11132.910287674551</v>
      </c>
      <c r="R1953" s="4">
        <f t="shared" si="407"/>
        <v>198.67689807021532</v>
      </c>
      <c r="S1953" s="4"/>
      <c r="T1953" s="4"/>
      <c r="U1953" s="4">
        <f t="shared" si="408"/>
        <v>1</v>
      </c>
      <c r="V1953" s="4"/>
      <c r="W1953" s="4"/>
      <c r="X1953">
        <f>IF(front!E1953&gt;$X$2,O1953,P1953)</f>
        <v>14450.451062300283</v>
      </c>
      <c r="Y1953">
        <f t="shared" si="403"/>
        <v>14182.64262908343</v>
      </c>
      <c r="Z1953">
        <f>SUMPRODUCT($B$7:$B$456,Y$7:Y$456,EXP(constants!$B$32+constants!$A$32*ABS($A$7:$A$456-$A1953)))</f>
        <v>9.2911973451356337E-16</v>
      </c>
      <c r="AA1953">
        <f t="shared" si="404"/>
        <v>14182.64262908343</v>
      </c>
      <c r="AB1953">
        <f t="shared" si="409"/>
        <v>14178.485020063679</v>
      </c>
      <c r="AD1953" s="4"/>
      <c r="AE1953" s="4"/>
      <c r="AF1953" s="4"/>
    </row>
    <row r="1954" spans="1:32" x14ac:dyDescent="0.2">
      <c r="A1954">
        <f>front!A1954</f>
        <v>1068.7</v>
      </c>
      <c r="B1954" s="1">
        <f t="shared" si="410"/>
        <v>0.42000000000007276</v>
      </c>
      <c r="C1954">
        <f>front!D1954-front!B1954</f>
        <v>8521.94</v>
      </c>
      <c r="D1954" s="2">
        <f>front!E1954-front!C1954</f>
        <v>51557.9</v>
      </c>
      <c r="E1954" s="2">
        <f>IF(front!F1954-front!C1954&gt;0,front!F1954-front!C1954,0)</f>
        <v>51557.9</v>
      </c>
      <c r="F1954" s="2">
        <f>front!I1954-front!H1954</f>
        <v>1112.8999999999996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8513.466512820647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54206.429618175767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54206.429618175767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1110.3468180943798</v>
      </c>
      <c r="M1954" s="4"/>
      <c r="N1954" s="4"/>
      <c r="O1954" s="4">
        <f t="shared" si="405"/>
        <v>14189.110854701077</v>
      </c>
      <c r="P1954" s="4">
        <f t="shared" si="406"/>
        <v>10841.285923635154</v>
      </c>
      <c r="Q1954" s="4">
        <f t="shared" si="406"/>
        <v>10841.285923635154</v>
      </c>
      <c r="R1954" s="4">
        <f t="shared" si="407"/>
        <v>185.05780301572995</v>
      </c>
      <c r="S1954" s="4"/>
      <c r="T1954" s="4"/>
      <c r="U1954" s="4">
        <f t="shared" si="408"/>
        <v>1</v>
      </c>
      <c r="V1954" s="4"/>
      <c r="W1954" s="4"/>
      <c r="X1954">
        <f>IF(front!E1954&gt;$X$2,O1954,P1954)</f>
        <v>14189.110854701077</v>
      </c>
      <c r="Y1954">
        <f t="shared" si="403"/>
        <v>13921.302421484224</v>
      </c>
      <c r="Z1954">
        <f>SUMPRODUCT($B$7:$B$456,Y$7:Y$456,EXP(constants!$B$32+constants!$A$32*ABS($A$7:$A$456-$A1954)))</f>
        <v>9.0718646731737919E-16</v>
      </c>
      <c r="AA1954">
        <f t="shared" si="404"/>
        <v>13921.302421484224</v>
      </c>
      <c r="AB1954">
        <f t="shared" si="409"/>
        <v>13917.144812464474</v>
      </c>
      <c r="AD1954" s="4"/>
      <c r="AE1954" s="4"/>
      <c r="AF1954" s="4"/>
    </row>
    <row r="1955" spans="1:32" x14ac:dyDescent="0.2">
      <c r="A1955">
        <f>front!A1955</f>
        <v>1069.1300000000001</v>
      </c>
      <c r="B1955" s="1">
        <f t="shared" si="410"/>
        <v>0.43000000000006366</v>
      </c>
      <c r="C1955">
        <f>front!D1955-front!B1955</f>
        <v>8404.27</v>
      </c>
      <c r="D1955" s="2">
        <f>front!E1955-front!C1955</f>
        <v>52590.400000000001</v>
      </c>
      <c r="E1955" s="2">
        <f>IF(front!F1955-front!C1955&gt;0,front!F1955-front!C1955,0)</f>
        <v>52590.400000000001</v>
      </c>
      <c r="F1955" s="2">
        <f>front!I1955-front!H1955</f>
        <v>1106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8395.4184457367282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55348.831730160477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55348.831730160477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1103.4624411326427</v>
      </c>
      <c r="M1955" s="4"/>
      <c r="N1955" s="4"/>
      <c r="O1955" s="4">
        <f t="shared" si="405"/>
        <v>13992.364076227881</v>
      </c>
      <c r="P1955" s="4">
        <f t="shared" si="406"/>
        <v>11069.766346032095</v>
      </c>
      <c r="Q1955" s="4">
        <f t="shared" si="406"/>
        <v>11069.766346032095</v>
      </c>
      <c r="R1955" s="4">
        <f t="shared" si="407"/>
        <v>183.91040685544041</v>
      </c>
      <c r="S1955" s="4"/>
      <c r="T1955" s="4"/>
      <c r="U1955" s="4">
        <f t="shared" si="408"/>
        <v>1</v>
      </c>
      <c r="V1955" s="4"/>
      <c r="W1955" s="4"/>
      <c r="X1955">
        <f>IF(front!E1955&gt;$X$2,O1955,P1955)</f>
        <v>13992.364076227881</v>
      </c>
      <c r="Y1955">
        <f t="shared" si="403"/>
        <v>13724.555643011028</v>
      </c>
      <c r="Z1955">
        <f>SUMPRODUCT($B$7:$B$456,Y$7:Y$456,EXP(constants!$B$32+constants!$A$32*ABS($A$7:$A$456-$A1955)))</f>
        <v>8.8526728457939552E-16</v>
      </c>
      <c r="AA1955">
        <f t="shared" si="404"/>
        <v>13724.555643011028</v>
      </c>
      <c r="AB1955">
        <f t="shared" si="409"/>
        <v>13720.398033991278</v>
      </c>
      <c r="AD1955" s="4"/>
      <c r="AE1955" s="4"/>
      <c r="AF1955" s="4"/>
    </row>
    <row r="1956" spans="1:32" x14ac:dyDescent="0.2">
      <c r="A1956">
        <f>front!A1956</f>
        <v>1069.55</v>
      </c>
      <c r="B1956" s="1">
        <f t="shared" si="410"/>
        <v>0.41999999999984539</v>
      </c>
      <c r="C1956">
        <f>front!D1956-front!B1956</f>
        <v>8271.14</v>
      </c>
      <c r="D1956" s="2">
        <f>front!E1956-front!C1956</f>
        <v>52871.1</v>
      </c>
      <c r="E1956" s="2">
        <f>IF(front!F1956-front!C1956&gt;0,front!F1956-front!C1956,0)</f>
        <v>52871.1</v>
      </c>
      <c r="F1956" s="2">
        <f>front!I1956-front!H1956</f>
        <v>1148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8261.8927618302714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55659.569262916259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55659.569262916259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1145.3673470149986</v>
      </c>
      <c r="M1956" s="4"/>
      <c r="N1956" s="4"/>
      <c r="O1956" s="4">
        <f t="shared" si="405"/>
        <v>13769.821269717118</v>
      </c>
      <c r="P1956" s="4">
        <f t="shared" si="406"/>
        <v>11131.913852583251</v>
      </c>
      <c r="Q1956" s="4">
        <f t="shared" si="406"/>
        <v>11131.913852583251</v>
      </c>
      <c r="R1956" s="4">
        <f t="shared" si="407"/>
        <v>190.8945578358331</v>
      </c>
      <c r="S1956" s="4"/>
      <c r="T1956" s="4"/>
      <c r="U1956" s="4">
        <f t="shared" si="408"/>
        <v>1</v>
      </c>
      <c r="V1956" s="4"/>
      <c r="W1956" s="4"/>
      <c r="X1956">
        <f>IF(front!E1956&gt;$X$2,O1956,P1956)</f>
        <v>13769.821269717118</v>
      </c>
      <c r="Y1956">
        <f t="shared" si="403"/>
        <v>13502.012836500266</v>
      </c>
      <c r="Z1956">
        <f>SUMPRODUCT($B$7:$B$456,Y$7:Y$456,EXP(constants!$B$32+constants!$A$32*ABS($A$7:$A$456-$A1956)))</f>
        <v>8.6436922034564495E-16</v>
      </c>
      <c r="AA1956">
        <f t="shared" si="404"/>
        <v>13502.012836500266</v>
      </c>
      <c r="AB1956">
        <f t="shared" si="409"/>
        <v>13497.855227480515</v>
      </c>
      <c r="AD1956" s="4"/>
      <c r="AE1956" s="4"/>
      <c r="AF1956" s="4"/>
    </row>
    <row r="1957" spans="1:32" x14ac:dyDescent="0.2">
      <c r="A1957">
        <f>front!A1957</f>
        <v>1069.97</v>
      </c>
      <c r="B1957" s="1">
        <f t="shared" si="410"/>
        <v>0.42000000000007276</v>
      </c>
      <c r="C1957">
        <f>front!D1957-front!B1957</f>
        <v>8106.130000000001</v>
      </c>
      <c r="D1957" s="2">
        <f>front!E1957-front!C1957</f>
        <v>53275.7</v>
      </c>
      <c r="E1957" s="2">
        <f>IF(front!F1957-front!C1957&gt;0,front!F1957-front!C1957,0)</f>
        <v>53275.7</v>
      </c>
      <c r="F1957" s="2">
        <f>front!I1957-front!H1957</f>
        <v>1104.6000000000004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8096.4383978906289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56107.609003068072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56107.609003068072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1102.0656110515588</v>
      </c>
      <c r="M1957" s="4"/>
      <c r="N1957" s="4"/>
      <c r="O1957" s="4">
        <f t="shared" si="405"/>
        <v>13494.063996484381</v>
      </c>
      <c r="P1957" s="4">
        <f t="shared" si="406"/>
        <v>11221.521800613615</v>
      </c>
      <c r="Q1957" s="4">
        <f t="shared" si="406"/>
        <v>11221.521800613615</v>
      </c>
      <c r="R1957" s="4">
        <f t="shared" si="407"/>
        <v>183.67760184192645</v>
      </c>
      <c r="S1957" s="4"/>
      <c r="T1957" s="4"/>
      <c r="U1957" s="4">
        <f t="shared" si="408"/>
        <v>1</v>
      </c>
      <c r="V1957" s="4"/>
      <c r="W1957" s="4"/>
      <c r="X1957">
        <f>IF(front!E1957&gt;$X$2,O1957,P1957)</f>
        <v>13494.063996484381</v>
      </c>
      <c r="Y1957">
        <f t="shared" si="403"/>
        <v>13226.255563267528</v>
      </c>
      <c r="Z1957">
        <f>SUMPRODUCT($B$7:$B$456,Y$7:Y$456,EXP(constants!$B$32+constants!$A$32*ABS($A$7:$A$456-$A1957)))</f>
        <v>8.4396448631432637E-16</v>
      </c>
      <c r="AA1957">
        <f t="shared" si="404"/>
        <v>13226.255563267528</v>
      </c>
      <c r="AB1957">
        <f t="shared" si="409"/>
        <v>13222.097954247778</v>
      </c>
      <c r="AD1957" s="4"/>
      <c r="AE1957" s="4"/>
      <c r="AF1957" s="4"/>
    </row>
    <row r="1958" spans="1:32" x14ac:dyDescent="0.2">
      <c r="A1958">
        <f>front!A1958</f>
        <v>1070.4000000000001</v>
      </c>
      <c r="B1958" s="1">
        <f t="shared" si="410"/>
        <v>0.43000000000006366</v>
      </c>
      <c r="C1958">
        <f>front!D1958-front!B1958</f>
        <v>8014.2599999999993</v>
      </c>
      <c r="D1958" s="2">
        <f>front!E1958-front!C1958</f>
        <v>52080.7</v>
      </c>
      <c r="E1958" s="2">
        <f>IF(front!F1958-front!C1958&gt;0,front!F1958-front!C1958,0)</f>
        <v>52080.7</v>
      </c>
      <c r="F1958" s="2">
        <f>front!I1958-front!H1958</f>
        <v>998.19999999999891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8004.3425713712231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54784.771367924834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54784.771367924834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995.90656969952306</v>
      </c>
      <c r="M1958" s="4"/>
      <c r="N1958" s="4"/>
      <c r="O1958" s="4">
        <f t="shared" si="405"/>
        <v>13340.570952285372</v>
      </c>
      <c r="P1958" s="4">
        <f t="shared" si="406"/>
        <v>10956.954273584966</v>
      </c>
      <c r="Q1958" s="4">
        <f t="shared" si="406"/>
        <v>10956.954273584966</v>
      </c>
      <c r="R1958" s="4">
        <f t="shared" si="407"/>
        <v>165.98442828325383</v>
      </c>
      <c r="S1958" s="4"/>
      <c r="T1958" s="4"/>
      <c r="U1958" s="4">
        <f t="shared" si="408"/>
        <v>1</v>
      </c>
      <c r="V1958" s="4"/>
      <c r="W1958" s="4"/>
      <c r="X1958">
        <f>IF(front!E1958&gt;$X$2,O1958,P1958)</f>
        <v>13340.570952285372</v>
      </c>
      <c r="Y1958">
        <f t="shared" si="403"/>
        <v>13072.762519068519</v>
      </c>
      <c r="Z1958">
        <f>SUMPRODUCT($B$7:$B$456,Y$7:Y$456,EXP(constants!$B$32+constants!$A$32*ABS($A$7:$A$456-$A1958)))</f>
        <v>8.2357285519289155E-16</v>
      </c>
      <c r="AA1958">
        <f t="shared" si="404"/>
        <v>13072.762519068519</v>
      </c>
      <c r="AB1958">
        <f t="shared" si="409"/>
        <v>13068.604910048769</v>
      </c>
      <c r="AD1958" s="4"/>
      <c r="AE1958" s="4"/>
      <c r="AF1958" s="4"/>
    </row>
    <row r="1959" spans="1:32" x14ac:dyDescent="0.2">
      <c r="A1959">
        <f>front!A1959</f>
        <v>1070.82</v>
      </c>
      <c r="B1959" s="1">
        <f t="shared" si="410"/>
        <v>0.41999999999984539</v>
      </c>
      <c r="C1959">
        <f>front!D1959-front!B1959</f>
        <v>7887.93</v>
      </c>
      <c r="D1959" s="2">
        <f>front!E1959-front!C1959</f>
        <v>52026.1</v>
      </c>
      <c r="E1959" s="2">
        <f>IF(front!F1959-front!C1959&gt;0,front!F1959-front!C1959,0)</f>
        <v>52026.1</v>
      </c>
      <c r="F1959" s="2">
        <f>front!I1959-front!H1959</f>
        <v>1042.6000000000004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7877.7266293637067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54724.360983220176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54724.360983220176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1040.2060060345234</v>
      </c>
      <c r="M1959" s="4"/>
      <c r="N1959" s="4"/>
      <c r="O1959" s="4">
        <f t="shared" si="405"/>
        <v>13129.544382272843</v>
      </c>
      <c r="P1959" s="4">
        <f t="shared" si="406"/>
        <v>10944.872196644035</v>
      </c>
      <c r="Q1959" s="4">
        <f t="shared" si="406"/>
        <v>10944.872196644035</v>
      </c>
      <c r="R1959" s="4">
        <f t="shared" si="407"/>
        <v>173.36766767242057</v>
      </c>
      <c r="S1959" s="4"/>
      <c r="T1959" s="4"/>
      <c r="U1959" s="4">
        <f t="shared" si="408"/>
        <v>1</v>
      </c>
      <c r="V1959" s="4"/>
      <c r="W1959" s="4"/>
      <c r="X1959">
        <f>IF(front!E1959&gt;$X$2,O1959,P1959)</f>
        <v>13129.544382272843</v>
      </c>
      <c r="Y1959">
        <f t="shared" si="403"/>
        <v>12861.73594905599</v>
      </c>
      <c r="Z1959">
        <f>SUMPRODUCT($B$7:$B$456,Y$7:Y$456,EXP(constants!$B$32+constants!$A$32*ABS($A$7:$A$456-$A1959)))</f>
        <v>8.0413118065143187E-16</v>
      </c>
      <c r="AA1959">
        <f t="shared" si="404"/>
        <v>12861.73594905599</v>
      </c>
      <c r="AB1959">
        <f t="shared" si="409"/>
        <v>12857.57834003624</v>
      </c>
      <c r="AD1959" s="4"/>
      <c r="AE1959" s="4"/>
      <c r="AF1959" s="4"/>
    </row>
    <row r="1960" spans="1:32" x14ac:dyDescent="0.2">
      <c r="A1960">
        <f>front!A1960</f>
        <v>1071.25</v>
      </c>
      <c r="B1960" s="1">
        <f t="shared" si="410"/>
        <v>0.43000000000006366</v>
      </c>
      <c r="C1960">
        <f>front!D1960-front!B1960</f>
        <v>7768.27</v>
      </c>
      <c r="D1960" s="2">
        <f>front!E1960-front!C1960</f>
        <v>52103.6</v>
      </c>
      <c r="E1960" s="2">
        <f>IF(front!F1960-front!C1960&gt;0,front!F1960-front!C1960,0)</f>
        <v>52103.6</v>
      </c>
      <c r="F1960" s="2">
        <f>front!I1960-front!H1960</f>
        <v>1002.4000000000015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7757.8214653253608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54810.109028755738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54810.109028755738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1000.0970558459741</v>
      </c>
      <c r="M1960" s="4"/>
      <c r="N1960" s="4"/>
      <c r="O1960" s="4">
        <f t="shared" si="405"/>
        <v>12929.702442208934</v>
      </c>
      <c r="P1960" s="4">
        <f t="shared" si="406"/>
        <v>10962.021805751148</v>
      </c>
      <c r="Q1960" s="4">
        <f t="shared" si="406"/>
        <v>10962.021805751148</v>
      </c>
      <c r="R1960" s="4">
        <f t="shared" si="407"/>
        <v>166.68284264099566</v>
      </c>
      <c r="S1960" s="4"/>
      <c r="T1960" s="4"/>
      <c r="U1960" s="4">
        <f t="shared" si="408"/>
        <v>1</v>
      </c>
      <c r="V1960" s="4"/>
      <c r="W1960" s="4"/>
      <c r="X1960">
        <f>IF(front!E1960&gt;$X$2,O1960,P1960)</f>
        <v>12929.702442208934</v>
      </c>
      <c r="Y1960">
        <f t="shared" si="403"/>
        <v>12661.894008992082</v>
      </c>
      <c r="Z1960">
        <f>SUMPRODUCT($B$7:$B$456,Y$7:Y$456,EXP(constants!$B$32+constants!$A$32*ABS($A$7:$A$456-$A1960)))</f>
        <v>7.8470199059072562E-16</v>
      </c>
      <c r="AA1960">
        <f t="shared" si="404"/>
        <v>12661.894008992082</v>
      </c>
      <c r="AB1960">
        <f t="shared" si="409"/>
        <v>12657.736399972331</v>
      </c>
      <c r="AD1960" s="4"/>
      <c r="AE1960" s="4"/>
      <c r="AF1960" s="4"/>
    </row>
    <row r="1961" spans="1:32" x14ac:dyDescent="0.2">
      <c r="A1961">
        <f>front!A1961</f>
        <v>1071.67</v>
      </c>
      <c r="B1961" s="1">
        <f t="shared" si="410"/>
        <v>0.42000000000007276</v>
      </c>
      <c r="C1961">
        <f>front!D1961-front!B1961</f>
        <v>7692.4000000000005</v>
      </c>
      <c r="D1961" s="2">
        <f>front!E1961-front!C1961</f>
        <v>52795.3</v>
      </c>
      <c r="E1961" s="2">
        <f>IF(front!F1961-front!C1961&gt;0,front!F1961-front!C1961,0)</f>
        <v>52795.3</v>
      </c>
      <c r="F1961" s="2">
        <f>front!I1961-front!H1961</f>
        <v>1015.7999999999993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7681.8086831857045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55575.650360701453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55575.650360701453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1013.4667037240212</v>
      </c>
      <c r="M1961" s="4"/>
      <c r="N1961" s="4"/>
      <c r="O1961" s="4">
        <f t="shared" si="405"/>
        <v>12803.014471976174</v>
      </c>
      <c r="P1961" s="4">
        <f t="shared" si="406"/>
        <v>11115.130072140289</v>
      </c>
      <c r="Q1961" s="4">
        <f t="shared" si="406"/>
        <v>11115.130072140289</v>
      </c>
      <c r="R1961" s="4">
        <f t="shared" si="407"/>
        <v>168.91111728733688</v>
      </c>
      <c r="S1961" s="4"/>
      <c r="T1961" s="4"/>
      <c r="U1961" s="4">
        <f t="shared" si="408"/>
        <v>1</v>
      </c>
      <c r="V1961" s="4"/>
      <c r="W1961" s="4"/>
      <c r="X1961">
        <f>IF(front!E1961&gt;$X$2,O1961,P1961)</f>
        <v>12803.014471976174</v>
      </c>
      <c r="Y1961">
        <f t="shared" si="403"/>
        <v>12535.206038759321</v>
      </c>
      <c r="Z1961">
        <f>SUMPRODUCT($B$7:$B$456,Y$7:Y$456,EXP(constants!$B$32+constants!$A$32*ABS($A$7:$A$456-$A1961)))</f>
        <v>7.6617792120583132E-16</v>
      </c>
      <c r="AA1961">
        <f t="shared" si="404"/>
        <v>12535.206038759321</v>
      </c>
      <c r="AB1961">
        <f t="shared" si="409"/>
        <v>12531.048429739571</v>
      </c>
      <c r="AD1961" s="4"/>
      <c r="AE1961" s="4"/>
      <c r="AF1961" s="4"/>
    </row>
    <row r="1962" spans="1:32" x14ac:dyDescent="0.2">
      <c r="A1962">
        <f>front!A1962</f>
        <v>1072.0899999999999</v>
      </c>
      <c r="B1962" s="1">
        <f t="shared" si="410"/>
        <v>0.41999999999984539</v>
      </c>
      <c r="C1962">
        <f>front!D1962-front!B1962</f>
        <v>7594.3399999999992</v>
      </c>
      <c r="D1962" s="2">
        <f>front!E1962-front!C1962</f>
        <v>52313.599999999999</v>
      </c>
      <c r="E1962" s="2">
        <f>IF(front!F1962-front!C1962&gt;0,front!F1962-front!C1962,0)</f>
        <v>52313.599999999999</v>
      </c>
      <c r="F1962" s="2">
        <f>front!I1962-front!H1962</f>
        <v>939.5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7583.5784051033243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55042.483039513441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55042.483039513441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937.33956692045854</v>
      </c>
      <c r="M1962" s="4"/>
      <c r="N1962" s="4"/>
      <c r="O1962" s="4">
        <f t="shared" si="405"/>
        <v>12639.297341838874</v>
      </c>
      <c r="P1962" s="4">
        <f t="shared" si="406"/>
        <v>11008.496607902687</v>
      </c>
      <c r="Q1962" s="4">
        <f t="shared" si="406"/>
        <v>11008.496607902687</v>
      </c>
      <c r="R1962" s="4">
        <f t="shared" si="407"/>
        <v>156.22326115340977</v>
      </c>
      <c r="S1962" s="4"/>
      <c r="T1962" s="4"/>
      <c r="U1962" s="4">
        <f t="shared" si="408"/>
        <v>1</v>
      </c>
      <c r="V1962" s="4"/>
      <c r="W1962" s="4"/>
      <c r="X1962">
        <f>IF(front!E1962&gt;$X$2,O1962,P1962)</f>
        <v>12639.297341838874</v>
      </c>
      <c r="Y1962">
        <f t="shared" si="403"/>
        <v>12371.488908622021</v>
      </c>
      <c r="Z1962">
        <f>SUMPRODUCT($B$7:$B$456,Y$7:Y$456,EXP(constants!$B$32+constants!$A$32*ABS($A$7:$A$456-$A1962)))</f>
        <v>7.4809114030841117E-16</v>
      </c>
      <c r="AA1962">
        <f t="shared" si="404"/>
        <v>12371.488908622021</v>
      </c>
      <c r="AB1962">
        <f t="shared" si="409"/>
        <v>12367.331299602271</v>
      </c>
      <c r="AD1962" s="4"/>
      <c r="AE1962" s="4"/>
      <c r="AF1962" s="4"/>
    </row>
    <row r="1963" spans="1:32" x14ac:dyDescent="0.2">
      <c r="A1963">
        <f>front!A1963</f>
        <v>1072.52</v>
      </c>
      <c r="B1963" s="1">
        <f t="shared" si="410"/>
        <v>0.43000000000006366</v>
      </c>
      <c r="C1963">
        <f>front!D1963-front!B1963</f>
        <v>7515.6699999999992</v>
      </c>
      <c r="D1963" s="2">
        <f>front!E1963-front!C1963</f>
        <v>52866.8</v>
      </c>
      <c r="E1963" s="2">
        <f>IF(front!F1963-front!C1963&gt;0,front!F1963-front!C1963,0)</f>
        <v>52866.8</v>
      </c>
      <c r="F1963" s="2">
        <f>front!I1963-front!H1963</f>
        <v>958.39999999999964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7504.7832172144053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55654.808536763274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55654.808536763274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956.19673834707805</v>
      </c>
      <c r="M1963" s="4"/>
      <c r="N1963" s="4"/>
      <c r="O1963" s="4">
        <f t="shared" si="405"/>
        <v>12507.972028690676</v>
      </c>
      <c r="P1963" s="4">
        <f t="shared" si="406"/>
        <v>11130.961707352655</v>
      </c>
      <c r="Q1963" s="4">
        <f t="shared" si="406"/>
        <v>11130.961707352655</v>
      </c>
      <c r="R1963" s="4">
        <f t="shared" si="407"/>
        <v>159.36612305784635</v>
      </c>
      <c r="S1963" s="4"/>
      <c r="T1963" s="4"/>
      <c r="U1963" s="4">
        <f t="shared" si="408"/>
        <v>1</v>
      </c>
      <c r="V1963" s="4"/>
      <c r="W1963" s="4"/>
      <c r="X1963">
        <f>IF(front!E1963&gt;$X$2,O1963,P1963)</f>
        <v>12507.972028690676</v>
      </c>
      <c r="Y1963">
        <f t="shared" si="403"/>
        <v>12240.163595473823</v>
      </c>
      <c r="Z1963">
        <f>SUMPRODUCT($B$7:$B$456,Y$7:Y$456,EXP(constants!$B$32+constants!$A$32*ABS($A$7:$A$456-$A1963)))</f>
        <v>7.3001597384613415E-16</v>
      </c>
      <c r="AA1963">
        <f t="shared" si="404"/>
        <v>12240.163595473823</v>
      </c>
      <c r="AB1963">
        <f t="shared" si="409"/>
        <v>12236.005986454073</v>
      </c>
      <c r="AD1963" s="4"/>
      <c r="AE1963" s="4"/>
      <c r="AF1963" s="4"/>
    </row>
    <row r="1964" spans="1:32" x14ac:dyDescent="0.2">
      <c r="A1964">
        <f>front!A1964</f>
        <v>1072.94</v>
      </c>
      <c r="B1964" s="1">
        <f t="shared" si="410"/>
        <v>0.42000000000007276</v>
      </c>
      <c r="C1964">
        <f>front!D1964-front!B1964</f>
        <v>7432.74</v>
      </c>
      <c r="D1964" s="2">
        <f>front!E1964-front!C1964</f>
        <v>53174.9</v>
      </c>
      <c r="E1964" s="2">
        <f>IF(front!F1964-front!C1964&gt;0,front!F1964-front!C1964,0)</f>
        <v>53174.9</v>
      </c>
      <c r="F1964" s="2">
        <f>front!I1964-front!H1964</f>
        <v>1005.1000000000004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7421.7320515591355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55995.969598256219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55995.969598256219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1002.7909399269857</v>
      </c>
      <c r="M1964" s="4"/>
      <c r="N1964" s="4"/>
      <c r="O1964" s="4">
        <f t="shared" si="405"/>
        <v>12369.553419265225</v>
      </c>
      <c r="P1964" s="4">
        <f t="shared" si="406"/>
        <v>11199.193919651243</v>
      </c>
      <c r="Q1964" s="4">
        <f t="shared" si="406"/>
        <v>11199.193919651243</v>
      </c>
      <c r="R1964" s="4">
        <f t="shared" si="407"/>
        <v>167.13182332116429</v>
      </c>
      <c r="S1964" s="4"/>
      <c r="T1964" s="4"/>
      <c r="U1964" s="4">
        <f t="shared" si="408"/>
        <v>1</v>
      </c>
      <c r="V1964" s="4"/>
      <c r="W1964" s="4"/>
      <c r="X1964">
        <f>IF(front!E1964&gt;$X$2,O1964,P1964)</f>
        <v>12369.553419265225</v>
      </c>
      <c r="Y1964">
        <f t="shared" si="403"/>
        <v>12101.744986048372</v>
      </c>
      <c r="Z1964">
        <f>SUMPRODUCT($B$7:$B$456,Y$7:Y$456,EXP(constants!$B$32+constants!$A$32*ABS($A$7:$A$456-$A1964)))</f>
        <v>7.1278285004403047E-16</v>
      </c>
      <c r="AA1964">
        <f t="shared" si="404"/>
        <v>12101.744986048372</v>
      </c>
      <c r="AB1964">
        <f t="shared" si="409"/>
        <v>12097.587377028622</v>
      </c>
      <c r="AD1964" s="4"/>
      <c r="AE1964" s="4"/>
      <c r="AF1964" s="4"/>
    </row>
    <row r="1965" spans="1:32" x14ac:dyDescent="0.2">
      <c r="A1965">
        <f>front!A1965</f>
        <v>1073.3599999999999</v>
      </c>
      <c r="B1965" s="1">
        <f t="shared" si="410"/>
        <v>0.41999999999984539</v>
      </c>
      <c r="C1965">
        <f>front!D1965-front!B1965</f>
        <v>7386.27</v>
      </c>
      <c r="D1965" s="2">
        <f>front!E1965-front!C1965</f>
        <v>53306.8</v>
      </c>
      <c r="E1965" s="2">
        <f>IF(front!F1965-front!C1965&gt;0,front!F1965-front!C1965,0)</f>
        <v>53306.8</v>
      </c>
      <c r="F1965" s="2">
        <f>front!I1965-front!H1965</f>
        <v>974.10000000000036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7375.198928041038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56142.055717012016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56142.055717012016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971.86116619654547</v>
      </c>
      <c r="M1965" s="4"/>
      <c r="N1965" s="4"/>
      <c r="O1965" s="4">
        <f t="shared" si="405"/>
        <v>12291.99821340173</v>
      </c>
      <c r="P1965" s="4">
        <f t="shared" si="406"/>
        <v>11228.411143402403</v>
      </c>
      <c r="Q1965" s="4">
        <f t="shared" si="406"/>
        <v>11228.411143402403</v>
      </c>
      <c r="R1965" s="4">
        <f t="shared" si="407"/>
        <v>161.97686103275757</v>
      </c>
      <c r="S1965" s="4"/>
      <c r="T1965" s="4"/>
      <c r="U1965" s="4">
        <f t="shared" si="408"/>
        <v>1</v>
      </c>
      <c r="V1965" s="4"/>
      <c r="W1965" s="4"/>
      <c r="X1965">
        <f>IF(front!E1965&gt;$X$2,O1965,P1965)</f>
        <v>12291.99821340173</v>
      </c>
      <c r="Y1965">
        <f t="shared" si="403"/>
        <v>12024.189780184877</v>
      </c>
      <c r="Z1965">
        <f>SUMPRODUCT($B$7:$B$456,Y$7:Y$456,EXP(constants!$B$32+constants!$A$32*ABS($A$7:$A$456-$A1965)))</f>
        <v>6.9595654001946702E-16</v>
      </c>
      <c r="AA1965">
        <f t="shared" si="404"/>
        <v>12024.189780184877</v>
      </c>
      <c r="AB1965">
        <f t="shared" si="409"/>
        <v>12020.032171165127</v>
      </c>
      <c r="AD1965" s="4"/>
      <c r="AE1965" s="4"/>
      <c r="AF1965" s="4"/>
    </row>
    <row r="1966" spans="1:32" x14ac:dyDescent="0.2">
      <c r="A1966">
        <f>front!A1966</f>
        <v>1073.79</v>
      </c>
      <c r="B1966" s="1">
        <f t="shared" si="410"/>
        <v>0.43000000000006366</v>
      </c>
      <c r="C1966">
        <f>front!D1966-front!B1966</f>
        <v>7306.93</v>
      </c>
      <c r="D1966" s="2">
        <f>front!E1966-front!C1966</f>
        <v>52206.2</v>
      </c>
      <c r="E1966" s="2">
        <f>IF(front!F1966-front!C1966&gt;0,front!F1966-front!C1966,0)</f>
        <v>52206.2</v>
      </c>
      <c r="F1966" s="2">
        <f>front!I1966-front!H1966</f>
        <v>921.19999999999891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7295.7589515596928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54923.635793164336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54923.635793164336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919.08104280598377</v>
      </c>
      <c r="M1966" s="4"/>
      <c r="N1966" s="4"/>
      <c r="O1966" s="4">
        <f t="shared" si="405"/>
        <v>12159.598252599488</v>
      </c>
      <c r="P1966" s="4">
        <f t="shared" si="406"/>
        <v>10984.727158632868</v>
      </c>
      <c r="Q1966" s="4">
        <f t="shared" si="406"/>
        <v>10984.727158632868</v>
      </c>
      <c r="R1966" s="4">
        <f t="shared" si="407"/>
        <v>153.1801738009973</v>
      </c>
      <c r="S1966" s="4"/>
      <c r="T1966" s="4"/>
      <c r="U1966" s="4">
        <f t="shared" si="408"/>
        <v>1</v>
      </c>
      <c r="V1966" s="4"/>
      <c r="W1966" s="4"/>
      <c r="X1966">
        <f>IF(front!E1966&gt;$X$2,O1966,P1966)</f>
        <v>12159.598252599488</v>
      </c>
      <c r="Y1966">
        <f t="shared" si="403"/>
        <v>11891.789819382635</v>
      </c>
      <c r="Z1966">
        <f>SUMPRODUCT($B$7:$B$456,Y$7:Y$456,EXP(constants!$B$32+constants!$A$32*ABS($A$7:$A$456-$A1966)))</f>
        <v>6.7914103501806199E-16</v>
      </c>
      <c r="AA1966">
        <f t="shared" si="404"/>
        <v>11891.789819382635</v>
      </c>
      <c r="AB1966">
        <f t="shared" si="409"/>
        <v>11887.632210362885</v>
      </c>
      <c r="AD1966" s="4"/>
      <c r="AE1966" s="4"/>
      <c r="AF1966" s="4"/>
    </row>
    <row r="1967" spans="1:32" x14ac:dyDescent="0.2">
      <c r="A1967">
        <f>front!A1967</f>
        <v>1074.21</v>
      </c>
      <c r="B1967" s="1">
        <f t="shared" si="410"/>
        <v>0.42000000000007276</v>
      </c>
      <c r="C1967">
        <f>front!D1967-front!B1967</f>
        <v>7268.73</v>
      </c>
      <c r="D1967" s="2">
        <f>front!E1967-front!C1967</f>
        <v>52875</v>
      </c>
      <c r="E1967" s="2">
        <f>IF(front!F1967-front!C1967&gt;0,front!F1967-front!C1967,0)</f>
        <v>52875</v>
      </c>
      <c r="F1967" s="2">
        <f>front!I1967-front!H1967</f>
        <v>915.60000000000036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7257.5142786890137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55663.887147118265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55663.887147118265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913.49373635326481</v>
      </c>
      <c r="M1967" s="4"/>
      <c r="N1967" s="4"/>
      <c r="O1967" s="4">
        <f t="shared" si="405"/>
        <v>12095.857131148356</v>
      </c>
      <c r="P1967" s="4">
        <f t="shared" si="406"/>
        <v>11132.777429423653</v>
      </c>
      <c r="Q1967" s="4">
        <f t="shared" si="406"/>
        <v>11132.777429423653</v>
      </c>
      <c r="R1967" s="4">
        <f t="shared" si="407"/>
        <v>152.24895605887747</v>
      </c>
      <c r="S1967" s="4"/>
      <c r="T1967" s="4"/>
      <c r="U1967" s="4">
        <f t="shared" si="408"/>
        <v>1</v>
      </c>
      <c r="V1967" s="4"/>
      <c r="W1967" s="4"/>
      <c r="X1967">
        <f>IF(front!E1967&gt;$X$2,O1967,P1967)</f>
        <v>12095.857131148356</v>
      </c>
      <c r="Y1967">
        <f t="shared" si="403"/>
        <v>11828.048697931503</v>
      </c>
      <c r="Z1967">
        <f>SUMPRODUCT($B$7:$B$456,Y$7:Y$456,EXP(constants!$B$32+constants!$A$32*ABS($A$7:$A$456-$A1967)))</f>
        <v>6.6310889057895689E-16</v>
      </c>
      <c r="AA1967">
        <f t="shared" si="404"/>
        <v>11828.048697931503</v>
      </c>
      <c r="AB1967">
        <f t="shared" si="409"/>
        <v>11823.891088911752</v>
      </c>
      <c r="AD1967" s="4"/>
      <c r="AE1967" s="4"/>
      <c r="AF1967" s="4"/>
    </row>
    <row r="1968" spans="1:32" x14ac:dyDescent="0.2">
      <c r="A1968">
        <f>front!A1968</f>
        <v>1074.6300000000001</v>
      </c>
      <c r="B1968" s="1">
        <f t="shared" si="410"/>
        <v>0.42000000000007276</v>
      </c>
      <c r="C1968">
        <f>front!D1968-front!B1968</f>
        <v>7237.5400000000009</v>
      </c>
      <c r="D1968" s="2">
        <f>front!E1968-front!C1968</f>
        <v>53290.5</v>
      </c>
      <c r="E1968" s="2">
        <f>IF(front!F1968-front!C1968&gt;0,front!F1968-front!C1968,0)</f>
        <v>53290.5</v>
      </c>
      <c r="F1968" s="2">
        <f>front!I1968-front!H1968</f>
        <v>947.70000000000073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7226.2894535612368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56124.001507423134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56124.001507423134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945.5209843583882</v>
      </c>
      <c r="M1968" s="4"/>
      <c r="N1968" s="4"/>
      <c r="O1968" s="4">
        <f t="shared" si="405"/>
        <v>12043.815755935395</v>
      </c>
      <c r="P1968" s="4">
        <f t="shared" si="406"/>
        <v>11224.800301484627</v>
      </c>
      <c r="Q1968" s="4">
        <f t="shared" si="406"/>
        <v>11224.800301484627</v>
      </c>
      <c r="R1968" s="4">
        <f t="shared" si="407"/>
        <v>157.58683072639803</v>
      </c>
      <c r="S1968" s="4"/>
      <c r="T1968" s="4"/>
      <c r="U1968" s="4">
        <f t="shared" si="408"/>
        <v>1</v>
      </c>
      <c r="V1968" s="4"/>
      <c r="W1968" s="4"/>
      <c r="X1968">
        <f>IF(front!E1968&gt;$X$2,O1968,P1968)</f>
        <v>12043.815755935395</v>
      </c>
      <c r="Y1968">
        <f t="shared" si="403"/>
        <v>11776.007322718542</v>
      </c>
      <c r="Z1968">
        <f>SUMPRODUCT($B$7:$B$456,Y$7:Y$456,EXP(constants!$B$32+constants!$A$32*ABS($A$7:$A$456-$A1968)))</f>
        <v>6.474552089952287E-16</v>
      </c>
      <c r="AA1968">
        <f t="shared" si="404"/>
        <v>11776.007322718542</v>
      </c>
      <c r="AB1968">
        <f t="shared" si="409"/>
        <v>11771.849713698792</v>
      </c>
      <c r="AD1968" s="4"/>
      <c r="AE1968" s="4"/>
      <c r="AF1968" s="4"/>
    </row>
    <row r="1969" spans="1:32" x14ac:dyDescent="0.2">
      <c r="A1969">
        <f>front!A1969</f>
        <v>1075.06</v>
      </c>
      <c r="B1969" s="1">
        <f t="shared" si="410"/>
        <v>0.42999999999983629</v>
      </c>
      <c r="C1969">
        <f>front!D1969-front!B1969</f>
        <v>7203.0000000000009</v>
      </c>
      <c r="D1969" s="2">
        <f>front!E1969-front!C1969</f>
        <v>52901.9</v>
      </c>
      <c r="E1969" s="2">
        <f>IF(front!F1969-front!C1969&gt;0,front!F1969-front!C1969,0)</f>
        <v>52901.9</v>
      </c>
      <c r="F1969" s="2">
        <f>front!I1969-front!H1969</f>
        <v>971.30000000000109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7191.7126045752657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55693.669900585664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55693.669900585664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969.06750996062215</v>
      </c>
      <c r="M1969" s="4"/>
      <c r="N1969" s="4"/>
      <c r="O1969" s="4">
        <f t="shared" si="405"/>
        <v>11986.18767429211</v>
      </c>
      <c r="P1969" s="4">
        <f t="shared" si="406"/>
        <v>11138.733980117133</v>
      </c>
      <c r="Q1969" s="4">
        <f t="shared" si="406"/>
        <v>11138.733980117133</v>
      </c>
      <c r="R1969" s="4">
        <f t="shared" si="407"/>
        <v>161.51125166010371</v>
      </c>
      <c r="S1969" s="4"/>
      <c r="T1969" s="4"/>
      <c r="U1969" s="4">
        <f t="shared" si="408"/>
        <v>1</v>
      </c>
      <c r="V1969" s="4"/>
      <c r="W1969" s="4"/>
      <c r="X1969">
        <f>IF(front!E1969&gt;$X$2,O1969,P1969)</f>
        <v>11986.18767429211</v>
      </c>
      <c r="Y1969">
        <f t="shared" si="403"/>
        <v>11718.379241075258</v>
      </c>
      <c r="Z1969">
        <f>SUMPRODUCT($B$7:$B$456,Y$7:Y$456,EXP(constants!$B$32+constants!$A$32*ABS($A$7:$A$456-$A1969)))</f>
        <v>6.3181157943075256E-16</v>
      </c>
      <c r="AA1969">
        <f t="shared" si="404"/>
        <v>11718.379241075258</v>
      </c>
      <c r="AB1969">
        <f t="shared" si="409"/>
        <v>11714.221632055507</v>
      </c>
      <c r="AD1969" s="4"/>
      <c r="AE1969" s="4"/>
      <c r="AF1969" s="4"/>
    </row>
    <row r="1970" spans="1:32" x14ac:dyDescent="0.2">
      <c r="A1970">
        <f>front!A1970</f>
        <v>1075.48</v>
      </c>
      <c r="B1970" s="1">
        <f t="shared" si="410"/>
        <v>0.42000000000007276</v>
      </c>
      <c r="C1970">
        <f>front!D1970-front!B1970</f>
        <v>7169.87</v>
      </c>
      <c r="D1970" s="2">
        <f>front!E1970-front!C1970</f>
        <v>52907.1</v>
      </c>
      <c r="E1970" s="2">
        <f>IF(front!F1970-front!C1970&gt;0,front!F1970-front!C1970,0)</f>
        <v>52907.1</v>
      </c>
      <c r="F1970" s="2">
        <f>front!I1970-front!H1970</f>
        <v>969.80000000000109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7158.548941609869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55699.427247267427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55699.427247267427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967.57090846040205</v>
      </c>
      <c r="M1970" s="4"/>
      <c r="N1970" s="4"/>
      <c r="O1970" s="4">
        <f t="shared" si="405"/>
        <v>11930.914902683115</v>
      </c>
      <c r="P1970" s="4">
        <f t="shared" si="406"/>
        <v>11139.885449453484</v>
      </c>
      <c r="Q1970" s="4">
        <f t="shared" si="406"/>
        <v>11139.885449453484</v>
      </c>
      <c r="R1970" s="4">
        <f t="shared" si="407"/>
        <v>161.26181807673368</v>
      </c>
      <c r="S1970" s="4"/>
      <c r="T1970" s="4"/>
      <c r="U1970" s="4">
        <f t="shared" si="408"/>
        <v>1</v>
      </c>
      <c r="V1970" s="4"/>
      <c r="W1970" s="4"/>
      <c r="X1970">
        <f>IF(front!E1970&gt;$X$2,O1970,P1970)</f>
        <v>11930.914902683115</v>
      </c>
      <c r="Y1970">
        <f t="shared" si="403"/>
        <v>11663.106469466262</v>
      </c>
      <c r="Z1970">
        <f>SUMPRODUCT($B$7:$B$456,Y$7:Y$456,EXP(constants!$B$32+constants!$A$32*ABS($A$7:$A$456-$A1970)))</f>
        <v>6.1689671789619161E-16</v>
      </c>
      <c r="AA1970">
        <f t="shared" si="404"/>
        <v>11663.106469466262</v>
      </c>
      <c r="AB1970">
        <f t="shared" si="409"/>
        <v>11658.948860446511</v>
      </c>
      <c r="AD1970" s="4"/>
      <c r="AE1970" s="4"/>
      <c r="AF1970" s="4"/>
    </row>
    <row r="1971" spans="1:32" x14ac:dyDescent="0.2">
      <c r="A1971">
        <f>front!A1971</f>
        <v>1075.9000000000001</v>
      </c>
      <c r="B1971" s="1">
        <f t="shared" si="410"/>
        <v>0.42000000000007276</v>
      </c>
      <c r="C1971">
        <f>front!D1971-front!B1971</f>
        <v>7122.4</v>
      </c>
      <c r="D1971" s="2">
        <f>front!E1971-front!C1971</f>
        <v>52572.6</v>
      </c>
      <c r="E1971" s="2">
        <f>IF(front!F1971-front!C1971&gt;0,front!F1971-front!C1971,0)</f>
        <v>52572.6</v>
      </c>
      <c r="F1971" s="2">
        <f>front!I1971-front!H1971</f>
        <v>924.90000000000146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7111.0335515474462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55329.129495031833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55329.129495031833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922.77265638617814</v>
      </c>
      <c r="M1971" s="4"/>
      <c r="N1971" s="4"/>
      <c r="O1971" s="4">
        <f t="shared" si="405"/>
        <v>11851.72258591241</v>
      </c>
      <c r="P1971" s="4">
        <f t="shared" si="406"/>
        <v>11065.825899006366</v>
      </c>
      <c r="Q1971" s="4">
        <f t="shared" si="406"/>
        <v>11065.825899006366</v>
      </c>
      <c r="R1971" s="4">
        <f t="shared" si="407"/>
        <v>153.79544273102968</v>
      </c>
      <c r="S1971" s="4"/>
      <c r="T1971" s="4"/>
      <c r="U1971" s="4">
        <f t="shared" si="408"/>
        <v>1</v>
      </c>
      <c r="V1971" s="4"/>
      <c r="W1971" s="4"/>
      <c r="X1971">
        <f>IF(front!E1971&gt;$X$2,O1971,P1971)</f>
        <v>11851.72258591241</v>
      </c>
      <c r="Y1971">
        <f t="shared" si="403"/>
        <v>11583.914152695557</v>
      </c>
      <c r="Z1971">
        <f>SUMPRODUCT($B$7:$B$456,Y$7:Y$456,EXP(constants!$B$32+constants!$A$32*ABS($A$7:$A$456-$A1971)))</f>
        <v>6.023339440754951E-16</v>
      </c>
      <c r="AA1971">
        <f t="shared" si="404"/>
        <v>11583.914152695557</v>
      </c>
      <c r="AB1971">
        <f t="shared" si="409"/>
        <v>11579.756543675807</v>
      </c>
      <c r="AD1971" s="4"/>
      <c r="AE1971" s="4"/>
      <c r="AF1971" s="4"/>
    </row>
    <row r="1972" spans="1:32" x14ac:dyDescent="0.2">
      <c r="A1972">
        <f>front!A1972</f>
        <v>1076.33</v>
      </c>
      <c r="B1972" s="1">
        <f t="shared" si="410"/>
        <v>0.42999999999983629</v>
      </c>
      <c r="C1972">
        <f>front!D1972-front!B1972</f>
        <v>7131.86</v>
      </c>
      <c r="D1972" s="2">
        <f>front!E1972-front!C1972</f>
        <v>52966.1</v>
      </c>
      <c r="E1972" s="2">
        <f>IF(front!F1972-front!C1972&gt;0,front!F1972-front!C1972,0)</f>
        <v>52966.1</v>
      </c>
      <c r="F1972" s="2">
        <f>front!I1972-front!H1972</f>
        <v>934.5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7120.5023313514002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55764.752956876611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55764.752956876611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932.35089842140781</v>
      </c>
      <c r="M1972" s="4"/>
      <c r="N1972" s="4"/>
      <c r="O1972" s="4">
        <f t="shared" si="405"/>
        <v>11867.503885585667</v>
      </c>
      <c r="P1972" s="4">
        <f t="shared" si="406"/>
        <v>11152.950591375322</v>
      </c>
      <c r="Q1972" s="4">
        <f t="shared" si="406"/>
        <v>11152.950591375322</v>
      </c>
      <c r="R1972" s="4">
        <f t="shared" si="407"/>
        <v>155.39181640356796</v>
      </c>
      <c r="S1972" s="4"/>
      <c r="T1972" s="4"/>
      <c r="U1972" s="4">
        <f t="shared" si="408"/>
        <v>1</v>
      </c>
      <c r="V1972" s="4"/>
      <c r="W1972" s="4"/>
      <c r="X1972">
        <f>IF(front!E1972&gt;$X$2,O1972,P1972)</f>
        <v>11867.503885585667</v>
      </c>
      <c r="Y1972">
        <f t="shared" si="403"/>
        <v>11599.695452368815</v>
      </c>
      <c r="Z1972">
        <f>SUMPRODUCT($B$7:$B$456,Y$7:Y$456,EXP(constants!$B$32+constants!$A$32*ABS($A$7:$A$456-$A1972)))</f>
        <v>5.8778052174710037E-16</v>
      </c>
      <c r="AA1972">
        <f t="shared" si="404"/>
        <v>11599.695452368815</v>
      </c>
      <c r="AB1972">
        <f t="shared" si="409"/>
        <v>11595.537843349064</v>
      </c>
      <c r="AD1972" s="4"/>
      <c r="AE1972" s="4"/>
      <c r="AF1972" s="4"/>
    </row>
    <row r="1973" spans="1:32" x14ac:dyDescent="0.2">
      <c r="A1973">
        <f>front!A1973</f>
        <v>1076.75</v>
      </c>
      <c r="B1973" s="1">
        <f t="shared" si="410"/>
        <v>0.42000000000007276</v>
      </c>
      <c r="C1973">
        <f>front!D1973-front!B1973</f>
        <v>7066.66</v>
      </c>
      <c r="D1973" s="2">
        <f>front!E1973-front!C1973</f>
        <v>53049.2</v>
      </c>
      <c r="E1973" s="2">
        <f>IF(front!F1973-front!C1973&gt;0,front!F1973-front!C1973,0)</f>
        <v>53049.2</v>
      </c>
      <c r="F1973" s="2">
        <f>front!I1973-front!H1973</f>
        <v>868.60000000000036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7055.2444821833078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55856.768806810614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55856.768806810614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866.60030209166484</v>
      </c>
      <c r="M1973" s="4"/>
      <c r="N1973" s="4"/>
      <c r="O1973" s="4">
        <f t="shared" si="405"/>
        <v>11758.740803638846</v>
      </c>
      <c r="P1973" s="4">
        <f t="shared" si="406"/>
        <v>11171.353761362123</v>
      </c>
      <c r="Q1973" s="4">
        <f t="shared" si="406"/>
        <v>11171.353761362123</v>
      </c>
      <c r="R1973" s="4">
        <f t="shared" si="407"/>
        <v>144.43338368194415</v>
      </c>
      <c r="S1973" s="4"/>
      <c r="T1973" s="4"/>
      <c r="U1973" s="4">
        <f t="shared" si="408"/>
        <v>1</v>
      </c>
      <c r="V1973" s="4"/>
      <c r="W1973" s="4"/>
      <c r="X1973">
        <f>IF(front!E1973&gt;$X$2,O1973,P1973)</f>
        <v>11758.740803638846</v>
      </c>
      <c r="Y1973">
        <f t="shared" ref="Y1973:Y2036" si="411">X1973-$U$4</f>
        <v>11490.932370421993</v>
      </c>
      <c r="Z1973">
        <f>SUMPRODUCT($B$7:$B$456,Y$7:Y$456,EXP(constants!$B$32+constants!$A$32*ABS($A$7:$A$456-$A1973)))</f>
        <v>5.7390507947921956E-16</v>
      </c>
      <c r="AA1973">
        <f t="shared" si="404"/>
        <v>11490.932370421993</v>
      </c>
      <c r="AB1973">
        <f t="shared" si="409"/>
        <v>11486.774761402243</v>
      </c>
      <c r="AD1973" s="4"/>
      <c r="AE1973" s="4"/>
      <c r="AF1973" s="4"/>
    </row>
    <row r="1974" spans="1:32" x14ac:dyDescent="0.2">
      <c r="A1974">
        <f>front!A1974</f>
        <v>1077.17</v>
      </c>
      <c r="B1974" s="1">
        <f t="shared" si="410"/>
        <v>0.42000000000007276</v>
      </c>
      <c r="C1974">
        <f>front!D1974-front!B1974</f>
        <v>7055.26</v>
      </c>
      <c r="D1974" s="2">
        <f>front!E1974-front!C1974</f>
        <v>52778</v>
      </c>
      <c r="E1974" s="2">
        <f>IF(front!F1974-front!C1974&gt;0,front!F1974-front!C1974,0)</f>
        <v>52778</v>
      </c>
      <c r="F1974" s="2">
        <f>front!I1974-front!H1974</f>
        <v>905.79999999999927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7043.8350037308564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55556.498170304163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55556.498170304163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903.71595181905843</v>
      </c>
      <c r="M1974" s="4"/>
      <c r="N1974" s="4"/>
      <c r="O1974" s="4">
        <f t="shared" si="405"/>
        <v>11739.725006218096</v>
      </c>
      <c r="P1974" s="4">
        <f t="shared" si="406"/>
        <v>11111.299634060833</v>
      </c>
      <c r="Q1974" s="4">
        <f t="shared" si="406"/>
        <v>11111.299634060833</v>
      </c>
      <c r="R1974" s="4">
        <f t="shared" si="407"/>
        <v>150.6193253031764</v>
      </c>
      <c r="S1974" s="4"/>
      <c r="T1974" s="4"/>
      <c r="U1974" s="4">
        <f t="shared" si="408"/>
        <v>1</v>
      </c>
      <c r="V1974" s="4"/>
      <c r="W1974" s="4"/>
      <c r="X1974">
        <f>IF(front!E1974&gt;$X$2,O1974,P1974)</f>
        <v>11739.725006218096</v>
      </c>
      <c r="Y1974">
        <f t="shared" si="411"/>
        <v>11471.916573001243</v>
      </c>
      <c r="Z1974">
        <f>SUMPRODUCT($B$7:$B$456,Y$7:Y$456,EXP(constants!$B$32+constants!$A$32*ABS($A$7:$A$456-$A1974)))</f>
        <v>5.6035718787184202E-16</v>
      </c>
      <c r="AA1974">
        <f t="shared" si="404"/>
        <v>11471.916573001243</v>
      </c>
      <c r="AB1974">
        <f t="shared" si="409"/>
        <v>11467.758963981492</v>
      </c>
      <c r="AD1974" s="4"/>
      <c r="AE1974" s="4"/>
      <c r="AF1974" s="4"/>
    </row>
    <row r="1975" spans="1:32" x14ac:dyDescent="0.2">
      <c r="A1975">
        <f>front!A1975</f>
        <v>1077.5899999999999</v>
      </c>
      <c r="B1975" s="1">
        <f t="shared" si="410"/>
        <v>0.41999999999984539</v>
      </c>
      <c r="C1975">
        <f>front!D1975-front!B1975</f>
        <v>6949.27</v>
      </c>
      <c r="D1975" s="2">
        <f>front!E1975-front!C1975</f>
        <v>52148.1</v>
      </c>
      <c r="E1975" s="2">
        <f>IF(front!F1975-front!C1975&gt;0,front!F1975-front!C1975,0)</f>
        <v>52148.1</v>
      </c>
      <c r="F1975" s="2">
        <f>front!I1975-front!H1975</f>
        <v>882.19999999999891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6937.7658076275575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54859.347171186957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54859.347171186957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880.16946007161039</v>
      </c>
      <c r="M1975" s="4"/>
      <c r="N1975" s="4"/>
      <c r="O1975" s="4">
        <f t="shared" si="405"/>
        <v>11562.943012712596</v>
      </c>
      <c r="P1975" s="4">
        <f t="shared" si="406"/>
        <v>10971.869434237391</v>
      </c>
      <c r="Q1975" s="4">
        <f t="shared" si="406"/>
        <v>10971.869434237391</v>
      </c>
      <c r="R1975" s="4">
        <f t="shared" si="407"/>
        <v>146.69491001193506</v>
      </c>
      <c r="S1975" s="4"/>
      <c r="T1975" s="4"/>
      <c r="U1975" s="4">
        <f t="shared" si="408"/>
        <v>1</v>
      </c>
      <c r="V1975" s="4"/>
      <c r="W1975" s="4"/>
      <c r="X1975">
        <f>IF(front!E1975&gt;$X$2,O1975,P1975)</f>
        <v>11562.943012712596</v>
      </c>
      <c r="Y1975">
        <f t="shared" si="411"/>
        <v>11295.134579495743</v>
      </c>
      <c r="Z1975">
        <f>SUMPRODUCT($B$7:$B$456,Y$7:Y$456,EXP(constants!$B$32+constants!$A$32*ABS($A$7:$A$456-$A1975)))</f>
        <v>5.4712911459953805E-16</v>
      </c>
      <c r="AA1975">
        <f t="shared" si="404"/>
        <v>11295.134579495743</v>
      </c>
      <c r="AB1975">
        <f t="shared" si="409"/>
        <v>11290.976970475993</v>
      </c>
      <c r="AD1975" s="4"/>
      <c r="AE1975" s="4"/>
      <c r="AF1975" s="4"/>
    </row>
    <row r="1976" spans="1:32" x14ac:dyDescent="0.2">
      <c r="A1976">
        <f>front!A1976</f>
        <v>1078.02</v>
      </c>
      <c r="B1976" s="1">
        <f t="shared" si="410"/>
        <v>0.43000000000006366</v>
      </c>
      <c r="C1976">
        <f>front!D1976-front!B1976</f>
        <v>6914.2</v>
      </c>
      <c r="D1976" s="2">
        <f>front!E1976-front!C1976</f>
        <v>52867.1</v>
      </c>
      <c r="E1976" s="2">
        <f>IF(front!F1976-front!C1976&gt;0,front!F1976-front!C1976,0)</f>
        <v>52867.1</v>
      </c>
      <c r="F1976" s="2">
        <f>front!I1976-front!H1976</f>
        <v>863.80000000000109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6902.6731075285297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55655.140679837357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55655.140679837357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861.81118876585151</v>
      </c>
      <c r="M1976" s="4"/>
      <c r="N1976" s="4"/>
      <c r="O1976" s="4">
        <f t="shared" si="405"/>
        <v>11504.455179214217</v>
      </c>
      <c r="P1976" s="4">
        <f t="shared" si="406"/>
        <v>11131.028135967472</v>
      </c>
      <c r="Q1976" s="4">
        <f t="shared" si="406"/>
        <v>11131.028135967472</v>
      </c>
      <c r="R1976" s="4">
        <f t="shared" si="407"/>
        <v>143.63519812764193</v>
      </c>
      <c r="S1976" s="4"/>
      <c r="T1976" s="4"/>
      <c r="U1976" s="4">
        <f t="shared" si="408"/>
        <v>1</v>
      </c>
      <c r="V1976" s="4"/>
      <c r="W1976" s="4"/>
      <c r="X1976">
        <f>IF(front!E1976&gt;$X$2,O1976,P1976)</f>
        <v>11504.455179214217</v>
      </c>
      <c r="Y1976">
        <f t="shared" si="411"/>
        <v>11236.646745997365</v>
      </c>
      <c r="Z1976">
        <f>SUMPRODUCT($B$7:$B$456,Y$7:Y$456,EXP(constants!$B$32+constants!$A$32*ABS($A$7:$A$456-$A1976)))</f>
        <v>5.3390953574091336E-16</v>
      </c>
      <c r="AA1976">
        <f t="shared" si="404"/>
        <v>11236.646745997365</v>
      </c>
      <c r="AB1976">
        <f t="shared" si="409"/>
        <v>11232.489136977614</v>
      </c>
      <c r="AD1976" s="4"/>
      <c r="AE1976" s="4"/>
      <c r="AF1976" s="4"/>
    </row>
    <row r="1977" spans="1:32" x14ac:dyDescent="0.2">
      <c r="A1977">
        <f>front!A1977</f>
        <v>1078.44</v>
      </c>
      <c r="B1977" s="1">
        <f t="shared" si="410"/>
        <v>0.42000000000007276</v>
      </c>
      <c r="C1977">
        <f>front!D1977-front!B1977</f>
        <v>6835.2</v>
      </c>
      <c r="D1977" s="2">
        <f>front!E1977-front!C1977</f>
        <v>52186.400000000001</v>
      </c>
      <c r="E1977" s="2">
        <f>IF(front!F1977-front!C1977&gt;0,front!F1977-front!C1977,0)</f>
        <v>52186.400000000001</v>
      </c>
      <c r="F1977" s="2">
        <f>front!I1977-front!H1977</f>
        <v>904.60000000000036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6823.6282358574244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54901.726452027295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54901.726452027295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902.51867223819022</v>
      </c>
      <c r="M1977" s="4"/>
      <c r="N1977" s="4"/>
      <c r="O1977" s="4">
        <f t="shared" si="405"/>
        <v>11372.713726429041</v>
      </c>
      <c r="P1977" s="4">
        <f t="shared" si="406"/>
        <v>10980.345290405457</v>
      </c>
      <c r="Q1977" s="4">
        <f t="shared" si="406"/>
        <v>10980.345290405457</v>
      </c>
      <c r="R1977" s="4">
        <f t="shared" si="407"/>
        <v>150.41977870636504</v>
      </c>
      <c r="S1977" s="4"/>
      <c r="T1977" s="4"/>
      <c r="U1977" s="4">
        <f t="shared" si="408"/>
        <v>1</v>
      </c>
      <c r="V1977" s="4"/>
      <c r="W1977" s="4"/>
      <c r="X1977">
        <f>IF(front!E1977&gt;$X$2,O1977,P1977)</f>
        <v>11372.713726429041</v>
      </c>
      <c r="Y1977">
        <f t="shared" si="411"/>
        <v>11104.905293212189</v>
      </c>
      <c r="Z1977">
        <f>SUMPRODUCT($B$7:$B$456,Y$7:Y$456,EXP(constants!$B$32+constants!$A$32*ABS($A$7:$A$456-$A1977)))</f>
        <v>5.2130579903078217E-16</v>
      </c>
      <c r="AA1977">
        <f t="shared" si="404"/>
        <v>11104.905293212189</v>
      </c>
      <c r="AB1977">
        <f t="shared" si="409"/>
        <v>11100.747684192438</v>
      </c>
      <c r="AD1977" s="4"/>
      <c r="AE1977" s="4"/>
      <c r="AF1977" s="4"/>
    </row>
    <row r="1978" spans="1:32" x14ac:dyDescent="0.2">
      <c r="A1978">
        <f>front!A1978</f>
        <v>1078.8599999999999</v>
      </c>
      <c r="B1978" s="1">
        <f t="shared" si="410"/>
        <v>0.41999999999984539</v>
      </c>
      <c r="C1978">
        <f>front!D1978-front!B1978</f>
        <v>6734.5400000000009</v>
      </c>
      <c r="D1978" s="2">
        <f>front!E1978-front!C1978</f>
        <v>51766.2</v>
      </c>
      <c r="E1978" s="2">
        <f>IF(front!F1978-front!C1978&gt;0,front!F1978-front!C1978,0)</f>
        <v>51760.800000000003</v>
      </c>
      <c r="F1978" s="2">
        <f>front!I1978-front!H1978</f>
        <v>913.5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6722.9233954271513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54436.834717330777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54430.861260827041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911.39849661945334</v>
      </c>
      <c r="M1978" s="4"/>
      <c r="N1978" s="4"/>
      <c r="O1978" s="4">
        <f t="shared" si="405"/>
        <v>11204.87232571192</v>
      </c>
      <c r="P1978" s="4">
        <f t="shared" si="406"/>
        <v>10887.366943466155</v>
      </c>
      <c r="Q1978" s="4">
        <f t="shared" si="406"/>
        <v>10886.172252165408</v>
      </c>
      <c r="R1978" s="4">
        <f t="shared" si="407"/>
        <v>151.89974943657555</v>
      </c>
      <c r="S1978" s="4"/>
      <c r="T1978" s="4"/>
      <c r="U1978" s="4">
        <f t="shared" si="408"/>
        <v>0.99989026811469195</v>
      </c>
      <c r="V1978" s="4"/>
      <c r="W1978" s="4"/>
      <c r="X1978">
        <f>IF(front!E1978&gt;$X$2,O1978,P1978)</f>
        <v>11204.87232571192</v>
      </c>
      <c r="Y1978">
        <f t="shared" si="411"/>
        <v>10937.063892495067</v>
      </c>
      <c r="Z1978">
        <f>SUMPRODUCT($B$7:$B$456,Y$7:Y$456,EXP(constants!$B$32+constants!$A$32*ABS($A$7:$A$456-$A1978)))</f>
        <v>5.0899959246092324E-16</v>
      </c>
      <c r="AA1978">
        <f t="shared" si="404"/>
        <v>10937.063892495067</v>
      </c>
      <c r="AB1978">
        <f t="shared" si="409"/>
        <v>10932.906283475317</v>
      </c>
      <c r="AD1978" s="4"/>
      <c r="AE1978" s="4"/>
      <c r="AF1978" s="4"/>
    </row>
    <row r="1979" spans="1:32" x14ac:dyDescent="0.2">
      <c r="A1979">
        <f>front!A1979</f>
        <v>1079.29</v>
      </c>
      <c r="B1979" s="1">
        <f t="shared" si="410"/>
        <v>0.43000000000006366</v>
      </c>
      <c r="C1979">
        <f>front!D1979-front!B1979</f>
        <v>6655.6</v>
      </c>
      <c r="D1979" s="2">
        <f>front!E1979-front!C1979</f>
        <v>52014.6</v>
      </c>
      <c r="E1979" s="2">
        <f>IF(front!F1979-front!C1979&gt;0,front!F1979-front!C1979,0)</f>
        <v>51555.4</v>
      </c>
      <c r="F1979" s="2">
        <f>front!I1979-front!H1979</f>
        <v>869.5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6643.9576772836581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54711.637483799212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54203.664504904147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867.49826091452485</v>
      </c>
      <c r="M1979" s="4"/>
      <c r="N1979" s="4"/>
      <c r="O1979" s="4">
        <f t="shared" si="405"/>
        <v>11073.262795472763</v>
      </c>
      <c r="P1979" s="4">
        <f t="shared" si="406"/>
        <v>10942.327496759843</v>
      </c>
      <c r="Q1979" s="4">
        <f t="shared" si="406"/>
        <v>10840.732900980829</v>
      </c>
      <c r="R1979" s="4">
        <f t="shared" si="407"/>
        <v>144.58304348575416</v>
      </c>
      <c r="S1979" s="4"/>
      <c r="T1979" s="4"/>
      <c r="U1979" s="4">
        <f t="shared" si="408"/>
        <v>0.99071544917577203</v>
      </c>
      <c r="V1979" s="4"/>
      <c r="W1979" s="4"/>
      <c r="X1979">
        <f>IF(front!E1979&gt;$X$2,O1979,P1979)</f>
        <v>11073.262795472763</v>
      </c>
      <c r="Y1979">
        <f t="shared" si="411"/>
        <v>10805.45436225591</v>
      </c>
      <c r="Z1979">
        <f>SUMPRODUCT($B$7:$B$456,Y$7:Y$456,EXP(constants!$B$32+constants!$A$32*ABS($A$7:$A$456-$A1979)))</f>
        <v>4.9670128832759272E-16</v>
      </c>
      <c r="AA1979">
        <f t="shared" si="404"/>
        <v>10805.45436225591</v>
      </c>
      <c r="AB1979">
        <f t="shared" si="409"/>
        <v>10801.29675323616</v>
      </c>
      <c r="AD1979" s="4"/>
      <c r="AE1979" s="4"/>
      <c r="AF1979" s="4"/>
    </row>
    <row r="1980" spans="1:32" x14ac:dyDescent="0.2">
      <c r="A1980">
        <f>front!A1980</f>
        <v>1079.71</v>
      </c>
      <c r="B1980" s="1">
        <f t="shared" si="410"/>
        <v>0.42000000000007276</v>
      </c>
      <c r="C1980">
        <f>front!D1980-front!B1980</f>
        <v>6528.33</v>
      </c>
      <c r="D1980" s="2">
        <f>front!E1980-front!C1980</f>
        <v>50874</v>
      </c>
      <c r="E1980" s="2">
        <f>IF(front!F1980-front!C1980&gt;0,front!F1980-front!C1980,0)</f>
        <v>50432.4</v>
      </c>
      <c r="F1980" s="2">
        <f>front!I1980-front!H1980</f>
        <v>894.5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6516.6632112475827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53450.166983538089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52962.009955046851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892.44157051264619</v>
      </c>
      <c r="M1980" s="4"/>
      <c r="N1980" s="4"/>
      <c r="O1980" s="4">
        <f t="shared" si="405"/>
        <v>10861.105352079305</v>
      </c>
      <c r="P1980" s="4">
        <f t="shared" si="406"/>
        <v>10690.033396707619</v>
      </c>
      <c r="Q1980" s="4">
        <f t="shared" si="406"/>
        <v>10592.40199100937</v>
      </c>
      <c r="R1980" s="4">
        <f t="shared" si="407"/>
        <v>148.7402617521077</v>
      </c>
      <c r="S1980" s="4"/>
      <c r="T1980" s="4"/>
      <c r="U1980" s="4">
        <f t="shared" si="408"/>
        <v>0.99086706261101887</v>
      </c>
      <c r="V1980" s="4"/>
      <c r="W1980" s="4"/>
      <c r="X1980">
        <f>IF(front!E1980&gt;$X$2,O1980,P1980)</f>
        <v>10861.105352079305</v>
      </c>
      <c r="Y1980">
        <f t="shared" si="411"/>
        <v>10593.296918862452</v>
      </c>
      <c r="Z1980">
        <f>SUMPRODUCT($B$7:$B$456,Y$7:Y$456,EXP(constants!$B$32+constants!$A$32*ABS($A$7:$A$456-$A1980)))</f>
        <v>4.849759081974618E-16</v>
      </c>
      <c r="AA1980">
        <f t="shared" si="404"/>
        <v>10593.296918862452</v>
      </c>
      <c r="AB1980">
        <f t="shared" si="409"/>
        <v>10589.139309842702</v>
      </c>
      <c r="AD1980" s="4"/>
      <c r="AE1980" s="4"/>
      <c r="AF1980" s="4"/>
    </row>
    <row r="1981" spans="1:32" x14ac:dyDescent="0.2">
      <c r="A1981">
        <f>front!A1981</f>
        <v>1080.1300000000001</v>
      </c>
      <c r="B1981" s="1">
        <f t="shared" si="410"/>
        <v>0.42000000000007276</v>
      </c>
      <c r="C1981">
        <f>front!D1981-front!B1981</f>
        <v>6420.87</v>
      </c>
      <c r="D1981" s="2">
        <f>front!E1981-front!C1981</f>
        <v>50019.4</v>
      </c>
      <c r="E1981" s="2">
        <f>IF(front!F1981-front!C1981&gt;0,front!F1981-front!C1981,0)</f>
        <v>49654</v>
      </c>
      <c r="F1981" s="2">
        <f>front!I1981-front!H1981</f>
        <v>888.20000000000073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6409.1984094416612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52505.587754800923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52101.869721348186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886.15585491038814</v>
      </c>
      <c r="M1981" s="4"/>
      <c r="N1981" s="4"/>
      <c r="O1981" s="4">
        <f t="shared" si="405"/>
        <v>10681.997349069436</v>
      </c>
      <c r="P1981" s="4">
        <f t="shared" si="406"/>
        <v>10501.117550960185</v>
      </c>
      <c r="Q1981" s="4">
        <f t="shared" si="406"/>
        <v>10420.373944269637</v>
      </c>
      <c r="R1981" s="4">
        <f t="shared" si="407"/>
        <v>147.69264248506468</v>
      </c>
      <c r="S1981" s="4"/>
      <c r="T1981" s="4"/>
      <c r="U1981" s="4">
        <f t="shared" si="408"/>
        <v>0.99231095106794942</v>
      </c>
      <c r="V1981" s="4"/>
      <c r="W1981" s="4"/>
      <c r="X1981">
        <f>IF(front!E1981&gt;$X$2,O1981,P1981)</f>
        <v>10681.997349069436</v>
      </c>
      <c r="Y1981">
        <f t="shared" si="411"/>
        <v>10414.188915852583</v>
      </c>
      <c r="Z1981">
        <f>SUMPRODUCT($B$7:$B$456,Y$7:Y$456,EXP(constants!$B$32+constants!$A$32*ABS($A$7:$A$456-$A1981)))</f>
        <v>4.7352732328092665E-16</v>
      </c>
      <c r="AA1981">
        <f t="shared" si="404"/>
        <v>10414.188915852583</v>
      </c>
      <c r="AB1981">
        <f t="shared" si="409"/>
        <v>10410.031306832832</v>
      </c>
      <c r="AD1981" s="4"/>
      <c r="AE1981" s="4"/>
      <c r="AF1981" s="4"/>
    </row>
    <row r="1982" spans="1:32" x14ac:dyDescent="0.2">
      <c r="A1982">
        <f>front!A1982</f>
        <v>1080.56</v>
      </c>
      <c r="B1982" s="1">
        <f t="shared" si="410"/>
        <v>0.42999999999983629</v>
      </c>
      <c r="C1982">
        <f>front!D1982-front!B1982</f>
        <v>6296.5300000000007</v>
      </c>
      <c r="D1982" s="2">
        <f>front!E1982-front!C1982</f>
        <v>49013.899999999994</v>
      </c>
      <c r="E1982" s="2">
        <f>IF(front!F1982-front!C1982&gt;0,front!F1982-front!C1982,0)</f>
        <v>48600.600000000006</v>
      </c>
      <c r="F1982" s="2">
        <f>front!I1982-front!H1982</f>
        <v>861.20000000000073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6284.8703422010267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51394.885287638754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50938.575583839585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859.21708599626629</v>
      </c>
      <c r="M1982" s="4"/>
      <c r="N1982" s="4"/>
      <c r="O1982" s="4">
        <f t="shared" si="405"/>
        <v>10474.783903668378</v>
      </c>
      <c r="P1982" s="4">
        <f t="shared" si="406"/>
        <v>10278.977057527751</v>
      </c>
      <c r="Q1982" s="4">
        <f t="shared" si="406"/>
        <v>10187.715116767917</v>
      </c>
      <c r="R1982" s="4">
        <f t="shared" si="407"/>
        <v>143.20284766604439</v>
      </c>
      <c r="S1982" s="4"/>
      <c r="T1982" s="4"/>
      <c r="U1982" s="4">
        <f t="shared" si="408"/>
        <v>0.99112149582112363</v>
      </c>
      <c r="V1982" s="4"/>
      <c r="W1982" s="4"/>
      <c r="X1982">
        <f>IF(front!E1982&gt;$X$2,O1982,P1982)</f>
        <v>10474.783903668378</v>
      </c>
      <c r="Y1982">
        <f t="shared" si="411"/>
        <v>10206.975470451525</v>
      </c>
      <c r="Z1982">
        <f>SUMPRODUCT($B$7:$B$456,Y$7:Y$456,EXP(constants!$B$32+constants!$A$32*ABS($A$7:$A$456-$A1982)))</f>
        <v>4.6208609007877131E-16</v>
      </c>
      <c r="AA1982">
        <f t="shared" si="404"/>
        <v>10206.975470451525</v>
      </c>
      <c r="AB1982">
        <f t="shared" si="409"/>
        <v>10202.817861431775</v>
      </c>
      <c r="AD1982" s="4"/>
      <c r="AE1982" s="4"/>
      <c r="AF1982" s="4"/>
    </row>
    <row r="1983" spans="1:32" x14ac:dyDescent="0.2">
      <c r="A1983">
        <f>front!A1983</f>
        <v>1080.98</v>
      </c>
      <c r="B1983" s="1">
        <f t="shared" si="410"/>
        <v>0.42000000000007276</v>
      </c>
      <c r="C1983">
        <f>front!D1983-front!B1983</f>
        <v>6181.8600000000006</v>
      </c>
      <c r="D1983" s="2">
        <f>front!E1983-front!C1983</f>
        <v>48006</v>
      </c>
      <c r="E1983" s="2">
        <f>IF(front!F1983-front!C1983&gt;0,front!F1983-front!C1983,0)</f>
        <v>47678.6</v>
      </c>
      <c r="F1983" s="2">
        <f>front!I1983-front!H1983</f>
        <v>808.89999999999964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6170.2274009357398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50282.368656005448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49921.194881174524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807.03575680852043</v>
      </c>
      <c r="M1983" s="4"/>
      <c r="N1983" s="4"/>
      <c r="O1983" s="4">
        <f t="shared" si="405"/>
        <v>10283.7123348929</v>
      </c>
      <c r="P1983" s="4">
        <f t="shared" si="406"/>
        <v>10056.473731201089</v>
      </c>
      <c r="Q1983" s="4">
        <f t="shared" si="406"/>
        <v>9984.2389762349048</v>
      </c>
      <c r="R1983" s="4">
        <f t="shared" si="407"/>
        <v>134.50595946808673</v>
      </c>
      <c r="S1983" s="4"/>
      <c r="T1983" s="4"/>
      <c r="U1983" s="4">
        <f t="shared" si="408"/>
        <v>0.99281708908142718</v>
      </c>
      <c r="V1983" s="4"/>
      <c r="W1983" s="4"/>
      <c r="X1983">
        <f>IF(front!E1983&gt;$X$2,O1983,P1983)</f>
        <v>10283.7123348929</v>
      </c>
      <c r="Y1983">
        <f t="shared" si="411"/>
        <v>10015.903901676047</v>
      </c>
      <c r="Z1983">
        <f>SUMPRODUCT($B$7:$B$456,Y$7:Y$456,EXP(constants!$B$32+constants!$A$32*ABS($A$7:$A$456-$A1983)))</f>
        <v>4.5117785370744515E-16</v>
      </c>
      <c r="AA1983">
        <f t="shared" si="404"/>
        <v>10015.903901676047</v>
      </c>
      <c r="AB1983">
        <f t="shared" si="409"/>
        <v>10011.746292656297</v>
      </c>
      <c r="AD1983" s="4"/>
      <c r="AE1983" s="4"/>
      <c r="AF1983" s="4"/>
    </row>
    <row r="1984" spans="1:32" x14ac:dyDescent="0.2">
      <c r="A1984">
        <f>front!A1984</f>
        <v>1081.4000000000001</v>
      </c>
      <c r="B1984" s="1">
        <f t="shared" si="410"/>
        <v>0.42000000000007276</v>
      </c>
      <c r="C1984">
        <f>front!D1984-front!B1984</f>
        <v>6098.7999999999993</v>
      </c>
      <c r="D1984" s="2">
        <f>front!E1984-front!C1984</f>
        <v>47535</v>
      </c>
      <c r="E1984" s="2">
        <f>IF(front!F1984-front!C1984&gt;0,front!F1984-front!C1984,0)</f>
        <v>47141.3</v>
      </c>
      <c r="F1984" s="2">
        <f>front!I1984-front!H1984</f>
        <v>778.5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6087.1963002232533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49762.817112489531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49328.719657454756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776.70478047859228</v>
      </c>
      <c r="M1984" s="4"/>
      <c r="N1984" s="4"/>
      <c r="O1984" s="4">
        <f t="shared" si="405"/>
        <v>10145.327167038757</v>
      </c>
      <c r="P1984" s="4">
        <f t="shared" si="406"/>
        <v>9952.5634224979058</v>
      </c>
      <c r="Q1984" s="4">
        <f t="shared" si="406"/>
        <v>9865.7439314909516</v>
      </c>
      <c r="R1984" s="4">
        <f t="shared" si="407"/>
        <v>129.45079674643205</v>
      </c>
      <c r="S1984" s="4"/>
      <c r="T1984" s="4"/>
      <c r="U1984" s="4">
        <f t="shared" si="408"/>
        <v>0.99127667040928391</v>
      </c>
      <c r="V1984" s="4"/>
      <c r="W1984" s="4"/>
      <c r="X1984">
        <f>IF(front!E1984&gt;$X$2,O1984,P1984)</f>
        <v>10145.327167038757</v>
      </c>
      <c r="Y1984">
        <f t="shared" si="411"/>
        <v>9877.5187338219039</v>
      </c>
      <c r="Z1984">
        <f>SUMPRODUCT($B$7:$B$456,Y$7:Y$456,EXP(constants!$B$32+constants!$A$32*ABS($A$7:$A$456-$A1984)))</f>
        <v>4.4052712264365232E-16</v>
      </c>
      <c r="AA1984">
        <f t="shared" si="404"/>
        <v>9877.5187338219039</v>
      </c>
      <c r="AB1984">
        <f t="shared" si="409"/>
        <v>9873.3611248021534</v>
      </c>
      <c r="AD1984" s="4"/>
      <c r="AE1984" s="4"/>
      <c r="AF1984" s="4"/>
    </row>
    <row r="1985" spans="1:32" x14ac:dyDescent="0.2">
      <c r="A1985">
        <f>front!A1985</f>
        <v>1081.82</v>
      </c>
      <c r="B1985" s="1">
        <f t="shared" si="410"/>
        <v>0.41999999999984539</v>
      </c>
      <c r="C1985">
        <f>front!D1985-front!B1985</f>
        <v>5979.5399999999991</v>
      </c>
      <c r="D1985" s="2">
        <f>front!E1985-front!C1985</f>
        <v>46808.5</v>
      </c>
      <c r="E1985" s="2">
        <f>IF(front!F1985-front!C1985&gt;0,front!F1985-front!C1985,0)</f>
        <v>46518.5</v>
      </c>
      <c r="F1985" s="2">
        <f>front!I1985-front!H1985</f>
        <v>785.10000000000036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5967.9909947856822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48961.91348903445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48642.393779186139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783.28979200006825</v>
      </c>
      <c r="M1985" s="4"/>
      <c r="N1985" s="4"/>
      <c r="O1985" s="4">
        <f t="shared" si="405"/>
        <v>9946.6516579761374</v>
      </c>
      <c r="P1985" s="4">
        <f t="shared" si="406"/>
        <v>9792.3826978068901</v>
      </c>
      <c r="Q1985" s="4">
        <f t="shared" si="406"/>
        <v>9728.4787558372282</v>
      </c>
      <c r="R1985" s="4">
        <f t="shared" si="407"/>
        <v>130.54829866667805</v>
      </c>
      <c r="S1985" s="4"/>
      <c r="T1985" s="4"/>
      <c r="U1985" s="4">
        <f t="shared" si="408"/>
        <v>0.99347411718457712</v>
      </c>
      <c r="V1985" s="4"/>
      <c r="W1985" s="4"/>
      <c r="X1985">
        <f>IF(front!E1985&gt;$X$2,O1985,P1985)</f>
        <v>9946.6516579761374</v>
      </c>
      <c r="Y1985">
        <f t="shared" si="411"/>
        <v>9678.8432247592846</v>
      </c>
      <c r="Z1985">
        <f>SUMPRODUCT($B$7:$B$456,Y$7:Y$456,EXP(constants!$B$32+constants!$A$32*ABS($A$7:$A$456-$A1985)))</f>
        <v>4.3012781808775137E-16</v>
      </c>
      <c r="AA1985">
        <f t="shared" si="404"/>
        <v>9678.8432247592846</v>
      </c>
      <c r="AB1985">
        <f t="shared" si="409"/>
        <v>9674.6856157395341</v>
      </c>
      <c r="AD1985" s="4"/>
      <c r="AE1985" s="4"/>
      <c r="AF1985" s="4"/>
    </row>
    <row r="1986" spans="1:32" x14ac:dyDescent="0.2">
      <c r="A1986">
        <f>front!A1986</f>
        <v>1082.25</v>
      </c>
      <c r="B1986" s="1">
        <f t="shared" si="410"/>
        <v>0.43000000000006366</v>
      </c>
      <c r="C1986">
        <f>front!D1986-front!B1986</f>
        <v>5923.5999999999995</v>
      </c>
      <c r="D1986" s="2">
        <f>front!E1986-front!C1986</f>
        <v>46210.899999999994</v>
      </c>
      <c r="E1986" s="2">
        <f>IF(front!F1986-front!C1986&gt;0,front!F1986-front!C1986,0)</f>
        <v>45805.399999999994</v>
      </c>
      <c r="F1986" s="2">
        <f>front!I1986-front!H1986</f>
        <v>727.70000000000073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5912.0818587920103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48303.603949606317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47857.189109692306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726.02020917462187</v>
      </c>
      <c r="M1986" s="4"/>
      <c r="N1986" s="4"/>
      <c r="O1986" s="4">
        <f t="shared" si="405"/>
        <v>9853.4697646533514</v>
      </c>
      <c r="P1986" s="4">
        <f t="shared" si="406"/>
        <v>9660.7207899212626</v>
      </c>
      <c r="Q1986" s="4">
        <f t="shared" si="406"/>
        <v>9571.4378219384616</v>
      </c>
      <c r="R1986" s="4">
        <f t="shared" si="407"/>
        <v>121.00336819577031</v>
      </c>
      <c r="S1986" s="4"/>
      <c r="T1986" s="4"/>
      <c r="U1986" s="4">
        <f t="shared" si="408"/>
        <v>0.99075814632010195</v>
      </c>
      <c r="V1986" s="4"/>
      <c r="W1986" s="4"/>
      <c r="X1986">
        <f>IF(front!E1986&gt;$X$2,O1986,P1986)</f>
        <v>9853.4697646533514</v>
      </c>
      <c r="Y1986">
        <f t="shared" si="411"/>
        <v>9585.6613314364986</v>
      </c>
      <c r="Z1986">
        <f>SUMPRODUCT($B$7:$B$456,Y$7:Y$456,EXP(constants!$B$32+constants!$A$32*ABS($A$7:$A$456-$A1986)))</f>
        <v>4.1973519145032459E-16</v>
      </c>
      <c r="AA1986">
        <f t="shared" si="404"/>
        <v>9585.6613314364986</v>
      </c>
      <c r="AB1986">
        <f t="shared" si="409"/>
        <v>9581.5037224167481</v>
      </c>
      <c r="AD1986" s="4"/>
      <c r="AE1986" s="4"/>
      <c r="AF1986" s="4"/>
    </row>
    <row r="1987" spans="1:32" x14ac:dyDescent="0.2">
      <c r="A1987">
        <f>front!A1987</f>
        <v>1082.67</v>
      </c>
      <c r="B1987" s="1">
        <f t="shared" si="410"/>
        <v>0.42000000000007276</v>
      </c>
      <c r="C1987">
        <f>front!D1987-front!B1987</f>
        <v>5856.26</v>
      </c>
      <c r="D1987" s="2">
        <f>front!E1987-front!C1987</f>
        <v>45501.299999999996</v>
      </c>
      <c r="E1987" s="2">
        <f>IF(front!F1987-front!C1987&gt;0,front!F1987-front!C1987,0)</f>
        <v>45210</v>
      </c>
      <c r="F1987" s="2">
        <f>front!I1987-front!H1987</f>
        <v>755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5844.7833037487799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47522.56421938815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47202.158091595178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753.25816331181977</v>
      </c>
      <c r="M1987" s="4"/>
      <c r="N1987" s="4"/>
      <c r="O1987" s="4">
        <f t="shared" si="405"/>
        <v>9741.3055062479671</v>
      </c>
      <c r="P1987" s="4">
        <f t="shared" si="406"/>
        <v>9504.5128438776301</v>
      </c>
      <c r="Q1987" s="4">
        <f t="shared" si="406"/>
        <v>9440.4316183190367</v>
      </c>
      <c r="R1987" s="4">
        <f t="shared" si="407"/>
        <v>125.54302721863662</v>
      </c>
      <c r="S1987" s="4"/>
      <c r="T1987" s="4"/>
      <c r="U1987" s="4">
        <f t="shared" si="408"/>
        <v>0.99325781061994445</v>
      </c>
      <c r="V1987" s="4"/>
      <c r="W1987" s="4"/>
      <c r="X1987">
        <f>IF(front!E1987&gt;$X$2,O1987,P1987)</f>
        <v>9741.3055062479671</v>
      </c>
      <c r="Y1987">
        <f t="shared" si="411"/>
        <v>9473.4970730311143</v>
      </c>
      <c r="Z1987">
        <f>SUMPRODUCT($B$7:$B$456,Y$7:Y$456,EXP(constants!$B$32+constants!$A$32*ABS($A$7:$A$456-$A1987)))</f>
        <v>4.098267116669936E-16</v>
      </c>
      <c r="AA1987">
        <f t="shared" si="404"/>
        <v>9473.4970730311143</v>
      </c>
      <c r="AB1987">
        <f t="shared" si="409"/>
        <v>9469.3394640113638</v>
      </c>
      <c r="AD1987" s="4"/>
      <c r="AE1987" s="4"/>
      <c r="AF1987" s="4"/>
    </row>
    <row r="1988" spans="1:32" x14ac:dyDescent="0.2">
      <c r="A1988">
        <f>front!A1988</f>
        <v>1083.0899999999999</v>
      </c>
      <c r="B1988" s="1">
        <f t="shared" si="410"/>
        <v>0.41999999999984539</v>
      </c>
      <c r="C1988">
        <f>front!D1988-front!B1988</f>
        <v>5737.5300000000007</v>
      </c>
      <c r="D1988" s="2">
        <f>front!E1988-front!C1988</f>
        <v>45054.2</v>
      </c>
      <c r="E1988" s="2">
        <f>IF(front!F1988-front!C1988&gt;0,front!F1988-front!C1988,0)</f>
        <v>44646.5</v>
      </c>
      <c r="F1988" s="2">
        <f>front!I1988-front!H1988</f>
        <v>754.10000000000036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5726.1374761104671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47030.846536588571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46582.74622168926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752.36020823577871</v>
      </c>
      <c r="M1988" s="4"/>
      <c r="N1988" s="4"/>
      <c r="O1988" s="4">
        <f t="shared" si="405"/>
        <v>9543.5624601841118</v>
      </c>
      <c r="P1988" s="4">
        <f t="shared" si="406"/>
        <v>9406.1693073177139</v>
      </c>
      <c r="Q1988" s="4">
        <f t="shared" si="406"/>
        <v>9316.5492443378516</v>
      </c>
      <c r="R1988" s="4">
        <f t="shared" si="407"/>
        <v>125.39336803929646</v>
      </c>
      <c r="S1988" s="4"/>
      <c r="T1988" s="4"/>
      <c r="U1988" s="4">
        <f t="shared" si="408"/>
        <v>0.99047220392789015</v>
      </c>
      <c r="V1988" s="4"/>
      <c r="W1988" s="4"/>
      <c r="X1988">
        <f>IF(front!E1988&gt;$X$2,O1988,P1988)</f>
        <v>9543.5624601841118</v>
      </c>
      <c r="Y1988">
        <f t="shared" si="411"/>
        <v>9275.7540269672591</v>
      </c>
      <c r="Z1988">
        <f>SUMPRODUCT($B$7:$B$456,Y$7:Y$456,EXP(constants!$B$32+constants!$A$32*ABS($A$7:$A$456-$A1988)))</f>
        <v>4.0015213643495748E-16</v>
      </c>
      <c r="AA1988">
        <f t="shared" si="404"/>
        <v>9275.7540269672591</v>
      </c>
      <c r="AB1988">
        <f t="shared" si="409"/>
        <v>9271.5964179475086</v>
      </c>
      <c r="AD1988" s="4"/>
      <c r="AE1988" s="4"/>
      <c r="AF1988" s="4"/>
    </row>
    <row r="1989" spans="1:32" x14ac:dyDescent="0.2">
      <c r="A1989">
        <f>front!A1989</f>
        <v>1083.51</v>
      </c>
      <c r="B1989" s="1">
        <f t="shared" si="410"/>
        <v>0.42000000000007276</v>
      </c>
      <c r="C1989">
        <f>front!D1989-front!B1989</f>
        <v>5702.06</v>
      </c>
      <c r="D1989" s="2">
        <f>front!E1989-front!C1989</f>
        <v>44505.599999999999</v>
      </c>
      <c r="E1989" s="2">
        <f>IF(front!F1989-front!C1989&gt;0,front!F1989-front!C1989,0)</f>
        <v>44115.700000000004</v>
      </c>
      <c r="F1989" s="2">
        <f>front!I1989-front!H1989</f>
        <v>771.70000000000073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5690.6952976114917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46427.949992994349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45999.779492968635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769.92022501863812</v>
      </c>
      <c r="M1989" s="4"/>
      <c r="N1989" s="4"/>
      <c r="O1989" s="4">
        <f t="shared" si="405"/>
        <v>9484.4921626858195</v>
      </c>
      <c r="P1989" s="4">
        <f t="shared" si="406"/>
        <v>9285.589998598869</v>
      </c>
      <c r="Q1989" s="4">
        <f t="shared" si="406"/>
        <v>9199.9558985937274</v>
      </c>
      <c r="R1989" s="4">
        <f t="shared" si="407"/>
        <v>128.32003750310633</v>
      </c>
      <c r="S1989" s="4"/>
      <c r="T1989" s="4"/>
      <c r="U1989" s="4">
        <f t="shared" si="408"/>
        <v>0.9907777427155342</v>
      </c>
      <c r="V1989" s="4"/>
      <c r="W1989" s="4"/>
      <c r="X1989">
        <f>IF(front!E1989&gt;$X$2,O1989,P1989)</f>
        <v>9484.4921626858195</v>
      </c>
      <c r="Y1989">
        <f t="shared" si="411"/>
        <v>9216.6837294689667</v>
      </c>
      <c r="Z1989">
        <f>SUMPRODUCT($B$7:$B$456,Y$7:Y$456,EXP(constants!$B$32+constants!$A$32*ABS($A$7:$A$456-$A1989)))</f>
        <v>3.9070594408586585E-16</v>
      </c>
      <c r="AA1989">
        <f t="shared" si="404"/>
        <v>9216.6837294689667</v>
      </c>
      <c r="AB1989">
        <f t="shared" si="409"/>
        <v>9212.5261204492163</v>
      </c>
      <c r="AD1989" s="4"/>
      <c r="AE1989" s="4"/>
      <c r="AF1989" s="4"/>
    </row>
    <row r="1990" spans="1:32" x14ac:dyDescent="0.2">
      <c r="A1990">
        <f>front!A1990</f>
        <v>1083.94</v>
      </c>
      <c r="B1990" s="1">
        <f t="shared" si="410"/>
        <v>0.43000000000006366</v>
      </c>
      <c r="C1990">
        <f>front!D1990-front!B1990</f>
        <v>5613.33</v>
      </c>
      <c r="D1990" s="2">
        <f>front!E1990-front!C1990</f>
        <v>43994.799999999996</v>
      </c>
      <c r="E1990" s="2">
        <f>IF(front!F1990-front!C1990&gt;0,front!F1990-front!C1990,0)</f>
        <v>43562.400000000001</v>
      </c>
      <c r="F1990" s="2">
        <f>front!I1990-front!H1990</f>
        <v>709.20000000000073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5602.0401257068061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45867.068609959722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45392.651042433281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707.56227527876092</v>
      </c>
      <c r="M1990" s="4"/>
      <c r="N1990" s="4"/>
      <c r="O1990" s="4">
        <f t="shared" si="405"/>
        <v>9336.7335428446768</v>
      </c>
      <c r="P1990" s="4">
        <f t="shared" si="406"/>
        <v>9173.4137219919448</v>
      </c>
      <c r="Q1990" s="4">
        <f t="shared" si="406"/>
        <v>9078.5302084866562</v>
      </c>
      <c r="R1990" s="4">
        <f t="shared" si="407"/>
        <v>117.92704587979348</v>
      </c>
      <c r="S1990" s="4"/>
      <c r="T1990" s="4"/>
      <c r="U1990" s="4">
        <f t="shared" si="408"/>
        <v>0.98965668437281762</v>
      </c>
      <c r="V1990" s="4"/>
      <c r="W1990" s="4"/>
      <c r="X1990">
        <f>IF(front!E1990&gt;$X$2,O1990,P1990)</f>
        <v>9336.7335428446768</v>
      </c>
      <c r="Y1990">
        <f t="shared" si="411"/>
        <v>9068.925109627824</v>
      </c>
      <c r="Z1990">
        <f>SUMPRODUCT($B$7:$B$456,Y$7:Y$456,EXP(constants!$B$32+constants!$A$32*ABS($A$7:$A$456-$A1990)))</f>
        <v>3.8126581761378652E-16</v>
      </c>
      <c r="AA1990">
        <f t="shared" si="404"/>
        <v>9068.925109627824</v>
      </c>
      <c r="AB1990">
        <f t="shared" si="409"/>
        <v>9064.7675006080735</v>
      </c>
      <c r="AD1990" s="4"/>
      <c r="AE1990" s="4"/>
      <c r="AF1990" s="4"/>
    </row>
    <row r="1991" spans="1:32" x14ac:dyDescent="0.2">
      <c r="A1991">
        <f>front!A1991</f>
        <v>1084.3599999999999</v>
      </c>
      <c r="B1991" s="1">
        <f t="shared" si="410"/>
        <v>0.41999999999984539</v>
      </c>
      <c r="C1991">
        <f>front!D1991-front!B1991</f>
        <v>5554.2</v>
      </c>
      <c r="D1991" s="2">
        <f>front!E1991-front!C1991</f>
        <v>43516.3</v>
      </c>
      <c r="E1991" s="2">
        <f>IF(front!F1991-front!C1991&gt;0,front!F1991-front!C1991,0)</f>
        <v>43114.3</v>
      </c>
      <c r="F1991" s="2">
        <f>front!I1991-front!H1991</f>
        <v>735.5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5542.9640465472949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45342.092445581788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44901.389496568714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733.80247823093271</v>
      </c>
      <c r="M1991" s="4"/>
      <c r="N1991" s="4"/>
      <c r="O1991" s="4">
        <f t="shared" si="405"/>
        <v>9238.2734109121575</v>
      </c>
      <c r="P1991" s="4">
        <f t="shared" si="406"/>
        <v>9068.4184891163568</v>
      </c>
      <c r="Q1991" s="4">
        <f t="shared" si="406"/>
        <v>8980.2778993137435</v>
      </c>
      <c r="R1991" s="4">
        <f t="shared" si="407"/>
        <v>122.30041303848878</v>
      </c>
      <c r="S1991" s="4"/>
      <c r="T1991" s="4"/>
      <c r="U1991" s="4">
        <f t="shared" si="408"/>
        <v>0.99028048938098778</v>
      </c>
      <c r="V1991" s="4"/>
      <c r="W1991" s="4"/>
      <c r="X1991">
        <f>IF(front!E1991&gt;$X$2,O1991,P1991)</f>
        <v>9238.2734109121575</v>
      </c>
      <c r="Y1991">
        <f t="shared" si="411"/>
        <v>8970.4649776953047</v>
      </c>
      <c r="Z1991">
        <f>SUMPRODUCT($B$7:$B$456,Y$7:Y$456,EXP(constants!$B$32+constants!$A$32*ABS($A$7:$A$456-$A1991)))</f>
        <v>3.7226546519433407E-16</v>
      </c>
      <c r="AA1991">
        <f t="shared" ref="AA1991:AA2054" si="412">Y1991-Z1991</f>
        <v>8970.4649776953047</v>
      </c>
      <c r="AB1991">
        <f t="shared" si="409"/>
        <v>8966.3073686755542</v>
      </c>
      <c r="AD1991" s="4"/>
      <c r="AE1991" s="4"/>
      <c r="AF1991" s="4"/>
    </row>
    <row r="1992" spans="1:32" x14ac:dyDescent="0.2">
      <c r="A1992">
        <f>front!A1992</f>
        <v>1084.78</v>
      </c>
      <c r="B1992" s="1">
        <f t="shared" si="410"/>
        <v>0.42000000000007276</v>
      </c>
      <c r="C1992">
        <f>front!D1992-front!B1992</f>
        <v>5518.4000000000005</v>
      </c>
      <c r="D1992" s="2">
        <f>front!E1992-front!C1992</f>
        <v>43211.7</v>
      </c>
      <c r="E1992" s="2">
        <f>IF(front!F1992-front!C1992&gt;0,front!F1992-front!C1992,0)</f>
        <v>42853.399999999994</v>
      </c>
      <c r="F1992" s="2">
        <f>front!I1992-front!H1992</f>
        <v>764.90000000000146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5507.1982320538309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45008.137363021793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44615.544291995764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763.13567149686583</v>
      </c>
      <c r="M1992" s="4"/>
      <c r="N1992" s="4"/>
      <c r="O1992" s="4">
        <f t="shared" ref="O1992:O2054" si="413">I1992*1000/O$4</f>
        <v>9178.6637200897185</v>
      </c>
      <c r="P1992" s="4">
        <f t="shared" ref="P1992:Q2054" si="414">J1992*1000/P$4</f>
        <v>9001.6274726043575</v>
      </c>
      <c r="Q1992" s="4">
        <f t="shared" si="414"/>
        <v>8923.1088583991532</v>
      </c>
      <c r="R1992" s="4">
        <f t="shared" ref="R1992:R2054" si="415">L1992*1000/R$4</f>
        <v>127.18927858281097</v>
      </c>
      <c r="S1992" s="4"/>
      <c r="T1992" s="4"/>
      <c r="U1992" s="4">
        <f t="shared" ref="U1992:U2055" si="416">Q1992/P1992</f>
        <v>0.9912772868634957</v>
      </c>
      <c r="V1992" s="4"/>
      <c r="W1992" s="4"/>
      <c r="X1992">
        <f>IF(front!E1992&gt;$X$2,O1992,P1992)</f>
        <v>9178.6637200897185</v>
      </c>
      <c r="Y1992">
        <f t="shared" si="411"/>
        <v>8910.8552868728657</v>
      </c>
      <c r="Z1992">
        <f>SUMPRODUCT($B$7:$B$456,Y$7:Y$456,EXP(constants!$B$32+constants!$A$32*ABS($A$7:$A$456-$A1992)))</f>
        <v>3.6347757961541678E-16</v>
      </c>
      <c r="AA1992">
        <f t="shared" si="412"/>
        <v>8910.8552868728657</v>
      </c>
      <c r="AB1992">
        <f t="shared" ref="AB1992:AB2054" si="417">IF((AA1992-$AA$3)&gt;0,AA1992-$AA$3,0)</f>
        <v>8906.6976778531152</v>
      </c>
      <c r="AD1992" s="4"/>
      <c r="AE1992" s="4"/>
      <c r="AF1992" s="4"/>
    </row>
    <row r="1993" spans="1:32" x14ac:dyDescent="0.2">
      <c r="A1993">
        <f>front!A1993</f>
        <v>1085.21</v>
      </c>
      <c r="B1993" s="1">
        <f t="shared" ref="B1993:B2054" si="418">A1993-A1992</f>
        <v>0.43000000000006366</v>
      </c>
      <c r="C1993">
        <f>front!D1993-front!B1993</f>
        <v>5468.73</v>
      </c>
      <c r="D1993" s="2">
        <f>front!E1993-front!C1993</f>
        <v>42878</v>
      </c>
      <c r="E1993" s="2">
        <f>IF(front!F1993-front!C1993&gt;0,front!F1993-front!C1993,0)</f>
        <v>42472.800000000003</v>
      </c>
      <c r="F1993" s="2">
        <f>front!I1993-front!H1993</f>
        <v>748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5457.577548823755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44642.490427161043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44198.805687940483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746.27406923182798</v>
      </c>
      <c r="M1993" s="4"/>
      <c r="N1993" s="4"/>
      <c r="O1993" s="4">
        <f t="shared" si="413"/>
        <v>9095.9625813729253</v>
      </c>
      <c r="P1993" s="4">
        <f t="shared" si="414"/>
        <v>8928.4980854322093</v>
      </c>
      <c r="Q1993" s="4">
        <f t="shared" si="414"/>
        <v>8839.761137588097</v>
      </c>
      <c r="R1993" s="4">
        <f t="shared" si="415"/>
        <v>124.379011538638</v>
      </c>
      <c r="S1993" s="4"/>
      <c r="T1993" s="4"/>
      <c r="U1993" s="4">
        <f t="shared" si="416"/>
        <v>0.99006138020134693</v>
      </c>
      <c r="V1993" s="4"/>
      <c r="W1993" s="4"/>
      <c r="X1993">
        <f>IF(front!E1993&gt;$X$2,O1993,P1993)</f>
        <v>9095.9625813729253</v>
      </c>
      <c r="Y1993">
        <f t="shared" si="411"/>
        <v>8828.1541481560726</v>
      </c>
      <c r="Z1993">
        <f>SUMPRODUCT($B$7:$B$456,Y$7:Y$456,EXP(constants!$B$32+constants!$A$32*ABS($A$7:$A$456-$A1993)))</f>
        <v>3.5469533718149896E-16</v>
      </c>
      <c r="AA1993">
        <f t="shared" si="412"/>
        <v>8828.1541481560726</v>
      </c>
      <c r="AB1993">
        <f t="shared" si="417"/>
        <v>8823.9965391363221</v>
      </c>
      <c r="AD1993" s="4"/>
      <c r="AE1993" s="4"/>
      <c r="AF1993" s="4"/>
    </row>
    <row r="1994" spans="1:32" x14ac:dyDescent="0.2">
      <c r="A1994">
        <f>front!A1994</f>
        <v>1085.6300000000001</v>
      </c>
      <c r="B1994" s="1">
        <f t="shared" si="418"/>
        <v>0.42000000000007276</v>
      </c>
      <c r="C1994">
        <f>front!D1994-front!B1994</f>
        <v>5418.9999999999991</v>
      </c>
      <c r="D1994" s="2">
        <f>front!E1994-front!C1994</f>
        <v>42508</v>
      </c>
      <c r="E1994" s="2">
        <f>IF(front!F1994-front!C1994&gt;0,front!F1994-front!C1994,0)</f>
        <v>42119</v>
      </c>
      <c r="F1994" s="2">
        <f>front!I1994-front!H1994</f>
        <v>745.5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5407.8990828428186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44237.335279729064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43811.685816239326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743.779750454328</v>
      </c>
      <c r="M1994" s="4"/>
      <c r="N1994" s="4"/>
      <c r="O1994" s="4">
        <f t="shared" si="413"/>
        <v>9013.1651380713647</v>
      </c>
      <c r="P1994" s="4">
        <f t="shared" si="414"/>
        <v>8847.4670559458118</v>
      </c>
      <c r="Q1994" s="4">
        <f t="shared" si="414"/>
        <v>8762.3371632478647</v>
      </c>
      <c r="R1994" s="4">
        <f t="shared" si="415"/>
        <v>123.96329174238801</v>
      </c>
      <c r="S1994" s="4"/>
      <c r="T1994" s="4"/>
      <c r="U1994" s="4">
        <f t="shared" si="416"/>
        <v>0.99037804920214578</v>
      </c>
      <c r="V1994" s="4"/>
      <c r="W1994" s="4"/>
      <c r="X1994">
        <f>IF(front!E1994&gt;$X$2,O1994,P1994)</f>
        <v>9013.1651380713647</v>
      </c>
      <c r="Y1994">
        <f t="shared" si="411"/>
        <v>8745.3567048545119</v>
      </c>
      <c r="Z1994">
        <f>SUMPRODUCT($B$7:$B$456,Y$7:Y$456,EXP(constants!$B$32+constants!$A$32*ABS($A$7:$A$456-$A1994)))</f>
        <v>3.4632222087080577E-16</v>
      </c>
      <c r="AA1994">
        <f t="shared" si="412"/>
        <v>8745.3567048545119</v>
      </c>
      <c r="AB1994">
        <f t="shared" si="417"/>
        <v>8741.1990958347615</v>
      </c>
      <c r="AD1994" s="4"/>
      <c r="AE1994" s="4"/>
      <c r="AF1994" s="4"/>
    </row>
    <row r="1995" spans="1:32" x14ac:dyDescent="0.2">
      <c r="A1995">
        <f>front!A1995</f>
        <v>1086.05</v>
      </c>
      <c r="B1995" s="1">
        <f t="shared" si="418"/>
        <v>0.41999999999984539</v>
      </c>
      <c r="C1995">
        <f>front!D1995-front!B1995</f>
        <v>5389.2699999999995</v>
      </c>
      <c r="D1995" s="2">
        <f>front!E1995-front!C1995</f>
        <v>42339.7</v>
      </c>
      <c r="E1995" s="2">
        <f>IF(front!F1995-front!C1995&gt;0,front!F1995-front!C1995,0)</f>
        <v>41969.100000000006</v>
      </c>
      <c r="F1995" s="2">
        <f>front!I1995-front!H1995</f>
        <v>733.39999999999964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5378.2009046291132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44053.13936516775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43647.749878235649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731.70725166023067</v>
      </c>
      <c r="M1995" s="4"/>
      <c r="N1995" s="4"/>
      <c r="O1995" s="4">
        <f t="shared" si="413"/>
        <v>8963.6681743818554</v>
      </c>
      <c r="P1995" s="4">
        <f t="shared" si="414"/>
        <v>8810.6278730335507</v>
      </c>
      <c r="Q1995" s="4">
        <f t="shared" si="414"/>
        <v>8729.549975647129</v>
      </c>
      <c r="R1995" s="4">
        <f t="shared" si="415"/>
        <v>121.95120861003845</v>
      </c>
      <c r="S1995" s="4"/>
      <c r="T1995" s="4"/>
      <c r="U1995" s="4">
        <f t="shared" si="416"/>
        <v>0.99079771628596702</v>
      </c>
      <c r="V1995" s="4"/>
      <c r="W1995" s="4"/>
      <c r="X1995">
        <f>IF(front!E1995&gt;$X$2,O1995,P1995)</f>
        <v>8963.6681743818554</v>
      </c>
      <c r="Y1995">
        <f t="shared" si="411"/>
        <v>8695.8597411650026</v>
      </c>
      <c r="Z1995">
        <f>SUMPRODUCT($B$7:$B$456,Y$7:Y$456,EXP(constants!$B$32+constants!$A$32*ABS($A$7:$A$456-$A1995)))</f>
        <v>3.381467645499817E-16</v>
      </c>
      <c r="AA1995">
        <f t="shared" si="412"/>
        <v>8695.8597411650026</v>
      </c>
      <c r="AB1995">
        <f t="shared" si="417"/>
        <v>8691.7021321452521</v>
      </c>
      <c r="AD1995" s="4"/>
      <c r="AE1995" s="4"/>
      <c r="AF1995" s="4"/>
    </row>
    <row r="1996" spans="1:32" x14ac:dyDescent="0.2">
      <c r="A1996">
        <f>front!A1996</f>
        <v>1086.47</v>
      </c>
      <c r="B1996" s="1">
        <f t="shared" si="418"/>
        <v>0.42000000000007276</v>
      </c>
      <c r="C1996">
        <f>front!D1996-front!B1996</f>
        <v>5374.6</v>
      </c>
      <c r="D1996" s="2">
        <f>front!E1996-front!C1996</f>
        <v>42090.5</v>
      </c>
      <c r="E1996" s="2">
        <f>IF(front!F1996-front!C1996&gt;0,front!F1996-front!C1996,0)</f>
        <v>41712.399999999994</v>
      </c>
      <c r="F1996" s="2">
        <f>front!I1996-front!H1996</f>
        <v>745.89999999999964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5363.5468826067845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43780.51345727322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43367.127720727185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744.17884143955052</v>
      </c>
      <c r="M1996" s="4"/>
      <c r="N1996" s="4"/>
      <c r="O1996" s="4">
        <f t="shared" si="413"/>
        <v>8939.244804344642</v>
      </c>
      <c r="P1996" s="4">
        <f t="shared" si="414"/>
        <v>8756.1026914546437</v>
      </c>
      <c r="Q1996" s="4">
        <f t="shared" si="414"/>
        <v>8673.425544145437</v>
      </c>
      <c r="R1996" s="4">
        <f t="shared" si="415"/>
        <v>124.02980690659174</v>
      </c>
      <c r="S1996" s="4"/>
      <c r="T1996" s="4"/>
      <c r="U1996" s="4">
        <f t="shared" si="416"/>
        <v>0.99055776865318246</v>
      </c>
      <c r="V1996" s="4"/>
      <c r="W1996" s="4"/>
      <c r="X1996">
        <f>IF(front!E1996&gt;$X$2,O1996,P1996)</f>
        <v>8939.244804344642</v>
      </c>
      <c r="Y1996">
        <f t="shared" si="411"/>
        <v>8671.4363711277892</v>
      </c>
      <c r="Z1996">
        <f>SUMPRODUCT($B$7:$B$456,Y$7:Y$456,EXP(constants!$B$32+constants!$A$32*ABS($A$7:$A$456-$A1996)))</f>
        <v>3.3016430215800271E-16</v>
      </c>
      <c r="AA1996">
        <f t="shared" si="412"/>
        <v>8671.4363711277892</v>
      </c>
      <c r="AB1996">
        <f t="shared" si="417"/>
        <v>8667.2787621080388</v>
      </c>
      <c r="AD1996" s="4"/>
      <c r="AE1996" s="4"/>
      <c r="AF1996" s="4"/>
    </row>
    <row r="1997" spans="1:32" x14ac:dyDescent="0.2">
      <c r="A1997">
        <f>front!A1997</f>
        <v>1086.8900000000001</v>
      </c>
      <c r="B1997" s="1">
        <f t="shared" si="418"/>
        <v>0.42000000000007276</v>
      </c>
      <c r="C1997">
        <f>front!D1997-front!B1997</f>
        <v>5341.34</v>
      </c>
      <c r="D1997" s="2">
        <f>front!E1997-front!C1997</f>
        <v>41778.800000000003</v>
      </c>
      <c r="E1997" s="2">
        <f>IF(front!F1997-front!C1997&gt;0,front!F1997-front!C1997,0)</f>
        <v>41398</v>
      </c>
      <c r="F1997" s="2">
        <f>front!I1997-front!H1997</f>
        <v>716.89999999999964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5330.323775877313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43439.701712974318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43023.627311155054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715.24476460252004</v>
      </c>
      <c r="M1997" s="4"/>
      <c r="N1997" s="4"/>
      <c r="O1997" s="4">
        <f t="shared" si="413"/>
        <v>8883.8729597955207</v>
      </c>
      <c r="P1997" s="4">
        <f t="shared" si="414"/>
        <v>8687.940342594864</v>
      </c>
      <c r="Q1997" s="4">
        <f t="shared" si="414"/>
        <v>8604.7254622310102</v>
      </c>
      <c r="R1997" s="4">
        <f t="shared" si="415"/>
        <v>119.20746076708667</v>
      </c>
      <c r="S1997" s="4"/>
      <c r="T1997" s="4"/>
      <c r="U1997" s="4">
        <f t="shared" si="416"/>
        <v>0.99042179422482091</v>
      </c>
      <c r="V1997" s="4"/>
      <c r="W1997" s="4"/>
      <c r="X1997">
        <f>IF(front!E1997&gt;$X$2,O1997,P1997)</f>
        <v>8883.8729597955207</v>
      </c>
      <c r="Y1997">
        <f t="shared" si="411"/>
        <v>8616.0645265786679</v>
      </c>
      <c r="Z1997">
        <f>SUMPRODUCT($B$7:$B$456,Y$7:Y$456,EXP(constants!$B$32+constants!$A$32*ABS($A$7:$A$456-$A1997)))</f>
        <v>3.2237027778323849E-16</v>
      </c>
      <c r="AA1997">
        <f t="shared" si="412"/>
        <v>8616.0645265786679</v>
      </c>
      <c r="AB1997">
        <f t="shared" si="417"/>
        <v>8611.9069175589175</v>
      </c>
      <c r="AD1997" s="4"/>
      <c r="AE1997" s="4"/>
      <c r="AF1997" s="4"/>
    </row>
    <row r="1998" spans="1:32" x14ac:dyDescent="0.2">
      <c r="A1998">
        <f>front!A1998</f>
        <v>1087.32</v>
      </c>
      <c r="B1998" s="1">
        <f t="shared" si="418"/>
        <v>0.42999999999983629</v>
      </c>
      <c r="C1998">
        <f>front!D1998-front!B1998</f>
        <v>5318.67</v>
      </c>
      <c r="D1998" s="2">
        <f>front!E1998-front!C1998</f>
        <v>41758.800000000003</v>
      </c>
      <c r="E1998" s="2">
        <f>IF(front!F1998-front!C1998&gt;0,front!F1998-front!C1998,0)</f>
        <v>41386.400000000001</v>
      </c>
      <c r="F1998" s="2">
        <f>front!I1998-front!H1998</f>
        <v>743.70000000000073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5307.6794482575333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43417.841052036754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43010.957864321186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741.98384111166104</v>
      </c>
      <c r="M1998" s="4"/>
      <c r="N1998" s="4"/>
      <c r="O1998" s="4">
        <f t="shared" si="413"/>
        <v>8846.1324137625543</v>
      </c>
      <c r="P1998" s="4">
        <f t="shared" si="414"/>
        <v>8683.5682104073512</v>
      </c>
      <c r="Q1998" s="4">
        <f t="shared" si="414"/>
        <v>8602.191572864238</v>
      </c>
      <c r="R1998" s="4">
        <f t="shared" si="415"/>
        <v>123.66397351861018</v>
      </c>
      <c r="S1998" s="4"/>
      <c r="T1998" s="4"/>
      <c r="U1998" s="4">
        <f t="shared" si="416"/>
        <v>0.99062866375073988</v>
      </c>
      <c r="V1998" s="4"/>
      <c r="W1998" s="4"/>
      <c r="X1998">
        <f>IF(front!E1998&gt;$X$2,O1998,P1998)</f>
        <v>8846.1324137625543</v>
      </c>
      <c r="Y1998">
        <f t="shared" si="411"/>
        <v>8578.3239805457015</v>
      </c>
      <c r="Z1998">
        <f>SUMPRODUCT($B$7:$B$456,Y$7:Y$456,EXP(constants!$B$32+constants!$A$32*ABS($A$7:$A$456-$A1998)))</f>
        <v>3.1458125834502203E-16</v>
      </c>
      <c r="AA1998">
        <f t="shared" si="412"/>
        <v>8578.3239805457015</v>
      </c>
      <c r="AB1998">
        <f t="shared" si="417"/>
        <v>8574.166371525951</v>
      </c>
      <c r="AD1998" s="4"/>
      <c r="AE1998" s="4"/>
      <c r="AF1998" s="4"/>
    </row>
    <row r="1999" spans="1:32" x14ac:dyDescent="0.2">
      <c r="A1999">
        <f>front!A1999</f>
        <v>1087.74</v>
      </c>
      <c r="B1999" s="1">
        <f t="shared" si="418"/>
        <v>0.42000000000007276</v>
      </c>
      <c r="C1999">
        <f>front!D1999-front!B1999</f>
        <v>5296.4699999999993</v>
      </c>
      <c r="D1999" s="2">
        <f>front!E1999-front!C1999</f>
        <v>41442</v>
      </c>
      <c r="E1999" s="2">
        <f>IF(front!F1999-front!C1999&gt;0,front!F1999-front!C1999,0)</f>
        <v>41011.5</v>
      </c>
      <c r="F1999" s="2">
        <f>front!I1999-front!H1999</f>
        <v>692.69999999999891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5285.5049970662449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43071.686584378556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42601.658516803152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691.09980852069793</v>
      </c>
      <c r="M1999" s="4"/>
      <c r="N1999" s="4"/>
      <c r="O1999" s="4">
        <f t="shared" si="413"/>
        <v>8809.1749951104066</v>
      </c>
      <c r="P1999" s="4">
        <f t="shared" si="414"/>
        <v>8614.3373168757116</v>
      </c>
      <c r="Q1999" s="4">
        <f t="shared" si="414"/>
        <v>8520.3317033606309</v>
      </c>
      <c r="R1999" s="4">
        <f t="shared" si="415"/>
        <v>115.18330142011634</v>
      </c>
      <c r="S1999" s="4"/>
      <c r="T1999" s="4"/>
      <c r="U1999" s="4">
        <f t="shared" si="416"/>
        <v>0.98908730758303121</v>
      </c>
      <c r="V1999" s="4"/>
      <c r="W1999" s="4"/>
      <c r="X1999">
        <f>IF(front!E1999&gt;$X$2,O1999,P1999)</f>
        <v>8809.1749951104066</v>
      </c>
      <c r="Y1999">
        <f t="shared" si="411"/>
        <v>8541.3665618935538</v>
      </c>
      <c r="Z1999">
        <f>SUMPRODUCT($B$7:$B$456,Y$7:Y$456,EXP(constants!$B$32+constants!$A$32*ABS($A$7:$A$456-$A1999)))</f>
        <v>3.0715509513064847E-16</v>
      </c>
      <c r="AA1999">
        <f t="shared" si="412"/>
        <v>8541.3665618935538</v>
      </c>
      <c r="AB1999">
        <f t="shared" si="417"/>
        <v>8537.2089528738034</v>
      </c>
      <c r="AD1999" s="4"/>
      <c r="AE1999" s="4"/>
      <c r="AF1999" s="4"/>
    </row>
    <row r="2000" spans="1:32" x14ac:dyDescent="0.2">
      <c r="A2000">
        <f>front!A2000</f>
        <v>1088.1600000000001</v>
      </c>
      <c r="B2000" s="1">
        <f t="shared" si="418"/>
        <v>0.42000000000007276</v>
      </c>
      <c r="C2000">
        <f>front!D2000-front!B2000</f>
        <v>5048.7400000000007</v>
      </c>
      <c r="D2000" s="2">
        <f>front!E2000-front!C2000</f>
        <v>39681.1</v>
      </c>
      <c r="E2000" s="2">
        <f>IF(front!F2000-front!C2000&gt;0,front!F2000-front!C2000,0)</f>
        <v>39065.4</v>
      </c>
      <c r="F2000" s="2">
        <f>front!I2000-front!H2000</f>
        <v>974.09999999999854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5038.0864028274473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41151.817690681433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40482.267697001429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971.86116619654365</v>
      </c>
      <c r="M2000" s="4"/>
      <c r="N2000" s="4"/>
      <c r="O2000" s="4">
        <f t="shared" si="413"/>
        <v>8396.8106713790785</v>
      </c>
      <c r="P2000" s="4">
        <f t="shared" si="414"/>
        <v>8230.3635381362874</v>
      </c>
      <c r="Q2000" s="4">
        <f t="shared" si="414"/>
        <v>8096.4535394002851</v>
      </c>
      <c r="R2000" s="4">
        <f t="shared" si="415"/>
        <v>161.97686103275726</v>
      </c>
      <c r="S2000" s="4"/>
      <c r="T2000" s="4"/>
      <c r="U2000" s="4">
        <f t="shared" si="416"/>
        <v>0.98372975894497061</v>
      </c>
      <c r="V2000" s="4"/>
      <c r="W2000" s="4"/>
      <c r="X2000">
        <f>IF(front!E2000&gt;$X$2,O2000,P2000)</f>
        <v>8396.8106713790785</v>
      </c>
      <c r="Y2000">
        <f t="shared" si="411"/>
        <v>8129.0022381622257</v>
      </c>
      <c r="Z2000">
        <f>SUMPRODUCT($B$7:$B$456,Y$7:Y$456,EXP(constants!$B$32+constants!$A$32*ABS($A$7:$A$456-$A2000)))</f>
        <v>2.9990423765564608E-16</v>
      </c>
      <c r="AA2000">
        <f t="shared" si="412"/>
        <v>8129.0022381622257</v>
      </c>
      <c r="AB2000">
        <f t="shared" si="417"/>
        <v>8124.8446291424743</v>
      </c>
      <c r="AD2000" s="4"/>
      <c r="AE2000" s="4"/>
      <c r="AF2000" s="4"/>
    </row>
    <row r="2001" spans="1:32" x14ac:dyDescent="0.2">
      <c r="A2001">
        <f>front!A2001</f>
        <v>1088.58</v>
      </c>
      <c r="B2001" s="1">
        <f t="shared" si="418"/>
        <v>0.41999999999984539</v>
      </c>
      <c r="C2001">
        <f>front!D2001-front!B2001</f>
        <v>5258.2000000000007</v>
      </c>
      <c r="D2001" s="2">
        <f>front!E2001-front!C2001</f>
        <v>41283.5</v>
      </c>
      <c r="E2001" s="2">
        <f>IF(front!F2001-front!C2001&gt;0,front!F2001-front!C2001,0)</f>
        <v>40878.800000000003</v>
      </c>
      <c r="F2001" s="2">
        <f>front!I2001-front!H2001</f>
        <v>724.5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5247.2799782849461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42898.584416040147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42456.859372014835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722.82748425795035</v>
      </c>
      <c r="M2001" s="4"/>
      <c r="N2001" s="4"/>
      <c r="O2001" s="4">
        <f t="shared" si="413"/>
        <v>8745.4666304749098</v>
      </c>
      <c r="P2001" s="4">
        <f t="shared" si="414"/>
        <v>8579.7168832080297</v>
      </c>
      <c r="Q2001" s="4">
        <f t="shared" si="414"/>
        <v>8491.3718744029666</v>
      </c>
      <c r="R2001" s="4">
        <f t="shared" si="415"/>
        <v>120.47124737632505</v>
      </c>
      <c r="S2001" s="4"/>
      <c r="T2001" s="4"/>
      <c r="U2001" s="4">
        <f t="shared" si="416"/>
        <v>0.98970303915529323</v>
      </c>
      <c r="V2001" s="4"/>
      <c r="W2001" s="4"/>
      <c r="X2001">
        <f>IF(front!E2001&gt;$X$2,O2001,P2001)</f>
        <v>8745.4666304749098</v>
      </c>
      <c r="Y2001">
        <f t="shared" si="411"/>
        <v>8477.658197258057</v>
      </c>
      <c r="Z2001">
        <f>SUMPRODUCT($B$7:$B$456,Y$7:Y$456,EXP(constants!$B$32+constants!$A$32*ABS($A$7:$A$456-$A2001)))</f>
        <v>2.9282454756467019E-16</v>
      </c>
      <c r="AA2001">
        <f t="shared" si="412"/>
        <v>8477.658197258057</v>
      </c>
      <c r="AB2001">
        <f t="shared" si="417"/>
        <v>8473.5005882383066</v>
      </c>
      <c r="AD2001" s="4"/>
      <c r="AE2001" s="4"/>
      <c r="AF2001" s="4"/>
    </row>
    <row r="2002" spans="1:32" x14ac:dyDescent="0.2">
      <c r="A2002">
        <f>front!A2002</f>
        <v>1089.01</v>
      </c>
      <c r="B2002" s="1">
        <f t="shared" si="418"/>
        <v>0.43000000000006366</v>
      </c>
      <c r="C2002">
        <f>front!D2002-front!B2002</f>
        <v>5185.5300000000007</v>
      </c>
      <c r="D2002" s="2">
        <f>front!E2002-front!C2002</f>
        <v>40732.400000000001</v>
      </c>
      <c r="E2002" s="2">
        <f>IF(front!F2002-front!C2002&gt;0,front!F2002-front!C2002,0)</f>
        <v>40327.1</v>
      </c>
      <c r="F2002" s="2">
        <f>front!I2002-front!H2002</f>
        <v>759.39999999999964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5174.69859886022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42297.158192713527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41855.294668618371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757.64816642121866</v>
      </c>
      <c r="M2002" s="4"/>
      <c r="N2002" s="4"/>
      <c r="O2002" s="4">
        <f t="shared" si="413"/>
        <v>8624.4976647670337</v>
      </c>
      <c r="P2002" s="4">
        <f t="shared" si="414"/>
        <v>8459.4316385427064</v>
      </c>
      <c r="Q2002" s="4">
        <f t="shared" si="414"/>
        <v>8371.0589337236743</v>
      </c>
      <c r="R2002" s="4">
        <f t="shared" si="415"/>
        <v>126.27469440353644</v>
      </c>
      <c r="S2002" s="4"/>
      <c r="T2002" s="4"/>
      <c r="U2002" s="4">
        <f t="shared" si="416"/>
        <v>0.98955335197504402</v>
      </c>
      <c r="V2002" s="4"/>
      <c r="W2002" s="4"/>
      <c r="X2002">
        <f>IF(front!E2002&gt;$X$2,O2002,P2002)</f>
        <v>8624.4976647670337</v>
      </c>
      <c r="Y2002">
        <f t="shared" si="411"/>
        <v>8356.6892315501809</v>
      </c>
      <c r="Z2002">
        <f>SUMPRODUCT($B$7:$B$456,Y$7:Y$456,EXP(constants!$B$32+constants!$A$32*ABS($A$7:$A$456-$A2002)))</f>
        <v>2.857494037001268E-16</v>
      </c>
      <c r="AA2002">
        <f t="shared" si="412"/>
        <v>8356.6892315501809</v>
      </c>
      <c r="AB2002">
        <f t="shared" si="417"/>
        <v>8352.5316225304305</v>
      </c>
      <c r="AD2002" s="4"/>
      <c r="AE2002" s="4"/>
      <c r="AF2002" s="4"/>
    </row>
    <row r="2003" spans="1:32" x14ac:dyDescent="0.2">
      <c r="A2003">
        <f>front!A2003</f>
        <v>1089.43</v>
      </c>
      <c r="B2003" s="1">
        <f t="shared" si="418"/>
        <v>0.42000000000007276</v>
      </c>
      <c r="C2003">
        <f>front!D2003-front!B2003</f>
        <v>5151.26</v>
      </c>
      <c r="D2003" s="2">
        <f>front!E2003-front!C2003</f>
        <v>40351.299999999996</v>
      </c>
      <c r="E2003" s="2">
        <f>IF(front!F2003-front!C2003&gt;0,front!F2003-front!C2003,0)</f>
        <v>39925.599999999999</v>
      </c>
      <c r="F2003" s="2">
        <f>front!I2003-front!H2003</f>
        <v>751.5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5140.4718180316167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41881.667039156062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41417.95498238322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749.76611599679904</v>
      </c>
      <c r="M2003" s="4"/>
      <c r="N2003" s="4"/>
      <c r="O2003" s="4">
        <f t="shared" si="413"/>
        <v>8567.4530300526949</v>
      </c>
      <c r="P2003" s="4">
        <f t="shared" si="414"/>
        <v>8376.3334078312128</v>
      </c>
      <c r="Q2003" s="4">
        <f t="shared" si="414"/>
        <v>8283.5909964766452</v>
      </c>
      <c r="R2003" s="4">
        <f t="shared" si="415"/>
        <v>124.96101933279985</v>
      </c>
      <c r="S2003" s="4"/>
      <c r="T2003" s="4"/>
      <c r="U2003" s="4">
        <f t="shared" si="416"/>
        <v>0.98892804203950846</v>
      </c>
      <c r="V2003" s="4"/>
      <c r="W2003" s="4"/>
      <c r="X2003">
        <f>IF(front!E2003&gt;$X$2,O2003,P2003)</f>
        <v>8567.4530300526949</v>
      </c>
      <c r="Y2003">
        <f t="shared" si="411"/>
        <v>8299.6445968358421</v>
      </c>
      <c r="Z2003">
        <f>SUMPRODUCT($B$7:$B$456,Y$7:Y$456,EXP(constants!$B$32+constants!$A$32*ABS($A$7:$A$456-$A2003)))</f>
        <v>2.7900385973018136E-16</v>
      </c>
      <c r="AA2003">
        <f t="shared" si="412"/>
        <v>8299.6445968358421</v>
      </c>
      <c r="AB2003">
        <f t="shared" si="417"/>
        <v>8295.4869878160916</v>
      </c>
      <c r="AD2003" s="4"/>
      <c r="AE2003" s="4"/>
      <c r="AF2003" s="4"/>
    </row>
    <row r="2004" spans="1:32" x14ac:dyDescent="0.2">
      <c r="A2004">
        <f>front!A2004</f>
        <v>1089.8499999999999</v>
      </c>
      <c r="B2004" s="1">
        <f t="shared" si="418"/>
        <v>0.41999999999984539</v>
      </c>
      <c r="C2004">
        <f>front!D2004-front!B2004</f>
        <v>5067.26</v>
      </c>
      <c r="D2004" s="2">
        <f>front!E2004-front!C2004</f>
        <v>39914.799999999996</v>
      </c>
      <c r="E2004" s="2">
        <f>IF(front!F2004-front!C2004&gt;0,front!F2004-front!C2004,0)</f>
        <v>39504.799999999996</v>
      </c>
      <c r="F2004" s="2">
        <f>front!I2004-front!H2004</f>
        <v>727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5056.581513707858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41406.196210512207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40960.004751051914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725.32180055645551</v>
      </c>
      <c r="M2004" s="4"/>
      <c r="N2004" s="4"/>
      <c r="O2004" s="4">
        <f t="shared" si="413"/>
        <v>8427.6358561797624</v>
      </c>
      <c r="P2004" s="4">
        <f t="shared" si="414"/>
        <v>8281.2392421024415</v>
      </c>
      <c r="Q2004" s="4">
        <f t="shared" si="414"/>
        <v>8192.000950210384</v>
      </c>
      <c r="R2004" s="4">
        <f t="shared" si="415"/>
        <v>120.88696675940925</v>
      </c>
      <c r="S2004" s="4"/>
      <c r="T2004" s="4"/>
      <c r="U2004" s="4">
        <f t="shared" si="416"/>
        <v>0.98922404132000397</v>
      </c>
      <c r="V2004" s="4"/>
      <c r="W2004" s="4"/>
      <c r="X2004">
        <f>IF(front!E2004&gt;$X$2,O2004,P2004)</f>
        <v>8427.6358561797624</v>
      </c>
      <c r="Y2004">
        <f t="shared" si="411"/>
        <v>8159.8274229629096</v>
      </c>
      <c r="Z2004">
        <f>SUMPRODUCT($B$7:$B$456,Y$7:Y$456,EXP(constants!$B$32+constants!$A$32*ABS($A$7:$A$456-$A2004)))</f>
        <v>2.7241755445981778E-16</v>
      </c>
      <c r="AA2004">
        <f t="shared" si="412"/>
        <v>8159.8274229629096</v>
      </c>
      <c r="AB2004">
        <f t="shared" si="417"/>
        <v>8155.6698139431583</v>
      </c>
      <c r="AD2004" s="4"/>
      <c r="AE2004" s="4"/>
      <c r="AF2004" s="4"/>
    </row>
    <row r="2005" spans="1:32" x14ac:dyDescent="0.2">
      <c r="A2005">
        <f>front!A2005</f>
        <v>1090.27</v>
      </c>
      <c r="B2005" s="1">
        <f t="shared" si="418"/>
        <v>0.42000000000007276</v>
      </c>
      <c r="C2005">
        <f>front!D2005-front!B2005</f>
        <v>5003.1400000000012</v>
      </c>
      <c r="D2005" s="2">
        <f>front!E2005-front!C2005</f>
        <v>39114.399999999994</v>
      </c>
      <c r="E2005" s="2">
        <f>IF(front!F2005-front!C2005&gt;0,front!F2005-front!C2005,0)</f>
        <v>38807.300000000003</v>
      </c>
      <c r="F2005" s="2">
        <f>front!I2005-front!H2005</f>
        <v>718.39999999999964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4992.5487442209233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40535.519698843869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40201.867410773077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716.74135378060998</v>
      </c>
      <c r="M2005" s="4"/>
      <c r="N2005" s="4"/>
      <c r="O2005" s="4">
        <f t="shared" si="413"/>
        <v>8320.9145737015388</v>
      </c>
      <c r="P2005" s="4">
        <f t="shared" si="414"/>
        <v>8107.1039397687737</v>
      </c>
      <c r="Q2005" s="4">
        <f t="shared" si="414"/>
        <v>8040.373482154615</v>
      </c>
      <c r="R2005" s="4">
        <f t="shared" si="415"/>
        <v>119.45689229676833</v>
      </c>
      <c r="S2005" s="4"/>
      <c r="T2005" s="4"/>
      <c r="U2005" s="4">
        <f t="shared" si="416"/>
        <v>0.99176889082588204</v>
      </c>
      <c r="V2005" s="4"/>
      <c r="W2005" s="4"/>
      <c r="X2005">
        <f>IF(front!E2005&gt;$X$2,O2005,P2005)</f>
        <v>8320.9145737015388</v>
      </c>
      <c r="Y2005">
        <f t="shared" si="411"/>
        <v>8053.106140484686</v>
      </c>
      <c r="Z2005">
        <f>SUMPRODUCT($B$7:$B$456,Y$7:Y$456,EXP(constants!$B$32+constants!$A$32*ABS($A$7:$A$456-$A2005)))</f>
        <v>2.6598672882029289E-16</v>
      </c>
      <c r="AA2005">
        <f t="shared" si="412"/>
        <v>8053.106140484686</v>
      </c>
      <c r="AB2005">
        <f t="shared" si="417"/>
        <v>8048.9485314649346</v>
      </c>
      <c r="AD2005" s="4"/>
      <c r="AE2005" s="4"/>
      <c r="AF2005" s="4"/>
    </row>
    <row r="2006" spans="1:32" x14ac:dyDescent="0.2">
      <c r="A2006">
        <f>front!A2006</f>
        <v>1090.69</v>
      </c>
      <c r="B2006" s="1">
        <f t="shared" si="418"/>
        <v>0.42000000000007276</v>
      </c>
      <c r="C2006">
        <f>front!D2006-front!B2006</f>
        <v>4937.130000000001</v>
      </c>
      <c r="D2006" s="2">
        <f>front!E2006-front!C2006</f>
        <v>38805.5</v>
      </c>
      <c r="E2006" s="2">
        <f>IF(front!F2006-front!C2006&gt;0,front!F2006-front!C2006,0)</f>
        <v>38410.300000000003</v>
      </c>
      <c r="F2006" s="2">
        <f>front!I2006-front!H2006</f>
        <v>715.29999999999927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4926.6316040407337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40199.912458135834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39770.883718818375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713.64840293712143</v>
      </c>
      <c r="M2006" s="4"/>
      <c r="N2006" s="4"/>
      <c r="O2006" s="4">
        <f t="shared" si="413"/>
        <v>8211.0526734012219</v>
      </c>
      <c r="P2006" s="4">
        <f t="shared" si="414"/>
        <v>8039.9824916271673</v>
      </c>
      <c r="Q2006" s="4">
        <f t="shared" si="414"/>
        <v>7954.1767437636745</v>
      </c>
      <c r="R2006" s="4">
        <f t="shared" si="415"/>
        <v>118.94140048952025</v>
      </c>
      <c r="S2006" s="4"/>
      <c r="T2006" s="4"/>
      <c r="U2006" s="4">
        <f t="shared" si="416"/>
        <v>0.98932762005976371</v>
      </c>
      <c r="V2006" s="4"/>
      <c r="W2006" s="4"/>
      <c r="X2006">
        <f>IF(front!E2006&gt;$X$2,O2006,P2006)</f>
        <v>8211.0526734012219</v>
      </c>
      <c r="Y2006">
        <f t="shared" si="411"/>
        <v>7943.2442401843691</v>
      </c>
      <c r="Z2006">
        <f>SUMPRODUCT($B$7:$B$456,Y$7:Y$456,EXP(constants!$B$32+constants!$A$32*ABS($A$7:$A$456-$A2006)))</f>
        <v>2.5970771248133969E-16</v>
      </c>
      <c r="AA2006">
        <f t="shared" si="412"/>
        <v>7943.2442401843691</v>
      </c>
      <c r="AB2006">
        <f t="shared" si="417"/>
        <v>7939.0866311646178</v>
      </c>
      <c r="AD2006" s="4"/>
      <c r="AE2006" s="4"/>
      <c r="AF2006" s="4"/>
    </row>
    <row r="2007" spans="1:32" x14ac:dyDescent="0.2">
      <c r="A2007">
        <f>front!A2007</f>
        <v>1091.1199999999999</v>
      </c>
      <c r="B2007" s="1">
        <f t="shared" si="418"/>
        <v>0.42999999999983629</v>
      </c>
      <c r="C2007">
        <f>front!D2007-front!B2007</f>
        <v>4837.7299999999996</v>
      </c>
      <c r="D2007" s="2">
        <f>front!E2007-front!C2007</f>
        <v>38235.199999999997</v>
      </c>
      <c r="E2007" s="2">
        <f>IF(front!F2007-front!C2007&gt;0,front!F2007-front!C2007,0)</f>
        <v>37724</v>
      </c>
      <c r="F2007" s="2">
        <f>front!I2007-front!H2007</f>
        <v>749.79999999999927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4827.377077344323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39580.917828807695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39026.749332732041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748.06997892757113</v>
      </c>
      <c r="M2007" s="4"/>
      <c r="N2007" s="4"/>
      <c r="O2007" s="4">
        <f t="shared" si="413"/>
        <v>8045.6284622405374</v>
      </c>
      <c r="P2007" s="4">
        <f t="shared" si="414"/>
        <v>7916.1835657615393</v>
      </c>
      <c r="Q2007" s="4">
        <f t="shared" si="414"/>
        <v>7805.3498665464085</v>
      </c>
      <c r="R2007" s="4">
        <f t="shared" si="415"/>
        <v>124.67832982126185</v>
      </c>
      <c r="S2007" s="4"/>
      <c r="T2007" s="4"/>
      <c r="U2007" s="4">
        <f t="shared" si="416"/>
        <v>0.98599909940258335</v>
      </c>
      <c r="V2007" s="4"/>
      <c r="W2007" s="4"/>
      <c r="X2007">
        <f>IF(front!E2007&gt;$X$2,O2007,P2007)</f>
        <v>8045.6284622405374</v>
      </c>
      <c r="Y2007">
        <f t="shared" si="411"/>
        <v>7777.8200290236846</v>
      </c>
      <c r="Z2007">
        <f>SUMPRODUCT($B$7:$B$456,Y$7:Y$456,EXP(constants!$B$32+constants!$A$32*ABS($A$7:$A$456-$A2007)))</f>
        <v>2.5343272821578656E-16</v>
      </c>
      <c r="AA2007">
        <f t="shared" si="412"/>
        <v>7777.8200290236846</v>
      </c>
      <c r="AB2007">
        <f t="shared" si="417"/>
        <v>7773.6624200039332</v>
      </c>
      <c r="AD2007" s="4"/>
      <c r="AE2007" s="4"/>
      <c r="AF2007" s="4"/>
    </row>
    <row r="2008" spans="1:32" x14ac:dyDescent="0.2">
      <c r="A2008">
        <f>front!A2008</f>
        <v>1091.54</v>
      </c>
      <c r="B2008" s="1">
        <f t="shared" si="418"/>
        <v>0.42000000000007276</v>
      </c>
      <c r="C2008">
        <f>front!D2008-front!B2008</f>
        <v>4730.2000000000007</v>
      </c>
      <c r="D2008" s="2">
        <f>front!E2008-front!C2008</f>
        <v>37324.699999999997</v>
      </c>
      <c r="E2008" s="2">
        <f>IF(front!F2008-front!C2008&gt;0,front!F2008-front!C2008,0)</f>
        <v>36952</v>
      </c>
      <c r="F2008" s="2">
        <f>front!I2008-front!H2008</f>
        <v>712.5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4720.0117474560284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38594.335528292846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38191.083764530878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710.85477033398809</v>
      </c>
      <c r="M2008" s="4"/>
      <c r="N2008" s="4"/>
      <c r="O2008" s="4">
        <f t="shared" si="413"/>
        <v>7866.6862457600473</v>
      </c>
      <c r="P2008" s="4">
        <f t="shared" si="414"/>
        <v>7718.8671056585699</v>
      </c>
      <c r="Q2008" s="4">
        <f t="shared" si="414"/>
        <v>7638.2167529061753</v>
      </c>
      <c r="R2008" s="4">
        <f t="shared" si="415"/>
        <v>118.47579505566469</v>
      </c>
      <c r="S2008" s="4"/>
      <c r="T2008" s="4"/>
      <c r="U2008" s="4">
        <f t="shared" si="416"/>
        <v>0.98955152982316907</v>
      </c>
      <c r="V2008" s="4"/>
      <c r="W2008" s="4"/>
      <c r="X2008">
        <f>IF(front!E2008&gt;$X$2,O2008,P2008)</f>
        <v>7866.6862457600473</v>
      </c>
      <c r="Y2008">
        <f t="shared" si="411"/>
        <v>7598.8778125431945</v>
      </c>
      <c r="Z2008">
        <f>SUMPRODUCT($B$7:$B$456,Y$7:Y$456,EXP(constants!$B$32+constants!$A$32*ABS($A$7:$A$456-$A2008)))</f>
        <v>2.4745006792160498E-16</v>
      </c>
      <c r="AA2008">
        <f t="shared" si="412"/>
        <v>7598.8778125431945</v>
      </c>
      <c r="AB2008">
        <f t="shared" si="417"/>
        <v>7594.7202035234432</v>
      </c>
      <c r="AD2008" s="4"/>
      <c r="AE2008" s="4"/>
      <c r="AF2008" s="4"/>
    </row>
    <row r="2009" spans="1:32" x14ac:dyDescent="0.2">
      <c r="A2009">
        <f>front!A2009</f>
        <v>1091.96</v>
      </c>
      <c r="B2009" s="1">
        <f t="shared" si="418"/>
        <v>0.42000000000007276</v>
      </c>
      <c r="C2009">
        <f>front!D2009-front!B2009</f>
        <v>4621.26</v>
      </c>
      <c r="D2009" s="2">
        <f>front!E2009-front!C2009</f>
        <v>36596.1</v>
      </c>
      <c r="E2009" s="2">
        <f>IF(front!F2009-front!C2009&gt;0,front!F2009-front!C2009,0)</f>
        <v>36201.300000000003</v>
      </c>
      <c r="F2009" s="2">
        <f>front!I2009-front!H2009</f>
        <v>676.39999999999964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4611.2459033732202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37806.330354331811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37379.890311999938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674.83690127410921</v>
      </c>
      <c r="M2009" s="4"/>
      <c r="N2009" s="4"/>
      <c r="O2009" s="4">
        <f t="shared" si="413"/>
        <v>7685.4098389553665</v>
      </c>
      <c r="P2009" s="4">
        <f t="shared" si="414"/>
        <v>7561.2660708663625</v>
      </c>
      <c r="Q2009" s="4">
        <f t="shared" si="414"/>
        <v>7475.9780623999877</v>
      </c>
      <c r="R2009" s="4">
        <f t="shared" si="415"/>
        <v>112.47281687901821</v>
      </c>
      <c r="S2009" s="4"/>
      <c r="T2009" s="4"/>
      <c r="U2009" s="4">
        <f t="shared" si="416"/>
        <v>0.98872040638868797</v>
      </c>
      <c r="V2009" s="4"/>
      <c r="W2009" s="4"/>
      <c r="X2009">
        <f>IF(front!E2009&gt;$X$2,O2009,P2009)</f>
        <v>7685.4098389553665</v>
      </c>
      <c r="Y2009">
        <f t="shared" si="411"/>
        <v>7417.6014057385137</v>
      </c>
      <c r="Z2009">
        <f>SUMPRODUCT($B$7:$B$456,Y$7:Y$456,EXP(constants!$B$32+constants!$A$32*ABS($A$7:$A$456-$A2009)))</f>
        <v>2.4160863731171704E-16</v>
      </c>
      <c r="AA2009">
        <f t="shared" si="412"/>
        <v>7417.6014057385137</v>
      </c>
      <c r="AB2009">
        <f t="shared" si="417"/>
        <v>7413.4437967187623</v>
      </c>
      <c r="AD2009" s="4"/>
      <c r="AE2009" s="4"/>
      <c r="AF2009" s="4"/>
    </row>
    <row r="2010" spans="1:32" x14ac:dyDescent="0.2">
      <c r="A2010">
        <f>front!A2010</f>
        <v>1092.3800000000001</v>
      </c>
      <c r="B2010" s="1">
        <f t="shared" si="418"/>
        <v>0.42000000000007276</v>
      </c>
      <c r="C2010">
        <f>front!D2010-front!B2010</f>
        <v>4530.7300000000005</v>
      </c>
      <c r="D2010" s="2">
        <f>front!E2010-front!C2010</f>
        <v>35905.399999999994</v>
      </c>
      <c r="E2010" s="2">
        <f>IF(front!F2010-front!C2010&gt;0,front!F2010-front!C2010,0)</f>
        <v>35565.600000000006</v>
      </c>
      <c r="F2010" s="2">
        <f>front!I2010-front!H2010</f>
        <v>623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4520.8659387226717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37060.529228178864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36694.054396012922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621.55852943824596</v>
      </c>
      <c r="M2010" s="4"/>
      <c r="N2010" s="4"/>
      <c r="O2010" s="4">
        <f t="shared" si="413"/>
        <v>7534.7765645377867</v>
      </c>
      <c r="P2010" s="4">
        <f t="shared" si="414"/>
        <v>7412.1058456357732</v>
      </c>
      <c r="Q2010" s="4">
        <f t="shared" si="414"/>
        <v>7338.8108792025851</v>
      </c>
      <c r="R2010" s="4">
        <f t="shared" si="415"/>
        <v>103.59308823970765</v>
      </c>
      <c r="S2010" s="4"/>
      <c r="T2010" s="4"/>
      <c r="U2010" s="4">
        <f t="shared" si="416"/>
        <v>0.9901114517305033</v>
      </c>
      <c r="V2010" s="4"/>
      <c r="W2010" s="4"/>
      <c r="X2010">
        <f>IF(front!E2010&gt;$X$2,O2010,P2010)</f>
        <v>7534.7765645377867</v>
      </c>
      <c r="Y2010">
        <f t="shared" si="411"/>
        <v>7266.9681313209339</v>
      </c>
      <c r="Z2010">
        <f>SUMPRODUCT($B$7:$B$456,Y$7:Y$456,EXP(constants!$B$32+constants!$A$32*ABS($A$7:$A$456-$A2010)))</f>
        <v>2.3590510244724849E-16</v>
      </c>
      <c r="AA2010">
        <f t="shared" si="412"/>
        <v>7266.9681313209339</v>
      </c>
      <c r="AB2010">
        <f t="shared" si="417"/>
        <v>7262.8105223011826</v>
      </c>
      <c r="AD2010" s="4"/>
      <c r="AE2010" s="4"/>
      <c r="AF2010" s="4"/>
    </row>
    <row r="2011" spans="1:32" x14ac:dyDescent="0.2">
      <c r="A2011">
        <f>front!A2011</f>
        <v>1092.8</v>
      </c>
      <c r="B2011" s="1">
        <f t="shared" si="418"/>
        <v>0.41999999999984539</v>
      </c>
      <c r="C2011">
        <f>front!D2011-front!B2011</f>
        <v>4465.07</v>
      </c>
      <c r="D2011" s="2">
        <f>front!E2011-front!C2011</f>
        <v>35267.1</v>
      </c>
      <c r="E2011" s="2">
        <f>IF(front!F2011-front!C2011&gt;0,front!F2011-front!C2011,0)</f>
        <v>34890.5</v>
      </c>
      <c r="F2011" s="2">
        <f>front!I2011-front!H2011</f>
        <v>644.79999999999927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4455.3176277930979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36372.356770718106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35966.802722642889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643.30885477696347</v>
      </c>
      <c r="M2011" s="4"/>
      <c r="N2011" s="4"/>
      <c r="O2011" s="4">
        <f t="shared" si="413"/>
        <v>7425.5293796551632</v>
      </c>
      <c r="P2011" s="4">
        <f t="shared" si="414"/>
        <v>7274.4713541436213</v>
      </c>
      <c r="Q2011" s="4">
        <f t="shared" si="414"/>
        <v>7193.3605445285784</v>
      </c>
      <c r="R2011" s="4">
        <f t="shared" si="415"/>
        <v>107.21814246282725</v>
      </c>
      <c r="S2011" s="4"/>
      <c r="T2011" s="4"/>
      <c r="U2011" s="4">
        <f t="shared" si="416"/>
        <v>0.98884993758772022</v>
      </c>
      <c r="V2011" s="4"/>
      <c r="W2011" s="4"/>
      <c r="X2011">
        <f>IF(front!E2011&gt;$X$2,O2011,P2011)</f>
        <v>7425.5293796551632</v>
      </c>
      <c r="Y2011">
        <f t="shared" si="411"/>
        <v>7157.7209464383104</v>
      </c>
      <c r="Z2011">
        <f>SUMPRODUCT($B$7:$B$456,Y$7:Y$456,EXP(constants!$B$32+constants!$A$32*ABS($A$7:$A$456-$A2011)))</f>
        <v>2.3033620809196399E-16</v>
      </c>
      <c r="AA2011">
        <f t="shared" si="412"/>
        <v>7157.7209464383104</v>
      </c>
      <c r="AB2011">
        <f t="shared" si="417"/>
        <v>7153.5633374185591</v>
      </c>
      <c r="AD2011" s="4"/>
      <c r="AE2011" s="4"/>
      <c r="AF2011" s="4"/>
    </row>
    <row r="2012" spans="1:32" x14ac:dyDescent="0.2">
      <c r="A2012">
        <f>front!A2012</f>
        <v>1093.23</v>
      </c>
      <c r="B2012" s="1">
        <f t="shared" si="418"/>
        <v>0.43000000000006366</v>
      </c>
      <c r="C2012">
        <f>front!D2012-front!B2012</f>
        <v>4344.7999999999993</v>
      </c>
      <c r="D2012" s="2">
        <f>front!E2012-front!C2012</f>
        <v>34600.199999999997</v>
      </c>
      <c r="E2012" s="2">
        <f>IF(front!F2012-front!C2012&gt;0,front!F2012-front!C2012,0)</f>
        <v>34241.600000000006</v>
      </c>
      <c r="F2012" s="2">
        <f>front!I2012-front!H2012</f>
        <v>606.10000000000036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4335.2581443430327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35654.421487774423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35268.830220336873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604.69706017722842</v>
      </c>
      <c r="M2012" s="4"/>
      <c r="N2012" s="4"/>
      <c r="O2012" s="4">
        <f t="shared" si="413"/>
        <v>7225.4302405717208</v>
      </c>
      <c r="P2012" s="4">
        <f t="shared" si="414"/>
        <v>7130.8842975548851</v>
      </c>
      <c r="Q2012" s="4">
        <f t="shared" si="414"/>
        <v>7053.7660440673735</v>
      </c>
      <c r="R2012" s="4">
        <f t="shared" si="415"/>
        <v>100.7828433628714</v>
      </c>
      <c r="S2012" s="4"/>
      <c r="T2012" s="4"/>
      <c r="U2012" s="4">
        <f t="shared" si="416"/>
        <v>0.98918531695796064</v>
      </c>
      <c r="V2012" s="4"/>
      <c r="W2012" s="4"/>
      <c r="X2012">
        <f>IF(front!E2012&gt;$X$2,O2012,P2012)</f>
        <v>7225.4302405717208</v>
      </c>
      <c r="Y2012">
        <f t="shared" si="411"/>
        <v>6957.621807354868</v>
      </c>
      <c r="Z2012">
        <f>SUMPRODUCT($B$7:$B$456,Y$7:Y$456,EXP(constants!$B$32+constants!$A$32*ABS($A$7:$A$456-$A2012)))</f>
        <v>2.2477088980489566E-16</v>
      </c>
      <c r="AA2012">
        <f t="shared" si="412"/>
        <v>6957.621807354868</v>
      </c>
      <c r="AB2012">
        <f t="shared" si="417"/>
        <v>6953.4641983351166</v>
      </c>
      <c r="AD2012" s="4"/>
      <c r="AE2012" s="4"/>
      <c r="AF2012" s="4"/>
    </row>
    <row r="2013" spans="1:32" x14ac:dyDescent="0.2">
      <c r="A2013">
        <f>front!A2013</f>
        <v>1093.6500000000001</v>
      </c>
      <c r="B2013" s="1">
        <f t="shared" si="418"/>
        <v>0.42000000000007276</v>
      </c>
      <c r="C2013">
        <f>front!D2013-front!B2013</f>
        <v>4299.74</v>
      </c>
      <c r="D2013" s="2">
        <f>front!E2013-front!C2013</f>
        <v>34014.6</v>
      </c>
      <c r="E2013" s="2">
        <f>IF(front!F2013-front!C2013&gt;0,front!F2013-front!C2013,0)</f>
        <v>33617.4</v>
      </c>
      <c r="F2013" s="2">
        <f>front!I2013-front!H2013</f>
        <v>659.89999999999964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4290.2789037280954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35024.90676777521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34598.396689624809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658.3744645224491</v>
      </c>
      <c r="M2013" s="4"/>
      <c r="N2013" s="4"/>
      <c r="O2013" s="4">
        <f t="shared" si="413"/>
        <v>7150.4648395468266</v>
      </c>
      <c r="P2013" s="4">
        <f t="shared" si="414"/>
        <v>7004.981353555042</v>
      </c>
      <c r="Q2013" s="4">
        <f t="shared" si="414"/>
        <v>6919.6793379249621</v>
      </c>
      <c r="R2013" s="4">
        <f t="shared" si="415"/>
        <v>109.72907742040817</v>
      </c>
      <c r="S2013" s="4"/>
      <c r="T2013" s="4"/>
      <c r="U2013" s="4">
        <f t="shared" si="416"/>
        <v>0.98782266342696412</v>
      </c>
      <c r="V2013" s="4"/>
      <c r="W2013" s="4"/>
      <c r="X2013">
        <f>IF(front!E2013&gt;$X$2,O2013,P2013)</f>
        <v>7150.4648395468266</v>
      </c>
      <c r="Y2013">
        <f t="shared" si="411"/>
        <v>6882.6564063299738</v>
      </c>
      <c r="Z2013">
        <f>SUMPRODUCT($B$7:$B$456,Y$7:Y$456,EXP(constants!$B$32+constants!$A$32*ABS($A$7:$A$456-$A2013)))</f>
        <v>2.1946483526651487E-16</v>
      </c>
      <c r="AA2013">
        <f t="shared" si="412"/>
        <v>6882.6564063299738</v>
      </c>
      <c r="AB2013">
        <f t="shared" si="417"/>
        <v>6878.4987973102225</v>
      </c>
      <c r="AD2013" s="4"/>
      <c r="AE2013" s="4"/>
      <c r="AF2013" s="4"/>
    </row>
    <row r="2014" spans="1:32" x14ac:dyDescent="0.2">
      <c r="A2014">
        <f>front!A2014</f>
        <v>1094.07</v>
      </c>
      <c r="B2014" s="1">
        <f t="shared" si="418"/>
        <v>0.41999999999984539</v>
      </c>
      <c r="C2014">
        <f>front!D2014-front!B2014</f>
        <v>4218.93</v>
      </c>
      <c r="D2014" s="2">
        <f>front!E2014-front!C2014</f>
        <v>33425.899999999994</v>
      </c>
      <c r="E2014" s="2">
        <f>IF(front!F2014-front!C2014&gt;0,front!F2014-front!C2014,0)</f>
        <v>33053.399999999994</v>
      </c>
      <c r="F2014" s="2">
        <f>front!I2014-front!H2014</f>
        <v>650.5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4209.6161860913162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34392.902691900934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33993.436862498333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648.99587139235564</v>
      </c>
      <c r="M2014" s="4"/>
      <c r="N2014" s="4"/>
      <c r="O2014" s="4">
        <f t="shared" si="413"/>
        <v>7016.02697681886</v>
      </c>
      <c r="P2014" s="4">
        <f t="shared" si="414"/>
        <v>6878.5805383801862</v>
      </c>
      <c r="Q2014" s="4">
        <f t="shared" si="414"/>
        <v>6798.6873724996667</v>
      </c>
      <c r="R2014" s="4">
        <f t="shared" si="415"/>
        <v>108.16597856539261</v>
      </c>
      <c r="S2014" s="4"/>
      <c r="T2014" s="4"/>
      <c r="U2014" s="4">
        <f t="shared" si="416"/>
        <v>0.98838522491163083</v>
      </c>
      <c r="V2014" s="4"/>
      <c r="W2014" s="4"/>
      <c r="X2014">
        <f>IF(front!E2014&gt;$X$2,O2014,P2014)</f>
        <v>7016.02697681886</v>
      </c>
      <c r="Y2014">
        <f t="shared" si="411"/>
        <v>6748.2185436020072</v>
      </c>
      <c r="Z2014">
        <f>SUMPRODUCT($B$7:$B$456,Y$7:Y$456,EXP(constants!$B$32+constants!$A$32*ABS($A$7:$A$456-$A2014)))</f>
        <v>2.1428403811706632E-16</v>
      </c>
      <c r="AA2014">
        <f t="shared" si="412"/>
        <v>6748.2185436020072</v>
      </c>
      <c r="AB2014">
        <f t="shared" si="417"/>
        <v>6744.0609345822559</v>
      </c>
      <c r="AD2014" s="4"/>
      <c r="AE2014" s="4"/>
      <c r="AF2014" s="4"/>
    </row>
    <row r="2015" spans="1:32" x14ac:dyDescent="0.2">
      <c r="A2015">
        <f>front!A2015</f>
        <v>1094.49</v>
      </c>
      <c r="B2015" s="1">
        <f t="shared" si="418"/>
        <v>0.42000000000007276</v>
      </c>
      <c r="C2015">
        <f>front!D2015-front!B2015</f>
        <v>4169.3999999999996</v>
      </c>
      <c r="D2015" s="2">
        <f>front!E2015-front!C2015</f>
        <v>32859.300000000003</v>
      </c>
      <c r="E2015" s="2">
        <f>IF(front!F2015-front!C2015&gt;0,front!F2015-front!C2015,0)</f>
        <v>32529.599999999999</v>
      </c>
      <c r="F2015" s="2">
        <f>front!I2015-front!H2015</f>
        <v>622.20000000000073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4160.1779558624712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33785.418833218901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33432.286189952014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620.76035294684561</v>
      </c>
      <c r="M2015" s="4"/>
      <c r="N2015" s="4"/>
      <c r="O2015" s="4">
        <f t="shared" si="413"/>
        <v>6933.629926437452</v>
      </c>
      <c r="P2015" s="4">
        <f t="shared" si="414"/>
        <v>6757.0837666437801</v>
      </c>
      <c r="Q2015" s="4">
        <f t="shared" si="414"/>
        <v>6686.4572379904021</v>
      </c>
      <c r="R2015" s="4">
        <f t="shared" si="415"/>
        <v>103.46005882447426</v>
      </c>
      <c r="S2015" s="4"/>
      <c r="T2015" s="4"/>
      <c r="U2015" s="4">
        <f t="shared" si="416"/>
        <v>0.98954777962025209</v>
      </c>
      <c r="V2015" s="4"/>
      <c r="W2015" s="4"/>
      <c r="X2015">
        <f>IF(front!E2015&gt;$X$2,O2015,P2015)</f>
        <v>6933.629926437452</v>
      </c>
      <c r="Y2015">
        <f t="shared" si="411"/>
        <v>6665.8214932205992</v>
      </c>
      <c r="Z2015">
        <f>SUMPRODUCT($B$7:$B$456,Y$7:Y$456,EXP(constants!$B$32+constants!$A$32*ABS($A$7:$A$456-$A2015)))</f>
        <v>2.0922554146769789E-16</v>
      </c>
      <c r="AA2015">
        <f t="shared" si="412"/>
        <v>6665.8214932205992</v>
      </c>
      <c r="AB2015">
        <f t="shared" si="417"/>
        <v>6661.6638842008479</v>
      </c>
      <c r="AD2015" s="4"/>
      <c r="AE2015" s="4"/>
      <c r="AF2015" s="4"/>
    </row>
    <row r="2016" spans="1:32" x14ac:dyDescent="0.2">
      <c r="A2016">
        <f>front!A2016</f>
        <v>1094.9100000000001</v>
      </c>
      <c r="B2016" s="1">
        <f t="shared" si="418"/>
        <v>0.42000000000007276</v>
      </c>
      <c r="C2016">
        <f>front!D2016-front!B2016</f>
        <v>4094.2700000000004</v>
      </c>
      <c r="D2016" s="2">
        <f>front!E2016-front!C2016</f>
        <v>32463.599999999999</v>
      </c>
      <c r="E2016" s="2">
        <f>IF(front!F2016-front!C2016&gt;0,front!F2016-front!C2016,0)</f>
        <v>32115.9</v>
      </c>
      <c r="F2016" s="2">
        <f>front!I2016-front!H2016</f>
        <v>568.5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4085.189234370011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33361.626907821694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32989.554255840216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567.182857397769</v>
      </c>
      <c r="M2016" s="4"/>
      <c r="N2016" s="4"/>
      <c r="O2016" s="4">
        <f t="shared" si="413"/>
        <v>6808.6487239500184</v>
      </c>
      <c r="P2016" s="4">
        <f t="shared" si="414"/>
        <v>6672.3253815643384</v>
      </c>
      <c r="Q2016" s="4">
        <f t="shared" si="414"/>
        <v>6597.9108511680433</v>
      </c>
      <c r="R2016" s="4">
        <f t="shared" si="415"/>
        <v>94.530476232961504</v>
      </c>
      <c r="S2016" s="4"/>
      <c r="T2016" s="4"/>
      <c r="U2016" s="4">
        <f t="shared" si="416"/>
        <v>0.98884728694408364</v>
      </c>
      <c r="V2016" s="4"/>
      <c r="W2016" s="4"/>
      <c r="X2016">
        <f>IF(front!E2016&gt;$X$2,O2016,P2016)</f>
        <v>6808.6487239500184</v>
      </c>
      <c r="Y2016">
        <f t="shared" si="411"/>
        <v>6540.8402907331656</v>
      </c>
      <c r="Z2016">
        <f>SUMPRODUCT($B$7:$B$456,Y$7:Y$456,EXP(constants!$B$32+constants!$A$32*ABS($A$7:$A$456-$A2016)))</f>
        <v>2.0428645823136989E-16</v>
      </c>
      <c r="AA2016">
        <f t="shared" si="412"/>
        <v>6540.8402907331656</v>
      </c>
      <c r="AB2016">
        <f t="shared" si="417"/>
        <v>6536.6826817134142</v>
      </c>
      <c r="AD2016" s="4"/>
      <c r="AE2016" s="4"/>
      <c r="AF2016" s="4"/>
    </row>
    <row r="2017" spans="1:32" x14ac:dyDescent="0.2">
      <c r="A2017">
        <f>front!A2017</f>
        <v>1095.3399999999999</v>
      </c>
      <c r="B2017" s="1">
        <f t="shared" si="418"/>
        <v>0.42999999999983629</v>
      </c>
      <c r="C2017">
        <f>front!D2017-front!B2017</f>
        <v>4029.93</v>
      </c>
      <c r="D2017" s="2">
        <f>front!E2017-front!C2017</f>
        <v>32056.3</v>
      </c>
      <c r="E2017" s="2">
        <f>IF(front!F2017-front!C2017&gt;0,front!F2017-front!C2017,0)</f>
        <v>31618.799999999999</v>
      </c>
      <c r="F2017" s="2">
        <f>front!I2017-front!H2017</f>
        <v>657.89999999999964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4020.9721292410004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32925.805707061794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32458.114281925467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656.37901873011572</v>
      </c>
      <c r="M2017" s="4"/>
      <c r="N2017" s="4"/>
      <c r="O2017" s="4">
        <f t="shared" si="413"/>
        <v>6701.6202154016673</v>
      </c>
      <c r="P2017" s="4">
        <f t="shared" si="414"/>
        <v>6585.161141412359</v>
      </c>
      <c r="Q2017" s="4">
        <f t="shared" si="414"/>
        <v>6491.6228563850927</v>
      </c>
      <c r="R2017" s="4">
        <f t="shared" si="415"/>
        <v>109.39650312168595</v>
      </c>
      <c r="S2017" s="4"/>
      <c r="T2017" s="4"/>
      <c r="U2017" s="4">
        <f t="shared" si="416"/>
        <v>0.98579559664242256</v>
      </c>
      <c r="V2017" s="4"/>
      <c r="W2017" s="4"/>
      <c r="X2017">
        <f>IF(front!E2017&gt;$X$2,O2017,P2017)</f>
        <v>6701.6202154016673</v>
      </c>
      <c r="Y2017">
        <f t="shared" si="411"/>
        <v>6433.8117821848145</v>
      </c>
      <c r="Z2017">
        <f>SUMPRODUCT($B$7:$B$456,Y$7:Y$456,EXP(constants!$B$32+constants!$A$32*ABS($A$7:$A$456-$A2017)))</f>
        <v>1.9935054662974758E-16</v>
      </c>
      <c r="AA2017">
        <f t="shared" si="412"/>
        <v>6433.8117821848145</v>
      </c>
      <c r="AB2017">
        <f t="shared" si="417"/>
        <v>6429.6541731650632</v>
      </c>
      <c r="AD2017" s="4"/>
      <c r="AE2017" s="4"/>
      <c r="AF2017" s="4"/>
    </row>
    <row r="2018" spans="1:32" x14ac:dyDescent="0.2">
      <c r="A2018">
        <f>front!A2018</f>
        <v>1095.76</v>
      </c>
      <c r="B2018" s="1">
        <f t="shared" si="418"/>
        <v>0.42000000000007276</v>
      </c>
      <c r="C2018">
        <f>front!D2018-front!B2018</f>
        <v>3991.7400000000002</v>
      </c>
      <c r="D2018" s="2">
        <f>front!E2018-front!C2018</f>
        <v>31778.400000000001</v>
      </c>
      <c r="E2018" s="2">
        <f>IF(front!F2018-front!C2018&gt;0,front!F2018-front!C2018,0)</f>
        <v>31345</v>
      </c>
      <c r="F2018" s="2">
        <f>front!I2018-front!H2018</f>
        <v>671.60000000000036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3982.8558735224779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32628.674823204048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32165.653511150336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670.04782713678173</v>
      </c>
      <c r="M2018" s="4"/>
      <c r="N2018" s="4"/>
      <c r="O2018" s="4">
        <f t="shared" si="413"/>
        <v>6638.0931225374625</v>
      </c>
      <c r="P2018" s="4">
        <f t="shared" si="414"/>
        <v>6525.7349646408093</v>
      </c>
      <c r="Q2018" s="4">
        <f t="shared" si="414"/>
        <v>6433.130702230068</v>
      </c>
      <c r="R2018" s="4">
        <f t="shared" si="415"/>
        <v>111.67463785613029</v>
      </c>
      <c r="S2018" s="4"/>
      <c r="T2018" s="4"/>
      <c r="U2018" s="4">
        <f t="shared" si="416"/>
        <v>0.98580937428312509</v>
      </c>
      <c r="V2018" s="4"/>
      <c r="W2018" s="4"/>
      <c r="X2018">
        <f>IF(front!E2018&gt;$X$2,O2018,P2018)</f>
        <v>6638.0931225374625</v>
      </c>
      <c r="Y2018">
        <f t="shared" si="411"/>
        <v>6370.2846893206097</v>
      </c>
      <c r="Z2018">
        <f>SUMPRODUCT($B$7:$B$456,Y$7:Y$456,EXP(constants!$B$32+constants!$A$32*ABS($A$7:$A$456-$A2018)))</f>
        <v>1.946445774822675E-16</v>
      </c>
      <c r="AA2018">
        <f t="shared" si="412"/>
        <v>6370.2846893206097</v>
      </c>
      <c r="AB2018">
        <f t="shared" si="417"/>
        <v>6366.1270803008583</v>
      </c>
      <c r="AD2018" s="4"/>
      <c r="AE2018" s="4"/>
      <c r="AF2018" s="4"/>
    </row>
    <row r="2019" spans="1:32" x14ac:dyDescent="0.2">
      <c r="A2019">
        <f>front!A2019</f>
        <v>1096.18</v>
      </c>
      <c r="B2019" s="1">
        <f t="shared" si="418"/>
        <v>0.42000000000007276</v>
      </c>
      <c r="C2019">
        <f>front!D2019-front!B2019</f>
        <v>3962.87</v>
      </c>
      <c r="D2019" s="2">
        <f>front!E2019-front!C2019</f>
        <v>31317.200000000001</v>
      </c>
      <c r="E2019" s="2">
        <f>IF(front!F2019-front!C2019&gt;0,front!F2019-front!C2019,0)</f>
        <v>30954.3</v>
      </c>
      <c r="F2019" s="2">
        <f>front!I2019-front!H2019</f>
        <v>664.39999999999964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3954.0420034564427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32135.968871063513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31748.636949748889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662.86421842412733</v>
      </c>
      <c r="M2019" s="4"/>
      <c r="N2019" s="4"/>
      <c r="O2019" s="4">
        <f t="shared" si="413"/>
        <v>6590.0700057607373</v>
      </c>
      <c r="P2019" s="4">
        <f t="shared" si="414"/>
        <v>6427.193774212702</v>
      </c>
      <c r="Q2019" s="4">
        <f t="shared" si="414"/>
        <v>6349.7273899497777</v>
      </c>
      <c r="R2019" s="4">
        <f t="shared" si="415"/>
        <v>110.47736973735455</v>
      </c>
      <c r="S2019" s="4"/>
      <c r="T2019" s="4"/>
      <c r="U2019" s="4">
        <f t="shared" si="416"/>
        <v>0.98794709059905172</v>
      </c>
      <c r="V2019" s="4"/>
      <c r="W2019" s="4"/>
      <c r="X2019">
        <f>IF(front!E2019&gt;$X$2,O2019,P2019)</f>
        <v>6590.0700057607373</v>
      </c>
      <c r="Y2019">
        <f t="shared" si="411"/>
        <v>6322.2615725438845</v>
      </c>
      <c r="Z2019">
        <f>SUMPRODUCT($B$7:$B$456,Y$7:Y$456,EXP(constants!$B$32+constants!$A$32*ABS($A$7:$A$456-$A2019)))</f>
        <v>1.9004969980652625E-16</v>
      </c>
      <c r="AA2019">
        <f t="shared" si="412"/>
        <v>6322.2615725438845</v>
      </c>
      <c r="AB2019">
        <f t="shared" si="417"/>
        <v>6318.1039635241332</v>
      </c>
      <c r="AD2019" s="4"/>
      <c r="AE2019" s="4"/>
      <c r="AF2019" s="4"/>
    </row>
    <row r="2020" spans="1:32" x14ac:dyDescent="0.2">
      <c r="A2020">
        <f>front!A2020</f>
        <v>1096.5999999999999</v>
      </c>
      <c r="B2020" s="1">
        <f t="shared" si="418"/>
        <v>0.41999999999984539</v>
      </c>
      <c r="C2020">
        <f>front!D2020-front!B2020</f>
        <v>3916.54</v>
      </c>
      <c r="D2020" s="2">
        <f>front!E2020-front!C2020</f>
        <v>31055.800000000003</v>
      </c>
      <c r="E2020" s="2">
        <f>IF(front!F2020-front!C2020&gt;0,front!F2020-front!C2020,0)</f>
        <v>30598.200000000004</v>
      </c>
      <c r="F2020" s="2">
        <f>front!I2020-front!H2020</f>
        <v>645.30000000000109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3907.8027491025391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31856.938521952747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31368.869944678481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643.80771580325188</v>
      </c>
      <c r="M2020" s="4"/>
      <c r="N2020" s="4"/>
      <c r="O2020" s="4">
        <f t="shared" si="413"/>
        <v>6513.0045818375647</v>
      </c>
      <c r="P2020" s="4">
        <f t="shared" si="414"/>
        <v>6371.3877043905495</v>
      </c>
      <c r="Q2020" s="4">
        <f t="shared" si="414"/>
        <v>6273.7739889356963</v>
      </c>
      <c r="R2020" s="4">
        <f t="shared" si="415"/>
        <v>107.30128596720864</v>
      </c>
      <c r="S2020" s="4"/>
      <c r="T2020" s="4"/>
      <c r="U2020" s="4">
        <f t="shared" si="416"/>
        <v>0.98467936343167639</v>
      </c>
      <c r="V2020" s="4"/>
      <c r="W2020" s="4"/>
      <c r="X2020">
        <f>IF(front!E2020&gt;$X$2,O2020,P2020)</f>
        <v>6513.0045818375647</v>
      </c>
      <c r="Y2020">
        <f t="shared" si="411"/>
        <v>6245.1961486207119</v>
      </c>
      <c r="Z2020">
        <f>SUMPRODUCT($B$7:$B$456,Y$7:Y$456,EXP(constants!$B$32+constants!$A$32*ABS($A$7:$A$456-$A2020)))</f>
        <v>1.8556329112143769E-16</v>
      </c>
      <c r="AA2020">
        <f t="shared" si="412"/>
        <v>6245.1961486207119</v>
      </c>
      <c r="AB2020">
        <f t="shared" si="417"/>
        <v>6241.0385396009606</v>
      </c>
      <c r="AD2020" s="4"/>
      <c r="AE2020" s="4"/>
      <c r="AF2020" s="4"/>
    </row>
    <row r="2021" spans="1:32" x14ac:dyDescent="0.2">
      <c r="A2021">
        <f>front!A2021</f>
        <v>1097.02</v>
      </c>
      <c r="B2021" s="1">
        <f t="shared" si="418"/>
        <v>0.42000000000007276</v>
      </c>
      <c r="C2021">
        <f>front!D2021-front!B2021</f>
        <v>3873.8700000000003</v>
      </c>
      <c r="D2021" s="2">
        <f>front!E2021-front!C2021</f>
        <v>30770.5</v>
      </c>
      <c r="E2021" s="2">
        <f>IF(front!F2021-front!C2021&gt;0,front!F2021-front!C2021,0)</f>
        <v>30415.1</v>
      </c>
      <c r="F2021" s="2">
        <f>front!I2021-front!H2021</f>
        <v>638.09999999999854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3865.2170346394678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31552.583304447249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31173.719258870638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636.62411853237666</v>
      </c>
      <c r="M2021" s="4"/>
      <c r="N2021" s="4"/>
      <c r="O2021" s="4">
        <f t="shared" si="413"/>
        <v>6442.0283910657799</v>
      </c>
      <c r="P2021" s="4">
        <f t="shared" si="414"/>
        <v>6310.5166608894497</v>
      </c>
      <c r="Q2021" s="4">
        <f t="shared" si="414"/>
        <v>6234.7438517741275</v>
      </c>
      <c r="R2021" s="4">
        <f t="shared" si="415"/>
        <v>106.10401975539612</v>
      </c>
      <c r="S2021" s="4"/>
      <c r="T2021" s="4"/>
      <c r="U2021" s="4">
        <f t="shared" si="416"/>
        <v>0.98799261404617822</v>
      </c>
      <c r="V2021" s="4"/>
      <c r="W2021" s="4"/>
      <c r="X2021">
        <f>IF(front!E2021&gt;$X$2,O2021,P2021)</f>
        <v>6442.0283910657799</v>
      </c>
      <c r="Y2021">
        <f t="shared" si="411"/>
        <v>6174.2199578489272</v>
      </c>
      <c r="Z2021">
        <f>SUMPRODUCT($B$7:$B$456,Y$7:Y$456,EXP(constants!$B$32+constants!$A$32*ABS($A$7:$A$456-$A2021)))</f>
        <v>1.8118279085351403E-16</v>
      </c>
      <c r="AA2021">
        <f t="shared" si="412"/>
        <v>6174.2199578489272</v>
      </c>
      <c r="AB2021">
        <f t="shared" si="417"/>
        <v>6170.0623488291758</v>
      </c>
      <c r="AD2021" s="4"/>
      <c r="AE2021" s="4"/>
      <c r="AF2021" s="4"/>
    </row>
    <row r="2022" spans="1:32" x14ac:dyDescent="0.2">
      <c r="A2022">
        <f>front!A2022</f>
        <v>1097.44</v>
      </c>
      <c r="B2022" s="1">
        <f t="shared" si="418"/>
        <v>0.42000000000007276</v>
      </c>
      <c r="C2022">
        <f>front!D2022-front!B2022</f>
        <v>3858</v>
      </c>
      <c r="D2022" s="2">
        <f>front!E2022-front!C2022</f>
        <v>30422.000000000004</v>
      </c>
      <c r="E2022" s="2">
        <f>IF(front!F2022-front!C2022&gt;0,front!F2022-front!C2022,0)</f>
        <v>30041.899999999998</v>
      </c>
      <c r="F2022" s="2">
        <f>front!I2022-front!H2022</f>
        <v>623.5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3849.3785512781697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31181.071921714785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30776.206448839599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622.05738976682073</v>
      </c>
      <c r="M2022" s="4"/>
      <c r="N2022" s="4"/>
      <c r="O2022" s="4">
        <f t="shared" si="413"/>
        <v>6415.6309187969491</v>
      </c>
      <c r="P2022" s="4">
        <f t="shared" si="414"/>
        <v>6236.2143843429576</v>
      </c>
      <c r="Q2022" s="4">
        <f t="shared" si="414"/>
        <v>6155.2412897679196</v>
      </c>
      <c r="R2022" s="4">
        <f t="shared" si="415"/>
        <v>103.67623162780345</v>
      </c>
      <c r="S2022" s="4"/>
      <c r="T2022" s="4"/>
      <c r="U2022" s="4">
        <f t="shared" si="416"/>
        <v>0.98701566534044527</v>
      </c>
      <c r="V2022" s="4"/>
      <c r="W2022" s="4"/>
      <c r="X2022">
        <f>IF(front!E2022&gt;$X$2,O2022,P2022)</f>
        <v>6415.6309187969491</v>
      </c>
      <c r="Y2022">
        <f t="shared" si="411"/>
        <v>6147.8224855800963</v>
      </c>
      <c r="Z2022">
        <f>SUMPRODUCT($B$7:$B$456,Y$7:Y$456,EXP(constants!$B$32+constants!$A$32*ABS($A$7:$A$456-$A2022)))</f>
        <v>1.7690569887545912E-16</v>
      </c>
      <c r="AA2022">
        <f t="shared" si="412"/>
        <v>6147.8224855800963</v>
      </c>
      <c r="AB2022">
        <f t="shared" si="417"/>
        <v>6143.664876560345</v>
      </c>
      <c r="AD2022" s="4"/>
      <c r="AE2022" s="4"/>
      <c r="AF2022" s="4"/>
    </row>
    <row r="2023" spans="1:32" x14ac:dyDescent="0.2">
      <c r="A2023">
        <f>front!A2023</f>
        <v>1097.8699999999999</v>
      </c>
      <c r="B2023" s="1">
        <f t="shared" si="418"/>
        <v>0.42999999999983629</v>
      </c>
      <c r="C2023">
        <f>front!D2023-front!B2023</f>
        <v>3816.9299999999994</v>
      </c>
      <c r="D2023" s="2">
        <f>front!E2023-front!C2023</f>
        <v>30222.299999999996</v>
      </c>
      <c r="E2023" s="2">
        <f>IF(front!F2023-front!C2023&gt;0,front!F2023-front!C2023,0)</f>
        <v>29836.6</v>
      </c>
      <c r="F2023" s="2">
        <f>front!I2023-front!H2023</f>
        <v>596.70000000000073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3808.3905274243753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30968.317165878292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30557.67453679895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595.31849995185826</v>
      </c>
      <c r="M2023" s="4"/>
      <c r="N2023" s="4"/>
      <c r="O2023" s="4">
        <f t="shared" si="413"/>
        <v>6347.3175457072921</v>
      </c>
      <c r="P2023" s="4">
        <f t="shared" si="414"/>
        <v>6193.6634331756586</v>
      </c>
      <c r="Q2023" s="4">
        <f t="shared" si="414"/>
        <v>6111.5349073597899</v>
      </c>
      <c r="R2023" s="4">
        <f t="shared" si="415"/>
        <v>99.219749991976386</v>
      </c>
      <c r="S2023" s="4"/>
      <c r="T2023" s="4"/>
      <c r="U2023" s="4">
        <f t="shared" si="416"/>
        <v>0.98673991141075623</v>
      </c>
      <c r="V2023" s="4"/>
      <c r="W2023" s="4"/>
      <c r="X2023">
        <f>IF(front!E2023&gt;$X$2,O2023,P2023)</f>
        <v>6347.3175457072921</v>
      </c>
      <c r="Y2023">
        <f t="shared" si="411"/>
        <v>6079.5091124904393</v>
      </c>
      <c r="Z2023">
        <f>SUMPRODUCT($B$7:$B$456,Y$7:Y$456,EXP(constants!$B$32+constants!$A$32*ABS($A$7:$A$456-$A2023)))</f>
        <v>1.7263135343410073E-16</v>
      </c>
      <c r="AA2023">
        <f t="shared" si="412"/>
        <v>6079.5091124904393</v>
      </c>
      <c r="AB2023">
        <f t="shared" si="417"/>
        <v>6075.3515034706879</v>
      </c>
      <c r="AD2023" s="4"/>
      <c r="AE2023" s="4"/>
      <c r="AF2023" s="4"/>
    </row>
    <row r="2024" spans="1:32" x14ac:dyDescent="0.2">
      <c r="A2024">
        <f>front!A2024</f>
        <v>1098.29</v>
      </c>
      <c r="B2024" s="1">
        <f t="shared" si="418"/>
        <v>0.42000000000007276</v>
      </c>
      <c r="C2024">
        <f>front!D2024-front!B2024</f>
        <v>3775.94</v>
      </c>
      <c r="D2024" s="2">
        <f>front!E2024-front!C2024</f>
        <v>29952.899999999998</v>
      </c>
      <c r="E2024" s="2">
        <f>IF(front!F2024-front!C2024&gt;0,front!F2024-front!C2024,0)</f>
        <v>29540.999999999996</v>
      </c>
      <c r="F2024" s="2">
        <f>front!I2024-front!H2024</f>
        <v>567.30000000000109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3767.4829245539745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30681.457807587904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30243.20088723462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565.9855973235301</v>
      </c>
      <c r="M2024" s="4"/>
      <c r="N2024" s="4"/>
      <c r="O2024" s="4">
        <f t="shared" si="413"/>
        <v>6279.1382075899573</v>
      </c>
      <c r="P2024" s="4">
        <f t="shared" si="414"/>
        <v>6136.2915615175807</v>
      </c>
      <c r="Q2024" s="4">
        <f t="shared" si="414"/>
        <v>6048.6401774469241</v>
      </c>
      <c r="R2024" s="4">
        <f t="shared" si="415"/>
        <v>94.330932887255017</v>
      </c>
      <c r="S2024" s="4"/>
      <c r="T2024" s="4"/>
      <c r="U2024" s="4">
        <f t="shared" si="416"/>
        <v>0.98571590296974432</v>
      </c>
      <c r="V2024" s="4"/>
      <c r="W2024" s="4"/>
      <c r="X2024">
        <f>IF(front!E2024&gt;$X$2,O2024,P2024)</f>
        <v>6279.1382075899573</v>
      </c>
      <c r="Y2024">
        <f t="shared" si="411"/>
        <v>6011.3297743731046</v>
      </c>
      <c r="Z2024">
        <f>SUMPRODUCT($B$7:$B$456,Y$7:Y$456,EXP(constants!$B$32+constants!$A$32*ABS($A$7:$A$456-$A2024)))</f>
        <v>1.6855613098358264E-16</v>
      </c>
      <c r="AA2024">
        <f t="shared" si="412"/>
        <v>6011.3297743731046</v>
      </c>
      <c r="AB2024">
        <f t="shared" si="417"/>
        <v>6007.1721653533532</v>
      </c>
      <c r="AD2024" s="4"/>
      <c r="AE2024" s="4"/>
      <c r="AF2024" s="4"/>
    </row>
    <row r="2025" spans="1:32" x14ac:dyDescent="0.2">
      <c r="A2025">
        <f>front!A2025</f>
        <v>1098.71</v>
      </c>
      <c r="B2025" s="1">
        <f t="shared" si="418"/>
        <v>0.42000000000007276</v>
      </c>
      <c r="C2025">
        <f>front!D2025-front!B2025</f>
        <v>3736.2699999999995</v>
      </c>
      <c r="D2025" s="2">
        <f>front!E2025-front!C2025</f>
        <v>29715.600000000002</v>
      </c>
      <c r="E2025" s="2">
        <f>IF(front!F2025-front!C2025&gt;0,front!F2025-front!C2025,0)</f>
        <v>29360.7</v>
      </c>
      <c r="F2025" s="2">
        <f>front!I2025-front!H2025</f>
        <v>596.39999999999964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3727.8932029606576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30428.923404459201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30051.492441371884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595.01918430210253</v>
      </c>
      <c r="M2025" s="4"/>
      <c r="N2025" s="4"/>
      <c r="O2025" s="4">
        <f t="shared" si="413"/>
        <v>6213.1553382677621</v>
      </c>
      <c r="P2025" s="4">
        <f t="shared" si="414"/>
        <v>6085.7846808918403</v>
      </c>
      <c r="Q2025" s="4">
        <f t="shared" si="414"/>
        <v>6010.2984882743767</v>
      </c>
      <c r="R2025" s="4">
        <f t="shared" si="415"/>
        <v>99.169864050350427</v>
      </c>
      <c r="S2025" s="4"/>
      <c r="T2025" s="4"/>
      <c r="U2025" s="4">
        <f t="shared" si="416"/>
        <v>0.98759630900934181</v>
      </c>
      <c r="V2025" s="4"/>
      <c r="W2025" s="4"/>
      <c r="X2025">
        <f>IF(front!E2025&gt;$X$2,O2025,P2025)</f>
        <v>6213.1553382677621</v>
      </c>
      <c r="Y2025">
        <f t="shared" si="411"/>
        <v>5945.3469050509093</v>
      </c>
      <c r="Z2025">
        <f>SUMPRODUCT($B$7:$B$456,Y$7:Y$456,EXP(constants!$B$32+constants!$A$32*ABS($A$7:$A$456-$A2025)))</f>
        <v>1.645771102814194E-16</v>
      </c>
      <c r="AA2025">
        <f t="shared" si="412"/>
        <v>5945.3469050509093</v>
      </c>
      <c r="AB2025">
        <f t="shared" si="417"/>
        <v>5941.1892960311579</v>
      </c>
      <c r="AD2025" s="4"/>
      <c r="AE2025" s="4"/>
      <c r="AF2025" s="4"/>
    </row>
    <row r="2026" spans="1:32" x14ac:dyDescent="0.2">
      <c r="A2026">
        <f>front!A2026</f>
        <v>1099.1300000000001</v>
      </c>
      <c r="B2026" s="1">
        <f t="shared" si="418"/>
        <v>0.42000000000007276</v>
      </c>
      <c r="C2026">
        <f>front!D2026-front!B2026</f>
        <v>3696.4700000000003</v>
      </c>
      <c r="D2026" s="2">
        <f>front!E2026-front!C2026</f>
        <v>29499.1</v>
      </c>
      <c r="E2026" s="2">
        <f>IF(front!F2026-front!C2026&gt;0,front!F2026-front!C2026,0)</f>
        <v>29086.699999999997</v>
      </c>
      <c r="F2026" s="2">
        <f>front!I2026-front!H2026</f>
        <v>562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3688.1742558998094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30198.642674911833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29760.305559135166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560.6976999802032</v>
      </c>
      <c r="M2026" s="4"/>
      <c r="N2026" s="4"/>
      <c r="O2026" s="4">
        <f t="shared" si="413"/>
        <v>6146.9570931663484</v>
      </c>
      <c r="P2026" s="4">
        <f t="shared" si="414"/>
        <v>6039.7285349823669</v>
      </c>
      <c r="Q2026" s="4">
        <f t="shared" si="414"/>
        <v>5952.0611118270326</v>
      </c>
      <c r="R2026" s="4">
        <f t="shared" si="415"/>
        <v>93.449616663367195</v>
      </c>
      <c r="S2026" s="4"/>
      <c r="T2026" s="4"/>
      <c r="U2026" s="4">
        <f t="shared" si="416"/>
        <v>0.98548487359199</v>
      </c>
      <c r="V2026" s="4"/>
      <c r="W2026" s="4"/>
      <c r="X2026">
        <f>IF(front!E2026&gt;$X$2,O2026,P2026)</f>
        <v>6146.9570931663484</v>
      </c>
      <c r="Y2026">
        <f t="shared" si="411"/>
        <v>5879.1486599494956</v>
      </c>
      <c r="Z2026">
        <f>SUMPRODUCT($B$7:$B$456,Y$7:Y$456,EXP(constants!$B$32+constants!$A$32*ABS($A$7:$A$456-$A2026)))</f>
        <v>1.6069202034081213E-16</v>
      </c>
      <c r="AA2026">
        <f t="shared" si="412"/>
        <v>5879.1486599494956</v>
      </c>
      <c r="AB2026">
        <f t="shared" si="417"/>
        <v>5874.9910509297442</v>
      </c>
      <c r="AD2026" s="4"/>
      <c r="AE2026" s="4"/>
      <c r="AF2026" s="4"/>
    </row>
    <row r="2027" spans="1:32" x14ac:dyDescent="0.2">
      <c r="A2027">
        <f>front!A2027</f>
        <v>1099.55</v>
      </c>
      <c r="B2027" s="1">
        <f t="shared" si="418"/>
        <v>0.41999999999984539</v>
      </c>
      <c r="C2027">
        <f>front!D2027-front!B2027</f>
        <v>3679.7999999999997</v>
      </c>
      <c r="D2027" s="2">
        <f>front!E2027-front!C2027</f>
        <v>29282.3</v>
      </c>
      <c r="E2027" s="2">
        <f>IF(front!F2027-front!C2027&gt;0,front!F2027-front!C2027,0)</f>
        <v>28901.8</v>
      </c>
      <c r="F2027" s="2">
        <f>front!I2027-front!H2027</f>
        <v>540.20000000000073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3671.5383526563678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29968.156189849775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29563.910298309616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538.94750385575037</v>
      </c>
      <c r="M2027" s="4"/>
      <c r="N2027" s="4"/>
      <c r="O2027" s="4">
        <f t="shared" si="413"/>
        <v>6119.2305877606132</v>
      </c>
      <c r="P2027" s="4">
        <f t="shared" si="414"/>
        <v>5993.6312379699548</v>
      </c>
      <c r="Q2027" s="4">
        <f t="shared" si="414"/>
        <v>5912.7820596619231</v>
      </c>
      <c r="R2027" s="4">
        <f t="shared" si="415"/>
        <v>89.82458397595839</v>
      </c>
      <c r="S2027" s="4"/>
      <c r="T2027" s="4"/>
      <c r="U2027" s="4">
        <f t="shared" si="416"/>
        <v>0.98651081871773361</v>
      </c>
      <c r="V2027" s="4"/>
      <c r="W2027" s="4"/>
      <c r="X2027">
        <f>IF(front!E2027&gt;$X$2,O2027,P2027)</f>
        <v>6119.2305877606132</v>
      </c>
      <c r="Y2027">
        <f t="shared" si="411"/>
        <v>5851.4221545437604</v>
      </c>
      <c r="Z2027">
        <f>SUMPRODUCT($B$7:$B$456,Y$7:Y$456,EXP(constants!$B$32+constants!$A$32*ABS($A$7:$A$456-$A2027)))</f>
        <v>1.5689864378501975E-16</v>
      </c>
      <c r="AA2027">
        <f t="shared" si="412"/>
        <v>5851.4221545437604</v>
      </c>
      <c r="AB2027">
        <f t="shared" si="417"/>
        <v>5847.264545524009</v>
      </c>
      <c r="AD2027" s="4"/>
      <c r="AE2027" s="4"/>
      <c r="AF2027" s="4"/>
    </row>
    <row r="2028" spans="1:32" x14ac:dyDescent="0.2">
      <c r="A2028">
        <f>front!A2028</f>
        <v>1099.97</v>
      </c>
      <c r="B2028" s="1">
        <f t="shared" si="418"/>
        <v>0.42000000000007276</v>
      </c>
      <c r="C2028">
        <f>front!D2028-front!B2028</f>
        <v>3645.5299999999997</v>
      </c>
      <c r="D2028" s="2">
        <f>front!E2028-front!C2028</f>
        <v>28935.799999999996</v>
      </c>
      <c r="E2028" s="2">
        <f>IF(front!F2028-front!C2028&gt;0,front!F2028-front!C2028,0)</f>
        <v>28545.299999999996</v>
      </c>
      <c r="F2028" s="2">
        <f>front!I2028-front!H2028</f>
        <v>552.70000000000073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3637.3387162527247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29600.017860922089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29185.481100561454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551.41894198026375</v>
      </c>
      <c r="M2028" s="4"/>
      <c r="N2028" s="4"/>
      <c r="O2028" s="4">
        <f t="shared" si="413"/>
        <v>6062.231193754541</v>
      </c>
      <c r="P2028" s="4">
        <f t="shared" si="414"/>
        <v>5920.0035721844179</v>
      </c>
      <c r="Q2028" s="4">
        <f t="shared" si="414"/>
        <v>5837.0962201122911</v>
      </c>
      <c r="R2028" s="4">
        <f t="shared" si="415"/>
        <v>91.903156996710635</v>
      </c>
      <c r="S2028" s="4"/>
      <c r="T2028" s="4"/>
      <c r="U2028" s="4">
        <f t="shared" si="416"/>
        <v>0.98599538816806243</v>
      </c>
      <c r="V2028" s="4"/>
      <c r="W2028" s="4"/>
      <c r="X2028">
        <f>IF(front!E2028&gt;$X$2,O2028,P2028)</f>
        <v>6062.231193754541</v>
      </c>
      <c r="Y2028">
        <f t="shared" si="411"/>
        <v>5794.4227605376882</v>
      </c>
      <c r="Z2028">
        <f>SUMPRODUCT($B$7:$B$456,Y$7:Y$456,EXP(constants!$B$32+constants!$A$32*ABS($A$7:$A$456-$A2028)))</f>
        <v>1.5319481558180393E-16</v>
      </c>
      <c r="AA2028">
        <f t="shared" si="412"/>
        <v>5794.4227605376882</v>
      </c>
      <c r="AB2028">
        <f t="shared" si="417"/>
        <v>5790.2651515179368</v>
      </c>
      <c r="AD2028" s="4"/>
      <c r="AE2028" s="4"/>
      <c r="AF2028" s="4"/>
    </row>
    <row r="2029" spans="1:32" x14ac:dyDescent="0.2">
      <c r="A2029">
        <f>front!A2029</f>
        <v>1100.3900000000001</v>
      </c>
      <c r="B2029" s="1">
        <f t="shared" si="418"/>
        <v>0.42000000000007276</v>
      </c>
      <c r="C2029">
        <f>front!D2029-front!B2029</f>
        <v>3582.06</v>
      </c>
      <c r="D2029" s="2">
        <f>front!E2029-front!C2029</f>
        <v>28512.3</v>
      </c>
      <c r="E2029" s="2">
        <f>IF(front!F2029-front!C2029&gt;0,front!F2029-front!C2029,0)</f>
        <v>28097.8</v>
      </c>
      <c r="F2029" s="2">
        <f>front!I2029-front!H2029</f>
        <v>540.5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3573.9999546672798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29150.466841659454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28710.893296370661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539.24681822312357</v>
      </c>
      <c r="M2029" s="4"/>
      <c r="N2029" s="4"/>
      <c r="O2029" s="4">
        <f t="shared" si="413"/>
        <v>5956.6665911121336</v>
      </c>
      <c r="P2029" s="4">
        <f t="shared" si="414"/>
        <v>5830.0933683318908</v>
      </c>
      <c r="Q2029" s="4">
        <f t="shared" si="414"/>
        <v>5742.1786592741328</v>
      </c>
      <c r="R2029" s="4">
        <f t="shared" si="415"/>
        <v>89.874469703853933</v>
      </c>
      <c r="S2029" s="4"/>
      <c r="T2029" s="4"/>
      <c r="U2029" s="4">
        <f t="shared" si="416"/>
        <v>0.98492053154151937</v>
      </c>
      <c r="V2029" s="4"/>
      <c r="W2029" s="4"/>
      <c r="X2029">
        <f>IF(front!E2029&gt;$X$2,O2029,P2029)</f>
        <v>5956.6665911121336</v>
      </c>
      <c r="Y2029">
        <f t="shared" si="411"/>
        <v>5688.8581578952808</v>
      </c>
      <c r="Z2029">
        <f>SUMPRODUCT($B$7:$B$456,Y$7:Y$456,EXP(constants!$B$32+constants!$A$32*ABS($A$7:$A$456-$A2029)))</f>
        <v>1.4957842180777112E-16</v>
      </c>
      <c r="AA2029">
        <f t="shared" si="412"/>
        <v>5688.8581578952808</v>
      </c>
      <c r="AB2029">
        <f t="shared" si="417"/>
        <v>5684.7005488755294</v>
      </c>
      <c r="AD2029" s="4"/>
      <c r="AE2029" s="4"/>
      <c r="AF2029" s="4"/>
    </row>
    <row r="2030" spans="1:32" x14ac:dyDescent="0.2">
      <c r="A2030">
        <f>front!A2030</f>
        <v>1100.82</v>
      </c>
      <c r="B2030" s="1">
        <f t="shared" si="418"/>
        <v>0.42999999999983629</v>
      </c>
      <c r="C2030">
        <f>front!D2030-front!B2030</f>
        <v>3531.93</v>
      </c>
      <c r="D2030" s="2">
        <f>front!E2030-front!C2030</f>
        <v>28022.2</v>
      </c>
      <c r="E2030" s="2">
        <f>IF(front!F2030-front!C2030&gt;0,front!F2030-front!C2030,0)</f>
        <v>27558.100000000002</v>
      </c>
      <c r="F2030" s="2">
        <f>front!I2030-front!H2030</f>
        <v>495.19999999999891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3523.9744189553653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28630.765594986271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28139.179316017078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494.05043484669869</v>
      </c>
      <c r="M2030" s="4"/>
      <c r="N2030" s="4"/>
      <c r="O2030" s="4">
        <f t="shared" si="413"/>
        <v>5873.290698258942</v>
      </c>
      <c r="P2030" s="4">
        <f t="shared" si="414"/>
        <v>5726.1531189972538</v>
      </c>
      <c r="Q2030" s="4">
        <f t="shared" si="414"/>
        <v>5627.8358632034151</v>
      </c>
      <c r="R2030" s="4">
        <f t="shared" si="415"/>
        <v>82.341739141116449</v>
      </c>
      <c r="S2030" s="4"/>
      <c r="T2030" s="4"/>
      <c r="U2030" s="4">
        <f t="shared" si="416"/>
        <v>0.98283013853268109</v>
      </c>
      <c r="V2030" s="4"/>
      <c r="W2030" s="4"/>
      <c r="X2030">
        <f>IF(front!E2030&gt;$X$2,O2030,P2030)</f>
        <v>5873.290698258942</v>
      </c>
      <c r="Y2030">
        <f t="shared" si="411"/>
        <v>5605.4822650420892</v>
      </c>
      <c r="Z2030">
        <f>SUMPRODUCT($B$7:$B$456,Y$7:Y$456,EXP(constants!$B$32+constants!$A$32*ABS($A$7:$A$456-$A2030)))</f>
        <v>1.4596435030276138E-16</v>
      </c>
      <c r="AA2030">
        <f t="shared" si="412"/>
        <v>5605.4822650420892</v>
      </c>
      <c r="AB2030">
        <f t="shared" si="417"/>
        <v>5601.3246560223379</v>
      </c>
      <c r="AD2030" s="4"/>
      <c r="AE2030" s="4"/>
      <c r="AF2030" s="4"/>
    </row>
    <row r="2031" spans="1:32" x14ac:dyDescent="0.2">
      <c r="A2031">
        <f>front!A2031</f>
        <v>1101.24</v>
      </c>
      <c r="B2031" s="1">
        <f t="shared" si="418"/>
        <v>0.42000000000007276</v>
      </c>
      <c r="C2031">
        <f>front!D2031-front!B2031</f>
        <v>3421.47</v>
      </c>
      <c r="D2031" s="2">
        <f>front!E2031-front!C2031</f>
        <v>27354.500000000004</v>
      </c>
      <c r="E2031" s="2">
        <f>IF(front!F2031-front!C2031&gt;0,front!F2031-front!C2031,0)</f>
        <v>26897.600000000002</v>
      </c>
      <c r="F2031" s="2">
        <f>front!I2031-front!H2031</f>
        <v>519.60000000000036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3413.7469567170651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27923.689512733828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27440.484295856601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518.39460179567482</v>
      </c>
      <c r="M2031" s="4"/>
      <c r="N2031" s="4"/>
      <c r="O2031" s="4">
        <f t="shared" si="413"/>
        <v>5689.5782611951081</v>
      </c>
      <c r="P2031" s="4">
        <f t="shared" si="414"/>
        <v>5584.7379025467653</v>
      </c>
      <c r="Q2031" s="4">
        <f t="shared" si="414"/>
        <v>5488.0968591713199</v>
      </c>
      <c r="R2031" s="4">
        <f t="shared" si="415"/>
        <v>86.399100299279141</v>
      </c>
      <c r="S2031" s="4"/>
      <c r="T2031" s="4"/>
      <c r="U2031" s="4">
        <f t="shared" si="416"/>
        <v>0.98269550960818142</v>
      </c>
      <c r="V2031" s="4"/>
      <c r="W2031" s="4"/>
      <c r="X2031">
        <f>IF(front!E2031&gt;$X$2,O2031,P2031)</f>
        <v>5689.5782611951081</v>
      </c>
      <c r="Y2031">
        <f t="shared" si="411"/>
        <v>5421.7698279782553</v>
      </c>
      <c r="Z2031">
        <f>SUMPRODUCT($B$7:$B$456,Y$7:Y$456,EXP(constants!$B$32+constants!$A$32*ABS($A$7:$A$456-$A2031)))</f>
        <v>1.4251864252432952E-16</v>
      </c>
      <c r="AA2031">
        <f t="shared" si="412"/>
        <v>5421.7698279782553</v>
      </c>
      <c r="AB2031">
        <f t="shared" si="417"/>
        <v>5417.6122189585039</v>
      </c>
      <c r="AD2031" s="4"/>
      <c r="AE2031" s="4"/>
      <c r="AF2031" s="4"/>
    </row>
    <row r="2032" spans="1:32" x14ac:dyDescent="0.2">
      <c r="A2032">
        <f>front!A2032</f>
        <v>1101.6600000000001</v>
      </c>
      <c r="B2032" s="1">
        <f t="shared" si="418"/>
        <v>0.42000000000007276</v>
      </c>
      <c r="C2032">
        <f>front!D2032-front!B2032</f>
        <v>3333.8000000000006</v>
      </c>
      <c r="D2032" s="2">
        <f>front!E2032-front!C2032</f>
        <v>26567.399999999998</v>
      </c>
      <c r="E2032" s="2">
        <f>IF(front!F2032-front!C2032&gt;0,front!F2032-front!C2032,0)</f>
        <v>26156.399999999998</v>
      </c>
      <c r="F2032" s="2">
        <f>front!I2032-front!H2032</f>
        <v>467.69999999999891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3326.2636456646378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27091.600571962317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26657.732024186251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466.6134262492692</v>
      </c>
      <c r="M2032" s="4"/>
      <c r="N2032" s="4"/>
      <c r="O2032" s="4">
        <f t="shared" si="413"/>
        <v>5543.7727427743966</v>
      </c>
      <c r="P2032" s="4">
        <f t="shared" si="414"/>
        <v>5418.3201143924634</v>
      </c>
      <c r="Q2032" s="4">
        <f t="shared" si="414"/>
        <v>5331.5464048372496</v>
      </c>
      <c r="R2032" s="4">
        <f t="shared" si="415"/>
        <v>77.768904374878204</v>
      </c>
      <c r="S2032" s="4"/>
      <c r="T2032" s="4"/>
      <c r="U2032" s="4">
        <f t="shared" si="416"/>
        <v>0.9839851268062364</v>
      </c>
      <c r="V2032" s="4"/>
      <c r="W2032" s="4"/>
      <c r="X2032">
        <f>IF(front!E2032&gt;$X$2,O2032,P2032)</f>
        <v>5543.7727427743966</v>
      </c>
      <c r="Y2032">
        <f t="shared" si="411"/>
        <v>5275.9643095575439</v>
      </c>
      <c r="Z2032">
        <f>SUMPRODUCT($B$7:$B$456,Y$7:Y$456,EXP(constants!$B$32+constants!$A$32*ABS($A$7:$A$456-$A2032)))</f>
        <v>1.3915427585466652E-16</v>
      </c>
      <c r="AA2032">
        <f t="shared" si="412"/>
        <v>5275.9643095575439</v>
      </c>
      <c r="AB2032">
        <f t="shared" si="417"/>
        <v>5271.8067005377925</v>
      </c>
      <c r="AD2032" s="4"/>
      <c r="AE2032" s="4"/>
      <c r="AF2032" s="4"/>
    </row>
    <row r="2033" spans="1:32" x14ac:dyDescent="0.2">
      <c r="A2033">
        <f>front!A2033</f>
        <v>1102.08</v>
      </c>
      <c r="B2033" s="1">
        <f t="shared" si="418"/>
        <v>0.41999999999984539</v>
      </c>
      <c r="C2033">
        <f>front!D2033-front!B2033</f>
        <v>3249.8</v>
      </c>
      <c r="D2033" s="2">
        <f>front!E2033-front!C2033</f>
        <v>25930.899999999998</v>
      </c>
      <c r="E2033" s="2">
        <f>IF(front!F2033-front!C2033&gt;0,front!F2033-front!C2033,0)</f>
        <v>25494.3</v>
      </c>
      <c r="F2033" s="2">
        <f>front!I2033-front!H2033</f>
        <v>496.89999999999964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3242.4441245418584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26419.868889197536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25959.706406244546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495.74654312567583</v>
      </c>
      <c r="M2033" s="4"/>
      <c r="N2033" s="4"/>
      <c r="O2033" s="4">
        <f t="shared" si="413"/>
        <v>5404.0735409030967</v>
      </c>
      <c r="P2033" s="4">
        <f t="shared" si="414"/>
        <v>5283.9737778395074</v>
      </c>
      <c r="Q2033" s="4">
        <f t="shared" si="414"/>
        <v>5191.941281248909</v>
      </c>
      <c r="R2033" s="4">
        <f t="shared" si="415"/>
        <v>82.6244238542793</v>
      </c>
      <c r="S2033" s="4"/>
      <c r="T2033" s="4"/>
      <c r="U2033" s="4">
        <f t="shared" si="416"/>
        <v>0.98258271133430408</v>
      </c>
      <c r="V2033" s="4"/>
      <c r="W2033" s="4"/>
      <c r="X2033">
        <f>IF(front!E2033&gt;$X$2,O2033,P2033)</f>
        <v>5404.0735409030967</v>
      </c>
      <c r="Y2033">
        <f t="shared" si="411"/>
        <v>5136.2651076862439</v>
      </c>
      <c r="Z2033">
        <f>SUMPRODUCT($B$7:$B$456,Y$7:Y$456,EXP(constants!$B$32+constants!$A$32*ABS($A$7:$A$456-$A2033)))</f>
        <v>1.3586933011469877E-16</v>
      </c>
      <c r="AA2033">
        <f t="shared" si="412"/>
        <v>5136.2651076862439</v>
      </c>
      <c r="AB2033">
        <f t="shared" si="417"/>
        <v>5132.1074986664926</v>
      </c>
      <c r="AD2033" s="4"/>
      <c r="AE2033" s="4"/>
      <c r="AF2033" s="4"/>
    </row>
    <row r="2034" spans="1:32" x14ac:dyDescent="0.2">
      <c r="A2034">
        <f>front!A2034</f>
        <v>1102.5</v>
      </c>
      <c r="B2034" s="1">
        <f t="shared" si="418"/>
        <v>0.42000000000007276</v>
      </c>
      <c r="C2034">
        <f>front!D2034-front!B2034</f>
        <v>3151.0000000000005</v>
      </c>
      <c r="D2034" s="2">
        <f>front!E2034-front!C2034</f>
        <v>25322.6</v>
      </c>
      <c r="E2034" s="2">
        <f>IF(front!F2034-front!C2034&gt;0,front!F2034-front!C2034,0)</f>
        <v>24856.199999999997</v>
      </c>
      <c r="F2034" s="2">
        <f>front!I2034-front!H2034</f>
        <v>468.5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3143.8582251241824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25778.876444004447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25288.069040718787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467.41159276420348</v>
      </c>
      <c r="M2034" s="4"/>
      <c r="N2034" s="4"/>
      <c r="O2034" s="4">
        <f t="shared" si="413"/>
        <v>5239.7637085403039</v>
      </c>
      <c r="P2034" s="4">
        <f t="shared" si="414"/>
        <v>5155.775288800889</v>
      </c>
      <c r="Q2034" s="4">
        <f t="shared" si="414"/>
        <v>5057.6138081437575</v>
      </c>
      <c r="R2034" s="4">
        <f t="shared" si="415"/>
        <v>77.901932127367246</v>
      </c>
      <c r="S2034" s="4"/>
      <c r="T2034" s="4"/>
      <c r="U2034" s="4">
        <f t="shared" si="416"/>
        <v>0.98096086909172464</v>
      </c>
      <c r="V2034" s="4"/>
      <c r="W2034" s="4"/>
      <c r="X2034">
        <f>IF(front!E2034&gt;$X$2,O2034,P2034)</f>
        <v>5239.7637085403039</v>
      </c>
      <c r="Y2034">
        <f t="shared" si="411"/>
        <v>4971.9552753234511</v>
      </c>
      <c r="Z2034">
        <f>SUMPRODUCT($B$7:$B$456,Y$7:Y$456,EXP(constants!$B$32+constants!$A$32*ABS($A$7:$A$456-$A2034)))</f>
        <v>1.3266193045405928E-16</v>
      </c>
      <c r="AA2034">
        <f t="shared" si="412"/>
        <v>4971.9552753234511</v>
      </c>
      <c r="AB2034">
        <f t="shared" si="417"/>
        <v>4967.7976663036998</v>
      </c>
      <c r="AD2034" s="4"/>
      <c r="AE2034" s="4"/>
      <c r="AF2034" s="4"/>
    </row>
    <row r="2035" spans="1:32" x14ac:dyDescent="0.2">
      <c r="A2035">
        <f>front!A2035</f>
        <v>1102.92</v>
      </c>
      <c r="B2035" s="1">
        <f t="shared" si="418"/>
        <v>0.42000000000007276</v>
      </c>
      <c r="C2035">
        <f>front!D2035-front!B2035</f>
        <v>3082.27</v>
      </c>
      <c r="D2035" s="2">
        <f>front!E2035-front!C2035</f>
        <v>24658.499999999996</v>
      </c>
      <c r="E2035" s="2">
        <f>IF(front!F2035-front!C2035&gt;0,front!F2035-front!C2035,0)</f>
        <v>24295.8</v>
      </c>
      <c r="F2035" s="2">
        <f>front!I2035-front!H2035</f>
        <v>453.79999999999927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3075.2782188788337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25080.198003587579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24699.112081202478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452.74529299370403</v>
      </c>
      <c r="M2035" s="4"/>
      <c r="N2035" s="4"/>
      <c r="O2035" s="4">
        <f t="shared" si="413"/>
        <v>5125.4636981313897</v>
      </c>
      <c r="P2035" s="4">
        <f t="shared" si="414"/>
        <v>5016.0396007175159</v>
      </c>
      <c r="Q2035" s="4">
        <f t="shared" si="414"/>
        <v>4939.8224162404958</v>
      </c>
      <c r="R2035" s="4">
        <f t="shared" si="415"/>
        <v>75.457548832284004</v>
      </c>
      <c r="S2035" s="4"/>
      <c r="T2035" s="4"/>
      <c r="U2035" s="4">
        <f t="shared" si="416"/>
        <v>0.98480530646805153</v>
      </c>
      <c r="V2035" s="4"/>
      <c r="W2035" s="4"/>
      <c r="X2035">
        <f>IF(front!E2035&gt;$X$2,O2035,P2035)</f>
        <v>5125.4636981313897</v>
      </c>
      <c r="Y2035">
        <f t="shared" si="411"/>
        <v>4857.6552649145369</v>
      </c>
      <c r="Z2035">
        <f>SUMPRODUCT($B$7:$B$456,Y$7:Y$456,EXP(constants!$B$32+constants!$A$32*ABS($A$7:$A$456-$A2035)))</f>
        <v>1.2953024628104598E-16</v>
      </c>
      <c r="AA2035">
        <f t="shared" si="412"/>
        <v>4857.6552649145369</v>
      </c>
      <c r="AB2035">
        <f t="shared" si="417"/>
        <v>4853.4976558947856</v>
      </c>
      <c r="AD2035" s="4"/>
      <c r="AE2035" s="4"/>
      <c r="AF2035" s="4"/>
    </row>
    <row r="2036" spans="1:32" x14ac:dyDescent="0.2">
      <c r="A2036">
        <f>front!A2036</f>
        <v>1103.3399999999999</v>
      </c>
      <c r="B2036" s="1">
        <f t="shared" si="418"/>
        <v>0.41999999999984539</v>
      </c>
      <c r="C2036">
        <f>front!D2036-front!B2036</f>
        <v>3020.2599999999998</v>
      </c>
      <c r="D2036" s="2">
        <f>front!E2036-front!C2036</f>
        <v>24138.6</v>
      </c>
      <c r="E2036" s="2">
        <f>IF(front!F2036-front!C2036&gt;0,front!F2036-front!C2036,0)</f>
        <v>23725.5</v>
      </c>
      <c r="F2036" s="2">
        <f>front!I2036-front!H2036</f>
        <v>480.79999999999927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3013.4042236474338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24534.054330225368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24100.628655355311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479.68341061607151</v>
      </c>
      <c r="M2036" s="4"/>
      <c r="N2036" s="4"/>
      <c r="O2036" s="4">
        <f t="shared" si="413"/>
        <v>5022.3403727457226</v>
      </c>
      <c r="P2036" s="4">
        <f t="shared" si="414"/>
        <v>4906.8108660450735</v>
      </c>
      <c r="Q2036" s="4">
        <f t="shared" si="414"/>
        <v>4820.1257310710625</v>
      </c>
      <c r="R2036" s="4">
        <f t="shared" si="415"/>
        <v>79.947235102678576</v>
      </c>
      <c r="S2036" s="4"/>
      <c r="T2036" s="4"/>
      <c r="U2036" s="4">
        <f t="shared" si="416"/>
        <v>0.98233371178541473</v>
      </c>
      <c r="V2036" s="4"/>
      <c r="W2036" s="4"/>
      <c r="X2036">
        <f>IF(front!E2036&gt;$X$2,O2036,P2036)</f>
        <v>5022.3403727457226</v>
      </c>
      <c r="Y2036">
        <f t="shared" si="411"/>
        <v>4754.5319395288698</v>
      </c>
      <c r="Z2036">
        <f>SUMPRODUCT($B$7:$B$456,Y$7:Y$456,EXP(constants!$B$32+constants!$A$32*ABS($A$7:$A$456-$A2036)))</f>
        <v>1.2647249021782381E-16</v>
      </c>
      <c r="AA2036">
        <f t="shared" si="412"/>
        <v>4754.5319395288698</v>
      </c>
      <c r="AB2036">
        <f t="shared" si="417"/>
        <v>4750.3743305091184</v>
      </c>
      <c r="AD2036" s="4"/>
      <c r="AE2036" s="4"/>
      <c r="AF2036" s="4"/>
    </row>
    <row r="2037" spans="1:32" x14ac:dyDescent="0.2">
      <c r="A2037">
        <f>front!A2037</f>
        <v>1103.76</v>
      </c>
      <c r="B2037" s="1">
        <f t="shared" si="418"/>
        <v>0.42000000000007276</v>
      </c>
      <c r="C2037">
        <f>front!D2037-front!B2037</f>
        <v>2961.47</v>
      </c>
      <c r="D2037" s="2">
        <f>front!E2037-front!C2037</f>
        <v>23738.9</v>
      </c>
      <c r="E2037" s="2">
        <f>IF(front!F2037-front!C2037&gt;0,front!F2037-front!C2037,0)</f>
        <v>23282.400000000001</v>
      </c>
      <c r="F2037" s="2">
        <f>front!I2037-front!H2037</f>
        <v>449.5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2954.7437122432411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24114.68057270104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23636.253879555061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448.45515491232663</v>
      </c>
      <c r="M2037" s="4"/>
      <c r="N2037" s="4"/>
      <c r="O2037" s="4">
        <f t="shared" si="413"/>
        <v>4924.5728537387358</v>
      </c>
      <c r="P2037" s="4">
        <f t="shared" si="414"/>
        <v>4822.9361145402081</v>
      </c>
      <c r="Q2037" s="4">
        <f t="shared" si="414"/>
        <v>4727.2507759110122</v>
      </c>
      <c r="R2037" s="4">
        <f t="shared" si="415"/>
        <v>74.742525818721106</v>
      </c>
      <c r="S2037" s="4"/>
      <c r="T2037" s="4"/>
      <c r="U2037" s="4">
        <f t="shared" si="416"/>
        <v>0.98016035536097534</v>
      </c>
      <c r="V2037" s="4"/>
      <c r="W2037" s="4"/>
      <c r="X2037">
        <f>IF(front!E2037&gt;$X$2,O2037,P2037)</f>
        <v>4924.5728537387358</v>
      </c>
      <c r="Y2037">
        <f t="shared" ref="Y2037:Y2074" si="419">X2037-$U$4</f>
        <v>4656.764420521883</v>
      </c>
      <c r="Z2037">
        <f>SUMPRODUCT($B$7:$B$456,Y$7:Y$456,EXP(constants!$B$32+constants!$A$32*ABS($A$7:$A$456-$A2037)))</f>
        <v>1.2348691708029208E-16</v>
      </c>
      <c r="AA2037">
        <f t="shared" si="412"/>
        <v>4656.764420521883</v>
      </c>
      <c r="AB2037">
        <f t="shared" si="417"/>
        <v>4652.6068115021317</v>
      </c>
      <c r="AD2037" s="4"/>
      <c r="AE2037" s="4"/>
      <c r="AF2037" s="4"/>
    </row>
    <row r="2038" spans="1:32" x14ac:dyDescent="0.2">
      <c r="A2038">
        <f>front!A2038</f>
        <v>1104.19</v>
      </c>
      <c r="B2038" s="1">
        <f t="shared" si="418"/>
        <v>0.43000000000006366</v>
      </c>
      <c r="C2038">
        <f>front!D2038-front!B2038</f>
        <v>2952.07</v>
      </c>
      <c r="D2038" s="2">
        <f>front!E2038-front!C2038</f>
        <v>23026.3</v>
      </c>
      <c r="E2038" s="2">
        <f>IF(front!F2038-front!C2038&gt;0,front!F2038-front!C2038,0)</f>
        <v>22583.899999999998</v>
      </c>
      <c r="F2038" s="2">
        <f>front!I2038-front!H2038</f>
        <v>338.09999999999854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2945.3644628086981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23368.109618754865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22905.344507375965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337.31134535602388</v>
      </c>
      <c r="M2038" s="4"/>
      <c r="N2038" s="4"/>
      <c r="O2038" s="4">
        <f t="shared" si="413"/>
        <v>4908.9407713478295</v>
      </c>
      <c r="P2038" s="4">
        <f t="shared" si="414"/>
        <v>4673.6219237509731</v>
      </c>
      <c r="Q2038" s="4">
        <f t="shared" si="414"/>
        <v>4581.0689014751924</v>
      </c>
      <c r="R2038" s="4">
        <f t="shared" si="415"/>
        <v>56.218557559337313</v>
      </c>
      <c r="S2038" s="4"/>
      <c r="T2038" s="4"/>
      <c r="U2038" s="4">
        <f t="shared" si="416"/>
        <v>0.98019672455629459</v>
      </c>
      <c r="V2038" s="4"/>
      <c r="W2038" s="4"/>
      <c r="X2038">
        <f>IF(front!E2038&gt;$X$2,O2038,P2038)</f>
        <v>4908.9407713478295</v>
      </c>
      <c r="Y2038">
        <f t="shared" si="419"/>
        <v>4641.1323381309767</v>
      </c>
      <c r="Z2038">
        <f>SUMPRODUCT($B$7:$B$456,Y$7:Y$456,EXP(constants!$B$32+constants!$A$32*ABS($A$7:$A$456-$A2038)))</f>
        <v>1.2050326113000288E-16</v>
      </c>
      <c r="AA2038">
        <f t="shared" si="412"/>
        <v>4641.1323381309767</v>
      </c>
      <c r="AB2038">
        <f t="shared" si="417"/>
        <v>4636.9747291112253</v>
      </c>
      <c r="AD2038" s="4"/>
      <c r="AE2038" s="4"/>
      <c r="AF2038" s="4"/>
    </row>
    <row r="2039" spans="1:32" x14ac:dyDescent="0.2">
      <c r="A2039">
        <f>front!A2039</f>
        <v>1104.6099999999999</v>
      </c>
      <c r="B2039" s="1">
        <f t="shared" si="418"/>
        <v>0.41999999999984539</v>
      </c>
      <c r="C2039">
        <f>front!D2039-front!B2039</f>
        <v>2870.67</v>
      </c>
      <c r="D2039" s="2">
        <f>front!E2039-front!C2039</f>
        <v>23177.7</v>
      </c>
      <c r="E2039" s="2">
        <f>IF(front!F2039-front!C2039&gt;0,front!F2039-front!C2039,0)</f>
        <v>22806.399999999998</v>
      </c>
      <c r="F2039" s="2">
        <f>front!I2039-front!H2039</f>
        <v>441.30000000000109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2864.144653727968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23526.607437099912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23138.016729627347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440.2739665164882</v>
      </c>
      <c r="M2039" s="4"/>
      <c r="N2039" s="4"/>
      <c r="O2039" s="4">
        <f t="shared" si="413"/>
        <v>4773.5744228799467</v>
      </c>
      <c r="P2039" s="4">
        <f t="shared" si="414"/>
        <v>4705.3214874199821</v>
      </c>
      <c r="Q2039" s="4">
        <f t="shared" si="414"/>
        <v>4627.6033459254695</v>
      </c>
      <c r="R2039" s="4">
        <f t="shared" si="415"/>
        <v>73.378994419414695</v>
      </c>
      <c r="S2039" s="4"/>
      <c r="T2039" s="4"/>
      <c r="U2039" s="4">
        <f t="shared" si="416"/>
        <v>0.98348292636277934</v>
      </c>
      <c r="V2039" s="4"/>
      <c r="W2039" s="4"/>
      <c r="X2039">
        <f>IF(front!E2039&gt;$X$2,O2039,P2039)</f>
        <v>4773.5744228799467</v>
      </c>
      <c r="Y2039">
        <f t="shared" si="419"/>
        <v>4505.7659896630939</v>
      </c>
      <c r="Z2039">
        <f>SUMPRODUCT($B$7:$B$456,Y$7:Y$456,EXP(constants!$B$32+constants!$A$32*ABS($A$7:$A$456-$A2039)))</f>
        <v>1.1765860061296171E-16</v>
      </c>
      <c r="AA2039">
        <f t="shared" si="412"/>
        <v>4505.7659896630939</v>
      </c>
      <c r="AB2039">
        <f t="shared" si="417"/>
        <v>4501.6083806433426</v>
      </c>
      <c r="AD2039" s="4"/>
      <c r="AE2039" s="4"/>
      <c r="AF2039" s="4"/>
    </row>
    <row r="2040" spans="1:32" x14ac:dyDescent="0.2">
      <c r="A2040">
        <f>front!A2040</f>
        <v>1105.03</v>
      </c>
      <c r="B2040" s="1">
        <f t="shared" si="418"/>
        <v>0.42000000000007276</v>
      </c>
      <c r="C2040">
        <f>front!D2040-front!B2040</f>
        <v>2862.4599999999996</v>
      </c>
      <c r="D2040" s="2">
        <f>front!E2040-front!C2040</f>
        <v>23052.700000000004</v>
      </c>
      <c r="E2040" s="2">
        <f>IF(front!F2040-front!C2040&gt;0,front!F2040-front!C2040,0)</f>
        <v>22621.9</v>
      </c>
      <c r="F2040" s="2">
        <f>front!I2040-front!H2040</f>
        <v>386.10000000000036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2855.9528751973721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23395.742596634918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22945.071682176691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385.20078548036469</v>
      </c>
      <c r="M2040" s="4"/>
      <c r="N2040" s="4"/>
      <c r="O2040" s="4">
        <f t="shared" si="413"/>
        <v>4759.9214586622866</v>
      </c>
      <c r="P2040" s="4">
        <f t="shared" si="414"/>
        <v>4679.1485193269837</v>
      </c>
      <c r="Q2040" s="4">
        <f t="shared" si="414"/>
        <v>4589.014336435338</v>
      </c>
      <c r="R2040" s="4">
        <f t="shared" si="415"/>
        <v>64.200130913394119</v>
      </c>
      <c r="S2040" s="4"/>
      <c r="T2040" s="4"/>
      <c r="U2040" s="4">
        <f t="shared" si="416"/>
        <v>0.98073705450482052</v>
      </c>
      <c r="V2040" s="4"/>
      <c r="W2040" s="4"/>
      <c r="X2040">
        <f>IF(front!E2040&gt;$X$2,O2040,P2040)</f>
        <v>4679.1485193269837</v>
      </c>
      <c r="Y2040">
        <f t="shared" si="419"/>
        <v>4411.3400861101309</v>
      </c>
      <c r="Z2040">
        <f>SUMPRODUCT($B$7:$B$456,Y$7:Y$456,EXP(constants!$B$32+constants!$A$32*ABS($A$7:$A$456-$A2040)))</f>
        <v>1.1488109258109942E-16</v>
      </c>
      <c r="AA2040">
        <f t="shared" si="412"/>
        <v>4411.3400861101309</v>
      </c>
      <c r="AB2040">
        <f t="shared" si="417"/>
        <v>4407.1824770903795</v>
      </c>
      <c r="AD2040" s="4"/>
      <c r="AE2040" s="4"/>
      <c r="AF2040" s="4"/>
    </row>
    <row r="2041" spans="1:32" x14ac:dyDescent="0.2">
      <c r="A2041">
        <f>front!A2041</f>
        <v>1105.45</v>
      </c>
      <c r="B2041" s="1">
        <f t="shared" si="418"/>
        <v>0.42000000000007276</v>
      </c>
      <c r="C2041">
        <f>front!D2041-front!B2041</f>
        <v>2852.93</v>
      </c>
      <c r="D2041" s="2">
        <f>front!E2041-front!C2041</f>
        <v>22831.4</v>
      </c>
      <c r="E2041" s="2">
        <f>IF(front!F2041-front!C2041&gt;0,front!F2041-front!C2041,0)</f>
        <v>22387.4</v>
      </c>
      <c r="F2041" s="2">
        <f>front!I2041-front!H2041</f>
        <v>356.10000000000036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2846.4440366752897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23164.168570934678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22699.979926849202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355.26985281096739</v>
      </c>
      <c r="M2041" s="4"/>
      <c r="N2041" s="4"/>
      <c r="O2041" s="4">
        <f t="shared" si="413"/>
        <v>4744.0733944588164</v>
      </c>
      <c r="P2041" s="4">
        <f t="shared" si="414"/>
        <v>4632.833714186936</v>
      </c>
      <c r="Q2041" s="4">
        <f t="shared" si="414"/>
        <v>4539.9959853698401</v>
      </c>
      <c r="R2041" s="4">
        <f t="shared" si="415"/>
        <v>59.211642135161227</v>
      </c>
      <c r="S2041" s="4"/>
      <c r="T2041" s="4"/>
      <c r="U2041" s="4">
        <f t="shared" si="416"/>
        <v>0.97996091926787643</v>
      </c>
      <c r="V2041" s="4"/>
      <c r="W2041" s="4"/>
      <c r="X2041">
        <f>IF(front!E2041&gt;$X$2,O2041,P2041)</f>
        <v>4632.833714186936</v>
      </c>
      <c r="Y2041">
        <f t="shared" si="419"/>
        <v>4365.0252809700833</v>
      </c>
      <c r="Z2041">
        <f>SUMPRODUCT($B$7:$B$456,Y$7:Y$456,EXP(constants!$B$32+constants!$A$32*ABS($A$7:$A$456-$A2041)))</f>
        <v>1.1216915179911827E-16</v>
      </c>
      <c r="AA2041">
        <f t="shared" si="412"/>
        <v>4365.0252809700833</v>
      </c>
      <c r="AB2041">
        <f t="shared" si="417"/>
        <v>4360.8676719503319</v>
      </c>
      <c r="AD2041" s="4"/>
      <c r="AE2041" s="4"/>
      <c r="AF2041" s="4"/>
    </row>
    <row r="2042" spans="1:32" x14ac:dyDescent="0.2">
      <c r="A2042">
        <f>front!A2042</f>
        <v>1105.8699999999999</v>
      </c>
      <c r="B2042" s="1">
        <f t="shared" si="418"/>
        <v>0.41999999999984539</v>
      </c>
      <c r="C2042">
        <f>front!D2042-front!B2042</f>
        <v>2838.1400000000003</v>
      </c>
      <c r="D2042" s="2">
        <f>front!E2042-front!C2042</f>
        <v>22712.799999999996</v>
      </c>
      <c r="E2042" s="2">
        <f>IF(front!F2042-front!C2042&gt;0,front!F2042-front!C2042,0)</f>
        <v>22275.9</v>
      </c>
      <c r="F2042" s="2">
        <f>front!I2042-front!H2042</f>
        <v>408.70000000000073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2831.6868997437368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23040.120170090078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22583.499832114871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407.74882320563677</v>
      </c>
      <c r="M2042" s="4"/>
      <c r="N2042" s="4"/>
      <c r="O2042" s="4">
        <f t="shared" si="413"/>
        <v>4719.4781662395608</v>
      </c>
      <c r="P2042" s="4">
        <f t="shared" si="414"/>
        <v>4608.0240340180162</v>
      </c>
      <c r="Q2042" s="4">
        <f t="shared" si="414"/>
        <v>4516.6999664229743</v>
      </c>
      <c r="R2042" s="4">
        <f t="shared" si="415"/>
        <v>67.958137200939461</v>
      </c>
      <c r="S2042" s="4"/>
      <c r="T2042" s="4"/>
      <c r="U2042" s="4">
        <f t="shared" si="416"/>
        <v>0.9801815123096459</v>
      </c>
      <c r="V2042" s="4"/>
      <c r="W2042" s="4"/>
      <c r="X2042">
        <f>IF(front!E2042&gt;$X$2,O2042,P2042)</f>
        <v>4608.0240340180162</v>
      </c>
      <c r="Y2042">
        <f t="shared" si="419"/>
        <v>4340.2156008011634</v>
      </c>
      <c r="Z2042">
        <f>SUMPRODUCT($B$7:$B$456,Y$7:Y$456,EXP(constants!$B$32+constants!$A$32*ABS($A$7:$A$456-$A2042)))</f>
        <v>1.0952123045358134E-16</v>
      </c>
      <c r="AA2042">
        <f t="shared" si="412"/>
        <v>4340.2156008011634</v>
      </c>
      <c r="AB2042">
        <f t="shared" si="417"/>
        <v>4336.0579917814121</v>
      </c>
      <c r="AD2042" s="4"/>
      <c r="AE2042" s="4"/>
      <c r="AF2042" s="4"/>
    </row>
    <row r="2043" spans="1:32" x14ac:dyDescent="0.2">
      <c r="A2043">
        <f>front!A2043</f>
        <v>1106.29</v>
      </c>
      <c r="B2043" s="1">
        <f t="shared" si="418"/>
        <v>0.42000000000007276</v>
      </c>
      <c r="C2043">
        <f>front!D2043-front!B2043</f>
        <v>2824.53</v>
      </c>
      <c r="D2043" s="2">
        <f>front!E2043-front!C2043</f>
        <v>22588.400000000001</v>
      </c>
      <c r="E2043" s="2">
        <f>IF(front!F2043-front!C2043&gt;0,front!F2043-front!C2043,0)</f>
        <v>22081.9</v>
      </c>
      <c r="F2043" s="2">
        <f>front!I2043-front!H2043</f>
        <v>420.5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2818.1071637423083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22910.048823432135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22380.921592951079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419.52171482635458</v>
      </c>
      <c r="M2043" s="4"/>
      <c r="N2043" s="4"/>
      <c r="O2043" s="4">
        <f t="shared" si="413"/>
        <v>4696.8452729038472</v>
      </c>
      <c r="P2043" s="4">
        <f t="shared" si="414"/>
        <v>4582.0097646864269</v>
      </c>
      <c r="Q2043" s="4">
        <f t="shared" si="414"/>
        <v>4476.1843185902153</v>
      </c>
      <c r="R2043" s="4">
        <f t="shared" si="415"/>
        <v>69.920285804392435</v>
      </c>
      <c r="S2043" s="4"/>
      <c r="T2043" s="4"/>
      <c r="U2043" s="4">
        <f t="shared" si="416"/>
        <v>0.97690414217101651</v>
      </c>
      <c r="V2043" s="4"/>
      <c r="W2043" s="4"/>
      <c r="X2043">
        <f>IF(front!E2043&gt;$X$2,O2043,P2043)</f>
        <v>4582.0097646864269</v>
      </c>
      <c r="Y2043">
        <f t="shared" si="419"/>
        <v>4314.2013314695741</v>
      </c>
      <c r="Z2043">
        <f>SUMPRODUCT($B$7:$B$456,Y$7:Y$456,EXP(constants!$B$32+constants!$A$32*ABS($A$7:$A$456-$A2043)))</f>
        <v>1.069358172695089E-16</v>
      </c>
      <c r="AA2043">
        <f t="shared" si="412"/>
        <v>4314.2013314695741</v>
      </c>
      <c r="AB2043">
        <f t="shared" si="417"/>
        <v>4310.0437224498228</v>
      </c>
      <c r="AD2043" s="4"/>
      <c r="AE2043" s="4"/>
      <c r="AF2043" s="4"/>
    </row>
    <row r="2044" spans="1:32" x14ac:dyDescent="0.2">
      <c r="A2044">
        <f>front!A2044</f>
        <v>1106.71</v>
      </c>
      <c r="B2044" s="1">
        <f t="shared" si="418"/>
        <v>0.42000000000007276</v>
      </c>
      <c r="C2044">
        <f>front!D2044-front!B2044</f>
        <v>2781.9300000000003</v>
      </c>
      <c r="D2044" s="2">
        <f>front!E2044-front!C2044</f>
        <v>22336.799999999999</v>
      </c>
      <c r="E2044" s="2">
        <f>IF(front!F2044-front!C2044&gt;0,front!F2044-front!C2044,0)</f>
        <v>21841.600000000002</v>
      </c>
      <c r="F2044" s="2">
        <f>front!I2044-front!H2044</f>
        <v>445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2775.6020280939911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22647.115408260001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22130.149665660378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443.96547751098183</v>
      </c>
      <c r="M2044" s="4"/>
      <c r="N2044" s="4"/>
      <c r="O2044" s="4">
        <f t="shared" si="413"/>
        <v>4626.0033801566515</v>
      </c>
      <c r="P2044" s="4">
        <f t="shared" si="414"/>
        <v>4529.4230816519994</v>
      </c>
      <c r="Q2044" s="4">
        <f t="shared" si="414"/>
        <v>4426.0299331320757</v>
      </c>
      <c r="R2044" s="4">
        <f t="shared" si="415"/>
        <v>73.994246251830305</v>
      </c>
      <c r="S2044" s="4"/>
      <c r="T2044" s="4"/>
      <c r="U2044" s="4">
        <f t="shared" si="416"/>
        <v>0.97717299827018733</v>
      </c>
      <c r="V2044" s="4"/>
      <c r="W2044" s="4"/>
      <c r="X2044">
        <f>IF(front!E2044&gt;$X$2,O2044,P2044)</f>
        <v>4529.4230816519994</v>
      </c>
      <c r="Y2044">
        <f t="shared" si="419"/>
        <v>4261.6146484351466</v>
      </c>
      <c r="Z2044">
        <f>SUMPRODUCT($B$7:$B$456,Y$7:Y$456,EXP(constants!$B$32+constants!$A$32*ABS($A$7:$A$456-$A2044)))</f>
        <v>1.0441143664784182E-16</v>
      </c>
      <c r="AA2044">
        <f t="shared" si="412"/>
        <v>4261.6146484351466</v>
      </c>
      <c r="AB2044">
        <f t="shared" si="417"/>
        <v>4257.4570394153952</v>
      </c>
      <c r="AD2044" s="4"/>
      <c r="AE2044" s="4"/>
      <c r="AF2044" s="4"/>
    </row>
    <row r="2045" spans="1:32" x14ac:dyDescent="0.2">
      <c r="A2045">
        <f>front!A2045</f>
        <v>1107.1300000000001</v>
      </c>
      <c r="B2045" s="1">
        <f t="shared" si="418"/>
        <v>0.42000000000007276</v>
      </c>
      <c r="C2045">
        <f>front!D2045-front!B2045</f>
        <v>2746.13</v>
      </c>
      <c r="D2045" s="2">
        <f>front!E2045-front!C2045</f>
        <v>22064.800000000003</v>
      </c>
      <c r="E2045" s="2">
        <f>IF(front!F2045-front!C2045&gt;0,front!F2045-front!C2045,0)</f>
        <v>21614</v>
      </c>
      <c r="F2045" s="2">
        <f>front!I2045-front!H2045</f>
        <v>418.79999999999927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2739.8819020229321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22363.070768881669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21892.789100750222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417.82561934604274</v>
      </c>
      <c r="M2045" s="4"/>
      <c r="N2045" s="4"/>
      <c r="O2045" s="4">
        <f t="shared" si="413"/>
        <v>4566.4698367048868</v>
      </c>
      <c r="P2045" s="4">
        <f t="shared" si="414"/>
        <v>4472.6141537763333</v>
      </c>
      <c r="Q2045" s="4">
        <f t="shared" si="414"/>
        <v>4378.5578201500448</v>
      </c>
      <c r="R2045" s="4">
        <f t="shared" si="415"/>
        <v>69.637603224340452</v>
      </c>
      <c r="S2045" s="4"/>
      <c r="T2045" s="4"/>
      <c r="U2045" s="4">
        <f t="shared" si="416"/>
        <v>0.97897061307046251</v>
      </c>
      <c r="V2045" s="4"/>
      <c r="W2045" s="4"/>
      <c r="X2045">
        <f>IF(front!E2045&gt;$X$2,O2045,P2045)</f>
        <v>4472.6141537763333</v>
      </c>
      <c r="Y2045">
        <f t="shared" si="419"/>
        <v>4204.8057205594805</v>
      </c>
      <c r="Z2045">
        <f>SUMPRODUCT($B$7:$B$456,Y$7:Y$456,EXP(constants!$B$32+constants!$A$32*ABS($A$7:$A$456-$A2045)))</f>
        <v>1.0194664782325234E-16</v>
      </c>
      <c r="AA2045">
        <f t="shared" si="412"/>
        <v>4204.8057205594805</v>
      </c>
      <c r="AB2045">
        <f t="shared" si="417"/>
        <v>4200.6481115397291</v>
      </c>
      <c r="AD2045" s="4"/>
      <c r="AE2045" s="4"/>
      <c r="AF2045" s="4"/>
    </row>
    <row r="2046" spans="1:32" x14ac:dyDescent="0.2">
      <c r="A2046">
        <f>front!A2046</f>
        <v>1107.55</v>
      </c>
      <c r="B2046" s="1">
        <f t="shared" si="418"/>
        <v>0.41999999999984539</v>
      </c>
      <c r="C2046">
        <f>front!D2046-front!B2046</f>
        <v>2706.2000000000003</v>
      </c>
      <c r="D2046" s="2">
        <f>front!E2046-front!C2046</f>
        <v>21693.899999999998</v>
      </c>
      <c r="E2046" s="2">
        <f>IF(front!F2046-front!C2046&gt;0,front!F2046-front!C2046,0)</f>
        <v>21246.1</v>
      </c>
      <c r="F2046" s="2">
        <f>front!I2046-front!H2046</f>
        <v>435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2700.0411439973186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21976.098014695366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21509.439729601811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433.98842399090717</v>
      </c>
      <c r="M2046" s="4"/>
      <c r="N2046" s="4"/>
      <c r="O2046" s="4">
        <f t="shared" si="413"/>
        <v>4500.0685733288647</v>
      </c>
      <c r="P2046" s="4">
        <f t="shared" si="414"/>
        <v>4395.2196029390734</v>
      </c>
      <c r="Q2046" s="4">
        <f t="shared" si="414"/>
        <v>4301.8879459203627</v>
      </c>
      <c r="R2046" s="4">
        <f t="shared" si="415"/>
        <v>72.331403998484518</v>
      </c>
      <c r="S2046" s="4"/>
      <c r="T2046" s="4"/>
      <c r="U2046" s="4">
        <f t="shared" si="416"/>
        <v>0.97876518912586297</v>
      </c>
      <c r="V2046" s="4"/>
      <c r="W2046" s="4"/>
      <c r="X2046">
        <f>IF(front!E2046&gt;$X$2,O2046,P2046)</f>
        <v>4395.2196029390734</v>
      </c>
      <c r="Y2046">
        <f t="shared" si="419"/>
        <v>4127.4111697222206</v>
      </c>
      <c r="Z2046">
        <f>SUMPRODUCT($B$7:$B$456,Y$7:Y$456,EXP(constants!$B$32+constants!$A$32*ABS($A$7:$A$456-$A2046)))</f>
        <v>9.954004404184389E-17</v>
      </c>
      <c r="AA2046">
        <f t="shared" si="412"/>
        <v>4127.4111697222206</v>
      </c>
      <c r="AB2046">
        <f t="shared" si="417"/>
        <v>4123.2535607024693</v>
      </c>
      <c r="AD2046" s="4"/>
      <c r="AE2046" s="4"/>
      <c r="AF2046" s="4"/>
    </row>
    <row r="2047" spans="1:32" x14ac:dyDescent="0.2">
      <c r="A2047">
        <f>front!A2047</f>
        <v>1107.97</v>
      </c>
      <c r="B2047" s="1">
        <f t="shared" si="418"/>
        <v>0.42000000000007276</v>
      </c>
      <c r="C2047">
        <f>front!D2047-front!B2047</f>
        <v>2647.73</v>
      </c>
      <c r="D2047" s="2">
        <f>front!E2047-front!C2047</f>
        <v>21166.899999999998</v>
      </c>
      <c r="E2047" s="2">
        <f>IF(front!F2047-front!C2047&gt;0,front!F2047-front!C2047,0)</f>
        <v>20666.099999999999</v>
      </c>
      <c r="F2047" s="2">
        <f>front!I2047-front!H2047</f>
        <v>405.20000000000073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2641.7020923016457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21426.967248177214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20905.917043577083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404.2568667382929</v>
      </c>
      <c r="M2047" s="4"/>
      <c r="N2047" s="4"/>
      <c r="O2047" s="4">
        <f t="shared" si="413"/>
        <v>4402.8368205027427</v>
      </c>
      <c r="P2047" s="4">
        <f t="shared" si="414"/>
        <v>4285.3934496354432</v>
      </c>
      <c r="Q2047" s="4">
        <f t="shared" si="414"/>
        <v>4181.1834087154166</v>
      </c>
      <c r="R2047" s="4">
        <f t="shared" si="415"/>
        <v>67.37614445638215</v>
      </c>
      <c r="S2047" s="4"/>
      <c r="T2047" s="4"/>
      <c r="U2047" s="4">
        <f t="shared" si="416"/>
        <v>0.97568250333492912</v>
      </c>
      <c r="V2047" s="4"/>
      <c r="W2047" s="4"/>
      <c r="X2047">
        <f>IF(front!E2047&gt;$X$2,O2047,P2047)</f>
        <v>4285.3934496354432</v>
      </c>
      <c r="Y2047">
        <f t="shared" si="419"/>
        <v>4017.5850164185904</v>
      </c>
      <c r="Z2047">
        <f>SUMPRODUCT($B$7:$B$456,Y$7:Y$456,EXP(constants!$B$32+constants!$A$32*ABS($A$7:$A$456-$A2047)))</f>
        <v>9.7190251758255488E-17</v>
      </c>
      <c r="AA2047">
        <f t="shared" si="412"/>
        <v>4017.5850164185904</v>
      </c>
      <c r="AB2047">
        <f t="shared" si="417"/>
        <v>4013.427407398839</v>
      </c>
      <c r="AD2047" s="4"/>
      <c r="AE2047" s="4"/>
      <c r="AF2047" s="4"/>
    </row>
    <row r="2048" spans="1:32" x14ac:dyDescent="0.2">
      <c r="A2048">
        <f>front!A2048</f>
        <v>1108.3900000000001</v>
      </c>
      <c r="B2048" s="1">
        <f t="shared" si="418"/>
        <v>0.42000000000007276</v>
      </c>
      <c r="C2048">
        <f>front!D2048-front!B2048</f>
        <v>2573.8699999999994</v>
      </c>
      <c r="D2048" s="2">
        <f>front!E2048-front!C2048</f>
        <v>20685.400000000001</v>
      </c>
      <c r="E2048" s="2">
        <f>IF(front!F2048-front!C2048&gt;0,front!F2048-front!C2048,0)</f>
        <v>20259.599999999999</v>
      </c>
      <c r="F2048" s="2">
        <f>front!I2048-front!H2048</f>
        <v>378.20000000000073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2568.0079205052966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20925.983214189633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20483.547469499361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377.31896295077428</v>
      </c>
      <c r="M2048" s="4"/>
      <c r="N2048" s="4"/>
      <c r="O2048" s="4">
        <f t="shared" si="413"/>
        <v>4280.0132008421606</v>
      </c>
      <c r="P2048" s="4">
        <f t="shared" si="414"/>
        <v>4185.1966428379264</v>
      </c>
      <c r="Q2048" s="4">
        <f t="shared" si="414"/>
        <v>4096.7094938998725</v>
      </c>
      <c r="R2048" s="4">
        <f t="shared" si="415"/>
        <v>62.886493825129051</v>
      </c>
      <c r="S2048" s="4"/>
      <c r="T2048" s="4"/>
      <c r="U2048" s="4">
        <f t="shared" si="416"/>
        <v>0.97885711079084403</v>
      </c>
      <c r="V2048" s="4"/>
      <c r="W2048" s="4"/>
      <c r="X2048">
        <f>IF(front!E2048&gt;$X$2,O2048,P2048)</f>
        <v>4185.1966428379264</v>
      </c>
      <c r="Y2048">
        <f t="shared" si="419"/>
        <v>3917.3882096210737</v>
      </c>
      <c r="Z2048">
        <f>SUMPRODUCT($B$7:$B$456,Y$7:Y$456,EXP(constants!$B$32+constants!$A$32*ABS($A$7:$A$456-$A2048)))</f>
        <v>9.489592985173149E-17</v>
      </c>
      <c r="AA2048">
        <f t="shared" si="412"/>
        <v>3917.3882096210737</v>
      </c>
      <c r="AB2048">
        <f t="shared" si="417"/>
        <v>3913.2306006013223</v>
      </c>
      <c r="AD2048" s="4"/>
      <c r="AE2048" s="4"/>
      <c r="AF2048" s="4"/>
    </row>
    <row r="2049" spans="1:32" x14ac:dyDescent="0.2">
      <c r="A2049">
        <f>front!A2049</f>
        <v>1108.82</v>
      </c>
      <c r="B2049" s="1">
        <f t="shared" si="418"/>
        <v>0.42999999999983629</v>
      </c>
      <c r="C2049">
        <f>front!D2049-front!B2049</f>
        <v>2497.5300000000002</v>
      </c>
      <c r="D2049" s="2">
        <f>front!E2049-front!C2049</f>
        <v>20055.599999999999</v>
      </c>
      <c r="E2049" s="2">
        <f>IF(front!F2049-front!C2049&gt;0,front!F2049-front!C2049,0)</f>
        <v>19614.400000000001</v>
      </c>
      <c r="F2049" s="2">
        <f>front!I2049-front!H2049</f>
        <v>393.70000000000073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2491.839738250259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20271.777164660223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19814.21920011783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392.78330504324327</v>
      </c>
      <c r="M2049" s="4"/>
      <c r="N2049" s="4"/>
      <c r="O2049" s="4">
        <f t="shared" si="413"/>
        <v>4153.0662304170983</v>
      </c>
      <c r="P2049" s="4">
        <f t="shared" si="414"/>
        <v>4054.3554329320446</v>
      </c>
      <c r="Q2049" s="4">
        <f t="shared" si="414"/>
        <v>3962.8438400235659</v>
      </c>
      <c r="R2049" s="4">
        <f t="shared" si="415"/>
        <v>65.463884173873879</v>
      </c>
      <c r="S2049" s="4"/>
      <c r="T2049" s="4"/>
      <c r="U2049" s="4">
        <f t="shared" si="416"/>
        <v>0.97742881836033335</v>
      </c>
      <c r="V2049" s="4"/>
      <c r="W2049" s="4"/>
      <c r="X2049">
        <f>IF(front!E2049&gt;$X$2,O2049,P2049)</f>
        <v>4054.3554329320446</v>
      </c>
      <c r="Y2049">
        <f t="shared" si="419"/>
        <v>3786.5469997151918</v>
      </c>
      <c r="Z2049">
        <f>SUMPRODUCT($B$7:$B$456,Y$7:Y$456,EXP(constants!$B$32+constants!$A$32*ABS($A$7:$A$456-$A2049)))</f>
        <v>9.2603081245137083E-17</v>
      </c>
      <c r="AA2049">
        <f t="shared" si="412"/>
        <v>3786.5469997151918</v>
      </c>
      <c r="AB2049">
        <f t="shared" si="417"/>
        <v>3782.3893906954404</v>
      </c>
      <c r="AD2049" s="4"/>
      <c r="AE2049" s="4"/>
      <c r="AF2049" s="4"/>
    </row>
    <row r="2050" spans="1:32" x14ac:dyDescent="0.2">
      <c r="A2050">
        <f>front!A2050</f>
        <v>1109.24</v>
      </c>
      <c r="B2050" s="1">
        <f t="shared" si="418"/>
        <v>0.42000000000007276</v>
      </c>
      <c r="C2050">
        <f>front!D2050-front!B2050</f>
        <v>2412.3999999999996</v>
      </c>
      <c r="D2050" s="2">
        <f>front!E2050-front!C2050</f>
        <v>19400.599999999999</v>
      </c>
      <c r="E2050" s="2">
        <f>IF(front!F2050-front!C2050&gt;0,front!F2050-front!C2050,0)</f>
        <v>18944.2</v>
      </c>
      <c r="F2050" s="2">
        <f>front!I2050-front!H2050</f>
        <v>357.20000000000073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2406.9017649840862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19592.714005775095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19120.354263035599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356.36731844767877</v>
      </c>
      <c r="M2050" s="4"/>
      <c r="N2050" s="4"/>
      <c r="O2050" s="4">
        <f t="shared" si="413"/>
        <v>4011.5029416401435</v>
      </c>
      <c r="P2050" s="4">
        <f t="shared" si="414"/>
        <v>3918.5428011550189</v>
      </c>
      <c r="Q2050" s="4">
        <f t="shared" si="414"/>
        <v>3824.0708526071198</v>
      </c>
      <c r="R2050" s="4">
        <f t="shared" si="415"/>
        <v>59.394553074613128</v>
      </c>
      <c r="S2050" s="4"/>
      <c r="T2050" s="4"/>
      <c r="U2050" s="4">
        <f t="shared" si="416"/>
        <v>0.97589105099986329</v>
      </c>
      <c r="V2050" s="4"/>
      <c r="W2050" s="4"/>
      <c r="X2050">
        <f>IF(front!E2050&gt;$X$2,O2050,P2050)</f>
        <v>3918.5428011550189</v>
      </c>
      <c r="Y2050">
        <f t="shared" si="419"/>
        <v>3650.7343679381661</v>
      </c>
      <c r="Z2050">
        <f>SUMPRODUCT($B$7:$B$456,Y$7:Y$456,EXP(constants!$B$32+constants!$A$32*ABS($A$7:$A$456-$A2050)))</f>
        <v>9.0417046390110658E-17</v>
      </c>
      <c r="AA2050">
        <f t="shared" si="412"/>
        <v>3650.7343679381661</v>
      </c>
      <c r="AB2050">
        <f t="shared" si="417"/>
        <v>3646.5767589184147</v>
      </c>
      <c r="AD2050" s="4"/>
      <c r="AE2050" s="4"/>
      <c r="AF2050" s="4"/>
    </row>
    <row r="2051" spans="1:32" x14ac:dyDescent="0.2">
      <c r="A2051">
        <f>front!A2051</f>
        <v>1109.6600000000001</v>
      </c>
      <c r="B2051" s="1">
        <f t="shared" si="418"/>
        <v>0.42000000000007276</v>
      </c>
      <c r="C2051">
        <f>front!D2051-front!B2051</f>
        <v>2341.8599999999997</v>
      </c>
      <c r="D2051" s="2">
        <f>front!E2051-front!C2051</f>
        <v>18902.699999999997</v>
      </c>
      <c r="E2051" s="2">
        <f>IF(front!F2051-front!C2051&gt;0,front!F2051-front!C2051,0)</f>
        <v>18435.5</v>
      </c>
      <c r="F2051" s="2">
        <f>front!I2051-front!H2051</f>
        <v>333.70000000000073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2336.5211622158445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19077.43624159725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18594.656608706879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332.92149413365036</v>
      </c>
      <c r="M2051" s="4"/>
      <c r="N2051" s="4"/>
      <c r="O2051" s="4">
        <f t="shared" si="413"/>
        <v>3894.201937026407</v>
      </c>
      <c r="P2051" s="4">
        <f t="shared" si="414"/>
        <v>3815.4872483194499</v>
      </c>
      <c r="Q2051" s="4">
        <f t="shared" si="414"/>
        <v>3718.931321741376</v>
      </c>
      <c r="R2051" s="4">
        <f t="shared" si="415"/>
        <v>55.486915688941728</v>
      </c>
      <c r="S2051" s="4"/>
      <c r="T2051" s="4"/>
      <c r="U2051" s="4">
        <f t="shared" si="416"/>
        <v>0.97469368384847765</v>
      </c>
      <c r="V2051" s="4"/>
      <c r="W2051" s="4"/>
      <c r="X2051">
        <f>IF(front!E2051&gt;$X$2,O2051,P2051)</f>
        <v>3815.4872483194499</v>
      </c>
      <c r="Y2051">
        <f t="shared" si="419"/>
        <v>3547.6788151025971</v>
      </c>
      <c r="Z2051">
        <f>SUMPRODUCT($B$7:$B$456,Y$7:Y$456,EXP(constants!$B$32+constants!$A$32*ABS($A$7:$A$456-$A2051)))</f>
        <v>8.8282616172026473E-17</v>
      </c>
      <c r="AA2051">
        <f t="shared" si="412"/>
        <v>3547.6788151025971</v>
      </c>
      <c r="AB2051">
        <f t="shared" si="417"/>
        <v>3543.5212060828458</v>
      </c>
      <c r="AD2051" s="4"/>
      <c r="AE2051" s="4"/>
      <c r="AF2051" s="4"/>
    </row>
    <row r="2052" spans="1:32" x14ac:dyDescent="0.2">
      <c r="A2052">
        <f>front!A2052</f>
        <v>1110.08</v>
      </c>
      <c r="B2052" s="1">
        <f t="shared" si="418"/>
        <v>0.41999999999984539</v>
      </c>
      <c r="C2052">
        <f>front!D2052-front!B2052</f>
        <v>2279.4</v>
      </c>
      <c r="D2052" s="2">
        <f>front!E2052-front!C2052</f>
        <v>18431.8</v>
      </c>
      <c r="E2052" s="2">
        <f>IF(front!F2052-front!C2052&gt;0,front!F2052-front!C2052,0)</f>
        <v>17970.900000000001</v>
      </c>
      <c r="F2052" s="2">
        <f>front!I2052-front!H2052</f>
        <v>392.80000000000109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2274.2024748777781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18590.836051341961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18115.267680680394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391.885374752914</v>
      </c>
      <c r="M2052" s="4"/>
      <c r="N2052" s="4"/>
      <c r="O2052" s="4">
        <f t="shared" si="413"/>
        <v>3790.3374581296298</v>
      </c>
      <c r="P2052" s="4">
        <f t="shared" si="414"/>
        <v>3718.1672102683924</v>
      </c>
      <c r="Q2052" s="4">
        <f t="shared" si="414"/>
        <v>3623.0535361360789</v>
      </c>
      <c r="R2052" s="4">
        <f t="shared" si="415"/>
        <v>65.314229125485667</v>
      </c>
      <c r="S2052" s="4"/>
      <c r="T2052" s="4"/>
      <c r="U2052" s="4">
        <f t="shared" si="416"/>
        <v>0.97441920474430521</v>
      </c>
      <c r="V2052" s="4"/>
      <c r="W2052" s="4"/>
      <c r="X2052">
        <f>IF(front!E2052&gt;$X$2,O2052,P2052)</f>
        <v>3718.1672102683924</v>
      </c>
      <c r="Y2052">
        <f t="shared" si="419"/>
        <v>3450.3587770515396</v>
      </c>
      <c r="Z2052">
        <f>SUMPRODUCT($B$7:$B$456,Y$7:Y$456,EXP(constants!$B$32+constants!$A$32*ABS($A$7:$A$456-$A2052)))</f>
        <v>8.6198572385902436E-17</v>
      </c>
      <c r="AA2052">
        <f t="shared" si="412"/>
        <v>3450.3587770515396</v>
      </c>
      <c r="AB2052">
        <f t="shared" si="417"/>
        <v>3446.2011680317883</v>
      </c>
      <c r="AD2052" s="4"/>
      <c r="AE2052" s="4"/>
      <c r="AF2052" s="4"/>
    </row>
    <row r="2053" spans="1:32" x14ac:dyDescent="0.2">
      <c r="A2053">
        <f>front!A2053</f>
        <v>1110.5</v>
      </c>
      <c r="B2053" s="1">
        <f t="shared" si="418"/>
        <v>0.42000000000007276</v>
      </c>
      <c r="C2053">
        <f>front!D2053-front!B2053</f>
        <v>2243.46</v>
      </c>
      <c r="D2053" s="2">
        <f>front!E2053-front!C2053</f>
        <v>18036.900000000001</v>
      </c>
      <c r="E2053" s="2">
        <f>IF(front!F2053-front!C2053&gt;0,front!F2053-front!C2053,0)</f>
        <v>17599.900000000001</v>
      </c>
      <c r="F2053" s="2">
        <f>front!I2053-front!H2053</f>
        <v>352.89999999999964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2238.343849223058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18183.325576150884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17732.965752947173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352.07722634231584</v>
      </c>
      <c r="M2053" s="4"/>
      <c r="N2053" s="4"/>
      <c r="O2053" s="4">
        <f t="shared" si="413"/>
        <v>3730.5730820384301</v>
      </c>
      <c r="P2053" s="4">
        <f t="shared" si="414"/>
        <v>3636.6651152301765</v>
      </c>
      <c r="Q2053" s="4">
        <f t="shared" si="414"/>
        <v>3546.593150589435</v>
      </c>
      <c r="R2053" s="4">
        <f t="shared" si="415"/>
        <v>58.679537723719307</v>
      </c>
      <c r="S2053" s="4"/>
      <c r="T2053" s="4"/>
      <c r="U2053" s="4">
        <f t="shared" si="416"/>
        <v>0.97523226313483624</v>
      </c>
      <c r="V2053" s="4"/>
      <c r="W2053" s="4"/>
      <c r="X2053">
        <f>IF(front!E2053&gt;$X$2,O2053,P2053)</f>
        <v>3636.6651152301765</v>
      </c>
      <c r="Y2053">
        <f t="shared" si="419"/>
        <v>3368.8566820133237</v>
      </c>
      <c r="Z2053">
        <f>SUMPRODUCT($B$7:$B$456,Y$7:Y$456,EXP(constants!$B$32+constants!$A$32*ABS($A$7:$A$456-$A2053)))</f>
        <v>8.416372558431179E-17</v>
      </c>
      <c r="AA2053">
        <f t="shared" si="412"/>
        <v>3368.8566820133237</v>
      </c>
      <c r="AB2053">
        <f t="shared" si="417"/>
        <v>3364.6990729935724</v>
      </c>
      <c r="AD2053" s="4"/>
      <c r="AE2053" s="4"/>
      <c r="AF2053" s="4"/>
    </row>
    <row r="2054" spans="1:32" x14ac:dyDescent="0.2">
      <c r="A2054">
        <f>front!A2054</f>
        <v>1110.92</v>
      </c>
      <c r="B2054" s="1">
        <f t="shared" si="418"/>
        <v>0.42000000000007276</v>
      </c>
      <c r="C2054">
        <f>front!D2054-front!B2054</f>
        <v>2184.9299999999998</v>
      </c>
      <c r="D2054" s="2">
        <f>front!E2054-front!C2054</f>
        <v>17863.099999999999</v>
      </c>
      <c r="E2054" s="2">
        <f>IF(front!F2054-front!C2054&gt;0,front!F2054-front!C2054,0)</f>
        <v>17339.900000000001</v>
      </c>
      <c r="F2054" s="2">
        <f>front!I2054-front!H2054</f>
        <v>344.60000000000036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2179.946451602179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18004.13714928017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17465.315105492249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343.79635730149568</v>
      </c>
      <c r="M2054" s="4"/>
      <c r="N2054" s="4"/>
      <c r="O2054" s="4">
        <f t="shared" si="413"/>
        <v>3633.2440860036318</v>
      </c>
      <c r="P2054" s="4">
        <f t="shared" si="414"/>
        <v>3600.8274298560336</v>
      </c>
      <c r="Q2054" s="4">
        <f t="shared" si="414"/>
        <v>3493.06302109845</v>
      </c>
      <c r="R2054" s="4">
        <f t="shared" si="415"/>
        <v>57.299392883582613</v>
      </c>
      <c r="S2054" s="4"/>
      <c r="T2054" s="4"/>
      <c r="U2054" s="4">
        <f t="shared" si="416"/>
        <v>0.97007232063828941</v>
      </c>
      <c r="V2054" s="4"/>
      <c r="W2054" s="4"/>
      <c r="X2054">
        <f>IF(front!E2054&gt;$X$2,O2054,P2054)</f>
        <v>3600.8274298560336</v>
      </c>
      <c r="Y2054">
        <f t="shared" si="419"/>
        <v>3333.0189966391808</v>
      </c>
      <c r="Z2054">
        <f>SUMPRODUCT($B$7:$B$456,Y$7:Y$456,EXP(constants!$B$32+constants!$A$32*ABS($A$7:$A$456-$A2054)))</f>
        <v>8.2176914398524769E-17</v>
      </c>
      <c r="AA2054">
        <f t="shared" si="412"/>
        <v>3333.0189966391808</v>
      </c>
      <c r="AB2054">
        <f t="shared" si="417"/>
        <v>3328.8613876194295</v>
      </c>
      <c r="AD2054" s="4"/>
      <c r="AE2054" s="4"/>
      <c r="AF2054" s="4"/>
    </row>
    <row r="2055" spans="1:32" x14ac:dyDescent="0.2">
      <c r="A2055">
        <f>front!A2055</f>
        <v>1111.3399999999999</v>
      </c>
      <c r="B2055" s="1">
        <f t="shared" ref="B2055:B2074" si="420">A2055-A2054</f>
        <v>0.41999999999984539</v>
      </c>
      <c r="C2055">
        <f>front!D2055-front!B2055</f>
        <v>2169.4700000000003</v>
      </c>
      <c r="D2055" s="2">
        <f>front!E2055-front!C2055</f>
        <v>17579.599999999999</v>
      </c>
      <c r="E2055" s="2">
        <f>IF(front!F2055-front!C2055&gt;0,front!F2055-front!C2055,0)</f>
        <v>17092.5</v>
      </c>
      <c r="F2055" s="2">
        <f>front!I2055-front!H2055</f>
        <v>372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2164.5214913200389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17712.060399464572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17210.842271588146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371.13323389635843</v>
      </c>
      <c r="M2055" s="4"/>
      <c r="N2055" s="4"/>
      <c r="O2055" s="4">
        <f t="shared" ref="O2055:O2074" si="421">I2055*1000/O$4</f>
        <v>3607.535818866731</v>
      </c>
      <c r="P2055" s="4">
        <f t="shared" ref="P2055:Q2074" si="422">J2055*1000/P$4</f>
        <v>3542.4120798929139</v>
      </c>
      <c r="Q2055" s="4">
        <f t="shared" si="422"/>
        <v>3442.1684543176293</v>
      </c>
      <c r="R2055" s="4">
        <f t="shared" ref="R2055:R2074" si="423">L2055*1000/R$4</f>
        <v>61.855538982726401</v>
      </c>
      <c r="S2055" s="4"/>
      <c r="U2055" s="4">
        <f t="shared" si="416"/>
        <v>0.97170187338049197</v>
      </c>
      <c r="X2055">
        <f>IF(front!E2055&gt;$X$2,O2055,P2055)</f>
        <v>3542.4120798929139</v>
      </c>
      <c r="Y2055">
        <f t="shared" si="419"/>
        <v>3274.6036466760611</v>
      </c>
      <c r="Z2055">
        <f>SUMPRODUCT($B$7:$B$456,Y$7:Y$456,EXP(constants!$B$32+constants!$A$32*ABS($A$7:$A$456-$A2055)))</f>
        <v>8.0237004875664929E-17</v>
      </c>
      <c r="AA2055">
        <f t="shared" ref="AA2055:AA2074" si="424">Y2055-Z2055</f>
        <v>3274.6036466760611</v>
      </c>
      <c r="AB2055">
        <f t="shared" ref="AB2055:AB2074" si="425">IF((AA2055-$AA$3)&gt;0,AA2055-$AA$3,0)</f>
        <v>3270.4460376563097</v>
      </c>
      <c r="AD2055" s="4"/>
      <c r="AE2055" s="4"/>
      <c r="AF2055" s="4"/>
    </row>
    <row r="2056" spans="1:32" x14ac:dyDescent="0.2">
      <c r="A2056">
        <f>front!A2056</f>
        <v>1111.76</v>
      </c>
      <c r="B2056" s="1">
        <f t="shared" si="420"/>
        <v>0.42000000000007276</v>
      </c>
      <c r="C2056">
        <f>front!D2056-front!B2056</f>
        <v>2151.0699999999997</v>
      </c>
      <c r="D2056" s="2">
        <f>front!E2056-front!C2056</f>
        <v>17416.800000000003</v>
      </c>
      <c r="E2056" s="2">
        <f>IF(front!F2056-front!C2056&gt;0,front!F2056-front!C2056,0)</f>
        <v>16986.300000000003</v>
      </c>
      <c r="F2056" s="2">
        <f>front!I2056-front!H2056</f>
        <v>335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2146.1632013262638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17544.454728350294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17101.668188990119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334.21849537602856</v>
      </c>
      <c r="M2056" s="4"/>
      <c r="N2056" s="4"/>
      <c r="O2056" s="4">
        <f t="shared" si="421"/>
        <v>3576.938668877106</v>
      </c>
      <c r="P2056" s="4">
        <f t="shared" si="422"/>
        <v>3508.8909456700585</v>
      </c>
      <c r="Q2056" s="4">
        <f t="shared" si="422"/>
        <v>3420.333637798024</v>
      </c>
      <c r="R2056" s="4">
        <f t="shared" si="423"/>
        <v>55.703082562671419</v>
      </c>
      <c r="S2056" s="4"/>
      <c r="U2056" s="4">
        <f t="shared" ref="U2056:U2074" si="426">Q2056/P2056</f>
        <v>0.97476202331642325</v>
      </c>
      <c r="X2056">
        <f>IF(front!E2056&gt;$X$2,O2056,P2056)</f>
        <v>3508.8909456700585</v>
      </c>
      <c r="Y2056">
        <f t="shared" si="419"/>
        <v>3241.0825124532057</v>
      </c>
      <c r="Z2056">
        <f>SUMPRODUCT($B$7:$B$456,Y$7:Y$456,EXP(constants!$B$32+constants!$A$32*ABS($A$7:$A$456-$A2056)))</f>
        <v>7.8342889831514192E-17</v>
      </c>
      <c r="AA2056">
        <f t="shared" si="424"/>
        <v>3241.0825124532057</v>
      </c>
      <c r="AB2056">
        <f t="shared" si="425"/>
        <v>3236.9249034334543</v>
      </c>
      <c r="AD2056" s="4"/>
      <c r="AE2056" s="4"/>
      <c r="AF2056" s="4"/>
    </row>
    <row r="2057" spans="1:32" x14ac:dyDescent="0.2">
      <c r="A2057">
        <f>front!A2057</f>
        <v>1112.18</v>
      </c>
      <c r="B2057" s="1">
        <f t="shared" si="420"/>
        <v>0.42000000000007276</v>
      </c>
      <c r="C2057">
        <f>front!D2057-front!B2057</f>
        <v>2149.8000000000002</v>
      </c>
      <c r="D2057" s="2">
        <f>front!E2057-front!C2057</f>
        <v>17316.2</v>
      </c>
      <c r="E2057" s="2">
        <f>IF(front!F2057-front!C2057&gt;0,front!F2057-front!C2057,0)</f>
        <v>16793.399999999998</v>
      </c>
      <c r="F2057" s="2">
        <f>front!I2057-front!H2057</f>
        <v>308.39999999999964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2144.8960804835151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17440.928802911567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16903.46151694037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307.67989799759249</v>
      </c>
      <c r="M2057" s="4"/>
      <c r="N2057" s="4"/>
      <c r="O2057" s="4">
        <f t="shared" si="421"/>
        <v>3574.826800805859</v>
      </c>
      <c r="P2057" s="4">
        <f t="shared" si="422"/>
        <v>3488.1857605823138</v>
      </c>
      <c r="Q2057" s="4">
        <f t="shared" si="422"/>
        <v>3380.6923033880739</v>
      </c>
      <c r="R2057" s="4">
        <f t="shared" si="423"/>
        <v>51.279982999598751</v>
      </c>
      <c r="S2057" s="4"/>
      <c r="U2057" s="4">
        <f t="shared" si="426"/>
        <v>0.969183562868425</v>
      </c>
      <c r="X2057">
        <f>IF(front!E2057&gt;$X$2,O2057,P2057)</f>
        <v>3488.1857605823138</v>
      </c>
      <c r="Y2057">
        <f t="shared" si="419"/>
        <v>3220.377327365461</v>
      </c>
      <c r="Z2057">
        <f>SUMPRODUCT($B$7:$B$456,Y$7:Y$456,EXP(constants!$B$32+constants!$A$32*ABS($A$7:$A$456-$A2057)))</f>
        <v>7.6493488218604262E-17</v>
      </c>
      <c r="AA2057">
        <f t="shared" si="424"/>
        <v>3220.377327365461</v>
      </c>
      <c r="AB2057">
        <f t="shared" si="425"/>
        <v>3216.2197183457097</v>
      </c>
      <c r="AD2057" s="4"/>
      <c r="AE2057" s="4"/>
      <c r="AF2057" s="4"/>
    </row>
    <row r="2058" spans="1:32" x14ac:dyDescent="0.2">
      <c r="A2058">
        <f>front!A2058</f>
        <v>1112.5999999999999</v>
      </c>
      <c r="B2058" s="1">
        <f t="shared" si="420"/>
        <v>0.41999999999984539</v>
      </c>
      <c r="C2058">
        <f>front!D2058-front!B2058</f>
        <v>2118.9299999999994</v>
      </c>
      <c r="D2058" s="2">
        <f>front!E2058-front!C2058</f>
        <v>17182</v>
      </c>
      <c r="E2058" s="2">
        <f>IF(front!F2058-front!C2058&gt;0,front!F2058-front!C2058,0)</f>
        <v>16613.5</v>
      </c>
      <c r="F2058" s="2">
        <f>front!I2058-front!H2058</f>
        <v>341.29999999999927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2114.0960739264051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17302.877621440653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16718.723439712248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340.50396596031385</v>
      </c>
      <c r="M2058" s="4"/>
      <c r="N2058" s="4"/>
      <c r="O2058" s="4">
        <f t="shared" si="421"/>
        <v>3523.4934565440085</v>
      </c>
      <c r="P2058" s="4">
        <f t="shared" si="422"/>
        <v>3460.5755242881305</v>
      </c>
      <c r="Q2058" s="4">
        <f t="shared" si="422"/>
        <v>3343.7446879424497</v>
      </c>
      <c r="R2058" s="4">
        <f t="shared" si="423"/>
        <v>56.750660993385644</v>
      </c>
      <c r="S2058" s="4"/>
      <c r="U2058" s="4">
        <f t="shared" si="426"/>
        <v>0.96623947793489817</v>
      </c>
      <c r="X2058">
        <f>IF(front!E2058&gt;$X$2,O2058,P2058)</f>
        <v>3460.5755242881305</v>
      </c>
      <c r="Y2058">
        <f t="shared" si="419"/>
        <v>3192.7670910712777</v>
      </c>
      <c r="Z2058">
        <f>SUMPRODUCT($B$7:$B$456,Y$7:Y$456,EXP(constants!$B$32+constants!$A$32*ABS($A$7:$A$456-$A2058)))</f>
        <v>7.4687744509216497E-17</v>
      </c>
      <c r="AA2058">
        <f t="shared" si="424"/>
        <v>3192.7670910712777</v>
      </c>
      <c r="AB2058">
        <f t="shared" si="425"/>
        <v>3188.6094820515264</v>
      </c>
      <c r="AD2058" s="4"/>
      <c r="AE2058" s="4"/>
      <c r="AF2058" s="4"/>
    </row>
    <row r="2059" spans="1:32" x14ac:dyDescent="0.2">
      <c r="A2059">
        <f>front!A2059</f>
        <v>1113.02</v>
      </c>
      <c r="B2059" s="1">
        <f t="shared" si="420"/>
        <v>0.42000000000007276</v>
      </c>
      <c r="C2059">
        <f>front!D2059-front!B2059</f>
        <v>2078.8700000000003</v>
      </c>
      <c r="D2059" s="2">
        <f>front!E2059-front!C2059</f>
        <v>16795.900000000001</v>
      </c>
      <c r="E2059" s="2">
        <f>IF(front!F2059-front!C2059&gt;0,front!F2059-front!C2059,0)</f>
        <v>16249.8</v>
      </c>
      <c r="F2059" s="2">
        <f>front!I2059-front!H2059</f>
        <v>273.60000000000036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2074.1269284690543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16906.029504428512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16345.569649976605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272.96037248358039</v>
      </c>
      <c r="M2059" s="4"/>
      <c r="N2059" s="4"/>
      <c r="O2059" s="4">
        <f t="shared" si="421"/>
        <v>3456.8782141150905</v>
      </c>
      <c r="P2059" s="4">
        <f t="shared" si="422"/>
        <v>3381.2059008857027</v>
      </c>
      <c r="Q2059" s="4">
        <f t="shared" si="422"/>
        <v>3269.1139299953211</v>
      </c>
      <c r="R2059" s="4">
        <f t="shared" si="423"/>
        <v>45.49339541393006</v>
      </c>
      <c r="S2059" s="4"/>
      <c r="U2059" s="4">
        <f t="shared" si="426"/>
        <v>0.96684852263477383</v>
      </c>
      <c r="X2059">
        <f>IF(front!E2059&gt;$X$2,O2059,P2059)</f>
        <v>3381.2059008857027</v>
      </c>
      <c r="Y2059">
        <f t="shared" si="419"/>
        <v>3113.3974676688499</v>
      </c>
      <c r="Z2059">
        <f>SUMPRODUCT($B$7:$B$456,Y$7:Y$456,EXP(constants!$B$32+constants!$A$32*ABS($A$7:$A$456-$A2059)))</f>
        <v>7.2924628092946821E-17</v>
      </c>
      <c r="AA2059">
        <f t="shared" si="424"/>
        <v>3113.3974676688499</v>
      </c>
      <c r="AB2059">
        <f t="shared" si="425"/>
        <v>3109.2398586490986</v>
      </c>
      <c r="AD2059" s="4"/>
      <c r="AE2059" s="4"/>
      <c r="AF2059" s="4"/>
    </row>
    <row r="2060" spans="1:32" x14ac:dyDescent="0.2">
      <c r="A2060">
        <f>front!A2060</f>
        <v>1113.44</v>
      </c>
      <c r="B2060" s="1">
        <f t="shared" si="420"/>
        <v>0.42000000000007276</v>
      </c>
      <c r="C2060">
        <f>front!D2060-front!B2060</f>
        <v>1981.33</v>
      </c>
      <c r="D2060" s="2">
        <f>front!E2060-front!C2060</f>
        <v>16037.9</v>
      </c>
      <c r="E2060" s="2">
        <f>IF(front!F2060-front!C2060&gt;0,front!F2060-front!C2060,0)</f>
        <v>15573.1</v>
      </c>
      <c r="F2060" s="2">
        <f>front!I2060-front!H2060</f>
        <v>323.10000000000036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1976.8082259699243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16128.363498375244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15652.444285347659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322.3459536053162</v>
      </c>
      <c r="M2060" s="4"/>
      <c r="N2060" s="4"/>
      <c r="O2060" s="4">
        <f t="shared" si="421"/>
        <v>3294.6803766165408</v>
      </c>
      <c r="P2060" s="4">
        <f t="shared" si="422"/>
        <v>3225.672699675049</v>
      </c>
      <c r="Q2060" s="4">
        <f t="shared" si="422"/>
        <v>3130.4888570695316</v>
      </c>
      <c r="R2060" s="4">
        <f t="shared" si="423"/>
        <v>53.724325600886026</v>
      </c>
      <c r="S2060" s="4"/>
      <c r="U2060" s="4">
        <f t="shared" si="426"/>
        <v>0.97049178529021063</v>
      </c>
      <c r="X2060">
        <f>IF(front!E2060&gt;$X$2,O2060,P2060)</f>
        <v>3225.672699675049</v>
      </c>
      <c r="Y2060">
        <f t="shared" si="419"/>
        <v>2957.8642664581962</v>
      </c>
      <c r="Z2060">
        <f>SUMPRODUCT($B$7:$B$456,Y$7:Y$456,EXP(constants!$B$32+constants!$A$32*ABS($A$7:$A$456-$A2060)))</f>
        <v>7.1203132688501056E-17</v>
      </c>
      <c r="AA2060">
        <f t="shared" si="424"/>
        <v>2957.8642664581962</v>
      </c>
      <c r="AB2060">
        <f t="shared" si="425"/>
        <v>2953.7066574384448</v>
      </c>
      <c r="AD2060" s="4"/>
      <c r="AE2060" s="4"/>
      <c r="AF2060" s="4"/>
    </row>
    <row r="2061" spans="1:32" x14ac:dyDescent="0.2">
      <c r="A2061">
        <f>front!A2061</f>
        <v>1113.8599999999999</v>
      </c>
      <c r="B2061" s="1">
        <f t="shared" si="420"/>
        <v>0.41999999999984539</v>
      </c>
      <c r="C2061">
        <f>front!D2061-front!B2061</f>
        <v>1863.8000000000002</v>
      </c>
      <c r="D2061" s="2">
        <f>front!E2061-front!C2061</f>
        <v>15158.3</v>
      </c>
      <c r="E2061" s="2">
        <f>IF(front!F2061-front!C2061&gt;0,front!F2061-front!C2061,0)</f>
        <v>14701.900000000001</v>
      </c>
      <c r="F2061" s="2">
        <f>front!I2061-front!H2061</f>
        <v>279.69999999999891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1859.5449451307081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15228.322326547132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14762.316820966345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279.04625417874229</v>
      </c>
      <c r="M2061" s="4"/>
      <c r="N2061" s="4"/>
      <c r="O2061" s="4">
        <f t="shared" si="421"/>
        <v>3099.2415752178467</v>
      </c>
      <c r="P2061" s="4">
        <f t="shared" si="422"/>
        <v>3045.6644653094263</v>
      </c>
      <c r="Q2061" s="4">
        <f t="shared" si="422"/>
        <v>2952.4633641932692</v>
      </c>
      <c r="R2061" s="4">
        <f t="shared" si="423"/>
        <v>46.507709029790384</v>
      </c>
      <c r="S2061" s="4"/>
      <c r="U2061" s="4">
        <f t="shared" si="426"/>
        <v>0.96939876267470315</v>
      </c>
      <c r="X2061">
        <f>IF(front!E2061&gt;$X$2,O2061,P2061)</f>
        <v>3045.6644653094263</v>
      </c>
      <c r="Y2061">
        <f t="shared" si="419"/>
        <v>2777.8560320925735</v>
      </c>
      <c r="Z2061">
        <f>SUMPRODUCT($B$7:$B$456,Y$7:Y$456,EXP(constants!$B$32+constants!$A$32*ABS($A$7:$A$456-$A2061)))</f>
        <v>6.9522275769366713E-17</v>
      </c>
      <c r="AA2061">
        <f t="shared" si="424"/>
        <v>2777.8560320925735</v>
      </c>
      <c r="AB2061">
        <f t="shared" si="425"/>
        <v>2773.6984230728222</v>
      </c>
      <c r="AD2061" s="4"/>
      <c r="AE2061" s="4"/>
      <c r="AF2061" s="4"/>
    </row>
    <row r="2062" spans="1:32" x14ac:dyDescent="0.2">
      <c r="A2062">
        <f>front!A2062</f>
        <v>1114.28</v>
      </c>
      <c r="B2062" s="1">
        <f t="shared" si="420"/>
        <v>0.42000000000007276</v>
      </c>
      <c r="C2062">
        <f>front!D2062-front!B2062</f>
        <v>1776.0700000000002</v>
      </c>
      <c r="D2062" s="2">
        <f>front!E2062-front!C2062</f>
        <v>14305</v>
      </c>
      <c r="E2062" s="2">
        <f>IF(front!F2062-front!C2062&gt;0,front!F2062-front!C2062,0)</f>
        <v>13838.3</v>
      </c>
      <c r="F2062" s="2">
        <f>front!I2062-front!H2062</f>
        <v>255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1772.0140274067724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14357.61406346581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13882.387255839732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254.40345466802771</v>
      </c>
      <c r="M2062" s="4"/>
      <c r="N2062" s="4"/>
      <c r="O2062" s="4">
        <f t="shared" si="421"/>
        <v>2953.3567123446205</v>
      </c>
      <c r="P2062" s="4">
        <f t="shared" si="422"/>
        <v>2871.522812693162</v>
      </c>
      <c r="Q2062" s="4">
        <f t="shared" si="422"/>
        <v>2776.4774511679461</v>
      </c>
      <c r="R2062" s="4">
        <f t="shared" si="423"/>
        <v>42.400575778004615</v>
      </c>
      <c r="S2062" s="4"/>
      <c r="U2062" s="4">
        <f t="shared" si="426"/>
        <v>0.96690071166940372</v>
      </c>
      <c r="X2062">
        <f>IF(front!E2062&gt;$X$2,O2062,P2062)</f>
        <v>2871.522812693162</v>
      </c>
      <c r="Y2062">
        <f t="shared" si="419"/>
        <v>2603.7143794763092</v>
      </c>
      <c r="Z2062">
        <f>SUMPRODUCT($B$7:$B$456,Y$7:Y$456,EXP(constants!$B$32+constants!$A$32*ABS($A$7:$A$456-$A2062)))</f>
        <v>6.7881098003042886E-17</v>
      </c>
      <c r="AA2062">
        <f t="shared" si="424"/>
        <v>2603.7143794763092</v>
      </c>
      <c r="AB2062">
        <f t="shared" si="425"/>
        <v>2599.5567704565578</v>
      </c>
      <c r="AD2062" s="4"/>
      <c r="AE2062" s="4"/>
      <c r="AF2062" s="4"/>
    </row>
    <row r="2063" spans="1:32" x14ac:dyDescent="0.2">
      <c r="A2063">
        <f>front!A2063</f>
        <v>1114.7</v>
      </c>
      <c r="B2063" s="1">
        <f t="shared" si="420"/>
        <v>0.42000000000007276</v>
      </c>
      <c r="C2063">
        <f>front!D2063-front!B2063</f>
        <v>1679</v>
      </c>
      <c r="D2063" s="2">
        <f>front!E2063-front!C2063</f>
        <v>13577.800000000001</v>
      </c>
      <c r="E2063" s="2">
        <f>IF(front!F2063-front!C2063&gt;0,front!F2063-front!C2063,0)</f>
        <v>13172.1</v>
      </c>
      <c r="F2063" s="2">
        <f>front!I2063-front!H2063</f>
        <v>243.60000000000036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1675.1642507711608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13617.429058113219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13205.209947762538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243.02988492901287</v>
      </c>
      <c r="M2063" s="4"/>
      <c r="N2063" s="4"/>
      <c r="O2063" s="4">
        <f t="shared" si="421"/>
        <v>2791.9404179519347</v>
      </c>
      <c r="P2063" s="4">
        <f t="shared" si="422"/>
        <v>2723.4858116226437</v>
      </c>
      <c r="Q2063" s="4">
        <f t="shared" si="422"/>
        <v>2641.0419895525074</v>
      </c>
      <c r="R2063" s="4">
        <f t="shared" si="423"/>
        <v>40.504980821502144</v>
      </c>
      <c r="S2063" s="4"/>
      <c r="U2063" s="4">
        <f t="shared" si="426"/>
        <v>0.96972856560577547</v>
      </c>
      <c r="X2063">
        <f>IF(front!E2063&gt;$X$2,O2063,P2063)</f>
        <v>2723.4858116226437</v>
      </c>
      <c r="Y2063">
        <f t="shared" si="419"/>
        <v>2455.6773784057909</v>
      </c>
      <c r="Z2063">
        <f>SUMPRODUCT($B$7:$B$456,Y$7:Y$456,EXP(constants!$B$32+constants!$A$32*ABS($A$7:$A$456-$A2063)))</f>
        <v>6.6278662703516532E-17</v>
      </c>
      <c r="AA2063">
        <f t="shared" si="424"/>
        <v>2455.6773784057909</v>
      </c>
      <c r="AB2063">
        <f t="shared" si="425"/>
        <v>2451.5197693860396</v>
      </c>
      <c r="AD2063" s="4"/>
      <c r="AE2063" s="4"/>
      <c r="AF2063" s="4"/>
    </row>
    <row r="2064" spans="1:32" x14ac:dyDescent="0.2">
      <c r="A2064">
        <f>front!A2064</f>
        <v>1115.1199999999999</v>
      </c>
      <c r="B2064" s="1">
        <f t="shared" si="420"/>
        <v>0.41999999999984539</v>
      </c>
      <c r="C2064">
        <f>front!D2064-front!B2064</f>
        <v>1610.2600000000002</v>
      </c>
      <c r="D2064" s="2">
        <f>front!E2064-front!C2064</f>
        <v>13113.6</v>
      </c>
      <c r="E2064" s="2">
        <f>IF(front!F2064-front!C2064&gt;0,front!F2064-front!C2064,0)</f>
        <v>12721.800000000001</v>
      </c>
      <c r="F2064" s="2">
        <f>front!I2064-front!H2064</f>
        <v>271.5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1606.5801510423107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13145.812112828284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12748.269510224438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270.86523410544038</v>
      </c>
      <c r="M2064" s="4"/>
      <c r="N2064" s="4"/>
      <c r="O2064" s="4">
        <f t="shared" si="421"/>
        <v>2677.6335850705177</v>
      </c>
      <c r="P2064" s="4">
        <f t="shared" si="422"/>
        <v>2629.1624225656569</v>
      </c>
      <c r="Q2064" s="4">
        <f t="shared" si="422"/>
        <v>2549.6539020448877</v>
      </c>
      <c r="R2064" s="4">
        <f t="shared" si="423"/>
        <v>45.144205684240063</v>
      </c>
      <c r="S2064" s="4"/>
      <c r="U2064" s="4">
        <f t="shared" si="426"/>
        <v>0.96975899250713415</v>
      </c>
      <c r="X2064">
        <f>IF(front!E2064&gt;$X$2,O2064,P2064)</f>
        <v>2629.1624225656569</v>
      </c>
      <c r="Y2064">
        <f t="shared" si="419"/>
        <v>2361.3539893488041</v>
      </c>
      <c r="Z2064">
        <f>SUMPRODUCT($B$7:$B$456,Y$7:Y$456,EXP(constants!$B$32+constants!$A$32*ABS($A$7:$A$456-$A2064)))</f>
        <v>6.4714055296654858E-17</v>
      </c>
      <c r="AA2064">
        <f t="shared" si="424"/>
        <v>2361.3539893488041</v>
      </c>
      <c r="AB2064">
        <f t="shared" si="425"/>
        <v>2357.1963803290528</v>
      </c>
      <c r="AD2064" s="4"/>
      <c r="AE2064" s="4"/>
      <c r="AF2064" s="4"/>
    </row>
    <row r="2065" spans="1:32" x14ac:dyDescent="0.2">
      <c r="A2065">
        <f>front!A2065</f>
        <v>1115.54</v>
      </c>
      <c r="B2065" s="1">
        <f t="shared" si="420"/>
        <v>0.42000000000007276</v>
      </c>
      <c r="C2065">
        <f>front!D2065-front!B2065</f>
        <v>1591.4000000000005</v>
      </c>
      <c r="D2065" s="2">
        <f>front!E2065-front!C2065</f>
        <v>13002.899999999998</v>
      </c>
      <c r="E2065" s="2">
        <f>IF(front!F2065-front!C2065&gt;0,front!F2065-front!C2065,0)</f>
        <v>12580.899999999998</v>
      </c>
      <c r="F2065" s="2">
        <f>front!I2065-front!H2065</f>
        <v>222.5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1587.762916450577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13033.441988313773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12605.418341233666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221.97885587904619</v>
      </c>
      <c r="M2065" s="4"/>
      <c r="N2065" s="4"/>
      <c r="O2065" s="4">
        <f t="shared" si="421"/>
        <v>2646.2715274176285</v>
      </c>
      <c r="P2065" s="4">
        <f t="shared" si="422"/>
        <v>2606.6883976627541</v>
      </c>
      <c r="Q2065" s="4">
        <f t="shared" si="422"/>
        <v>2521.0836682467334</v>
      </c>
      <c r="R2065" s="4">
        <f t="shared" si="423"/>
        <v>36.99647597984103</v>
      </c>
      <c r="S2065" s="4"/>
      <c r="U2065" s="4">
        <f t="shared" si="426"/>
        <v>0.96715958474638664</v>
      </c>
      <c r="X2065">
        <f>IF(front!E2065&gt;$X$2,O2065,P2065)</f>
        <v>2606.6883976627541</v>
      </c>
      <c r="Y2065">
        <f t="shared" si="419"/>
        <v>2338.8799644459014</v>
      </c>
      <c r="Z2065">
        <f>SUMPRODUCT($B$7:$B$456,Y$7:Y$456,EXP(constants!$B$32+constants!$A$32*ABS($A$7:$A$456-$A2065)))</f>
        <v>6.3186382798219246E-17</v>
      </c>
      <c r="AA2065">
        <f t="shared" si="424"/>
        <v>2338.8799644459014</v>
      </c>
      <c r="AB2065">
        <f t="shared" si="425"/>
        <v>2334.72235542615</v>
      </c>
      <c r="AD2065" s="4"/>
      <c r="AE2065" s="4"/>
      <c r="AF2065" s="4"/>
    </row>
    <row r="2066" spans="1:32" x14ac:dyDescent="0.2">
      <c r="A2066">
        <f>front!A2066</f>
        <v>1115.96</v>
      </c>
      <c r="B2066" s="1">
        <f t="shared" si="420"/>
        <v>0.42000000000007276</v>
      </c>
      <c r="C2066">
        <f>front!D2066-front!B2066</f>
        <v>1542.5299999999997</v>
      </c>
      <c r="D2066" s="2">
        <f>front!E2066-front!C2066</f>
        <v>12577.800000000001</v>
      </c>
      <c r="E2066" s="2">
        <f>IF(front!F2066-front!C2066&gt;0,front!F2066-front!C2066,0)</f>
        <v>12194.1</v>
      </c>
      <c r="F2066" s="2">
        <f>front!I2066-front!H2066</f>
        <v>265.30000000000109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1539.0037120543182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12602.276084444258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12213.566899667543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264.6795911486372</v>
      </c>
      <c r="M2066" s="4"/>
      <c r="N2066" s="4"/>
      <c r="O2066" s="4">
        <f t="shared" si="421"/>
        <v>2565.0061867571967</v>
      </c>
      <c r="P2066" s="4">
        <f t="shared" si="422"/>
        <v>2520.4552168888517</v>
      </c>
      <c r="Q2066" s="4">
        <f t="shared" si="422"/>
        <v>2442.7133799335083</v>
      </c>
      <c r="R2066" s="4">
        <f t="shared" si="423"/>
        <v>44.113265191439531</v>
      </c>
      <c r="S2066" s="4"/>
      <c r="U2066" s="4">
        <f t="shared" si="426"/>
        <v>0.96915563647613434</v>
      </c>
      <c r="X2066">
        <f>IF(front!E2066&gt;$X$2,O2066,P2066)</f>
        <v>2520.4552168888517</v>
      </c>
      <c r="Y2066">
        <f t="shared" si="419"/>
        <v>2252.6467836719989</v>
      </c>
      <c r="Z2066">
        <f>SUMPRODUCT($B$7:$B$456,Y$7:Y$456,EXP(constants!$B$32+constants!$A$32*ABS($A$7:$A$456-$A2066)))</f>
        <v>6.1694773304207912E-17</v>
      </c>
      <c r="AA2066">
        <f t="shared" si="424"/>
        <v>2252.6467836719989</v>
      </c>
      <c r="AB2066">
        <f t="shared" si="425"/>
        <v>2248.4891746522476</v>
      </c>
      <c r="AD2066" s="4"/>
      <c r="AE2066" s="4"/>
      <c r="AF2066" s="4"/>
    </row>
    <row r="2067" spans="1:32" x14ac:dyDescent="0.2">
      <c r="A2067">
        <f>front!A2067</f>
        <v>1116.3800000000001</v>
      </c>
      <c r="B2067" s="1">
        <f t="shared" si="420"/>
        <v>0.42000000000007276</v>
      </c>
      <c r="C2067">
        <f>front!D2067-front!B2067</f>
        <v>1324.5299999999997</v>
      </c>
      <c r="D2067" s="2">
        <f>front!E2067-front!C2067</f>
        <v>10781.3</v>
      </c>
      <c r="E2067" s="2">
        <f>IF(front!F2067-front!C2067&gt;0,front!F2067-front!C2067,0)</f>
        <v>10369.900000000001</v>
      </c>
      <c r="F2067" s="2">
        <f>front!I2067-front!H2067</f>
        <v>182.60000000000036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1321.4976386152723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10785.958296333687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10371.261023519792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182.17165147409381</v>
      </c>
      <c r="M2067" s="4"/>
      <c r="N2067" s="4"/>
      <c r="O2067" s="4">
        <f t="shared" si="421"/>
        <v>2202.496064358787</v>
      </c>
      <c r="P2067" s="4">
        <f t="shared" si="422"/>
        <v>2157.1916592667376</v>
      </c>
      <c r="Q2067" s="4">
        <f t="shared" si="422"/>
        <v>2074.2522047039583</v>
      </c>
      <c r="R2067" s="4">
        <f t="shared" si="423"/>
        <v>30.361941912348968</v>
      </c>
      <c r="S2067" s="4"/>
      <c r="U2067" s="4">
        <f t="shared" si="426"/>
        <v>0.9615521160549213</v>
      </c>
      <c r="X2067">
        <f>IF(front!E2067&gt;$X$2,O2067,P2067)</f>
        <v>2157.1916592667376</v>
      </c>
      <c r="Y2067">
        <f t="shared" si="419"/>
        <v>1889.3832260498848</v>
      </c>
      <c r="Z2067">
        <f>SUMPRODUCT($B$7:$B$456,Y$7:Y$456,EXP(constants!$B$32+constants!$A$32*ABS($A$7:$A$456-$A2067)))</f>
        <v>6.0238375493222194E-17</v>
      </c>
      <c r="AA2067">
        <f t="shared" si="424"/>
        <v>1889.3832260498848</v>
      </c>
      <c r="AB2067">
        <f t="shared" si="425"/>
        <v>1885.2256170301337</v>
      </c>
      <c r="AD2067" s="4"/>
      <c r="AE2067" s="4"/>
      <c r="AF2067" s="4"/>
    </row>
    <row r="2068" spans="1:32" x14ac:dyDescent="0.2">
      <c r="A2068">
        <f>front!A2068</f>
        <v>1116.8</v>
      </c>
      <c r="B2068" s="1">
        <f t="shared" si="420"/>
        <v>0.41999999999984539</v>
      </c>
      <c r="C2068">
        <f>front!D2068-front!B2068</f>
        <v>1181.46</v>
      </c>
      <c r="D2068" s="2">
        <f>front!E2068-front!C2068</f>
        <v>9612.0999999999985</v>
      </c>
      <c r="E2068" s="2">
        <f>IF(front!F2068-front!C2068&gt;0,front!F2068-front!C2068,0)</f>
        <v>9269.5</v>
      </c>
      <c r="F2068" s="2">
        <f>front!I2068-front!H2068</f>
        <v>177.5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1178.7515911593523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9608.4900409518414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9264.0850375782975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177.08353134518805</v>
      </c>
      <c r="M2068" s="4"/>
      <c r="N2068" s="4"/>
      <c r="O2068" s="4">
        <f t="shared" si="421"/>
        <v>1964.5859852655872</v>
      </c>
      <c r="P2068" s="4">
        <f t="shared" si="422"/>
        <v>1921.6980081903682</v>
      </c>
      <c r="Q2068" s="4">
        <f t="shared" si="422"/>
        <v>1852.8170075156595</v>
      </c>
      <c r="R2068" s="4">
        <f t="shared" si="423"/>
        <v>29.513921890864673</v>
      </c>
      <c r="S2068" s="4"/>
      <c r="U2068" s="4">
        <f t="shared" si="426"/>
        <v>0.96415617834793255</v>
      </c>
      <c r="X2068">
        <f>IF(front!E2068&gt;$X$2,O2068,P2068)</f>
        <v>1921.6980081903682</v>
      </c>
      <c r="Y2068">
        <f t="shared" si="419"/>
        <v>1653.8895749735154</v>
      </c>
      <c r="Z2068">
        <f>SUMPRODUCT($B$7:$B$456,Y$7:Y$456,EXP(constants!$B$32+constants!$A$32*ABS($A$7:$A$456-$A2068)))</f>
        <v>5.8816358140584701E-17</v>
      </c>
      <c r="AA2068">
        <f t="shared" si="424"/>
        <v>1653.8895749735154</v>
      </c>
      <c r="AB2068">
        <f t="shared" si="425"/>
        <v>1649.7319659537643</v>
      </c>
      <c r="AD2068" s="4"/>
      <c r="AE2068" s="4"/>
      <c r="AF2068" s="4"/>
    </row>
    <row r="2069" spans="1:32" x14ac:dyDescent="0.2">
      <c r="A2069">
        <f>front!A2069</f>
        <v>1117.22</v>
      </c>
      <c r="B2069" s="1">
        <f t="shared" si="420"/>
        <v>0.42000000000007276</v>
      </c>
      <c r="C2069">
        <f>front!D2069-front!B2069</f>
        <v>1019.6700000000001</v>
      </c>
      <c r="D2069" s="2">
        <f>front!E2069-front!C2069</f>
        <v>8395.4000000000015</v>
      </c>
      <c r="E2069" s="2">
        <f>IF(front!F2069-front!C2069&gt;0,front!F2069-front!C2069,0)</f>
        <v>8128.4000000000015</v>
      </c>
      <c r="F2069" s="2">
        <f>front!I2069-front!H2069</f>
        <v>135.19999999999891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1017.3279382806959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8386.5210323555075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8118.7654429687918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134.88223671877486</v>
      </c>
      <c r="M2069" s="4"/>
      <c r="N2069" s="4"/>
      <c r="O2069" s="4">
        <f t="shared" si="421"/>
        <v>1695.5465638011599</v>
      </c>
      <c r="P2069" s="4">
        <f t="shared" si="422"/>
        <v>1677.3042064711017</v>
      </c>
      <c r="Q2069" s="4">
        <f t="shared" si="422"/>
        <v>1623.7530885937585</v>
      </c>
      <c r="R2069" s="4">
        <f t="shared" si="423"/>
        <v>22.480372786462478</v>
      </c>
      <c r="S2069" s="4"/>
      <c r="U2069" s="4">
        <f t="shared" si="426"/>
        <v>0.96807310345330266</v>
      </c>
      <c r="X2069">
        <f>IF(front!E2069&gt;$X$2,O2069,P2069)</f>
        <v>1677.3042064711017</v>
      </c>
      <c r="Y2069">
        <f t="shared" si="419"/>
        <v>1409.4957732542489</v>
      </c>
      <c r="Z2069">
        <f>SUMPRODUCT($B$7:$B$456,Y$7:Y$456,EXP(constants!$B$32+constants!$A$32*ABS($A$7:$A$456-$A2069)))</f>
        <v>5.7427909643923149E-17</v>
      </c>
      <c r="AA2069">
        <f t="shared" si="424"/>
        <v>1409.4957732542489</v>
      </c>
      <c r="AB2069">
        <f t="shared" si="425"/>
        <v>1405.3381642344978</v>
      </c>
      <c r="AD2069" s="4"/>
      <c r="AE2069" s="4"/>
      <c r="AF2069" s="4"/>
    </row>
    <row r="2070" spans="1:32" x14ac:dyDescent="0.2">
      <c r="A2070">
        <f>front!A2070</f>
        <v>1117.6400000000001</v>
      </c>
      <c r="B2070" s="1">
        <f t="shared" si="420"/>
        <v>0.42000000000007276</v>
      </c>
      <c r="C2070">
        <f>front!D2070-front!B2070</f>
        <v>966.60000000000036</v>
      </c>
      <c r="D2070" s="2">
        <f>front!E2070-front!C2070</f>
        <v>8000.5999999999985</v>
      </c>
      <c r="E2070" s="2">
        <f>IF(front!F2070-front!C2070&gt;0,front!F2070-front!C2070,0)</f>
        <v>7723.7000000000007</v>
      </c>
      <c r="F2070" s="2">
        <f>front!I2070-front!H2070</f>
        <v>165.89999999999964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964.37815872286546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7990.6502890077936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7713.1664102768482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165.51056859412262</v>
      </c>
      <c r="M2070" s="4"/>
      <c r="N2070" s="4"/>
      <c r="O2070" s="4">
        <f t="shared" si="421"/>
        <v>1607.2969312047758</v>
      </c>
      <c r="P2070" s="4">
        <f t="shared" si="422"/>
        <v>1598.1300578015587</v>
      </c>
      <c r="Q2070" s="4">
        <f t="shared" si="422"/>
        <v>1542.6332820553696</v>
      </c>
      <c r="R2070" s="4">
        <f t="shared" si="423"/>
        <v>27.585094765687103</v>
      </c>
      <c r="S2070" s="4"/>
      <c r="U2070" s="4">
        <f t="shared" si="426"/>
        <v>0.9652739303192055</v>
      </c>
      <c r="X2070">
        <f>IF(front!E2070&gt;$X$2,O2070,P2070)</f>
        <v>1598.1300578015587</v>
      </c>
      <c r="Y2070">
        <f t="shared" si="419"/>
        <v>1330.3216245847059</v>
      </c>
      <c r="Z2070">
        <f>SUMPRODUCT($B$7:$B$456,Y$7:Y$456,EXP(constants!$B$32+constants!$A$32*ABS($A$7:$A$456-$A2070)))</f>
        <v>5.6072237559960894E-17</v>
      </c>
      <c r="AA2070">
        <f t="shared" si="424"/>
        <v>1330.3216245847059</v>
      </c>
      <c r="AB2070">
        <f t="shared" si="425"/>
        <v>1326.1640155649548</v>
      </c>
      <c r="AD2070" s="4"/>
      <c r="AE2070" s="4"/>
      <c r="AF2070" s="4"/>
    </row>
    <row r="2071" spans="1:32" x14ac:dyDescent="0.2">
      <c r="A2071">
        <f>front!A2071</f>
        <v>1118.06</v>
      </c>
      <c r="B2071" s="1">
        <f t="shared" si="420"/>
        <v>0.41999999999984539</v>
      </c>
      <c r="C2071">
        <f>front!D2071-front!B2071</f>
        <v>-20.930000000000291</v>
      </c>
      <c r="D2071" s="2">
        <f>front!E2071-front!C2071</f>
        <v>-169.09999999999991</v>
      </c>
      <c r="E2071" s="2">
        <f>IF(front!F2071-front!C2071&gt;0,front!F2071-front!C2071,0)</f>
        <v>0</v>
      </c>
      <c r="F2071" s="2">
        <f>front!I2071-front!H2071</f>
        <v>-2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-20.880463911326839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-168.69672326846324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-1.9952707614974945</v>
      </c>
      <c r="M2071" s="4"/>
      <c r="N2071" s="4"/>
      <c r="O2071" s="4">
        <f t="shared" si="421"/>
        <v>-34.800773185544728</v>
      </c>
      <c r="P2071" s="4">
        <f t="shared" si="422"/>
        <v>-33.739344653692648</v>
      </c>
      <c r="Q2071" s="4">
        <f t="shared" si="422"/>
        <v>0</v>
      </c>
      <c r="R2071" s="4">
        <f t="shared" si="423"/>
        <v>-0.3325451269162491</v>
      </c>
      <c r="S2071" s="4"/>
      <c r="U2071" s="4">
        <f t="shared" si="426"/>
        <v>0</v>
      </c>
      <c r="X2071">
        <f>IF(front!E2071&gt;$X$2,O2071,P2071)</f>
        <v>-33.739344653692648</v>
      </c>
      <c r="Y2071">
        <f t="shared" si="419"/>
        <v>-301.54777787054542</v>
      </c>
      <c r="Z2071">
        <f>SUMPRODUCT($B$7:$B$456,Y$7:Y$456,EXP(constants!$B$32+constants!$A$32*ABS($A$7:$A$456-$A2071)))</f>
        <v>5.4748568152235122E-17</v>
      </c>
      <c r="AA2071">
        <f t="shared" si="424"/>
        <v>-301.54777787054542</v>
      </c>
      <c r="AB2071">
        <f t="shared" si="425"/>
        <v>0</v>
      </c>
      <c r="AD2071" s="4"/>
      <c r="AE2071" s="4"/>
      <c r="AF2071" s="4"/>
    </row>
    <row r="2072" spans="1:32" x14ac:dyDescent="0.2">
      <c r="A2072">
        <f>front!A2072</f>
        <v>1118.48</v>
      </c>
      <c r="B2072" s="1">
        <f t="shared" si="420"/>
        <v>0.42000000000007276</v>
      </c>
      <c r="C2072">
        <f>front!D2072-front!B2072</f>
        <v>3.2699999999999818</v>
      </c>
      <c r="D2072" s="2">
        <f>front!E2072-front!C2072</f>
        <v>26.599999999999909</v>
      </c>
      <c r="E2072" s="2">
        <f>IF(front!F2072-front!C2072&gt;0,front!F2072-front!C2072,0)</f>
        <v>24.400000000000091</v>
      </c>
      <c r="F2072" s="2">
        <f>front!I2072-front!H2072</f>
        <v>0.1999999999998181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3.2622696123150421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26.537184799904743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24.342374214944467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0.19952712517629217</v>
      </c>
      <c r="M2072" s="4"/>
      <c r="N2072" s="4"/>
      <c r="O2072" s="4">
        <f t="shared" si="421"/>
        <v>5.4371160205250701</v>
      </c>
      <c r="P2072" s="4">
        <f t="shared" si="422"/>
        <v>5.3074369599809481</v>
      </c>
      <c r="Q2072" s="4">
        <f t="shared" si="422"/>
        <v>4.8684748429888929</v>
      </c>
      <c r="R2072" s="4">
        <f t="shared" si="423"/>
        <v>3.325452086271536E-2</v>
      </c>
      <c r="S2072" s="4"/>
      <c r="U2072" s="4">
        <f t="shared" si="426"/>
        <v>0.91729301350126047</v>
      </c>
      <c r="X2072">
        <f>IF(front!E2072&gt;$X$2,O2072,P2072)</f>
        <v>5.3074369599809481</v>
      </c>
      <c r="Y2072">
        <f t="shared" si="419"/>
        <v>-262.50099625687182</v>
      </c>
      <c r="Z2072">
        <f>SUMPRODUCT($B$7:$B$456,Y$7:Y$456,EXP(constants!$B$32+constants!$A$32*ABS($A$7:$A$456-$A2072)))</f>
        <v>5.3456145949492696E-17</v>
      </c>
      <c r="AA2072">
        <f t="shared" si="424"/>
        <v>-262.50099625687182</v>
      </c>
      <c r="AB2072">
        <f t="shared" si="425"/>
        <v>0</v>
      </c>
      <c r="AD2072" s="4"/>
      <c r="AE2072" s="4"/>
      <c r="AF2072" s="4"/>
    </row>
    <row r="2073" spans="1:32" x14ac:dyDescent="0.2">
      <c r="A2073">
        <f>front!A2073</f>
        <v>1118.9000000000001</v>
      </c>
      <c r="B2073" s="1">
        <f t="shared" si="420"/>
        <v>0.42000000000007276</v>
      </c>
      <c r="C2073">
        <f>front!D2073-front!B2073</f>
        <v>3.5300000000002001</v>
      </c>
      <c r="D2073" s="2">
        <f>front!E2073-front!C2073</f>
        <v>2.8000000000001819</v>
      </c>
      <c r="E2073" s="2">
        <f>IF(front!F2073-front!C2073&gt;0,front!F2073-front!C2073,0)</f>
        <v>4</v>
      </c>
      <c r="F2073" s="2">
        <f>front!I2073-front!H2073</f>
        <v>9.9999999999909051E-2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3.5216550655862022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2.7933805617256482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3.9905441921842373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9.9763561475053567E-2</v>
      </c>
      <c r="M2073" s="4"/>
      <c r="N2073" s="4"/>
      <c r="O2073" s="4">
        <f t="shared" si="421"/>
        <v>5.8694251093103365</v>
      </c>
      <c r="P2073" s="4">
        <f t="shared" si="422"/>
        <v>0.55867611234512959</v>
      </c>
      <c r="Q2073" s="4">
        <f t="shared" si="422"/>
        <v>0.79810883843684743</v>
      </c>
      <c r="R2073" s="4">
        <f t="shared" si="423"/>
        <v>1.6627260245842261E-2</v>
      </c>
      <c r="S2073" s="4"/>
      <c r="U2073" s="4">
        <f t="shared" si="426"/>
        <v>1.4285716192279312</v>
      </c>
      <c r="X2073">
        <f>IF(front!E2073&gt;$X$2,O2073,P2073)</f>
        <v>0.55867611234512959</v>
      </c>
      <c r="Y2073">
        <f t="shared" si="419"/>
        <v>-267.24975710450764</v>
      </c>
      <c r="Z2073">
        <f>SUMPRODUCT($B$7:$B$456,Y$7:Y$456,EXP(constants!$B$32+constants!$A$32*ABS($A$7:$A$456-$A2073)))</f>
        <v>5.2194233314516455E-17</v>
      </c>
      <c r="AA2073">
        <f t="shared" si="424"/>
        <v>-267.24975710450764</v>
      </c>
      <c r="AB2073">
        <f t="shared" si="425"/>
        <v>0</v>
      </c>
      <c r="AD2073" s="4"/>
      <c r="AE2073" s="4"/>
      <c r="AF2073" s="4"/>
    </row>
    <row r="2074" spans="1:32" x14ac:dyDescent="0.2">
      <c r="A2074">
        <f>front!A2074</f>
        <v>1119.32</v>
      </c>
      <c r="B2074" s="1">
        <f t="shared" si="420"/>
        <v>0.41999999999984539</v>
      </c>
      <c r="C2074">
        <f>front!D2074-front!B2074</f>
        <v>1.5999999999999091</v>
      </c>
      <c r="D2074" s="2">
        <f>front!E2074-front!C2074</f>
        <v>2.8999999999996362</v>
      </c>
      <c r="E2074" s="2">
        <f>IF(front!F2074-front!C2074&gt;0,front!F2074-front!C2074,0)</f>
        <v>1.8999999999996362</v>
      </c>
      <c r="F2074" s="2">
        <f>front!I2074-front!H2074</f>
        <v>-0.59999999999990905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1.5962172505603576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2.893144185409239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1.8955080483865414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-0.59858132208247516</v>
      </c>
      <c r="M2074" s="4"/>
      <c r="N2074" s="4"/>
      <c r="O2074" s="4">
        <f t="shared" si="421"/>
        <v>2.6603620842672626</v>
      </c>
      <c r="P2074" s="4">
        <f t="shared" si="422"/>
        <v>0.57862883708184787</v>
      </c>
      <c r="Q2074" s="4">
        <f t="shared" si="422"/>
        <v>0.37910160967730827</v>
      </c>
      <c r="R2074" s="4">
        <f t="shared" si="423"/>
        <v>-9.9763553680412523E-2</v>
      </c>
      <c r="S2074" s="4"/>
      <c r="U2074" s="4">
        <f t="shared" si="426"/>
        <v>0.65517234085532416</v>
      </c>
      <c r="X2074">
        <f>IF(front!E2074&gt;$X$2,O2074,P2074)</f>
        <v>0.57862883708184787</v>
      </c>
      <c r="Y2074">
        <f t="shared" si="419"/>
        <v>-267.22980437977094</v>
      </c>
      <c r="Z2074">
        <f>SUMPRODUCT($B$7:$B$456,Y$7:Y$456,EXP(constants!$B$32+constants!$A$32*ABS($A$7:$A$456-$A2074)))</f>
        <v>5.0962110023123894E-17</v>
      </c>
      <c r="AA2074">
        <f t="shared" si="424"/>
        <v>-267.22980437977094</v>
      </c>
      <c r="AB2074">
        <f t="shared" si="425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G16" workbookViewId="0">
      <selection activeCell="M116" sqref="M116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2014-10-15T12:08:24Z</dcterms:modified>
</cp:coreProperties>
</file>